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27 IMPRESSIÓ I REPROGRAFIA/Documents de treball/E2417 IMPRESSIÓ I REPROGRAFIA - Compartit ACTUALTIC/PLEC TÈCNIC/"/>
    </mc:Choice>
  </mc:AlternateContent>
  <xr:revisionPtr revIDLastSave="35" documentId="8_{448674E7-5FB1-4824-8917-6EE6B9B5BB70}" xr6:coauthVersionLast="47" xr6:coauthVersionMax="47" xr10:uidLastSave="{63ADC75E-F42A-4A21-A89D-622A421F61FE}"/>
  <bookViews>
    <workbookView xWindow="-120" yWindow="-120" windowWidth="29040" windowHeight="15720" xr2:uid="{D4897BFD-8BDD-4B5B-A566-D0E6A00A2D93}"/>
  </bookViews>
  <sheets>
    <sheet name="Quadre resum" sheetId="3" r:id="rId1"/>
    <sheet name="a) Criteris econòmics" sheetId="5" r:id="rId2"/>
    <sheet name="b) Criteris econòmics" sheetId="6" r:id="rId3"/>
    <sheet name="c) Criteris econòmics" sheetId="7" r:id="rId4"/>
    <sheet name="d) Criteris econòmics" sheetId="8" r:id="rId5"/>
    <sheet name="e) Criteris econòmics" sheetId="9" r:id="rId6"/>
  </sheets>
  <definedNames>
    <definedName name="_Hlk43480126" localSheetId="0">'Quadre resum'!#REF!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I19" i="3" s="1"/>
  <c r="H16" i="3"/>
  <c r="H19" i="3" s="1"/>
  <c r="G37" i="3"/>
  <c r="H37" i="3"/>
  <c r="G38" i="3"/>
  <c r="H38" i="3"/>
  <c r="G40" i="3"/>
  <c r="H40" i="3"/>
  <c r="G41" i="3"/>
  <c r="H41" i="3"/>
  <c r="G36" i="3"/>
  <c r="H36" i="3"/>
  <c r="G19" i="3"/>
  <c r="F28" i="3" l="1"/>
  <c r="F39" i="3" s="1"/>
  <c r="F29" i="3"/>
  <c r="F40" i="3" s="1"/>
  <c r="F30" i="3"/>
  <c r="F41" i="3" s="1"/>
  <c r="F27" i="3"/>
  <c r="F38" i="3" s="1"/>
  <c r="F26" i="3"/>
  <c r="F37" i="3" s="1"/>
  <c r="F25" i="3"/>
  <c r="F36" i="3" s="1"/>
  <c r="E28" i="3"/>
  <c r="E39" i="3" s="1"/>
  <c r="E29" i="3"/>
  <c r="E40" i="3" s="1"/>
  <c r="E30" i="3"/>
  <c r="E41" i="3" s="1"/>
  <c r="E27" i="3"/>
  <c r="E38" i="3" s="1"/>
  <c r="E26" i="3"/>
  <c r="E37" i="3" s="1"/>
  <c r="E25" i="3"/>
  <c r="E36" i="3" s="1"/>
  <c r="D29" i="3"/>
  <c r="D40" i="3" s="1"/>
  <c r="D30" i="3"/>
  <c r="D41" i="3" s="1"/>
  <c r="D28" i="3"/>
  <c r="D27" i="3"/>
  <c r="D38" i="3" s="1"/>
  <c r="D26" i="3"/>
  <c r="D37" i="3" s="1"/>
  <c r="D25" i="3"/>
  <c r="D36" i="3" s="1"/>
  <c r="C28" i="3"/>
  <c r="G28" i="3" s="1"/>
  <c r="G39" i="3" s="1"/>
  <c r="C29" i="3"/>
  <c r="C40" i="3" s="1"/>
  <c r="C30" i="3"/>
  <c r="C27" i="3"/>
  <c r="C38" i="3" s="1"/>
  <c r="C26" i="3"/>
  <c r="C37" i="3" s="1"/>
  <c r="C25" i="3"/>
  <c r="C36" i="3" s="1"/>
  <c r="D19" i="3"/>
  <c r="E19" i="3"/>
  <c r="F19" i="3"/>
  <c r="C19" i="3"/>
  <c r="D39" i="3" l="1"/>
  <c r="H28" i="3"/>
  <c r="H39" i="3" s="1"/>
  <c r="C46" i="3"/>
  <c r="F46" i="3"/>
  <c r="E46" i="3"/>
  <c r="G46" i="3"/>
  <c r="D46" i="3"/>
  <c r="G47" i="3"/>
  <c r="C47" i="3"/>
  <c r="F47" i="3"/>
  <c r="E47" i="3"/>
  <c r="D47" i="3"/>
  <c r="D50" i="3"/>
  <c r="C50" i="3"/>
  <c r="E50" i="3"/>
  <c r="G50" i="3"/>
  <c r="F50" i="3"/>
  <c r="C48" i="3"/>
  <c r="D48" i="3"/>
  <c r="F48" i="3"/>
  <c r="G48" i="3"/>
  <c r="E48" i="3"/>
  <c r="C39" i="3"/>
  <c r="C41" i="3"/>
  <c r="G49" i="3" l="1"/>
  <c r="F49" i="3"/>
  <c r="E49" i="3"/>
  <c r="C49" i="3"/>
  <c r="D49" i="3"/>
  <c r="G51" i="3"/>
  <c r="F51" i="3"/>
  <c r="E51" i="3"/>
  <c r="D51" i="3"/>
  <c r="C51" i="3"/>
  <c r="H47" i="3"/>
  <c r="J47" i="3" s="1"/>
  <c r="H50" i="3"/>
  <c r="J50" i="3" s="1"/>
  <c r="H48" i="3"/>
  <c r="J48" i="3" s="1"/>
  <c r="H46" i="3"/>
  <c r="J46" i="3" s="1"/>
  <c r="G52" i="3" l="1"/>
  <c r="F52" i="3"/>
  <c r="E52" i="3"/>
  <c r="D52" i="3"/>
  <c r="H49" i="3"/>
  <c r="J49" i="3" s="1"/>
  <c r="H51" i="3"/>
  <c r="J51" i="3" s="1"/>
  <c r="C52" i="3"/>
  <c r="H52" i="3" l="1"/>
  <c r="J52" i="3"/>
</calcChain>
</file>

<file path=xl/sharedStrings.xml><?xml version="1.0" encoding="utf-8"?>
<sst xmlns="http://schemas.openxmlformats.org/spreadsheetml/2006/main" count="165" uniqueCount="86">
  <si>
    <t>Còpies b/n, color</t>
  </si>
  <si>
    <t>Preu</t>
  </si>
  <si>
    <t>b/n garantit DIN A4</t>
  </si>
  <si>
    <t>4 decimals</t>
  </si>
  <si>
    <t>Color garantit DIN A4</t>
  </si>
  <si>
    <t>b/n excés DIN A4</t>
  </si>
  <si>
    <t>Color excés DIN A4</t>
  </si>
  <si>
    <t>Universitat de Girona</t>
  </si>
  <si>
    <t>Consorci per a la Construcció, Equipament i Explotació del Laboratori de Llum i Sincrotró</t>
  </si>
  <si>
    <t>Centre Tecnològic de Telecomunicacions de Catalunya</t>
  </si>
  <si>
    <t>ENTITAT</t>
  </si>
  <si>
    <t>1r any</t>
  </si>
  <si>
    <t>2n any</t>
  </si>
  <si>
    <t>3r any</t>
  </si>
  <si>
    <t>4t any</t>
  </si>
  <si>
    <t>5è any</t>
  </si>
  <si>
    <t>IVA</t>
  </si>
  <si>
    <t>Total amb IVA</t>
  </si>
  <si>
    <t>Total</t>
  </si>
  <si>
    <t>UB</t>
  </si>
  <si>
    <t>FBG</t>
  </si>
  <si>
    <t>PCB</t>
  </si>
  <si>
    <t>UdG</t>
  </si>
  <si>
    <t>CELLS</t>
  </si>
  <si>
    <t>CTTC</t>
  </si>
  <si>
    <t>T2</t>
  </si>
  <si>
    <t>T3</t>
  </si>
  <si>
    <t>T4</t>
  </si>
  <si>
    <t>T5</t>
  </si>
  <si>
    <t>T6</t>
  </si>
  <si>
    <t>Incorporació d'equips durant el contracte</t>
  </si>
  <si>
    <t>T1A</t>
  </si>
  <si>
    <t>T1B</t>
  </si>
  <si>
    <t>Fax</t>
  </si>
  <si>
    <t>Grapadora</t>
  </si>
  <si>
    <t>Protecció antirobatori calaixos</t>
  </si>
  <si>
    <t>Calaix addicional</t>
  </si>
  <si>
    <t>WiFi</t>
  </si>
  <si>
    <t xml:space="preserve">Preu </t>
  </si>
  <si>
    <t>Sistema de lectura i correcció automàtica d’exàmens.</t>
  </si>
  <si>
    <t>S’admetran ofertes amb preus per zero euros.</t>
  </si>
  <si>
    <t>Grup UB</t>
  </si>
  <si>
    <t>Lector multifreqüència (RFID, MIFARE, Bluetooth compatible amb AppCRUE i NFC)</t>
  </si>
  <si>
    <t>Dispositius MIFARE (100 unitats)</t>
  </si>
  <si>
    <t>Finalitzador intern que classifica i grapa</t>
  </si>
  <si>
    <t>Finalitzador extern que classifica i grapa</t>
  </si>
  <si>
    <t>Quiosc</t>
  </si>
  <si>
    <t>Quiosc moneder</t>
  </si>
  <si>
    <t>Equip adaptat</t>
  </si>
  <si>
    <t>Incorporació d’accessoris i llicències</t>
  </si>
  <si>
    <t>Sistema de digitalització segura de documents</t>
  </si>
  <si>
    <t>Equips 3D Opció 1</t>
  </si>
  <si>
    <t>Equips 3D Opció 2</t>
  </si>
  <si>
    <t xml:space="preserve">Criteris econòmics a): </t>
  </si>
  <si>
    <t>Modalitats b/n garantit, Color garantit, b/n excés i Color excés</t>
  </si>
  <si>
    <t>Els preus s'indicaran en €, sense IVA</t>
  </si>
  <si>
    <t xml:space="preserve">Criteris econòmics b): </t>
  </si>
  <si>
    <t>Modalitats d’incorporació d’impressores</t>
  </si>
  <si>
    <t>Incorporació d'impressores</t>
  </si>
  <si>
    <t xml:space="preserve">Modalitat d'incorporació d’accessoris i llicències </t>
  </si>
  <si>
    <t>No es demana</t>
  </si>
  <si>
    <t>€ (sense IVA)</t>
  </si>
  <si>
    <t xml:space="preserve">Criteris econòmics c): </t>
  </si>
  <si>
    <t xml:space="preserve">Criteris econòmics d): </t>
  </si>
  <si>
    <t>Modalitat d'incorporació de serveis addicionals d’oferta obligatòria durant el contracte</t>
  </si>
  <si>
    <t xml:space="preserve">Criteris econòmics e): </t>
  </si>
  <si>
    <t>Total sense IVA</t>
  </si>
  <si>
    <t>b/n garantit</t>
  </si>
  <si>
    <t>b/n en excés</t>
  </si>
  <si>
    <t>Color garantit</t>
  </si>
  <si>
    <t>Color en excés</t>
  </si>
  <si>
    <t>Volum de còpies anuals b/n garantit, Color garantit, b/n excés i Color excés</t>
  </si>
  <si>
    <t>Cost per Entitat en base als preus unitaris proposats i l’estimació de consum de l’apartat C.1 Pressupost màxim de licitació</t>
  </si>
  <si>
    <t>Preu proposat pel licitador de les còpies b/n garantit, Color garantit, b/n excés i Color excés</t>
  </si>
  <si>
    <t>Cost per Entitat de les còpies b/n garantit, Color garantit, b/n excés i Color excés</t>
  </si>
  <si>
    <t>Reprografia</t>
  </si>
  <si>
    <t>Reprografia en b/n</t>
  </si>
  <si>
    <t>Reprografia en color</t>
  </si>
  <si>
    <t>Aproximadament el 70 % de les còpies de reprografia són realitzades i pagades directament pels alumnes</t>
  </si>
  <si>
    <t>El preu per còpia de reprografia és un 25% més del preu per còpia en b/n garantit i color garantit</t>
  </si>
  <si>
    <t xml:space="preserve">Serveis addicionals d’oferta opcional </t>
  </si>
  <si>
    <t>Modalitat de serveis addicionals d’oferta opcional</t>
  </si>
  <si>
    <t>Incorporació de serveis addicionals d'oferta obligatòria durant el contracte</t>
  </si>
  <si>
    <t>Les pestanyes a omplir son: Criteris econòmics (a), b), c), d) i e))</t>
  </si>
  <si>
    <t>Aquesta pestanya està bloquejada i s'utilitza per calcular el preu ofert pel licitador a través de les ofertes presentades</t>
  </si>
  <si>
    <t>Preu ofert pel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</si>
</sst>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8"/>
      <color theme="3"/>
      <name val="Aptos Display"/>
      <family val="2"/>
      <scheme val="major"/>
    </font>
    <font>
      <sz val="11"/>
      <color rgb="FF006100"/>
      <name val="Aptos Narrow"/>
      <family val="2"/>
      <scheme val="minor"/>
    </font>
    <font>
      <b/>
      <sz val="16"/>
      <color rgb="FF2A7886"/>
      <name val="Arial"/>
      <family val="2"/>
    </font>
    <font>
      <b/>
      <sz val="12"/>
      <color rgb="FF2A7886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fgColor rgb="FF2A7886"/>
        <bgColor rgb="FFF7F9F9"/>
      </patternFill>
    </fill>
    <fill>
      <patternFill patternType="gray125">
        <fgColor rgb="FF2A7886"/>
        <bgColor rgb="FF2A7886"/>
      </patternFill>
    </fill>
    <fill>
      <patternFill patternType="solid">
        <fgColor rgb="FFC6EFCE"/>
      </patternFill>
    </fill>
    <fill>
      <patternFill patternType="lightGray">
        <fgColor rgb="FF307886"/>
        <bgColor rgb="FF30788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597D7D"/>
      </left>
      <right style="thin">
        <color rgb="FF597D7D"/>
      </right>
      <top style="thin">
        <color rgb="FF597D7D"/>
      </top>
      <bottom style="thin">
        <color rgb="FF597D7D"/>
      </bottom>
      <diagonal/>
    </border>
    <border>
      <left style="medium">
        <color rgb="FF597D7D"/>
      </left>
      <right style="thin">
        <color rgb="FF597D7D"/>
      </right>
      <top style="medium">
        <color rgb="FF597D7D"/>
      </top>
      <bottom style="thin">
        <color rgb="FF597D7D"/>
      </bottom>
      <diagonal/>
    </border>
    <border>
      <left style="thin">
        <color rgb="FF597D7D"/>
      </left>
      <right style="thin">
        <color rgb="FF597D7D"/>
      </right>
      <top style="medium">
        <color rgb="FF597D7D"/>
      </top>
      <bottom style="thin">
        <color rgb="FF597D7D"/>
      </bottom>
      <diagonal/>
    </border>
    <border>
      <left style="thin">
        <color rgb="FF597D7D"/>
      </left>
      <right style="medium">
        <color rgb="FF597D7D"/>
      </right>
      <top style="medium">
        <color rgb="FF597D7D"/>
      </top>
      <bottom style="thin">
        <color rgb="FF597D7D"/>
      </bottom>
      <diagonal/>
    </border>
    <border>
      <left style="medium">
        <color rgb="FF597D7D"/>
      </left>
      <right style="thin">
        <color rgb="FF597D7D"/>
      </right>
      <top style="thin">
        <color rgb="FF597D7D"/>
      </top>
      <bottom style="thin">
        <color rgb="FF597D7D"/>
      </bottom>
      <diagonal/>
    </border>
    <border>
      <left style="thin">
        <color rgb="FF597D7D"/>
      </left>
      <right style="medium">
        <color rgb="FF597D7D"/>
      </right>
      <top style="thin">
        <color rgb="FF597D7D"/>
      </top>
      <bottom style="thin">
        <color rgb="FF597D7D"/>
      </bottom>
      <diagonal/>
    </border>
    <border>
      <left style="medium">
        <color rgb="FF597D7D"/>
      </left>
      <right style="thin">
        <color rgb="FF597D7D"/>
      </right>
      <top style="thin">
        <color rgb="FF597D7D"/>
      </top>
      <bottom style="medium">
        <color rgb="FF597D7D"/>
      </bottom>
      <diagonal/>
    </border>
    <border>
      <left style="thin">
        <color rgb="FF597D7D"/>
      </left>
      <right style="thin">
        <color rgb="FF597D7D"/>
      </right>
      <top style="thin">
        <color rgb="FF597D7D"/>
      </top>
      <bottom style="medium">
        <color rgb="FF597D7D"/>
      </bottom>
      <diagonal/>
    </border>
    <border>
      <left style="thin">
        <color rgb="FF597D7D"/>
      </left>
      <right style="medium">
        <color rgb="FF597D7D"/>
      </right>
      <top style="thin">
        <color rgb="FF597D7D"/>
      </top>
      <bottom style="medium">
        <color rgb="FF597D7D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0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13" fillId="6" borderId="0" xfId="0" applyFont="1" applyFill="1" applyAlignment="1">
      <alignment wrapText="1"/>
    </xf>
    <xf numFmtId="0" fontId="12" fillId="5" borderId="2" xfId="2" applyFont="1" applyFill="1" applyBorder="1" applyAlignment="1">
      <alignment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right" vertical="center"/>
    </xf>
    <xf numFmtId="10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right" vertical="center"/>
    </xf>
    <xf numFmtId="165" fontId="5" fillId="0" borderId="6" xfId="0" applyNumberFormat="1" applyFont="1" applyBorder="1" applyAlignment="1">
      <alignment horizontal="left" vertical="center"/>
    </xf>
    <xf numFmtId="165" fontId="5" fillId="0" borderId="9" xfId="0" applyNumberFormat="1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0" xfId="3"/>
  </cellXfs>
  <cellStyles count="7">
    <cellStyle name="Good" xfId="2" builtinId="26"/>
    <cellStyle name="Normal" xfId="0" builtinId="0"/>
    <cellStyle name="Normal 2" xfId="5" xr:uid="{7C516062-6285-4278-B507-15F0C135BECA}"/>
    <cellStyle name="Normal 3" xfId="3" xr:uid="{B1B261C0-9893-45A0-AE28-374A007D8CC7}"/>
    <cellStyle name="Porcentaje 2" xfId="6" xr:uid="{A9ECE4C2-EE96-479B-B914-859FD7984328}"/>
    <cellStyle name="Porcentaje 3" xfId="4" xr:uid="{72F071F3-00F3-4277-8B11-C75C837F246F}"/>
    <cellStyle name="Title" xfId="1" builtinId="15"/>
  </cellStyles>
  <dxfs count="0"/>
  <tableStyles count="0" defaultTableStyle="TableStyleMedium2" defaultPivotStyle="PivotStyleLight16"/>
  <colors>
    <mruColors>
      <color rgb="FF59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21981</xdr:colOff>
      <xdr:row>0</xdr:row>
      <xdr:rowOff>73269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8E711983-B082-4A82-8B53-219EA263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46" y="73269"/>
          <a:ext cx="2542037" cy="4602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133350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6DBABEEE-7689-4776-883F-B68B5E3E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33350"/>
          <a:ext cx="2542037" cy="4602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133350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586664B0-4577-4792-827A-46F027CEE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33350"/>
          <a:ext cx="2542037" cy="46024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133350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F5881599-915F-4E00-ADE8-175B9526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33350"/>
          <a:ext cx="2542037" cy="46024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133350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90234CDF-C63A-49FE-BB13-5BAED1E6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33350"/>
          <a:ext cx="2542037" cy="46024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133350</xdr:rowOff>
    </xdr:from>
    <xdr:ext cx="2542037" cy="460249"/>
    <xdr:pic>
      <xdr:nvPicPr>
        <xdr:cNvPr id="2" name="1 Imagen">
          <a:extLst>
            <a:ext uri="{FF2B5EF4-FFF2-40B4-BE49-F238E27FC236}">
              <a16:creationId xmlns:a16="http://schemas.microsoft.com/office/drawing/2014/main" id="{5A1C39CD-B6D3-4843-AE99-46CEC40DE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33350"/>
          <a:ext cx="2542037" cy="460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4883-5C9C-45F5-A2A5-5D3A23AFD9F0}">
  <dimension ref="B5:J52"/>
  <sheetViews>
    <sheetView tabSelected="1" zoomScale="115" zoomScaleNormal="115" workbookViewId="0">
      <selection activeCell="H56" sqref="H56"/>
    </sheetView>
  </sheetViews>
  <sheetFormatPr defaultColWidth="10.85546875" defaultRowHeight="15" x14ac:dyDescent="0.25"/>
  <cols>
    <col min="2" max="2" width="10.140625" style="1" bestFit="1" customWidth="1"/>
    <col min="3" max="3" width="13.7109375" bestFit="1" customWidth="1"/>
    <col min="4" max="4" width="14.42578125" bestFit="1" customWidth="1"/>
    <col min="5" max="5" width="13.85546875" bestFit="1" customWidth="1"/>
    <col min="6" max="6" width="16" bestFit="1" customWidth="1"/>
    <col min="7" max="7" width="14" customWidth="1"/>
    <col min="8" max="8" width="14.28515625" bestFit="1" customWidth="1"/>
    <col min="9" max="9" width="13" bestFit="1" customWidth="1"/>
    <col min="10" max="10" width="12.5703125" bestFit="1" customWidth="1"/>
  </cols>
  <sheetData>
    <row r="5" spans="2:9" ht="20.25" x14ac:dyDescent="0.3">
      <c r="B5" s="3" t="s">
        <v>85</v>
      </c>
    </row>
    <row r="6" spans="2:9" ht="12.75" customHeight="1" x14ac:dyDescent="0.3">
      <c r="B6" s="3"/>
    </row>
    <row r="7" spans="2:9" x14ac:dyDescent="0.25">
      <c r="B7" s="1" t="s">
        <v>84</v>
      </c>
    </row>
    <row r="8" spans="2:9" x14ac:dyDescent="0.25">
      <c r="B8" s="1" t="s">
        <v>83</v>
      </c>
    </row>
    <row r="10" spans="2:9" ht="15.75" x14ac:dyDescent="0.25">
      <c r="B10" s="4" t="s">
        <v>71</v>
      </c>
    </row>
    <row r="11" spans="2:9" ht="15.75" thickBot="1" x14ac:dyDescent="0.3"/>
    <row r="12" spans="2:9" ht="30" x14ac:dyDescent="0.25">
      <c r="B12" s="6" t="s">
        <v>10</v>
      </c>
      <c r="C12" s="7" t="s">
        <v>67</v>
      </c>
      <c r="D12" s="7" t="s">
        <v>69</v>
      </c>
      <c r="E12" s="7" t="s">
        <v>68</v>
      </c>
      <c r="F12" s="7" t="s">
        <v>70</v>
      </c>
      <c r="G12" s="7" t="s">
        <v>75</v>
      </c>
      <c r="H12" s="7" t="s">
        <v>76</v>
      </c>
      <c r="I12" s="8" t="s">
        <v>77</v>
      </c>
    </row>
    <row r="13" spans="2:9" x14ac:dyDescent="0.25">
      <c r="B13" s="9" t="s">
        <v>19</v>
      </c>
      <c r="C13" s="19">
        <v>9000000</v>
      </c>
      <c r="D13" s="20">
        <v>2700000</v>
      </c>
      <c r="E13" s="19">
        <v>1500000</v>
      </c>
      <c r="F13" s="20">
        <v>500000</v>
      </c>
      <c r="G13" s="20">
        <v>0</v>
      </c>
      <c r="H13" s="20">
        <v>0</v>
      </c>
      <c r="I13" s="21">
        <v>0</v>
      </c>
    </row>
    <row r="14" spans="2:9" x14ac:dyDescent="0.25">
      <c r="B14" s="9" t="s">
        <v>20</v>
      </c>
      <c r="C14" s="19">
        <v>50000</v>
      </c>
      <c r="D14" s="20">
        <v>25000</v>
      </c>
      <c r="E14" s="19">
        <v>10000</v>
      </c>
      <c r="F14" s="20">
        <v>8000</v>
      </c>
      <c r="G14" s="20">
        <v>0</v>
      </c>
      <c r="H14" s="20">
        <v>0</v>
      </c>
      <c r="I14" s="21">
        <v>0</v>
      </c>
    </row>
    <row r="15" spans="2:9" x14ac:dyDescent="0.25">
      <c r="B15" s="9" t="s">
        <v>21</v>
      </c>
      <c r="C15" s="19">
        <v>200000</v>
      </c>
      <c r="D15" s="20">
        <v>75000</v>
      </c>
      <c r="E15" s="19">
        <v>10000</v>
      </c>
      <c r="F15" s="20">
        <v>5000</v>
      </c>
      <c r="G15" s="20">
        <v>0</v>
      </c>
      <c r="H15" s="20">
        <v>0</v>
      </c>
      <c r="I15" s="21">
        <v>0</v>
      </c>
    </row>
    <row r="16" spans="2:9" x14ac:dyDescent="0.25">
      <c r="B16" s="9" t="s">
        <v>22</v>
      </c>
      <c r="C16" s="19">
        <v>4000000</v>
      </c>
      <c r="D16" s="20">
        <v>500000</v>
      </c>
      <c r="E16" s="19">
        <v>1000000</v>
      </c>
      <c r="F16" s="20">
        <v>100000</v>
      </c>
      <c r="G16" s="20">
        <v>3071127.85</v>
      </c>
      <c r="H16" s="20">
        <f>G16*0.7</f>
        <v>2149789.4950000001</v>
      </c>
      <c r="I16" s="21">
        <f>G16*0.3</f>
        <v>921338.35499999998</v>
      </c>
    </row>
    <row r="17" spans="2:9" x14ac:dyDescent="0.25">
      <c r="B17" s="9" t="s">
        <v>23</v>
      </c>
      <c r="C17" s="19">
        <v>160000</v>
      </c>
      <c r="D17" s="20">
        <v>160000</v>
      </c>
      <c r="E17" s="19">
        <v>10000</v>
      </c>
      <c r="F17" s="20">
        <v>10000</v>
      </c>
      <c r="G17" s="20">
        <v>0</v>
      </c>
      <c r="H17" s="20">
        <v>0</v>
      </c>
      <c r="I17" s="21">
        <v>0</v>
      </c>
    </row>
    <row r="18" spans="2:9" x14ac:dyDescent="0.25">
      <c r="B18" s="9" t="s">
        <v>24</v>
      </c>
      <c r="C18" s="19">
        <v>144000</v>
      </c>
      <c r="D18" s="20">
        <v>72000</v>
      </c>
      <c r="E18" s="19">
        <v>10000</v>
      </c>
      <c r="F18" s="20">
        <v>8000</v>
      </c>
      <c r="G18" s="20">
        <v>0</v>
      </c>
      <c r="H18" s="20">
        <v>0</v>
      </c>
      <c r="I18" s="21">
        <v>0</v>
      </c>
    </row>
    <row r="19" spans="2:9" ht="15.75" thickBot="1" x14ac:dyDescent="0.3">
      <c r="B19" s="22" t="s">
        <v>18</v>
      </c>
      <c r="C19" s="23">
        <f>SUM(C13:C18)</f>
        <v>13554000</v>
      </c>
      <c r="D19" s="23">
        <f t="shared" ref="D19:G19" si="0">SUM(D13:D18)</f>
        <v>3532000</v>
      </c>
      <c r="E19" s="23">
        <f t="shared" si="0"/>
        <v>2540000</v>
      </c>
      <c r="F19" s="23">
        <f t="shared" si="0"/>
        <v>631000</v>
      </c>
      <c r="G19" s="23">
        <f t="shared" si="0"/>
        <v>3071127.85</v>
      </c>
      <c r="H19" s="23">
        <f t="shared" ref="H19" si="1">SUM(H13:H18)</f>
        <v>2149789.4950000001</v>
      </c>
      <c r="I19" s="24">
        <f t="shared" ref="I19" si="2">SUM(I13:I18)</f>
        <v>921338.35499999998</v>
      </c>
    </row>
    <row r="21" spans="2:9" ht="15.75" x14ac:dyDescent="0.25">
      <c r="B21" s="4" t="s">
        <v>73</v>
      </c>
    </row>
    <row r="22" spans="2:9" x14ac:dyDescent="0.25">
      <c r="B22" s="55" t="s">
        <v>79</v>
      </c>
    </row>
    <row r="23" spans="2:9" ht="15.75" thickBot="1" x14ac:dyDescent="0.3">
      <c r="B23" s="55"/>
    </row>
    <row r="24" spans="2:9" ht="30" x14ac:dyDescent="0.25">
      <c r="B24" s="6" t="s">
        <v>10</v>
      </c>
      <c r="C24" s="7" t="s">
        <v>67</v>
      </c>
      <c r="D24" s="7" t="s">
        <v>69</v>
      </c>
      <c r="E24" s="7" t="s">
        <v>68</v>
      </c>
      <c r="F24" s="7" t="s">
        <v>70</v>
      </c>
      <c r="G24" s="7" t="s">
        <v>76</v>
      </c>
      <c r="H24" s="8" t="s">
        <v>77</v>
      </c>
    </row>
    <row r="25" spans="2:9" x14ac:dyDescent="0.25">
      <c r="B25" s="9" t="s">
        <v>19</v>
      </c>
      <c r="C25" s="35">
        <f>'a) Criteris econòmics'!C11</f>
        <v>0</v>
      </c>
      <c r="D25" s="36">
        <f>'a) Criteris econòmics'!C16</f>
        <v>0</v>
      </c>
      <c r="E25" s="35">
        <f>'a) Criteris econòmics'!C21</f>
        <v>0</v>
      </c>
      <c r="F25" s="36">
        <f>'a) Criteris econòmics'!C26</f>
        <v>0</v>
      </c>
      <c r="G25" s="36">
        <v>0</v>
      </c>
      <c r="H25" s="37">
        <v>0</v>
      </c>
    </row>
    <row r="26" spans="2:9" x14ac:dyDescent="0.25">
      <c r="B26" s="9" t="s">
        <v>20</v>
      </c>
      <c r="C26" s="35">
        <f>'a) Criteris econòmics'!C11</f>
        <v>0</v>
      </c>
      <c r="D26" s="36">
        <f>'a) Criteris econòmics'!C16</f>
        <v>0</v>
      </c>
      <c r="E26" s="35">
        <f>'a) Criteris econòmics'!C21</f>
        <v>0</v>
      </c>
      <c r="F26" s="36">
        <f>'a) Criteris econòmics'!C26</f>
        <v>0</v>
      </c>
      <c r="G26" s="36">
        <v>0</v>
      </c>
      <c r="H26" s="37">
        <v>0</v>
      </c>
    </row>
    <row r="27" spans="2:9" x14ac:dyDescent="0.25">
      <c r="B27" s="9" t="s">
        <v>21</v>
      </c>
      <c r="C27" s="35">
        <f>'a) Criteris econòmics'!C11</f>
        <v>0</v>
      </c>
      <c r="D27" s="36">
        <f>'a) Criteris econòmics'!C16</f>
        <v>0</v>
      </c>
      <c r="E27" s="35">
        <f>'a) Criteris econòmics'!C21</f>
        <v>0</v>
      </c>
      <c r="F27" s="36">
        <f>'a) Criteris econòmics'!C26</f>
        <v>0</v>
      </c>
      <c r="G27" s="36">
        <v>0</v>
      </c>
      <c r="H27" s="37">
        <v>0</v>
      </c>
    </row>
    <row r="28" spans="2:9" x14ac:dyDescent="0.25">
      <c r="B28" s="9" t="s">
        <v>22</v>
      </c>
      <c r="C28" s="35">
        <f>'a) Criteris econòmics'!C12</f>
        <v>0</v>
      </c>
      <c r="D28" s="36">
        <f>'a) Criteris econòmics'!C17</f>
        <v>0</v>
      </c>
      <c r="E28" s="35">
        <f>'a) Criteris econòmics'!C22</f>
        <v>0</v>
      </c>
      <c r="F28" s="36">
        <f>'a) Criteris econòmics'!C27</f>
        <v>0</v>
      </c>
      <c r="G28" s="36">
        <f>C28*1.25</f>
        <v>0</v>
      </c>
      <c r="H28" s="37">
        <f>D28*1.25</f>
        <v>0</v>
      </c>
    </row>
    <row r="29" spans="2:9" x14ac:dyDescent="0.25">
      <c r="B29" s="9" t="s">
        <v>23</v>
      </c>
      <c r="C29" s="35">
        <f>'a) Criteris econòmics'!C13</f>
        <v>0</v>
      </c>
      <c r="D29" s="36">
        <f>'a) Criteris econòmics'!C18</f>
        <v>0</v>
      </c>
      <c r="E29" s="35">
        <f>'a) Criteris econòmics'!C23</f>
        <v>0</v>
      </c>
      <c r="F29" s="36">
        <f>'a) Criteris econòmics'!C28</f>
        <v>0</v>
      </c>
      <c r="G29" s="36">
        <v>0</v>
      </c>
      <c r="H29" s="37">
        <v>0</v>
      </c>
    </row>
    <row r="30" spans="2:9" ht="15.75" thickBot="1" x14ac:dyDescent="0.3">
      <c r="B30" s="10" t="s">
        <v>24</v>
      </c>
      <c r="C30" s="38">
        <f>'a) Criteris econòmics'!C14</f>
        <v>0</v>
      </c>
      <c r="D30" s="39">
        <f>'a) Criteris econòmics'!C19</f>
        <v>0</v>
      </c>
      <c r="E30" s="38">
        <f>'a) Criteris econòmics'!C24</f>
        <v>0</v>
      </c>
      <c r="F30" s="39">
        <f>'a) Criteris econòmics'!C29</f>
        <v>0</v>
      </c>
      <c r="G30" s="39">
        <v>0</v>
      </c>
      <c r="H30" s="40">
        <v>0</v>
      </c>
    </row>
    <row r="32" spans="2:9" ht="15.75" x14ac:dyDescent="0.25">
      <c r="B32" s="4" t="s">
        <v>74</v>
      </c>
    </row>
    <row r="33" spans="2:10" x14ac:dyDescent="0.25">
      <c r="B33" s="55" t="s">
        <v>78</v>
      </c>
    </row>
    <row r="34" spans="2:10" ht="15.75" thickBot="1" x14ac:dyDescent="0.3">
      <c r="B34" s="55"/>
    </row>
    <row r="35" spans="2:10" ht="30" x14ac:dyDescent="0.25">
      <c r="B35" s="6" t="s">
        <v>10</v>
      </c>
      <c r="C35" s="7" t="s">
        <v>67</v>
      </c>
      <c r="D35" s="7" t="s">
        <v>69</v>
      </c>
      <c r="E35" s="7" t="s">
        <v>68</v>
      </c>
      <c r="F35" s="7" t="s">
        <v>70</v>
      </c>
      <c r="G35" s="7" t="s">
        <v>76</v>
      </c>
      <c r="H35" s="8" t="s">
        <v>77</v>
      </c>
    </row>
    <row r="36" spans="2:10" x14ac:dyDescent="0.25">
      <c r="B36" s="9" t="s">
        <v>19</v>
      </c>
      <c r="C36" s="25">
        <f t="shared" ref="C36:C41" si="3">C13*C25</f>
        <v>0</v>
      </c>
      <c r="D36" s="25">
        <f t="shared" ref="D36:H36" si="4">D13*D25</f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33">
        <f t="shared" si="4"/>
        <v>0</v>
      </c>
    </row>
    <row r="37" spans="2:10" x14ac:dyDescent="0.25">
      <c r="B37" s="9" t="s">
        <v>20</v>
      </c>
      <c r="C37" s="25">
        <f t="shared" si="3"/>
        <v>0</v>
      </c>
      <c r="D37" s="25">
        <f t="shared" ref="D37:H37" si="5">D14*D26</f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  <c r="H37" s="33">
        <f t="shared" si="5"/>
        <v>0</v>
      </c>
    </row>
    <row r="38" spans="2:10" x14ac:dyDescent="0.25">
      <c r="B38" s="9" t="s">
        <v>21</v>
      </c>
      <c r="C38" s="25">
        <f t="shared" si="3"/>
        <v>0</v>
      </c>
      <c r="D38" s="25">
        <f>D15*D27</f>
        <v>0</v>
      </c>
      <c r="E38" s="25">
        <f>E15*E27</f>
        <v>0</v>
      </c>
      <c r="F38" s="25">
        <f>F15*F27</f>
        <v>0</v>
      </c>
      <c r="G38" s="25">
        <f>G15*G27</f>
        <v>0</v>
      </c>
      <c r="H38" s="33">
        <f>H15*H27</f>
        <v>0</v>
      </c>
    </row>
    <row r="39" spans="2:10" x14ac:dyDescent="0.25">
      <c r="B39" s="9" t="s">
        <v>22</v>
      </c>
      <c r="C39" s="25">
        <f t="shared" si="3"/>
        <v>0</v>
      </c>
      <c r="D39" s="25">
        <f t="shared" ref="D39:F41" si="6">D16*D28</f>
        <v>0</v>
      </c>
      <c r="E39" s="25">
        <f t="shared" si="6"/>
        <v>0</v>
      </c>
      <c r="F39" s="25">
        <f t="shared" si="6"/>
        <v>0</v>
      </c>
      <c r="G39" s="25">
        <f>H16*G28*0.3</f>
        <v>0</v>
      </c>
      <c r="H39" s="33">
        <f>I16*H28*0.3</f>
        <v>0</v>
      </c>
    </row>
    <row r="40" spans="2:10" x14ac:dyDescent="0.25">
      <c r="B40" s="9" t="s">
        <v>23</v>
      </c>
      <c r="C40" s="25">
        <f t="shared" si="3"/>
        <v>0</v>
      </c>
      <c r="D40" s="25">
        <f t="shared" si="6"/>
        <v>0</v>
      </c>
      <c r="E40" s="25">
        <f t="shared" si="6"/>
        <v>0</v>
      </c>
      <c r="F40" s="25">
        <f t="shared" si="6"/>
        <v>0</v>
      </c>
      <c r="G40" s="25">
        <f>G17*G29</f>
        <v>0</v>
      </c>
      <c r="H40" s="33">
        <f>H17*H29</f>
        <v>0</v>
      </c>
    </row>
    <row r="41" spans="2:10" ht="15.75" thickBot="1" x14ac:dyDescent="0.3">
      <c r="B41" s="10" t="s">
        <v>24</v>
      </c>
      <c r="C41" s="26">
        <f t="shared" si="3"/>
        <v>0</v>
      </c>
      <c r="D41" s="26">
        <f t="shared" si="6"/>
        <v>0</v>
      </c>
      <c r="E41" s="26">
        <f t="shared" si="6"/>
        <v>0</v>
      </c>
      <c r="F41" s="26">
        <f t="shared" si="6"/>
        <v>0</v>
      </c>
      <c r="G41" s="26">
        <f>G18*G30</f>
        <v>0</v>
      </c>
      <c r="H41" s="34">
        <f>H18*H30</f>
        <v>0</v>
      </c>
    </row>
    <row r="43" spans="2:10" ht="15.75" x14ac:dyDescent="0.25">
      <c r="B43" s="4" t="s">
        <v>72</v>
      </c>
    </row>
    <row r="44" spans="2:10" ht="16.5" thickBot="1" x14ac:dyDescent="0.3">
      <c r="B44" s="4"/>
    </row>
    <row r="45" spans="2:10" ht="28.5" customHeight="1" x14ac:dyDescent="0.25">
      <c r="B45" s="12" t="s">
        <v>10</v>
      </c>
      <c r="C45" s="13" t="s">
        <v>11</v>
      </c>
      <c r="D45" s="13" t="s">
        <v>12</v>
      </c>
      <c r="E45" s="13" t="s">
        <v>13</v>
      </c>
      <c r="F45" s="13" t="s">
        <v>14</v>
      </c>
      <c r="G45" s="13" t="s">
        <v>15</v>
      </c>
      <c r="H45" s="13" t="s">
        <v>66</v>
      </c>
      <c r="I45" s="13" t="s">
        <v>16</v>
      </c>
      <c r="J45" s="14" t="s">
        <v>17</v>
      </c>
    </row>
    <row r="46" spans="2:10" x14ac:dyDescent="0.25">
      <c r="B46" s="15" t="s">
        <v>19</v>
      </c>
      <c r="C46" s="27">
        <f t="shared" ref="C46:C51" si="7">SUM(C36:H36)</f>
        <v>0</v>
      </c>
      <c r="D46" s="27">
        <f t="shared" ref="D46:D51" si="8">SUM(C36:H36)</f>
        <v>0</v>
      </c>
      <c r="E46" s="27">
        <f t="shared" ref="E46:E51" si="9">SUM(C36:H36)</f>
        <v>0</v>
      </c>
      <c r="F46" s="27">
        <f t="shared" ref="F46:F51" si="10">SUM(C36:H36)</f>
        <v>0</v>
      </c>
      <c r="G46" s="27">
        <f t="shared" ref="G46:G51" si="11">SUM(C36:H36)</f>
        <v>0</v>
      </c>
      <c r="H46" s="27">
        <f>SUM(C46:G46)</f>
        <v>0</v>
      </c>
      <c r="I46" s="11">
        <v>0.21</v>
      </c>
      <c r="J46" s="28">
        <f>H46*(1+I46)</f>
        <v>0</v>
      </c>
    </row>
    <row r="47" spans="2:10" x14ac:dyDescent="0.25">
      <c r="B47" s="15" t="s">
        <v>20</v>
      </c>
      <c r="C47" s="27">
        <f t="shared" si="7"/>
        <v>0</v>
      </c>
      <c r="D47" s="27">
        <f t="shared" si="8"/>
        <v>0</v>
      </c>
      <c r="E47" s="27">
        <f t="shared" si="9"/>
        <v>0</v>
      </c>
      <c r="F47" s="27">
        <f t="shared" si="10"/>
        <v>0</v>
      </c>
      <c r="G47" s="27">
        <f t="shared" si="11"/>
        <v>0</v>
      </c>
      <c r="H47" s="27">
        <f t="shared" ref="H47:H52" si="12">SUM(C47:G47)</f>
        <v>0</v>
      </c>
      <c r="I47" s="11">
        <v>0.21</v>
      </c>
      <c r="J47" s="28">
        <f t="shared" ref="J47:J51" si="13">H47*(1+I47)</f>
        <v>0</v>
      </c>
    </row>
    <row r="48" spans="2:10" x14ac:dyDescent="0.25">
      <c r="B48" s="15" t="s">
        <v>21</v>
      </c>
      <c r="C48" s="27">
        <f t="shared" si="7"/>
        <v>0</v>
      </c>
      <c r="D48" s="27">
        <f t="shared" si="8"/>
        <v>0</v>
      </c>
      <c r="E48" s="27">
        <f t="shared" si="9"/>
        <v>0</v>
      </c>
      <c r="F48" s="27">
        <f t="shared" si="10"/>
        <v>0</v>
      </c>
      <c r="G48" s="27">
        <f t="shared" si="11"/>
        <v>0</v>
      </c>
      <c r="H48" s="27">
        <f t="shared" si="12"/>
        <v>0</v>
      </c>
      <c r="I48" s="11">
        <v>0.21</v>
      </c>
      <c r="J48" s="28">
        <f t="shared" si="13"/>
        <v>0</v>
      </c>
    </row>
    <row r="49" spans="2:10" x14ac:dyDescent="0.25">
      <c r="B49" s="15" t="s">
        <v>22</v>
      </c>
      <c r="C49" s="27">
        <f t="shared" si="7"/>
        <v>0</v>
      </c>
      <c r="D49" s="27">
        <f t="shared" si="8"/>
        <v>0</v>
      </c>
      <c r="E49" s="27">
        <f t="shared" si="9"/>
        <v>0</v>
      </c>
      <c r="F49" s="27">
        <f t="shared" si="10"/>
        <v>0</v>
      </c>
      <c r="G49" s="27">
        <f t="shared" si="11"/>
        <v>0</v>
      </c>
      <c r="H49" s="27">
        <f t="shared" si="12"/>
        <v>0</v>
      </c>
      <c r="I49" s="11">
        <v>0.21</v>
      </c>
      <c r="J49" s="28">
        <f t="shared" si="13"/>
        <v>0</v>
      </c>
    </row>
    <row r="50" spans="2:10" x14ac:dyDescent="0.25">
      <c r="B50" s="15" t="s">
        <v>23</v>
      </c>
      <c r="C50" s="27">
        <f t="shared" si="7"/>
        <v>0</v>
      </c>
      <c r="D50" s="27">
        <f t="shared" si="8"/>
        <v>0</v>
      </c>
      <c r="E50" s="27">
        <f t="shared" si="9"/>
        <v>0</v>
      </c>
      <c r="F50" s="27">
        <f t="shared" si="10"/>
        <v>0</v>
      </c>
      <c r="G50" s="27">
        <f t="shared" si="11"/>
        <v>0</v>
      </c>
      <c r="H50" s="27">
        <f t="shared" si="12"/>
        <v>0</v>
      </c>
      <c r="I50" s="11">
        <v>0.21</v>
      </c>
      <c r="J50" s="28">
        <f t="shared" si="13"/>
        <v>0</v>
      </c>
    </row>
    <row r="51" spans="2:10" x14ac:dyDescent="0.25">
      <c r="B51" s="15" t="s">
        <v>24</v>
      </c>
      <c r="C51" s="27">
        <f t="shared" si="7"/>
        <v>0</v>
      </c>
      <c r="D51" s="27">
        <f t="shared" si="8"/>
        <v>0</v>
      </c>
      <c r="E51" s="27">
        <f t="shared" si="9"/>
        <v>0</v>
      </c>
      <c r="F51" s="27">
        <f t="shared" si="10"/>
        <v>0</v>
      </c>
      <c r="G51" s="27">
        <f t="shared" si="11"/>
        <v>0</v>
      </c>
      <c r="H51" s="27">
        <f>SUM(C51:G51)</f>
        <v>0</v>
      </c>
      <c r="I51" s="11">
        <v>0.21</v>
      </c>
      <c r="J51" s="28">
        <f t="shared" si="13"/>
        <v>0</v>
      </c>
    </row>
    <row r="52" spans="2:10" ht="15.75" thickBot="1" x14ac:dyDescent="0.3">
      <c r="B52" s="29" t="s">
        <v>18</v>
      </c>
      <c r="C52" s="30">
        <f>SUM(C46:C51)</f>
        <v>0</v>
      </c>
      <c r="D52" s="30">
        <f t="shared" ref="D52:G52" si="14">SUM(D46:D51)</f>
        <v>0</v>
      </c>
      <c r="E52" s="30">
        <f t="shared" si="14"/>
        <v>0</v>
      </c>
      <c r="F52" s="30">
        <f t="shared" si="14"/>
        <v>0</v>
      </c>
      <c r="G52" s="30">
        <f t="shared" si="14"/>
        <v>0</v>
      </c>
      <c r="H52" s="30">
        <f t="shared" si="12"/>
        <v>0</v>
      </c>
      <c r="I52" s="31">
        <v>0.21</v>
      </c>
      <c r="J52" s="32">
        <f>SUM(J46:J51)</f>
        <v>0</v>
      </c>
    </row>
  </sheetData>
  <sheetProtection algorithmName="SHA-512" hashValue="X7fmt51O1wWKie1rWo/SL5CuWL5Gu5sVTORUJqIrUNyfWqvL7F32GsC2WgQLamBIeD/fj/Wes1MMK4kB6le+Dw==" saltValue="JYf7zRZ91DGRYwZlQPhc6w==" spinCount="100000" sheet="1" objects="1" scenarios="1" selectLockedCells="1" selectUnlockedCells="1"/>
  <pageMargins left="0.7" right="0.7" top="0.75" bottom="0.75" header="0.3" footer="0.3"/>
  <ignoredErrors>
    <ignoredError sqref="G39:H3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FCB9-4D49-4323-8631-C304119C072E}">
  <dimension ref="B5:C31"/>
  <sheetViews>
    <sheetView showGridLines="0" zoomScale="85" zoomScaleNormal="85" workbookViewId="0">
      <selection activeCell="F21" sqref="F21"/>
    </sheetView>
  </sheetViews>
  <sheetFormatPr defaultColWidth="10.85546875" defaultRowHeight="15" x14ac:dyDescent="0.25"/>
  <cols>
    <col min="2" max="2" width="72" bestFit="1" customWidth="1"/>
  </cols>
  <sheetData>
    <row r="5" spans="2:3" ht="20.25" x14ac:dyDescent="0.3">
      <c r="B5" s="3" t="s">
        <v>53</v>
      </c>
    </row>
    <row r="6" spans="2:3" ht="15.75" x14ac:dyDescent="0.25">
      <c r="B6" s="4" t="s">
        <v>54</v>
      </c>
    </row>
    <row r="7" spans="2:3" ht="15.75" x14ac:dyDescent="0.25">
      <c r="B7" s="4" t="s">
        <v>55</v>
      </c>
    </row>
    <row r="8" spans="2:3" ht="15.75" thickBot="1" x14ac:dyDescent="0.3"/>
    <row r="9" spans="2:3" x14ac:dyDescent="0.25">
      <c r="B9" s="6" t="s">
        <v>0</v>
      </c>
      <c r="C9" s="8" t="s">
        <v>1</v>
      </c>
    </row>
    <row r="10" spans="2:3" x14ac:dyDescent="0.25">
      <c r="B10" s="41" t="s">
        <v>2</v>
      </c>
      <c r="C10" s="42" t="s">
        <v>3</v>
      </c>
    </row>
    <row r="11" spans="2:3" x14ac:dyDescent="0.25">
      <c r="B11" s="9" t="s">
        <v>41</v>
      </c>
      <c r="C11" s="43"/>
    </row>
    <row r="12" spans="2:3" x14ac:dyDescent="0.25">
      <c r="B12" s="9" t="s">
        <v>7</v>
      </c>
      <c r="C12" s="43"/>
    </row>
    <row r="13" spans="2:3" x14ac:dyDescent="0.25">
      <c r="B13" s="9" t="s">
        <v>8</v>
      </c>
      <c r="C13" s="43"/>
    </row>
    <row r="14" spans="2:3" x14ac:dyDescent="0.25">
      <c r="B14" s="9" t="s">
        <v>9</v>
      </c>
      <c r="C14" s="43"/>
    </row>
    <row r="15" spans="2:3" x14ac:dyDescent="0.25">
      <c r="B15" s="41" t="s">
        <v>4</v>
      </c>
      <c r="C15" s="42" t="s">
        <v>3</v>
      </c>
    </row>
    <row r="16" spans="2:3" x14ac:dyDescent="0.25">
      <c r="B16" s="9" t="s">
        <v>41</v>
      </c>
      <c r="C16" s="43"/>
    </row>
    <row r="17" spans="2:3" x14ac:dyDescent="0.25">
      <c r="B17" s="9" t="s">
        <v>7</v>
      </c>
      <c r="C17" s="43"/>
    </row>
    <row r="18" spans="2:3" x14ac:dyDescent="0.25">
      <c r="B18" s="9" t="s">
        <v>8</v>
      </c>
      <c r="C18" s="43"/>
    </row>
    <row r="19" spans="2:3" x14ac:dyDescent="0.25">
      <c r="B19" s="9" t="s">
        <v>9</v>
      </c>
      <c r="C19" s="43"/>
    </row>
    <row r="20" spans="2:3" x14ac:dyDescent="0.25">
      <c r="B20" s="41" t="s">
        <v>5</v>
      </c>
      <c r="C20" s="42" t="s">
        <v>3</v>
      </c>
    </row>
    <row r="21" spans="2:3" x14ac:dyDescent="0.25">
      <c r="B21" s="9" t="s">
        <v>41</v>
      </c>
      <c r="C21" s="43"/>
    </row>
    <row r="22" spans="2:3" x14ac:dyDescent="0.25">
      <c r="B22" s="9" t="s">
        <v>7</v>
      </c>
      <c r="C22" s="43"/>
    </row>
    <row r="23" spans="2:3" x14ac:dyDescent="0.25">
      <c r="B23" s="9" t="s">
        <v>8</v>
      </c>
      <c r="C23" s="43"/>
    </row>
    <row r="24" spans="2:3" x14ac:dyDescent="0.25">
      <c r="B24" s="9" t="s">
        <v>9</v>
      </c>
      <c r="C24" s="43"/>
    </row>
    <row r="25" spans="2:3" x14ac:dyDescent="0.25">
      <c r="B25" s="41" t="s">
        <v>6</v>
      </c>
      <c r="C25" s="42" t="s">
        <v>3</v>
      </c>
    </row>
    <row r="26" spans="2:3" x14ac:dyDescent="0.25">
      <c r="B26" s="9" t="s">
        <v>41</v>
      </c>
      <c r="C26" s="43"/>
    </row>
    <row r="27" spans="2:3" x14ac:dyDescent="0.25">
      <c r="B27" s="9" t="s">
        <v>7</v>
      </c>
      <c r="C27" s="43"/>
    </row>
    <row r="28" spans="2:3" x14ac:dyDescent="0.25">
      <c r="B28" s="9" t="s">
        <v>8</v>
      </c>
      <c r="C28" s="43"/>
    </row>
    <row r="29" spans="2:3" ht="15.75" thickBot="1" x14ac:dyDescent="0.3">
      <c r="B29" s="10" t="s">
        <v>9</v>
      </c>
      <c r="C29" s="44"/>
    </row>
    <row r="31" spans="2:3" ht="15.75" x14ac:dyDescent="0.25">
      <c r="B31" s="2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009E-8892-4F6D-BB82-7647373D9F54}">
  <dimension ref="B5:C19"/>
  <sheetViews>
    <sheetView showGridLines="0" topLeftCell="A4" zoomScaleNormal="100" workbookViewId="0">
      <selection activeCell="B30" sqref="B30"/>
    </sheetView>
  </sheetViews>
  <sheetFormatPr defaultColWidth="10.85546875" defaultRowHeight="15" x14ac:dyDescent="0.25"/>
  <cols>
    <col min="2" max="2" width="72" bestFit="1" customWidth="1"/>
  </cols>
  <sheetData>
    <row r="5" spans="2:3" ht="20.25" x14ac:dyDescent="0.3">
      <c r="B5" s="3" t="s">
        <v>56</v>
      </c>
    </row>
    <row r="6" spans="2:3" ht="15.75" x14ac:dyDescent="0.25">
      <c r="B6" s="4" t="s">
        <v>57</v>
      </c>
    </row>
    <row r="7" spans="2:3" ht="15.75" x14ac:dyDescent="0.25">
      <c r="B7" s="4" t="s">
        <v>55</v>
      </c>
    </row>
    <row r="8" spans="2:3" ht="15.75" thickBot="1" x14ac:dyDescent="0.3"/>
    <row r="9" spans="2:3" x14ac:dyDescent="0.25">
      <c r="B9" s="6" t="s">
        <v>58</v>
      </c>
      <c r="C9" s="8" t="s">
        <v>1</v>
      </c>
    </row>
    <row r="10" spans="2:3" x14ac:dyDescent="0.25">
      <c r="B10" s="45" t="s">
        <v>30</v>
      </c>
      <c r="C10" s="42"/>
    </row>
    <row r="11" spans="2:3" x14ac:dyDescent="0.25">
      <c r="B11" s="15" t="s">
        <v>31</v>
      </c>
      <c r="C11" s="46"/>
    </row>
    <row r="12" spans="2:3" x14ac:dyDescent="0.25">
      <c r="B12" s="15" t="s">
        <v>32</v>
      </c>
      <c r="C12" s="46"/>
    </row>
    <row r="13" spans="2:3" x14ac:dyDescent="0.25">
      <c r="B13" s="15" t="s">
        <v>25</v>
      </c>
      <c r="C13" s="46"/>
    </row>
    <row r="14" spans="2:3" x14ac:dyDescent="0.25">
      <c r="B14" s="15" t="s">
        <v>26</v>
      </c>
      <c r="C14" s="46"/>
    </row>
    <row r="15" spans="2:3" x14ac:dyDescent="0.25">
      <c r="B15" s="15" t="s">
        <v>27</v>
      </c>
      <c r="C15" s="46"/>
    </row>
    <row r="16" spans="2:3" x14ac:dyDescent="0.25">
      <c r="B16" s="15" t="s">
        <v>28</v>
      </c>
      <c r="C16" s="46"/>
    </row>
    <row r="17" spans="2:3" ht="15.75" thickBot="1" x14ac:dyDescent="0.3">
      <c r="B17" s="17" t="s">
        <v>29</v>
      </c>
      <c r="C17" s="47"/>
    </row>
    <row r="19" spans="2:3" ht="15.75" x14ac:dyDescent="0.25">
      <c r="B19" s="2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E539-97B0-4696-A38F-8A2CF7F3946E}">
  <dimension ref="B5:I23"/>
  <sheetViews>
    <sheetView showGridLines="0" topLeftCell="A5" zoomScaleNormal="100" workbookViewId="0">
      <selection activeCell="B27" sqref="B27"/>
    </sheetView>
  </sheetViews>
  <sheetFormatPr defaultColWidth="10.85546875" defaultRowHeight="15" x14ac:dyDescent="0.25"/>
  <cols>
    <col min="2" max="2" width="62.5703125" customWidth="1"/>
    <col min="3" max="9" width="12.28515625" bestFit="1" customWidth="1"/>
  </cols>
  <sheetData>
    <row r="5" spans="2:9" ht="20.25" x14ac:dyDescent="0.3">
      <c r="B5" s="3" t="s">
        <v>62</v>
      </c>
    </row>
    <row r="6" spans="2:9" ht="15.75" x14ac:dyDescent="0.25">
      <c r="B6" s="4" t="s">
        <v>59</v>
      </c>
    </row>
    <row r="7" spans="2:9" ht="15.75" x14ac:dyDescent="0.25">
      <c r="B7" s="4" t="s">
        <v>55</v>
      </c>
    </row>
    <row r="8" spans="2:9" ht="15.75" thickBot="1" x14ac:dyDescent="0.3">
      <c r="C8" s="5" t="s">
        <v>61</v>
      </c>
      <c r="D8" s="5" t="s">
        <v>61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61</v>
      </c>
    </row>
    <row r="9" spans="2:9" x14ac:dyDescent="0.25">
      <c r="B9" s="6" t="s">
        <v>49</v>
      </c>
      <c r="C9" s="7" t="s">
        <v>31</v>
      </c>
      <c r="D9" s="7" t="s">
        <v>32</v>
      </c>
      <c r="E9" s="7" t="s">
        <v>25</v>
      </c>
      <c r="F9" s="7" t="s">
        <v>26</v>
      </c>
      <c r="G9" s="7" t="s">
        <v>27</v>
      </c>
      <c r="H9" s="7" t="s">
        <v>28</v>
      </c>
      <c r="I9" s="8" t="s">
        <v>29</v>
      </c>
    </row>
    <row r="10" spans="2:9" x14ac:dyDescent="0.25">
      <c r="B10" s="15" t="s">
        <v>33</v>
      </c>
      <c r="C10" s="48"/>
      <c r="D10" s="48"/>
      <c r="E10" s="48"/>
      <c r="F10" s="48"/>
      <c r="G10" s="48"/>
      <c r="H10" s="49"/>
      <c r="I10" s="51"/>
    </row>
    <row r="11" spans="2:9" x14ac:dyDescent="0.25">
      <c r="B11" s="15" t="s">
        <v>42</v>
      </c>
      <c r="C11" s="50"/>
      <c r="D11" s="50"/>
      <c r="E11" s="48"/>
      <c r="F11" s="48"/>
      <c r="G11" s="48"/>
      <c r="H11" s="49"/>
      <c r="I11" s="51"/>
    </row>
    <row r="12" spans="2:9" x14ac:dyDescent="0.25">
      <c r="B12" s="15" t="s">
        <v>43</v>
      </c>
      <c r="C12" s="50"/>
      <c r="D12" s="50"/>
      <c r="E12" s="48"/>
      <c r="F12" s="48"/>
      <c r="G12" s="48"/>
      <c r="H12" s="49"/>
      <c r="I12" s="51"/>
    </row>
    <row r="13" spans="2:9" x14ac:dyDescent="0.25">
      <c r="B13" s="15" t="s">
        <v>44</v>
      </c>
      <c r="C13" s="50" t="s">
        <v>60</v>
      </c>
      <c r="D13" s="50" t="s">
        <v>60</v>
      </c>
      <c r="E13" s="48"/>
      <c r="F13" s="48"/>
      <c r="G13" s="48"/>
      <c r="H13" s="49"/>
      <c r="I13" s="51"/>
    </row>
    <row r="14" spans="2:9" x14ac:dyDescent="0.25">
      <c r="B14" s="15" t="s">
        <v>34</v>
      </c>
      <c r="C14" s="50" t="s">
        <v>60</v>
      </c>
      <c r="D14" s="50" t="s">
        <v>60</v>
      </c>
      <c r="E14" s="48"/>
      <c r="F14" s="48"/>
      <c r="G14" s="48"/>
      <c r="H14" s="49"/>
      <c r="I14" s="51"/>
    </row>
    <row r="15" spans="2:9" x14ac:dyDescent="0.25">
      <c r="B15" s="15" t="s">
        <v>45</v>
      </c>
      <c r="C15" s="50" t="s">
        <v>60</v>
      </c>
      <c r="D15" s="50" t="s">
        <v>60</v>
      </c>
      <c r="E15" s="48"/>
      <c r="F15" s="48"/>
      <c r="G15" s="48"/>
      <c r="H15" s="49"/>
      <c r="I15" s="51"/>
    </row>
    <row r="16" spans="2:9" x14ac:dyDescent="0.25">
      <c r="B16" s="15" t="s">
        <v>35</v>
      </c>
      <c r="C16" s="50" t="s">
        <v>60</v>
      </c>
      <c r="D16" s="50" t="s">
        <v>60</v>
      </c>
      <c r="E16" s="48"/>
      <c r="F16" s="48"/>
      <c r="G16" s="48"/>
      <c r="H16" s="49"/>
      <c r="I16" s="51"/>
    </row>
    <row r="17" spans="2:9" x14ac:dyDescent="0.25">
      <c r="B17" s="15" t="s">
        <v>36</v>
      </c>
      <c r="C17" s="48"/>
      <c r="D17" s="48"/>
      <c r="E17" s="48"/>
      <c r="F17" s="48"/>
      <c r="G17" s="48"/>
      <c r="H17" s="49"/>
      <c r="I17" s="51"/>
    </row>
    <row r="18" spans="2:9" x14ac:dyDescent="0.25">
      <c r="B18" s="15" t="s">
        <v>37</v>
      </c>
      <c r="C18" s="48"/>
      <c r="D18" s="48"/>
      <c r="E18" s="48"/>
      <c r="F18" s="48"/>
      <c r="G18" s="48"/>
      <c r="H18" s="49"/>
      <c r="I18" s="51"/>
    </row>
    <row r="19" spans="2:9" x14ac:dyDescent="0.25">
      <c r="B19" s="15" t="s">
        <v>46</v>
      </c>
      <c r="C19" s="48"/>
      <c r="D19" s="48"/>
      <c r="E19" s="48"/>
      <c r="F19" s="48"/>
      <c r="G19" s="48"/>
      <c r="H19" s="49"/>
      <c r="I19" s="51"/>
    </row>
    <row r="20" spans="2:9" x14ac:dyDescent="0.25">
      <c r="B20" s="15" t="s">
        <v>47</v>
      </c>
      <c r="C20" s="48"/>
      <c r="D20" s="48"/>
      <c r="E20" s="48"/>
      <c r="F20" s="48"/>
      <c r="G20" s="48"/>
      <c r="H20" s="49"/>
      <c r="I20" s="51"/>
    </row>
    <row r="21" spans="2:9" ht="15.75" thickBot="1" x14ac:dyDescent="0.3">
      <c r="B21" s="17" t="s">
        <v>48</v>
      </c>
      <c r="C21" s="52"/>
      <c r="D21" s="52"/>
      <c r="E21" s="52"/>
      <c r="F21" s="52"/>
      <c r="G21" s="52"/>
      <c r="H21" s="53"/>
      <c r="I21" s="54"/>
    </row>
    <row r="23" spans="2:9" ht="15.75" x14ac:dyDescent="0.25">
      <c r="B23" s="2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1A97-053E-4B9F-9CC4-8543CCCC81C0}">
  <dimension ref="B5:I12"/>
  <sheetViews>
    <sheetView showGridLines="0" zoomScaleNormal="100" workbookViewId="0">
      <selection activeCell="B14" sqref="B14"/>
    </sheetView>
  </sheetViews>
  <sheetFormatPr defaultColWidth="10.85546875" defaultRowHeight="15" x14ac:dyDescent="0.25"/>
  <cols>
    <col min="2" max="2" width="78.7109375" customWidth="1"/>
    <col min="3" max="9" width="12.28515625" bestFit="1" customWidth="1"/>
  </cols>
  <sheetData>
    <row r="5" spans="2:9" ht="20.25" x14ac:dyDescent="0.3">
      <c r="B5" s="3" t="s">
        <v>63</v>
      </c>
    </row>
    <row r="6" spans="2:9" ht="15.75" x14ac:dyDescent="0.25">
      <c r="B6" s="4" t="s">
        <v>64</v>
      </c>
    </row>
    <row r="7" spans="2:9" ht="15.75" x14ac:dyDescent="0.25">
      <c r="B7" s="4" t="s">
        <v>55</v>
      </c>
    </row>
    <row r="8" spans="2:9" ht="15.75" thickBot="1" x14ac:dyDescent="0.3">
      <c r="C8" s="5"/>
      <c r="D8" s="5"/>
      <c r="E8" s="5"/>
      <c r="F8" s="5"/>
      <c r="G8" s="5"/>
      <c r="H8" s="5"/>
      <c r="I8" s="5"/>
    </row>
    <row r="9" spans="2:9" x14ac:dyDescent="0.25">
      <c r="B9" s="6" t="s">
        <v>82</v>
      </c>
      <c r="C9" s="8" t="s">
        <v>1</v>
      </c>
    </row>
    <row r="10" spans="2:9" ht="15.75" thickBot="1" x14ac:dyDescent="0.3">
      <c r="B10" s="10" t="s">
        <v>50</v>
      </c>
      <c r="C10" s="18"/>
    </row>
    <row r="12" spans="2:9" ht="15.75" x14ac:dyDescent="0.25">
      <c r="B12" s="2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1FBA-F39D-4EF2-A84D-8622B69D3C89}">
  <dimension ref="B5:I14"/>
  <sheetViews>
    <sheetView showGridLines="0" topLeftCell="A4" zoomScaleNormal="100" workbookViewId="0">
      <selection activeCell="D17" sqref="D17"/>
    </sheetView>
  </sheetViews>
  <sheetFormatPr defaultColWidth="10.85546875" defaultRowHeight="15" x14ac:dyDescent="0.25"/>
  <cols>
    <col min="2" max="2" width="78.7109375" customWidth="1"/>
    <col min="3" max="9" width="12.28515625" bestFit="1" customWidth="1"/>
  </cols>
  <sheetData>
    <row r="5" spans="2:9" ht="20.25" x14ac:dyDescent="0.3">
      <c r="B5" s="3" t="s">
        <v>65</v>
      </c>
    </row>
    <row r="6" spans="2:9" ht="15.75" x14ac:dyDescent="0.25">
      <c r="B6" s="4" t="s">
        <v>81</v>
      </c>
    </row>
    <row r="7" spans="2:9" ht="15.75" x14ac:dyDescent="0.25">
      <c r="B7" s="4" t="s">
        <v>55</v>
      </c>
    </row>
    <row r="8" spans="2:9" ht="15.75" thickBot="1" x14ac:dyDescent="0.3">
      <c r="C8" s="5"/>
      <c r="D8" s="5"/>
      <c r="E8" s="5"/>
      <c r="F8" s="5"/>
      <c r="G8" s="5"/>
      <c r="H8" s="5"/>
      <c r="I8" s="5"/>
    </row>
    <row r="9" spans="2:9" x14ac:dyDescent="0.25">
      <c r="B9" s="6" t="s">
        <v>80</v>
      </c>
      <c r="C9" s="8" t="s">
        <v>38</v>
      </c>
    </row>
    <row r="10" spans="2:9" x14ac:dyDescent="0.25">
      <c r="B10" s="9" t="s">
        <v>39</v>
      </c>
      <c r="C10" s="16"/>
    </row>
    <row r="11" spans="2:9" x14ac:dyDescent="0.25">
      <c r="B11" s="9" t="s">
        <v>51</v>
      </c>
      <c r="C11" s="16"/>
    </row>
    <row r="12" spans="2:9" ht="15.75" thickBot="1" x14ac:dyDescent="0.3">
      <c r="B12" s="10" t="s">
        <v>52</v>
      </c>
      <c r="C12" s="18"/>
    </row>
    <row r="14" spans="2:9" ht="15.75" x14ac:dyDescent="0.25">
      <c r="B14" s="2" t="s">
        <v>40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edceb-193b-4675-a6d0-2774a1be007f">
      <Terms xmlns="http://schemas.microsoft.com/office/infopath/2007/PartnerControls"/>
    </lcf76f155ced4ddcb4097134ff3c332f>
    <TaxCatchAll xmlns="8b2de81d-c0d5-4fbd-96d6-458b5887f875" xsi:nil="true"/>
    <Validat_x003f_ xmlns="c47edceb-193b-4675-a6d0-2774a1be007f">false</Validat_x003f_>
    <RV_ValidaOBS0 xmlns="c47edceb-193b-4675-a6d0-2774a1be007f" xsi:nil="true"/>
    <RV_Validat xmlns="c47edceb-193b-4675-a6d0-2774a1be007f">false</RV_Validat>
    <Datavalidaci_x00f3_ xmlns="c47edceb-193b-4675-a6d0-2774a1be007f" xsi:nil="true"/>
    <Bea_QuiValida xmlns="c47edceb-193b-4675-a6d0-2774a1be007f" xsi:nil="true"/>
    <RV_ValidaObs xmlns="c47edceb-193b-4675-a6d0-2774a1be007f" xsi:nil="true"/>
    <RV_ValidaQuan xmlns="c47edceb-193b-4675-a6d0-2774a1be007f" xsi:nil="true"/>
    <MP_Validat xmlns="c47edceb-193b-4675-a6d0-2774a1be007f" xsi:nil="true"/>
    <RV_QuiValida xmlns="c47edceb-193b-4675-a6d0-2774a1be007f" xsi:nil="true"/>
    <ValidaOBS xmlns="c47edceb-193b-4675-a6d0-2774a1be007f" xsi:nil="true"/>
    <MP_Quivalida_x003f_ xmlns="c47edceb-193b-4675-a6d0-2774a1be007f" xsi:nil="true"/>
    <RV_ValidaData xmlns="c47edceb-193b-4675-a6d0-2774a1be00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67EBB210E3A41968C3E81A90C080E" ma:contentTypeVersion="25" ma:contentTypeDescription="Crea un document nou" ma:contentTypeScope="" ma:versionID="e97e95d59778f1e637fa57c1e80d273a">
  <xsd:schema xmlns:xsd="http://www.w3.org/2001/XMLSchema" xmlns:xs="http://www.w3.org/2001/XMLSchema" xmlns:p="http://schemas.microsoft.com/office/2006/metadata/properties" xmlns:ns2="c47edceb-193b-4675-a6d0-2774a1be007f" xmlns:ns3="8b2de81d-c0d5-4fbd-96d6-458b5887f875" targetNamespace="http://schemas.microsoft.com/office/2006/metadata/properties" ma:root="true" ma:fieldsID="c4268d49e4346ed7bab6f81f2e4a6782" ns2:_="" ns3:_="">
    <xsd:import namespace="c47edceb-193b-4675-a6d0-2774a1be007f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Bea_QuiValida" minOccurs="0"/>
                <xsd:element ref="ns2:RV_QuiValida" minOccurs="0"/>
                <xsd:element ref="ns2:Validat_x003f_" minOccurs="0"/>
                <xsd:element ref="ns2:RV_Validat" minOccurs="0"/>
                <xsd:element ref="ns2:ValidaOBS" minOccurs="0"/>
                <xsd:element ref="ns2:RV_ValidaObs" minOccurs="0"/>
                <xsd:element ref="ns2:Datavalidaci_x00f3_" minOccurs="0"/>
                <xsd:element ref="ns2:RV_ValidaQuan" minOccurs="0"/>
                <xsd:element ref="ns2:RV_ValidaData" minOccurs="0"/>
                <xsd:element ref="ns2:RV_ValidaOBS0" minOccurs="0"/>
                <xsd:element ref="ns2:MP_Quivalida_x003f_" minOccurs="0"/>
                <xsd:element ref="ns2:MP_Valid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edceb-193b-4675-a6d0-2774a1be0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a_QuiValida" ma:index="21" nillable="true" ma:displayName="Bea_Qui Valida" ma:format="Dropdown" ma:internalName="Bea_QuiValida">
      <xsd:simpleType>
        <xsd:restriction base="dms:Text">
          <xsd:maxLength value="255"/>
        </xsd:restriction>
      </xsd:simpleType>
    </xsd:element>
    <xsd:element name="RV_QuiValida" ma:index="22" nillable="true" ma:displayName="RV_QuiValida" ma:format="Dropdown" ma:internalName="RV_QuiValida">
      <xsd:simpleType>
        <xsd:restriction base="dms:Text">
          <xsd:maxLength value="255"/>
        </xsd:restriction>
      </xsd:simpleType>
    </xsd:element>
    <xsd:element name="Validat_x003f_" ma:index="23" nillable="true" ma:displayName="Validat?" ma:default="0" ma:format="Dropdown" ma:internalName="Validat_x003f_">
      <xsd:simpleType>
        <xsd:restriction base="dms:Boolean"/>
      </xsd:simpleType>
    </xsd:element>
    <xsd:element name="RV_Validat" ma:index="24" nillable="true" ma:displayName="RV_Validat" ma:default="0" ma:format="Dropdown" ma:internalName="RV_Validat">
      <xsd:simpleType>
        <xsd:restriction base="dms:Boolean"/>
      </xsd:simpleType>
    </xsd:element>
    <xsd:element name="ValidaOBS" ma:index="25" nillable="true" ma:displayName="Valida OBS" ma:format="Dropdown" ma:internalName="ValidaOBS">
      <xsd:simpleType>
        <xsd:restriction base="dms:Text">
          <xsd:maxLength value="255"/>
        </xsd:restriction>
      </xsd:simpleType>
    </xsd:element>
    <xsd:element name="RV_ValidaObs" ma:index="26" nillable="true" ma:displayName="RV_ValidaObs" ma:format="Dropdown" ma:internalName="RV_ValidaObs">
      <xsd:simpleType>
        <xsd:restriction base="dms:Text">
          <xsd:maxLength value="255"/>
        </xsd:restriction>
      </xsd:simpleType>
    </xsd:element>
    <xsd:element name="Datavalidaci_x00f3_" ma:index="27" nillable="true" ma:displayName="Data validació" ma:format="DateOnly" ma:internalName="Datavalidaci_x00f3_">
      <xsd:simpleType>
        <xsd:restriction base="dms:DateTime"/>
      </xsd:simpleType>
    </xsd:element>
    <xsd:element name="RV_ValidaQuan" ma:index="28" nillable="true" ma:displayName="RV_ValidaQuan" ma:format="DateOnly" ma:internalName="RV_ValidaQuan">
      <xsd:simpleType>
        <xsd:restriction base="dms:DateTime"/>
      </xsd:simpleType>
    </xsd:element>
    <xsd:element name="RV_ValidaData" ma:index="29" nillable="true" ma:displayName="RV_ValidaData" ma:format="DateOnly" ma:internalName="RV_ValidaData">
      <xsd:simpleType>
        <xsd:restriction base="dms:DateTime"/>
      </xsd:simpleType>
    </xsd:element>
    <xsd:element name="RV_ValidaOBS0" ma:index="30" nillable="true" ma:displayName="RV_ValidaOBS" ma:format="Dropdown" ma:internalName="RV_ValidaOBS0">
      <xsd:simpleType>
        <xsd:restriction base="dms:Text">
          <xsd:maxLength value="255"/>
        </xsd:restriction>
      </xsd:simpleType>
    </xsd:element>
    <xsd:element name="MP_Quivalida_x003f_" ma:index="31" nillable="true" ma:displayName="MP_Qui valida?" ma:format="Dropdown" ma:internalName="MP_Quivalida_x003f_">
      <xsd:simpleType>
        <xsd:restriction base="dms:Text">
          <xsd:maxLength value="255"/>
        </xsd:restriction>
      </xsd:simpleType>
    </xsd:element>
    <xsd:element name="MP_Validat" ma:index="32" nillable="true" ma:displayName="MP_Validat" ma:format="Dropdown" ma:internalName="MP_Valid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5DC07-0615-4D72-AB64-2978B8849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7F6A7E-C770-47A1-8260-DC78225E9F13}">
  <ds:schemaRefs>
    <ds:schemaRef ds:uri="http://purl.org/dc/terms/"/>
    <ds:schemaRef ds:uri="http://purl.org/dc/dcmitype/"/>
    <ds:schemaRef ds:uri="http://www.w3.org/XML/1998/namespace"/>
    <ds:schemaRef ds:uri="124f85f2-48d1-418b-851c-0f4c7c4d805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b2bdf99-3273-4c85-be9d-a32e91ee86e8"/>
  </ds:schemaRefs>
</ds:datastoreItem>
</file>

<file path=customXml/itemProps3.xml><?xml version="1.0" encoding="utf-8"?>
<ds:datastoreItem xmlns:ds="http://schemas.openxmlformats.org/officeDocument/2006/customXml" ds:itemID="{A38A00C6-FF67-4343-8066-C3F898C23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Quadre resum</vt:lpstr>
      <vt:lpstr>a) Criteris econòmics</vt:lpstr>
      <vt:lpstr>b) Criteris econòmics</vt:lpstr>
      <vt:lpstr>c) Criteris econòmics</vt:lpstr>
      <vt:lpstr>d) Criteris econòmics</vt:lpstr>
      <vt:lpstr>e) Criteris econòmics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Lorenzo</dc:creator>
  <cp:lastModifiedBy>Nerea Carrera i Muñoz</cp:lastModifiedBy>
  <dcterms:created xsi:type="dcterms:W3CDTF">2024-09-18T12:47:17Z</dcterms:created>
  <dcterms:modified xsi:type="dcterms:W3CDTF">2024-10-15T06:25:27Z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0x010100AC667EBB210E3A41968C3E81A90C080E</vt:lpwstr>
  </property>
  <property fmtid="{D5CDD505-2E9C-101B-9397-08002B2CF9AE}" pid="3" name="MediaServiceImageTags">
    <vt:lpwstr/>
  </property>
  <property fmtid="{D5CDD505-2E9C-101B-9397-08002B2CF9AE}" pid="4" name="MSIP_Label_51cbd5c2-77ae-4cc9-8f52-865f670935b8_Enabled">
    <vt:lpwstr>true</vt:lpwstr>
  </property>
  <property fmtid="{D5CDD505-2E9C-101B-9397-08002B2CF9AE}" pid="5" name="MSIP_Label_51cbd5c2-77ae-4cc9-8f52-865f670935b8_SetDate">
    <vt:lpwstr>2024-10-10T08:52:07Z</vt:lpwstr>
  </property>
  <property fmtid="{D5CDD505-2E9C-101B-9397-08002B2CF9AE}" pid="6" name="MSIP_Label_51cbd5c2-77ae-4cc9-8f52-865f670935b8_Method">
    <vt:lpwstr>Privileged</vt:lpwstr>
  </property>
  <property fmtid="{D5CDD505-2E9C-101B-9397-08002B2CF9AE}" pid="7" name="MSIP_Label_51cbd5c2-77ae-4cc9-8f52-865f670935b8_Name">
    <vt:lpwstr>Ús intern</vt:lpwstr>
  </property>
  <property fmtid="{D5CDD505-2E9C-101B-9397-08002B2CF9AE}" pid="8" name="MSIP_Label_51cbd5c2-77ae-4cc9-8f52-865f670935b8_SiteId">
    <vt:lpwstr>d7f9fe0f-fba5-4e85-a76a-bdbdf37e5209</vt:lpwstr>
  </property>
  <property fmtid="{D5CDD505-2E9C-101B-9397-08002B2CF9AE}" pid="9" name="MSIP_Label_51cbd5c2-77ae-4cc9-8f52-865f670935b8_ActionId">
    <vt:lpwstr>aba77121-3989-40d7-a978-30be107f2b7a</vt:lpwstr>
  </property>
  <property fmtid="{D5CDD505-2E9C-101B-9397-08002B2CF9AE}" pid="10" name="MSIP_Label_51cbd5c2-77ae-4cc9-8f52-865f670935b8_ContentBits">
    <vt:lpwstr>0</vt:lpwstr>
  </property>
</Properties>
</file>