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Z:\1_OBERTS\24-01 Cedules - petits treballs - garanties\241210 Pintura interior Auditori\241217 Enviament def\"/>
    </mc:Choice>
  </mc:AlternateContent>
  <xr:revisionPtr revIDLastSave="0" documentId="13_ncr:1_{FBE9A211-D2E0-4509-9B5F-6000A7DD2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SUPOST" sheetId="2" r:id="rId1"/>
    <sheet name="AMIDAMENT" sheetId="9" r:id="rId2"/>
  </sheets>
  <calcPr calcId="191029"/>
</workbook>
</file>

<file path=xl/calcChain.xml><?xml version="1.0" encoding="utf-8"?>
<calcChain xmlns="http://schemas.openxmlformats.org/spreadsheetml/2006/main">
  <c r="G24" i="9" l="1"/>
  <c r="G25" i="9"/>
  <c r="G26" i="9"/>
  <c r="G27" i="9"/>
  <c r="G28" i="9"/>
  <c r="G29" i="9"/>
  <c r="G30" i="9"/>
  <c r="G31" i="9"/>
  <c r="G33" i="9"/>
  <c r="G34" i="9"/>
  <c r="G35" i="9"/>
  <c r="G36" i="9"/>
  <c r="G37" i="9"/>
  <c r="G38" i="9"/>
  <c r="G39" i="9"/>
  <c r="G40" i="9"/>
  <c r="G41" i="9"/>
  <c r="G42" i="9"/>
  <c r="G43" i="9"/>
  <c r="G45" i="9"/>
  <c r="G46" i="9"/>
  <c r="G47" i="9"/>
  <c r="G48" i="9"/>
  <c r="G49" i="9"/>
  <c r="G50" i="9"/>
  <c r="G56" i="9"/>
  <c r="G57" i="9"/>
  <c r="G58" i="9"/>
  <c r="G59" i="9"/>
  <c r="G64" i="9"/>
  <c r="G65" i="9"/>
  <c r="G66" i="9"/>
  <c r="G67" i="9"/>
  <c r="G68" i="9"/>
  <c r="G69" i="9"/>
  <c r="G70" i="9"/>
  <c r="G71" i="9"/>
  <c r="G72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10" i="9"/>
  <c r="G111" i="9"/>
  <c r="G112" i="9"/>
  <c r="G114" i="9"/>
  <c r="G115" i="9"/>
  <c r="G116" i="9"/>
  <c r="G117" i="9"/>
  <c r="G119" i="9"/>
  <c r="H27" i="2"/>
  <c r="H28" i="2" s="1"/>
  <c r="H22" i="2"/>
  <c r="H21" i="2"/>
  <c r="H20" i="2"/>
  <c r="H19" i="2"/>
  <c r="H14" i="2"/>
  <c r="H15" i="2" s="1"/>
  <c r="H23" i="2" l="1"/>
  <c r="H30" i="2" s="1"/>
  <c r="G107" i="9"/>
  <c r="G61" i="9"/>
  <c r="G52" i="9"/>
  <c r="G20" i="9"/>
</calcChain>
</file>

<file path=xl/sharedStrings.xml><?xml version="1.0" encoding="utf-8"?>
<sst xmlns="http://schemas.openxmlformats.org/spreadsheetml/2006/main" count="238" uniqueCount="107">
  <si>
    <t>Passeig de la Devesa 35  17001 Girona</t>
  </si>
  <si>
    <t>Gerard Codina, arquitecte tècnic    annex arquitectura tècnica    www.annexat.cat</t>
  </si>
  <si>
    <t>PRESSUPOST</t>
  </si>
  <si>
    <t>Preu</t>
  </si>
  <si>
    <t>Amidament</t>
  </si>
  <si>
    <t>Import</t>
  </si>
  <si>
    <t>Obra</t>
  </si>
  <si>
    <t>01</t>
  </si>
  <si>
    <t>PRESSUPOSTPINTURA INTERIOR</t>
  </si>
  <si>
    <t>Capítol</t>
  </si>
  <si>
    <t>Proteccions i desmuntatges</t>
  </si>
  <si>
    <t>'01.01</t>
  </si>
  <si>
    <t>P21DD-HBJX</t>
  </si>
  <si>
    <t>u</t>
  </si>
  <si>
    <t>Despenjar, arrencada i moure del costat de la paret el mobiliari, pissarres, etc, per poder pintar les parets i tornar a deixar cada element al seu lloc. Espais: Oficines planta baixa, taulells de camerinos de planta baixa 1 i 2, oficines administració planta 2, espais de pas amb elements arrambats a parets, etc. Tapat i protecció d'elements fixes i revestiments de fusta.</t>
  </si>
  <si>
    <t>TOTAL</t>
  </si>
  <si>
    <t>02</t>
  </si>
  <si>
    <t>Pintura</t>
  </si>
  <si>
    <t>'01.02</t>
  </si>
  <si>
    <t>P89I-Z18R</t>
  </si>
  <si>
    <t>m2</t>
  </si>
  <si>
    <t>Pintat de fals sostre a menys de 3 m d'alçada, massillat d'esquerdes amb malla si es necessari, 2 capes d'acabat, prèvia neteja i fregat de l'existent + selladora on s'ha posat massilla. Es buscarà el color igual que la pintura antiga blanca amb carta de referència Ral o NCS, agafat amb laser. Criteri d'amidament: m2 realment executat, inclòs el cortiner ( aproximadament + 30 cm lineal de cortiner. Es pinta frontal de 10 cm, sostre, la paret interior de cortiner no es pinta). Teballs amb escala i/o petita bastida. (bastida mòbil subministrada pel propi Auditori, muntatge, desmuntatge i manipulació de la bastida inclòs a la partida).</t>
  </si>
  <si>
    <t>P89I-Z35R</t>
  </si>
  <si>
    <t>Pintat de fals sostre a mes de 3 m d'alçada, massillat d'esquerdes amb malla si es necessari, 2 capes d'acabat, prèvia neteja i fregat de l'existent + selladora on s'ha posat massilla. Es buscarà el color igual que la pintura antiga blanca amb carta de referència Ral o NCS, agafat amb laser. Criteri d'amidament: m2 realment executat, inclòs el cortiner ( aproximadament + 30 cm lineal de cortiner. Es pinta frontal de 10 cm, sostre, la paret interior de cortiner no es pinta). Teballs amb escala i/o petita bastida. (bastida mòbil subministrada pel propi Auditori, muntatge, desmuntatge i manipulació de la bastida inclòs a la partida).</t>
  </si>
  <si>
    <t>P89I-Z25R</t>
  </si>
  <si>
    <t>Pintat de paret, amb pintura plàstica, acabat llis, massillat d'esquerdes amb malla si es necessari, 2 capes d'acabat, prèvia neteja i fregat de l'existent + selladora on s'ha posat massilla. Es buscarà el color igual que la pintura antiga blanca amb carta de referència Ral o NCS, agafat amb laser. Criteri d'amidament: m2 realment executat (descomptant finestres i parts d'altres revestiments). Treballs en alçada a mes de 3 m amb escales i/o petita bastida (bastida mòbil subministrada pel propi Auditori, muntatge, desmuntatge i manipulació inclòs a la partida).</t>
  </si>
  <si>
    <t>P89K-Z2YN</t>
  </si>
  <si>
    <t>Pintat de parament vertical de fusta (paret, porta o tapetes), a l'esmalt sintètic, neteja i fregat de la base de suport per obrir el poro i dues mans d'acabat, marcant l'especejament igual que l'existent (deixant la junta de fustes completament oberta). Es buscarà el color igual que la pintura antiga blanca amb carta de referència Ral o NCS, agafat amb laser.Alguns treballs en alçada a mes de 4 m amb escales i/o petita bastida (bastida mòbil subministrada pel propi Auditori, muntatge, desmuntatge i manipulació inclòs a la partida).</t>
  </si>
  <si>
    <t>03</t>
  </si>
  <si>
    <t>Gestió de runa</t>
  </si>
  <si>
    <t>'01.03</t>
  </si>
  <si>
    <t>P2RA-ZU5X</t>
  </si>
  <si>
    <t>m3</t>
  </si>
  <si>
    <t>Càrrega amb mitjans manuals i transport de residus inerts o no especials a instal·lació autoritzada de gestió de residus, amb sac de 1 m3, disposició controlada en dipòsit autoritzat, inclòs el cànon dels residus de la construcció, segons la LLEI 8/2008, de residus barrejats no perillosos amb una densitat 0 densitat 0,43 t/m3, procedents de construcció o demolició, amb codi 17 09 04 segons la Llista Europea de Residus. Criteri d'amidament: 1 m3.</t>
  </si>
  <si>
    <t>AMIDAMENTS</t>
  </si>
  <si>
    <t>N</t>
  </si>
  <si>
    <t>'01.01.001</t>
  </si>
  <si>
    <t>L</t>
  </si>
  <si>
    <t>'01.02.001</t>
  </si>
  <si>
    <t>C</t>
  </si>
  <si>
    <t>Unitats</t>
  </si>
  <si>
    <t>Long / Superf</t>
  </si>
  <si>
    <t>Ample</t>
  </si>
  <si>
    <t>Alçada</t>
  </si>
  <si>
    <t>Sostres</t>
  </si>
  <si>
    <t>T</t>
  </si>
  <si>
    <t>Planta Baixa</t>
  </si>
  <si>
    <t>Hall davant guarda-roba i laterals</t>
  </si>
  <si>
    <t xml:space="preserve">Control seguretat </t>
  </si>
  <si>
    <t>sala de Control / tecnics</t>
  </si>
  <si>
    <t>Pas control - hall</t>
  </si>
  <si>
    <t>cortiner</t>
  </si>
  <si>
    <t>Despatx Regidor</t>
  </si>
  <si>
    <t>Camerino 0</t>
  </si>
  <si>
    <t>lavabo</t>
  </si>
  <si>
    <t>Planta primera</t>
  </si>
  <si>
    <t xml:space="preserve">Sala de premsa </t>
  </si>
  <si>
    <t>Pas entre sala de premsa - hall p1</t>
  </si>
  <si>
    <t>camerino 1</t>
  </si>
  <si>
    <t>camerino 2 / 3 / 4 / 5</t>
  </si>
  <si>
    <t>camerino 6 / 7</t>
  </si>
  <si>
    <t>camerino 8</t>
  </si>
  <si>
    <t>pas entre camerinos - escala - sala</t>
  </si>
  <si>
    <t>vestidor 1 / 2</t>
  </si>
  <si>
    <t>Planta Segona</t>
  </si>
  <si>
    <t>Camerino 9</t>
  </si>
  <si>
    <t>Camerino 10 / 11</t>
  </si>
  <si>
    <t>Camerino 12</t>
  </si>
  <si>
    <t>Pas camerinos - escala - sala polivalent</t>
  </si>
  <si>
    <t xml:space="preserve">Pas sales 42 p - Sala exposicions multifuncional </t>
  </si>
  <si>
    <t>'01.02.002</t>
  </si>
  <si>
    <t>Atencio al públic</t>
  </si>
  <si>
    <t>'01.02.003</t>
  </si>
  <si>
    <t>Longitud</t>
  </si>
  <si>
    <t xml:space="preserve">Atencio al públic. Sobre finestra </t>
  </si>
  <si>
    <t>Sala de Control  Seguretat</t>
  </si>
  <si>
    <t xml:space="preserve">deducció finestra </t>
  </si>
  <si>
    <t>sala de Control tecnics</t>
  </si>
  <si>
    <t xml:space="preserve">Guixetes </t>
  </si>
  <si>
    <t xml:space="preserve">pas camerinos </t>
  </si>
  <si>
    <t xml:space="preserve">camerino 2 / 3 / 4 / 5 </t>
  </si>
  <si>
    <t xml:space="preserve">Sala assaig </t>
  </si>
  <si>
    <t xml:space="preserve">Administració general </t>
  </si>
  <si>
    <t>Despatx administració</t>
  </si>
  <si>
    <t>Pas camerinos</t>
  </si>
  <si>
    <t xml:space="preserve">Camerino 10 / 11 </t>
  </si>
  <si>
    <t>deducció finestra</t>
  </si>
  <si>
    <t>Sala 2 / 3   42 P</t>
  </si>
  <si>
    <t>Sala 1  90 P</t>
  </si>
  <si>
    <t>'01.02.004</t>
  </si>
  <si>
    <t xml:space="preserve">Porta Sala de control seguretat </t>
  </si>
  <si>
    <t xml:space="preserve">Pas camerino </t>
  </si>
  <si>
    <t>Porta interior camerino 0 / despatx regidor</t>
  </si>
  <si>
    <t>Lateral vestidor 2</t>
  </si>
  <si>
    <t xml:space="preserve">pas accés sala assaig </t>
  </si>
  <si>
    <t>porta rentador dins bany sala assaig</t>
  </si>
  <si>
    <t>Sala 2  42P  oest</t>
  </si>
  <si>
    <t>'01.03.001</t>
  </si>
  <si>
    <t>Repintat espais interiors a l'Auditori Palau de Congressos de Girona.           Fase 1. Desembre 2024</t>
  </si>
  <si>
    <t xml:space="preserve">IMPORT TOTAL DEL PRESSUPOST  ABANS D'IVA : </t>
  </si>
  <si>
    <t>nº</t>
  </si>
  <si>
    <t>Nivell / Codi</t>
  </si>
  <si>
    <t>Ut</t>
  </si>
  <si>
    <t>Capítol  /  Descripció</t>
  </si>
  <si>
    <t>Promotor: Fundació Auditori - Palau de Congressos de Girona</t>
  </si>
  <si>
    <t>PRESSUPOST PINTURA INTERIOR</t>
  </si>
  <si>
    <t>nº capitol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</si>
</sst>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,##0.00\ &quot;€&quot;"/>
  </numFmts>
  <fonts count="1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5" tint="0.39997558519241921"/>
        <bgColor rgb="FF99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theme="0" tint="-0.249977111117893"/>
        <bgColor rgb="FFA5A5A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Border="0" applyAlignment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4" fillId="0" borderId="0" xfId="0" applyFont="1"/>
    <xf numFmtId="0" fontId="9" fillId="0" borderId="0" xfId="0" applyFont="1"/>
    <xf numFmtId="49" fontId="9" fillId="0" borderId="0" xfId="0" applyNumberFormat="1" applyFont="1"/>
    <xf numFmtId="49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5" fontId="10" fillId="2" borderId="0" xfId="0" applyNumberFormat="1" applyFont="1" applyFill="1" applyAlignment="1" applyProtection="1">
      <alignment vertical="top"/>
      <protection locked="0"/>
    </xf>
    <xf numFmtId="0" fontId="11" fillId="2" borderId="0" xfId="0" applyFont="1" applyFill="1" applyProtection="1">
      <protection locked="0"/>
    </xf>
    <xf numFmtId="165" fontId="11" fillId="2" borderId="1" xfId="0" applyNumberFormat="1" applyFont="1" applyFill="1" applyBorder="1" applyAlignment="1" applyProtection="1">
      <alignment horizontal="right"/>
      <protection locked="0"/>
    </xf>
    <xf numFmtId="165" fontId="11" fillId="2" borderId="1" xfId="0" applyNumberFormat="1" applyFont="1" applyFill="1" applyBorder="1" applyProtection="1">
      <protection locked="0"/>
    </xf>
    <xf numFmtId="165" fontId="6" fillId="2" borderId="0" xfId="0" applyNumberFormat="1" applyFont="1" applyFill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2" fillId="3" borderId="3" xfId="0" applyFont="1" applyFill="1" applyBorder="1" applyAlignment="1">
      <alignment horizontal="center" wrapText="1"/>
    </xf>
    <xf numFmtId="0" fontId="0" fillId="3" borderId="3" xfId="0" applyFill="1" applyBorder="1" applyAlignment="1"/>
    <xf numFmtId="0" fontId="0" fillId="3" borderId="4" xfId="0" applyFill="1" applyBorder="1" applyAlignment="1"/>
    <xf numFmtId="0" fontId="12" fillId="0" borderId="0" xfId="0" applyFont="1" applyAlignment="1"/>
    <xf numFmtId="0" fontId="3" fillId="4" borderId="7" xfId="0" applyFont="1" applyFill="1" applyBorder="1" applyAlignment="1">
      <alignment vertical="center" wrapText="1"/>
    </xf>
    <xf numFmtId="0" fontId="13" fillId="0" borderId="0" xfId="0" applyFon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166" fontId="0" fillId="0" borderId="0" xfId="0" applyNumberFormat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6" borderId="0" xfId="0" applyFont="1" applyFill="1" applyProtection="1">
      <protection locked="0"/>
    </xf>
    <xf numFmtId="165" fontId="6" fillId="6" borderId="1" xfId="0" applyNumberFormat="1" applyFont="1" applyFill="1" applyBorder="1" applyAlignment="1" applyProtection="1">
      <alignment horizontal="right"/>
      <protection locked="0"/>
    </xf>
    <xf numFmtId="165" fontId="6" fillId="6" borderId="1" xfId="0" applyNumberFormat="1" applyFont="1" applyFill="1" applyBorder="1" applyProtection="1">
      <protection locked="0"/>
    </xf>
    <xf numFmtId="0" fontId="3" fillId="0" borderId="0" xfId="0" applyFont="1" applyAlignment="1"/>
    <xf numFmtId="0" fontId="13" fillId="5" borderId="6" xfId="0" applyFont="1" applyFill="1" applyBorder="1"/>
    <xf numFmtId="0" fontId="13" fillId="5" borderId="7" xfId="0" applyFont="1" applyFill="1" applyBorder="1"/>
    <xf numFmtId="0" fontId="14" fillId="5" borderId="7" xfId="0" applyFont="1" applyFill="1" applyBorder="1"/>
    <xf numFmtId="49" fontId="14" fillId="5" borderId="7" xfId="0" applyNumberFormat="1" applyFont="1" applyFill="1" applyBorder="1"/>
    <xf numFmtId="0" fontId="14" fillId="5" borderId="7" xfId="0" applyFont="1" applyFill="1" applyBorder="1" applyAlignment="1">
      <alignment wrapText="1"/>
    </xf>
    <xf numFmtId="0" fontId="13" fillId="5" borderId="8" xfId="0" applyFont="1" applyFill="1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0" xfId="0" applyBorder="1"/>
    <xf numFmtId="49" fontId="1" fillId="0" borderId="9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>
      <alignment wrapText="1"/>
    </xf>
    <xf numFmtId="164" fontId="1" fillId="2" borderId="0" xfId="0" applyNumberFormat="1" applyFont="1" applyFill="1" applyBorder="1" applyProtection="1">
      <protection locked="0"/>
    </xf>
    <xf numFmtId="166" fontId="1" fillId="0" borderId="10" xfId="0" applyNumberFormat="1" applyFont="1" applyBorder="1"/>
    <xf numFmtId="166" fontId="14" fillId="5" borderId="8" xfId="0" applyNumberFormat="1" applyFont="1" applyFill="1" applyBorder="1"/>
    <xf numFmtId="166" fontId="13" fillId="5" borderId="8" xfId="0" applyNumberFormat="1" applyFont="1" applyFill="1" applyBorder="1"/>
    <xf numFmtId="166" fontId="0" fillId="0" borderId="10" xfId="0" applyNumberFormat="1" applyBorder="1"/>
    <xf numFmtId="0" fontId="3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6" fontId="3" fillId="4" borderId="8" xfId="0" applyNumberFormat="1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/>
    </xf>
    <xf numFmtId="0" fontId="10" fillId="0" borderId="0" xfId="0" applyFont="1" applyAlignment="1">
      <alignment horizontal="justify" vertical="top" wrapText="1"/>
    </xf>
    <xf numFmtId="165" fontId="1" fillId="0" borderId="0" xfId="0" applyNumberFormat="1" applyFont="1" applyFill="1" applyBorder="1" applyProtection="1">
      <protection locked="0"/>
    </xf>
    <xf numFmtId="0" fontId="14" fillId="0" borderId="7" xfId="0" applyFont="1" applyFill="1" applyBorder="1"/>
    <xf numFmtId="0" fontId="0" fillId="0" borderId="0" xfId="0" applyFill="1"/>
    <xf numFmtId="0" fontId="13" fillId="0" borderId="7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pane ySplit="8" topLeftCell="A9" activePane="bottomLeft" state="frozenSplit"/>
      <selection pane="bottomLeft" activeCell="E14" sqref="E14"/>
    </sheetView>
  </sheetViews>
  <sheetFormatPr defaultRowHeight="15" x14ac:dyDescent="0.25"/>
  <cols>
    <col min="1" max="1" width="8.28515625" customWidth="1"/>
    <col min="2" max="2" width="3.42578125" customWidth="1"/>
    <col min="3" max="3" width="13.7109375" customWidth="1"/>
    <col min="4" max="4" width="4.42578125" customWidth="1"/>
    <col min="5" max="5" width="48.7109375" style="16" customWidth="1"/>
    <col min="6" max="7" width="12.7109375" customWidth="1"/>
    <col min="8" max="8" width="13.7109375" customWidth="1"/>
  </cols>
  <sheetData>
    <row r="1" spans="1:8" ht="15.75" x14ac:dyDescent="0.25">
      <c r="A1" s="22" t="s">
        <v>98</v>
      </c>
      <c r="E1" s="1"/>
      <c r="F1" s="2"/>
      <c r="G1" s="2"/>
      <c r="H1" s="2"/>
    </row>
    <row r="2" spans="1:8" x14ac:dyDescent="0.25">
      <c r="A2" s="2" t="s">
        <v>104</v>
      </c>
      <c r="E2" s="1"/>
      <c r="F2" s="2"/>
      <c r="G2" s="2"/>
      <c r="H2" s="2"/>
    </row>
    <row r="3" spans="1:8" x14ac:dyDescent="0.25">
      <c r="A3" s="2" t="s">
        <v>0</v>
      </c>
      <c r="E3" s="1"/>
      <c r="F3" s="2"/>
      <c r="G3" s="2"/>
      <c r="H3" s="2"/>
    </row>
    <row r="4" spans="1:8" x14ac:dyDescent="0.25">
      <c r="A4" s="2" t="s">
        <v>1</v>
      </c>
      <c r="E4" s="1"/>
      <c r="F4" s="2"/>
      <c r="G4" s="2"/>
      <c r="H4" s="2"/>
    </row>
    <row r="5" spans="1:8" ht="15.75" thickBot="1" x14ac:dyDescent="0.3">
      <c r="F5" s="4"/>
      <c r="G5" s="4"/>
      <c r="H5" s="4"/>
    </row>
    <row r="6" spans="1:8" ht="20.100000000000001" customHeight="1" thickBot="1" x14ac:dyDescent="0.35">
      <c r="A6" s="17"/>
      <c r="B6" s="18"/>
      <c r="C6" s="18"/>
      <c r="D6" s="18"/>
      <c r="E6" s="19" t="s">
        <v>2</v>
      </c>
      <c r="F6" s="20"/>
      <c r="G6" s="20"/>
      <c r="H6" s="21"/>
    </row>
    <row r="7" spans="1:8" ht="15.75" thickBot="1" x14ac:dyDescent="0.3"/>
    <row r="8" spans="1:8" ht="24.95" customHeight="1" thickBot="1" x14ac:dyDescent="0.3">
      <c r="A8" s="61" t="s">
        <v>106</v>
      </c>
      <c r="B8" s="65" t="s">
        <v>100</v>
      </c>
      <c r="C8" s="60" t="s">
        <v>101</v>
      </c>
      <c r="D8" s="61" t="s">
        <v>102</v>
      </c>
      <c r="E8" s="62" t="s">
        <v>103</v>
      </c>
      <c r="F8" s="63" t="s">
        <v>3</v>
      </c>
      <c r="G8" s="63" t="s">
        <v>4</v>
      </c>
      <c r="H8" s="64" t="s">
        <v>5</v>
      </c>
    </row>
    <row r="10" spans="1:8" s="5" customFormat="1" ht="20.100000000000001" customHeight="1" x14ac:dyDescent="0.2">
      <c r="A10" s="66"/>
      <c r="B10" s="67"/>
      <c r="C10" s="68" t="s">
        <v>6</v>
      </c>
      <c r="D10" s="69" t="s">
        <v>7</v>
      </c>
      <c r="E10" s="70" t="s">
        <v>105</v>
      </c>
      <c r="F10" s="67"/>
      <c r="G10" s="67"/>
      <c r="H10" s="71"/>
    </row>
    <row r="11" spans="1:8" ht="15" customHeight="1" x14ac:dyDescent="0.25">
      <c r="A11" s="25"/>
      <c r="B11" s="25"/>
      <c r="C11" s="26"/>
      <c r="D11" s="27"/>
      <c r="E11" s="28"/>
      <c r="F11" s="25"/>
      <c r="G11" s="25"/>
      <c r="H11" s="25"/>
    </row>
    <row r="12" spans="1:8" ht="20.100000000000001" customHeight="1" x14ac:dyDescent="0.25">
      <c r="A12" s="38"/>
      <c r="B12" s="39"/>
      <c r="C12" s="40" t="s">
        <v>9</v>
      </c>
      <c r="D12" s="41" t="s">
        <v>7</v>
      </c>
      <c r="E12" s="42" t="s">
        <v>10</v>
      </c>
      <c r="F12" s="39"/>
      <c r="G12" s="39"/>
      <c r="H12" s="43"/>
    </row>
    <row r="13" spans="1:8" x14ac:dyDescent="0.25">
      <c r="A13" s="44"/>
      <c r="B13" s="45"/>
      <c r="C13" s="45"/>
      <c r="D13" s="45"/>
      <c r="E13" s="46"/>
      <c r="F13" s="45"/>
      <c r="G13" s="45"/>
      <c r="H13" s="47"/>
    </row>
    <row r="14" spans="1:8" ht="68.25" x14ac:dyDescent="0.25">
      <c r="A14" s="48" t="s">
        <v>11</v>
      </c>
      <c r="B14" s="49">
        <v>1</v>
      </c>
      <c r="C14" s="50" t="s">
        <v>12</v>
      </c>
      <c r="D14" s="50" t="s">
        <v>13</v>
      </c>
      <c r="E14" s="51" t="s">
        <v>14</v>
      </c>
      <c r="F14" s="52">
        <v>847.62</v>
      </c>
      <c r="G14" s="73">
        <v>1</v>
      </c>
      <c r="H14" s="53">
        <f>ROUND(ROUND(F14,2)*ROUND(G14,3),2)</f>
        <v>847.62</v>
      </c>
    </row>
    <row r="15" spans="1:8" ht="20.100000000000001" customHeight="1" x14ac:dyDescent="0.25">
      <c r="A15" s="38"/>
      <c r="B15" s="39"/>
      <c r="C15" s="39"/>
      <c r="D15" s="39"/>
      <c r="E15" s="42" t="s">
        <v>15</v>
      </c>
      <c r="F15" s="40"/>
      <c r="G15" s="74"/>
      <c r="H15" s="54">
        <f>SUM(H14:H14)</f>
        <v>847.62</v>
      </c>
    </row>
    <row r="16" spans="1:8" x14ac:dyDescent="0.25">
      <c r="G16" s="75"/>
      <c r="H16" s="30"/>
    </row>
    <row r="17" spans="1:8" s="24" customFormat="1" ht="20.100000000000001" customHeight="1" x14ac:dyDescent="0.2">
      <c r="A17" s="38"/>
      <c r="B17" s="39"/>
      <c r="C17" s="40" t="s">
        <v>9</v>
      </c>
      <c r="D17" s="41" t="s">
        <v>16</v>
      </c>
      <c r="E17" s="42" t="s">
        <v>17</v>
      </c>
      <c r="F17" s="39"/>
      <c r="G17" s="76"/>
      <c r="H17" s="55"/>
    </row>
    <row r="18" spans="1:8" x14ac:dyDescent="0.25">
      <c r="A18" s="44"/>
      <c r="B18" s="45"/>
      <c r="C18" s="45"/>
      <c r="D18" s="45"/>
      <c r="E18" s="46"/>
      <c r="F18" s="45"/>
      <c r="G18" s="77"/>
      <c r="H18" s="56"/>
    </row>
    <row r="19" spans="1:8" ht="113.25" x14ac:dyDescent="0.25">
      <c r="A19" s="48" t="s">
        <v>18</v>
      </c>
      <c r="B19" s="49">
        <v>1</v>
      </c>
      <c r="C19" s="50" t="s">
        <v>19</v>
      </c>
      <c r="D19" s="50" t="s">
        <v>20</v>
      </c>
      <c r="E19" s="51" t="s">
        <v>21</v>
      </c>
      <c r="F19" s="52">
        <v>8.16</v>
      </c>
      <c r="G19" s="73">
        <v>803.06899999999996</v>
      </c>
      <c r="H19" s="53">
        <f>ROUND(ROUND(F19,2)*ROUND(G19,3),2)</f>
        <v>6553.04</v>
      </c>
    </row>
    <row r="20" spans="1:8" ht="113.25" x14ac:dyDescent="0.25">
      <c r="A20" s="48" t="s">
        <v>18</v>
      </c>
      <c r="B20" s="49">
        <v>2</v>
      </c>
      <c r="C20" s="50" t="s">
        <v>22</v>
      </c>
      <c r="D20" s="50" t="s">
        <v>20</v>
      </c>
      <c r="E20" s="51" t="s">
        <v>23</v>
      </c>
      <c r="F20" s="52">
        <v>8.9700000000000006</v>
      </c>
      <c r="G20" s="73">
        <v>58.978999999999999</v>
      </c>
      <c r="H20" s="53">
        <f>ROUND(ROUND(F20,2)*ROUND(G20,3),2)</f>
        <v>529.04</v>
      </c>
    </row>
    <row r="21" spans="1:8" ht="102" x14ac:dyDescent="0.25">
      <c r="A21" s="48" t="s">
        <v>18</v>
      </c>
      <c r="B21" s="49">
        <v>3</v>
      </c>
      <c r="C21" s="50" t="s">
        <v>24</v>
      </c>
      <c r="D21" s="50" t="s">
        <v>20</v>
      </c>
      <c r="E21" s="51" t="s">
        <v>25</v>
      </c>
      <c r="F21" s="52">
        <v>7.65</v>
      </c>
      <c r="G21" s="73">
        <v>747.08199999999999</v>
      </c>
      <c r="H21" s="53">
        <f>ROUND(ROUND(F21,2)*ROUND(G21,3),2)</f>
        <v>5715.18</v>
      </c>
    </row>
    <row r="22" spans="1:8" ht="90.75" x14ac:dyDescent="0.25">
      <c r="A22" s="48" t="s">
        <v>18</v>
      </c>
      <c r="B22" s="49">
        <v>4</v>
      </c>
      <c r="C22" s="50" t="s">
        <v>26</v>
      </c>
      <c r="D22" s="50" t="s">
        <v>20</v>
      </c>
      <c r="E22" s="51" t="s">
        <v>27</v>
      </c>
      <c r="F22" s="52">
        <v>13.38</v>
      </c>
      <c r="G22" s="73">
        <v>89.1</v>
      </c>
      <c r="H22" s="53">
        <f>ROUND(ROUND(F22,2)*ROUND(G22,3),2)</f>
        <v>1192.1600000000001</v>
      </c>
    </row>
    <row r="23" spans="1:8" ht="20.100000000000001" customHeight="1" x14ac:dyDescent="0.25">
      <c r="A23" s="38"/>
      <c r="B23" s="39"/>
      <c r="C23" s="39"/>
      <c r="D23" s="39"/>
      <c r="E23" s="42" t="s">
        <v>15</v>
      </c>
      <c r="F23" s="40"/>
      <c r="G23" s="74"/>
      <c r="H23" s="54">
        <f>SUM(H19:H22)</f>
        <v>13989.42</v>
      </c>
    </row>
    <row r="24" spans="1:8" x14ac:dyDescent="0.25">
      <c r="G24" s="75"/>
      <c r="H24" s="30"/>
    </row>
    <row r="25" spans="1:8" s="24" customFormat="1" ht="20.100000000000001" customHeight="1" x14ac:dyDescent="0.2">
      <c r="A25" s="38"/>
      <c r="B25" s="39"/>
      <c r="C25" s="40" t="s">
        <v>9</v>
      </c>
      <c r="D25" s="41" t="s">
        <v>28</v>
      </c>
      <c r="E25" s="42" t="s">
        <v>29</v>
      </c>
      <c r="F25" s="39"/>
      <c r="G25" s="76"/>
      <c r="H25" s="55"/>
    </row>
    <row r="26" spans="1:8" x14ac:dyDescent="0.25">
      <c r="A26" s="44"/>
      <c r="B26" s="45"/>
      <c r="C26" s="45"/>
      <c r="D26" s="45"/>
      <c r="E26" s="46"/>
      <c r="F26" s="45"/>
      <c r="G26" s="77"/>
      <c r="H26" s="56"/>
    </row>
    <row r="27" spans="1:8" ht="79.5" x14ac:dyDescent="0.25">
      <c r="A27" s="48" t="s">
        <v>30</v>
      </c>
      <c r="B27" s="49">
        <v>1</v>
      </c>
      <c r="C27" s="50" t="s">
        <v>31</v>
      </c>
      <c r="D27" s="50" t="s">
        <v>32</v>
      </c>
      <c r="E27" s="51" t="s">
        <v>33</v>
      </c>
      <c r="F27" s="52">
        <v>80.86</v>
      </c>
      <c r="G27" s="73">
        <v>2</v>
      </c>
      <c r="H27" s="53">
        <f>ROUND(ROUND(F27,2)*ROUND(G27,3),2)</f>
        <v>161.72</v>
      </c>
    </row>
    <row r="28" spans="1:8" s="24" customFormat="1" ht="20.100000000000001" customHeight="1" x14ac:dyDescent="0.2">
      <c r="A28" s="38"/>
      <c r="B28" s="39"/>
      <c r="C28" s="39"/>
      <c r="D28" s="39"/>
      <c r="E28" s="42" t="s">
        <v>15</v>
      </c>
      <c r="F28" s="40"/>
      <c r="G28" s="40"/>
      <c r="H28" s="54">
        <f>SUM(H27:H27)</f>
        <v>161.72</v>
      </c>
    </row>
    <row r="29" spans="1:8" x14ac:dyDescent="0.25">
      <c r="H29" s="30"/>
    </row>
    <row r="30" spans="1:8" s="29" customFormat="1" ht="20.100000000000001" customHeight="1" x14ac:dyDescent="0.25">
      <c r="A30" s="57" t="s">
        <v>99</v>
      </c>
      <c r="B30" s="58"/>
      <c r="C30" s="58"/>
      <c r="D30" s="58"/>
      <c r="E30" s="23"/>
      <c r="F30" s="58"/>
      <c r="G30" s="58"/>
      <c r="H30" s="59">
        <f>SUM(H9:H29)/2</f>
        <v>14998.760000000002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5"/>
  <sheetViews>
    <sheetView workbookViewId="0">
      <pane xSplit="7" ySplit="7" topLeftCell="H8" activePane="bottomRight" state="frozen"/>
      <selection pane="topRight" activeCell="H1" sqref="H1"/>
      <selection pane="bottomLeft" activeCell="A7" sqref="A7"/>
      <selection pane="bottomRight" activeCell="C7" sqref="C7"/>
    </sheetView>
  </sheetViews>
  <sheetFormatPr defaultRowHeight="15" x14ac:dyDescent="0.25"/>
  <cols>
    <col min="1" max="1" width="30.5703125" customWidth="1"/>
    <col min="2" max="2" width="3.42578125" customWidth="1"/>
    <col min="3" max="7" width="13.7109375" customWidth="1"/>
    <col min="8" max="8" width="25.7109375" customWidth="1"/>
  </cols>
  <sheetData>
    <row r="1" spans="1:8" x14ac:dyDescent="0.25">
      <c r="A1" s="37" t="s">
        <v>98</v>
      </c>
      <c r="C1" s="4"/>
      <c r="D1" s="4"/>
      <c r="E1" s="3"/>
      <c r="F1" s="3"/>
      <c r="G1" s="3"/>
      <c r="H1" s="3"/>
    </row>
    <row r="2" spans="1:8" x14ac:dyDescent="0.25">
      <c r="A2" s="2" t="s">
        <v>104</v>
      </c>
      <c r="C2" s="4"/>
      <c r="D2" s="4"/>
      <c r="E2" s="3"/>
      <c r="F2" s="3"/>
      <c r="G2" s="3"/>
      <c r="H2" s="3"/>
    </row>
    <row r="3" spans="1:8" x14ac:dyDescent="0.25">
      <c r="A3" s="3" t="s">
        <v>0</v>
      </c>
      <c r="C3" s="4"/>
      <c r="D3" s="4"/>
      <c r="E3" s="3"/>
      <c r="F3" s="3"/>
      <c r="G3" s="3"/>
      <c r="H3" s="3"/>
    </row>
    <row r="4" spans="1:8" ht="8.1" customHeight="1" x14ac:dyDescent="0.25">
      <c r="A4" s="3"/>
      <c r="C4" s="4"/>
      <c r="D4" s="4"/>
      <c r="E4" s="3"/>
      <c r="F4" s="3"/>
      <c r="G4" s="3"/>
      <c r="H4" s="3"/>
    </row>
    <row r="5" spans="1:8" x14ac:dyDescent="0.25">
      <c r="A5" s="3" t="s">
        <v>1</v>
      </c>
      <c r="C5" s="4"/>
      <c r="D5" s="4"/>
      <c r="E5" s="3"/>
      <c r="F5" s="3"/>
      <c r="G5" s="3"/>
      <c r="H5" s="3"/>
    </row>
    <row r="6" spans="1:8" ht="15.75" thickBot="1" x14ac:dyDescent="0.3">
      <c r="C6" s="4"/>
      <c r="D6" s="4"/>
      <c r="E6" s="4"/>
      <c r="F6" s="4"/>
      <c r="G6" s="4"/>
      <c r="H6" s="4"/>
    </row>
    <row r="7" spans="1:8" ht="19.5" thickBot="1" x14ac:dyDescent="0.35">
      <c r="A7" s="31"/>
      <c r="B7" s="32"/>
      <c r="C7" s="32"/>
      <c r="D7" s="32" t="s">
        <v>34</v>
      </c>
      <c r="E7" s="32"/>
      <c r="F7" s="32"/>
      <c r="G7" s="33"/>
      <c r="H7" s="4"/>
    </row>
    <row r="11" spans="1:8" x14ac:dyDescent="0.25">
      <c r="B11" t="s">
        <v>35</v>
      </c>
      <c r="C11" s="6" t="s">
        <v>6</v>
      </c>
      <c r="D11" s="7" t="s">
        <v>7</v>
      </c>
      <c r="E11" s="6" t="s">
        <v>8</v>
      </c>
    </row>
    <row r="12" spans="1:8" x14ac:dyDescent="0.25">
      <c r="B12" t="s">
        <v>35</v>
      </c>
      <c r="C12" s="6" t="s">
        <v>9</v>
      </c>
      <c r="D12" s="7" t="s">
        <v>7</v>
      </c>
      <c r="E12" s="6" t="s">
        <v>10</v>
      </c>
    </row>
    <row r="14" spans="1:8" ht="45" customHeight="1" x14ac:dyDescent="0.25">
      <c r="A14" s="8" t="s">
        <v>36</v>
      </c>
      <c r="B14" s="9" t="s">
        <v>37</v>
      </c>
      <c r="C14" s="8" t="s">
        <v>12</v>
      </c>
      <c r="D14" s="8" t="s">
        <v>13</v>
      </c>
      <c r="E14" s="72" t="s">
        <v>14</v>
      </c>
      <c r="F14" s="72" t="s">
        <v>14</v>
      </c>
      <c r="G14" s="10">
        <v>1</v>
      </c>
    </row>
    <row r="17" spans="1:7" x14ac:dyDescent="0.25">
      <c r="B17" t="s">
        <v>35</v>
      </c>
      <c r="C17" s="6" t="s">
        <v>6</v>
      </c>
      <c r="D17" s="7" t="s">
        <v>7</v>
      </c>
      <c r="E17" s="6" t="s">
        <v>8</v>
      </c>
    </row>
    <row r="18" spans="1:7" x14ac:dyDescent="0.25">
      <c r="B18" t="s">
        <v>35</v>
      </c>
      <c r="C18" s="6" t="s">
        <v>9</v>
      </c>
      <c r="D18" s="7" t="s">
        <v>16</v>
      </c>
      <c r="E18" s="6" t="s">
        <v>17</v>
      </c>
    </row>
    <row r="20" spans="1:7" ht="45" customHeight="1" x14ac:dyDescent="0.25">
      <c r="A20" s="8" t="s">
        <v>38</v>
      </c>
      <c r="B20" s="9" t="s">
        <v>37</v>
      </c>
      <c r="C20" s="8" t="s">
        <v>19</v>
      </c>
      <c r="D20" s="8" t="s">
        <v>20</v>
      </c>
      <c r="E20" s="72" t="s">
        <v>21</v>
      </c>
      <c r="F20" s="72" t="s">
        <v>21</v>
      </c>
      <c r="G20" s="10">
        <f>SUM(G21:G50)</f>
        <v>803.06899999999985</v>
      </c>
    </row>
    <row r="21" spans="1:7" x14ac:dyDescent="0.25">
      <c r="A21" s="34"/>
      <c r="B21" s="34" t="s">
        <v>39</v>
      </c>
      <c r="C21" s="35" t="s">
        <v>40</v>
      </c>
      <c r="D21" s="35" t="s">
        <v>41</v>
      </c>
      <c r="E21" s="35" t="s">
        <v>42</v>
      </c>
      <c r="F21" s="35" t="s">
        <v>43</v>
      </c>
      <c r="G21" s="36"/>
    </row>
    <row r="22" spans="1:7" x14ac:dyDescent="0.25">
      <c r="A22" s="11" t="s">
        <v>44</v>
      </c>
      <c r="B22" s="11" t="s">
        <v>45</v>
      </c>
      <c r="C22" s="12"/>
      <c r="D22" s="12"/>
      <c r="E22" s="12"/>
      <c r="F22" s="12"/>
      <c r="G22" s="13"/>
    </row>
    <row r="23" spans="1:7" x14ac:dyDescent="0.25">
      <c r="A23" s="11" t="s">
        <v>46</v>
      </c>
      <c r="B23" s="11" t="s">
        <v>45</v>
      </c>
      <c r="C23" s="12"/>
      <c r="D23" s="12"/>
      <c r="E23" s="12"/>
      <c r="F23" s="12"/>
      <c r="G23" s="13"/>
    </row>
    <row r="24" spans="1:7" x14ac:dyDescent="0.25">
      <c r="A24" s="14" t="s">
        <v>47</v>
      </c>
      <c r="B24" s="14"/>
      <c r="C24" s="15">
        <v>1</v>
      </c>
      <c r="D24" s="15">
        <v>161.25</v>
      </c>
      <c r="E24" s="15"/>
      <c r="F24" s="15"/>
      <c r="G24" s="15">
        <f t="shared" ref="G24:G31" si="0">PRODUCT(C24:F24)</f>
        <v>161.25</v>
      </c>
    </row>
    <row r="25" spans="1:7" x14ac:dyDescent="0.25">
      <c r="A25" s="14" t="s">
        <v>48</v>
      </c>
      <c r="B25" s="14"/>
      <c r="C25" s="15">
        <v>1</v>
      </c>
      <c r="D25" s="15">
        <v>18.68</v>
      </c>
      <c r="E25" s="15"/>
      <c r="F25" s="15"/>
      <c r="G25" s="15">
        <f t="shared" si="0"/>
        <v>18.68</v>
      </c>
    </row>
    <row r="26" spans="1:7" x14ac:dyDescent="0.25">
      <c r="A26" s="14" t="s">
        <v>49</v>
      </c>
      <c r="B26" s="14"/>
      <c r="C26" s="15">
        <v>1</v>
      </c>
      <c r="D26" s="15">
        <v>18.57</v>
      </c>
      <c r="E26" s="15"/>
      <c r="F26" s="15"/>
      <c r="G26" s="15">
        <f t="shared" si="0"/>
        <v>18.57</v>
      </c>
    </row>
    <row r="27" spans="1:7" x14ac:dyDescent="0.25">
      <c r="A27" s="14" t="s">
        <v>50</v>
      </c>
      <c r="B27" s="14"/>
      <c r="C27" s="15">
        <v>1</v>
      </c>
      <c r="D27" s="15">
        <v>8.17</v>
      </c>
      <c r="E27" s="15">
        <v>1.2</v>
      </c>
      <c r="F27" s="15"/>
      <c r="G27" s="15">
        <f t="shared" si="0"/>
        <v>9.8040000000000003</v>
      </c>
    </row>
    <row r="28" spans="1:7" x14ac:dyDescent="0.25">
      <c r="A28" s="14" t="s">
        <v>51</v>
      </c>
      <c r="B28" s="14"/>
      <c r="C28" s="15">
        <v>1</v>
      </c>
      <c r="D28" s="15">
        <v>8.17</v>
      </c>
      <c r="E28" s="15">
        <v>0.3</v>
      </c>
      <c r="F28" s="15"/>
      <c r="G28" s="15">
        <f t="shared" si="0"/>
        <v>2.4510000000000001</v>
      </c>
    </row>
    <row r="29" spans="1:7" x14ac:dyDescent="0.25">
      <c r="A29" s="14" t="s">
        <v>52</v>
      </c>
      <c r="B29" s="14"/>
      <c r="C29" s="15">
        <v>1</v>
      </c>
      <c r="D29" s="15">
        <v>12.37</v>
      </c>
      <c r="E29" s="15"/>
      <c r="F29" s="15"/>
      <c r="G29" s="15">
        <f t="shared" si="0"/>
        <v>12.37</v>
      </c>
    </row>
    <row r="30" spans="1:7" x14ac:dyDescent="0.25">
      <c r="A30" s="14" t="s">
        <v>53</v>
      </c>
      <c r="B30" s="14"/>
      <c r="C30" s="15">
        <v>1</v>
      </c>
      <c r="D30" s="15">
        <v>21.13</v>
      </c>
      <c r="E30" s="15"/>
      <c r="F30" s="15"/>
      <c r="G30" s="15">
        <f t="shared" si="0"/>
        <v>21.13</v>
      </c>
    </row>
    <row r="31" spans="1:7" x14ac:dyDescent="0.25">
      <c r="A31" s="14" t="s">
        <v>54</v>
      </c>
      <c r="B31" s="14"/>
      <c r="C31" s="15">
        <v>1</v>
      </c>
      <c r="D31" s="15">
        <v>4.2</v>
      </c>
      <c r="E31" s="15"/>
      <c r="F31" s="15"/>
      <c r="G31" s="15">
        <f t="shared" si="0"/>
        <v>4.2</v>
      </c>
    </row>
    <row r="32" spans="1:7" x14ac:dyDescent="0.25">
      <c r="A32" s="11" t="s">
        <v>55</v>
      </c>
      <c r="B32" s="11" t="s">
        <v>45</v>
      </c>
      <c r="C32" s="12"/>
      <c r="D32" s="12"/>
      <c r="E32" s="12"/>
      <c r="F32" s="12"/>
      <c r="G32" s="13"/>
    </row>
    <row r="33" spans="1:7" x14ac:dyDescent="0.25">
      <c r="A33" s="14" t="s">
        <v>56</v>
      </c>
      <c r="B33" s="14"/>
      <c r="C33" s="15">
        <v>1</v>
      </c>
      <c r="D33" s="15">
        <v>78.02</v>
      </c>
      <c r="E33" s="15"/>
      <c r="F33" s="15"/>
      <c r="G33" s="15">
        <f t="shared" ref="G33:G43" si="1">PRODUCT(C33:F33)</f>
        <v>78.02</v>
      </c>
    </row>
    <row r="34" spans="1:7" x14ac:dyDescent="0.25">
      <c r="A34" s="14" t="s">
        <v>51</v>
      </c>
      <c r="B34" s="14"/>
      <c r="C34" s="15">
        <v>1</v>
      </c>
      <c r="D34" s="15">
        <v>13.31</v>
      </c>
      <c r="E34" s="15">
        <v>0.3</v>
      </c>
      <c r="F34" s="15"/>
      <c r="G34" s="15">
        <f t="shared" si="1"/>
        <v>3.9929999999999999</v>
      </c>
    </row>
    <row r="35" spans="1:7" x14ac:dyDescent="0.25">
      <c r="A35" s="14" t="s">
        <v>57</v>
      </c>
      <c r="B35" s="14"/>
      <c r="C35" s="15">
        <v>1</v>
      </c>
      <c r="D35" s="15">
        <v>4.1399999999999997</v>
      </c>
      <c r="E35" s="15"/>
      <c r="F35" s="15"/>
      <c r="G35" s="15">
        <f t="shared" si="1"/>
        <v>4.1399999999999997</v>
      </c>
    </row>
    <row r="36" spans="1:7" x14ac:dyDescent="0.25">
      <c r="A36" s="14" t="s">
        <v>51</v>
      </c>
      <c r="B36" s="14"/>
      <c r="C36" s="15">
        <v>1</v>
      </c>
      <c r="D36" s="15">
        <v>3.45</v>
      </c>
      <c r="E36" s="15">
        <v>0.3</v>
      </c>
      <c r="F36" s="15"/>
      <c r="G36" s="15">
        <f t="shared" si="1"/>
        <v>1.0349999999999999</v>
      </c>
    </row>
    <row r="37" spans="1:7" x14ac:dyDescent="0.25">
      <c r="A37" s="14" t="s">
        <v>58</v>
      </c>
      <c r="B37" s="14"/>
      <c r="C37" s="15">
        <v>1</v>
      </c>
      <c r="D37" s="15">
        <v>27.17</v>
      </c>
      <c r="E37" s="15"/>
      <c r="F37" s="15"/>
      <c r="G37" s="15">
        <f t="shared" si="1"/>
        <v>27.17</v>
      </c>
    </row>
    <row r="38" spans="1:7" x14ac:dyDescent="0.25">
      <c r="A38" s="14" t="s">
        <v>59</v>
      </c>
      <c r="B38" s="14"/>
      <c r="C38" s="15">
        <v>4</v>
      </c>
      <c r="D38" s="15">
        <v>10.23</v>
      </c>
      <c r="E38" s="15"/>
      <c r="F38" s="15"/>
      <c r="G38" s="15">
        <f t="shared" si="1"/>
        <v>40.92</v>
      </c>
    </row>
    <row r="39" spans="1:7" x14ac:dyDescent="0.25">
      <c r="A39" s="14" t="s">
        <v>60</v>
      </c>
      <c r="B39" s="14"/>
      <c r="C39" s="15">
        <v>2</v>
      </c>
      <c r="D39" s="15">
        <v>20.77</v>
      </c>
      <c r="E39" s="15"/>
      <c r="F39" s="15"/>
      <c r="G39" s="15">
        <f t="shared" si="1"/>
        <v>41.54</v>
      </c>
    </row>
    <row r="40" spans="1:7" x14ac:dyDescent="0.25">
      <c r="A40" s="14" t="s">
        <v>61</v>
      </c>
      <c r="B40" s="14"/>
      <c r="C40" s="15">
        <v>1</v>
      </c>
      <c r="D40" s="15">
        <v>28.96</v>
      </c>
      <c r="E40" s="15"/>
      <c r="F40" s="15"/>
      <c r="G40" s="15">
        <f t="shared" si="1"/>
        <v>28.96</v>
      </c>
    </row>
    <row r="41" spans="1:7" x14ac:dyDescent="0.25">
      <c r="A41" s="14" t="s">
        <v>62</v>
      </c>
      <c r="B41" s="14"/>
      <c r="C41" s="15">
        <v>1</v>
      </c>
      <c r="D41" s="15">
        <v>28.97</v>
      </c>
      <c r="E41" s="15"/>
      <c r="F41" s="15"/>
      <c r="G41" s="15">
        <f t="shared" si="1"/>
        <v>28.97</v>
      </c>
    </row>
    <row r="42" spans="1:7" x14ac:dyDescent="0.25">
      <c r="A42" s="14" t="s">
        <v>51</v>
      </c>
      <c r="B42" s="14"/>
      <c r="C42" s="15">
        <v>2</v>
      </c>
      <c r="D42" s="15">
        <v>6.77</v>
      </c>
      <c r="E42" s="15">
        <v>0.3</v>
      </c>
      <c r="F42" s="15"/>
      <c r="G42" s="15">
        <f t="shared" si="1"/>
        <v>4.0619999999999994</v>
      </c>
    </row>
    <row r="43" spans="1:7" x14ac:dyDescent="0.25">
      <c r="A43" s="14" t="s">
        <v>63</v>
      </c>
      <c r="B43" s="14"/>
      <c r="C43" s="15">
        <v>2</v>
      </c>
      <c r="D43" s="15">
        <v>40.770000000000003</v>
      </c>
      <c r="E43" s="15"/>
      <c r="F43" s="15"/>
      <c r="G43" s="15">
        <f t="shared" si="1"/>
        <v>81.540000000000006</v>
      </c>
    </row>
    <row r="44" spans="1:7" x14ac:dyDescent="0.25">
      <c r="A44" s="11" t="s">
        <v>64</v>
      </c>
      <c r="B44" s="11" t="s">
        <v>45</v>
      </c>
      <c r="C44" s="12"/>
      <c r="D44" s="12"/>
      <c r="E44" s="12"/>
      <c r="F44" s="12"/>
      <c r="G44" s="13"/>
    </row>
    <row r="45" spans="1:7" x14ac:dyDescent="0.25">
      <c r="A45" s="14" t="s">
        <v>65</v>
      </c>
      <c r="B45" s="14"/>
      <c r="C45" s="15">
        <v>1</v>
      </c>
      <c r="D45" s="15">
        <v>26.78</v>
      </c>
      <c r="E45" s="15"/>
      <c r="F45" s="15"/>
      <c r="G45" s="15">
        <f t="shared" ref="G45:G50" si="2">PRODUCT(C45:F45)</f>
        <v>26.78</v>
      </c>
    </row>
    <row r="46" spans="1:7" x14ac:dyDescent="0.25">
      <c r="A46" s="14" t="s">
        <v>66</v>
      </c>
      <c r="B46" s="14"/>
      <c r="C46" s="15">
        <v>2</v>
      </c>
      <c r="D46" s="15">
        <v>42.83</v>
      </c>
      <c r="E46" s="15"/>
      <c r="F46" s="15"/>
      <c r="G46" s="15">
        <f t="shared" si="2"/>
        <v>85.66</v>
      </c>
    </row>
    <row r="47" spans="1:7" x14ac:dyDescent="0.25">
      <c r="A47" s="14" t="s">
        <v>67</v>
      </c>
      <c r="B47" s="14"/>
      <c r="C47" s="15">
        <v>1</v>
      </c>
      <c r="D47" s="15">
        <v>28.92</v>
      </c>
      <c r="E47" s="15"/>
      <c r="F47" s="15"/>
      <c r="G47" s="15">
        <f t="shared" si="2"/>
        <v>28.92</v>
      </c>
    </row>
    <row r="48" spans="1:7" x14ac:dyDescent="0.25">
      <c r="A48" s="14" t="s">
        <v>68</v>
      </c>
      <c r="B48" s="14"/>
      <c r="C48" s="15">
        <v>1</v>
      </c>
      <c r="D48" s="15">
        <v>33.71</v>
      </c>
      <c r="E48" s="15"/>
      <c r="F48" s="15"/>
      <c r="G48" s="15">
        <f t="shared" si="2"/>
        <v>33.71</v>
      </c>
    </row>
    <row r="49" spans="1:7" x14ac:dyDescent="0.25">
      <c r="A49" s="14" t="s">
        <v>51</v>
      </c>
      <c r="B49" s="14"/>
      <c r="C49" s="15">
        <v>2</v>
      </c>
      <c r="D49" s="15">
        <v>7.84</v>
      </c>
      <c r="E49" s="15">
        <v>0.3</v>
      </c>
      <c r="F49" s="15"/>
      <c r="G49" s="15">
        <f t="shared" si="2"/>
        <v>4.7039999999999997</v>
      </c>
    </row>
    <row r="50" spans="1:7" x14ac:dyDescent="0.25">
      <c r="A50" s="14" t="s">
        <v>69</v>
      </c>
      <c r="B50" s="14"/>
      <c r="C50" s="15">
        <v>1</v>
      </c>
      <c r="D50" s="15">
        <v>34.49</v>
      </c>
      <c r="E50" s="15"/>
      <c r="F50" s="15"/>
      <c r="G50" s="15">
        <f t="shared" si="2"/>
        <v>34.49</v>
      </c>
    </row>
    <row r="52" spans="1:7" ht="45" customHeight="1" x14ac:dyDescent="0.25">
      <c r="A52" s="8" t="s">
        <v>70</v>
      </c>
      <c r="B52" s="9" t="s">
        <v>37</v>
      </c>
      <c r="C52" s="8" t="s">
        <v>22</v>
      </c>
      <c r="D52" s="8" t="s">
        <v>20</v>
      </c>
      <c r="E52" s="72" t="s">
        <v>23</v>
      </c>
      <c r="F52" s="72" t="s">
        <v>23</v>
      </c>
      <c r="G52" s="10">
        <f>SUM(G53:G59)</f>
        <v>58.978999999999999</v>
      </c>
    </row>
    <row r="53" spans="1:7" x14ac:dyDescent="0.25">
      <c r="A53" s="34"/>
      <c r="B53" s="34" t="s">
        <v>39</v>
      </c>
      <c r="C53" s="35" t="s">
        <v>40</v>
      </c>
      <c r="D53" s="35" t="s">
        <v>41</v>
      </c>
      <c r="E53" s="35" t="s">
        <v>42</v>
      </c>
      <c r="F53" s="35" t="s">
        <v>43</v>
      </c>
      <c r="G53" s="36"/>
    </row>
    <row r="54" spans="1:7" x14ac:dyDescent="0.25">
      <c r="A54" s="11" t="s">
        <v>44</v>
      </c>
      <c r="B54" s="11" t="s">
        <v>45</v>
      </c>
      <c r="C54" s="12"/>
      <c r="D54" s="12"/>
      <c r="E54" s="12"/>
      <c r="F54" s="12"/>
      <c r="G54" s="13"/>
    </row>
    <row r="55" spans="1:7" x14ac:dyDescent="0.25">
      <c r="A55" s="11" t="s">
        <v>46</v>
      </c>
      <c r="B55" s="11" t="s">
        <v>45</v>
      </c>
      <c r="C55" s="12"/>
      <c r="D55" s="12"/>
      <c r="E55" s="12"/>
      <c r="F55" s="12"/>
      <c r="G55" s="13"/>
    </row>
    <row r="56" spans="1:7" x14ac:dyDescent="0.25">
      <c r="A56" s="14" t="s">
        <v>71</v>
      </c>
      <c r="B56" s="14"/>
      <c r="C56" s="15">
        <v>1</v>
      </c>
      <c r="D56" s="15">
        <v>49.85</v>
      </c>
      <c r="E56" s="15"/>
      <c r="F56" s="15"/>
      <c r="G56" s="15">
        <f>PRODUCT(C56:F56)</f>
        <v>49.85</v>
      </c>
    </row>
    <row r="57" spans="1:7" x14ac:dyDescent="0.25">
      <c r="A57" s="14" t="s">
        <v>51</v>
      </c>
      <c r="B57" s="14"/>
      <c r="C57" s="15">
        <v>1</v>
      </c>
      <c r="D57" s="15">
        <v>8.93</v>
      </c>
      <c r="E57" s="15">
        <v>0.3</v>
      </c>
      <c r="F57" s="15"/>
      <c r="G57" s="15">
        <f>PRODUCT(C57:F57)</f>
        <v>2.6789999999999998</v>
      </c>
    </row>
    <row r="58" spans="1:7" x14ac:dyDescent="0.25">
      <c r="A58" s="14" t="s">
        <v>50</v>
      </c>
      <c r="B58" s="14"/>
      <c r="C58" s="15">
        <v>1</v>
      </c>
      <c r="D58" s="15">
        <v>4.3</v>
      </c>
      <c r="E58" s="15">
        <v>1.2</v>
      </c>
      <c r="F58" s="15"/>
      <c r="G58" s="15">
        <f>PRODUCT(C58:F58)</f>
        <v>5.1599999999999993</v>
      </c>
    </row>
    <row r="59" spans="1:7" x14ac:dyDescent="0.25">
      <c r="A59" s="14" t="s">
        <v>51</v>
      </c>
      <c r="B59" s="14"/>
      <c r="C59" s="15">
        <v>1</v>
      </c>
      <c r="D59" s="15">
        <v>4.3</v>
      </c>
      <c r="E59" s="15">
        <v>0.3</v>
      </c>
      <c r="F59" s="15"/>
      <c r="G59" s="15">
        <f>PRODUCT(C59:F59)</f>
        <v>1.2899999999999998</v>
      </c>
    </row>
    <row r="61" spans="1:7" ht="45" customHeight="1" x14ac:dyDescent="0.25">
      <c r="A61" s="8" t="s">
        <v>72</v>
      </c>
      <c r="B61" s="9" t="s">
        <v>37</v>
      </c>
      <c r="C61" s="8" t="s">
        <v>24</v>
      </c>
      <c r="D61" s="8" t="s">
        <v>20</v>
      </c>
      <c r="E61" s="72" t="s">
        <v>25</v>
      </c>
      <c r="F61" s="72" t="s">
        <v>25</v>
      </c>
      <c r="G61" s="10">
        <f>SUM(G62:G105)</f>
        <v>747.07799999999997</v>
      </c>
    </row>
    <row r="62" spans="1:7" x14ac:dyDescent="0.25">
      <c r="A62" s="34"/>
      <c r="B62" s="34" t="s">
        <v>39</v>
      </c>
      <c r="C62" s="35" t="s">
        <v>40</v>
      </c>
      <c r="D62" s="35" t="s">
        <v>73</v>
      </c>
      <c r="E62" s="35" t="s">
        <v>42</v>
      </c>
      <c r="F62" s="35" t="s">
        <v>43</v>
      </c>
      <c r="G62" s="36"/>
    </row>
    <row r="63" spans="1:7" x14ac:dyDescent="0.25">
      <c r="A63" s="11" t="s">
        <v>46</v>
      </c>
      <c r="B63" s="11" t="s">
        <v>45</v>
      </c>
      <c r="C63" s="12"/>
      <c r="D63" s="12"/>
      <c r="E63" s="12"/>
      <c r="F63" s="12"/>
      <c r="G63" s="13"/>
    </row>
    <row r="64" spans="1:7" x14ac:dyDescent="0.25">
      <c r="A64" s="14" t="s">
        <v>74</v>
      </c>
      <c r="B64" s="14"/>
      <c r="C64" s="15">
        <v>1</v>
      </c>
      <c r="D64" s="15">
        <v>8.85</v>
      </c>
      <c r="E64" s="15"/>
      <c r="F64" s="15">
        <v>0.7</v>
      </c>
      <c r="G64" s="15">
        <f t="shared" ref="G64:G72" si="3">PRODUCT(C64:F64)</f>
        <v>6.1949999999999994</v>
      </c>
    </row>
    <row r="65" spans="1:7" x14ac:dyDescent="0.25">
      <c r="A65" s="14" t="s">
        <v>75</v>
      </c>
      <c r="B65" s="14"/>
      <c r="C65" s="15">
        <v>1</v>
      </c>
      <c r="D65" s="15">
        <v>17.239999999999998</v>
      </c>
      <c r="E65" s="15"/>
      <c r="F65" s="15">
        <v>3.5</v>
      </c>
      <c r="G65" s="15">
        <f t="shared" si="3"/>
        <v>60.339999999999996</v>
      </c>
    </row>
    <row r="66" spans="1:7" x14ac:dyDescent="0.25">
      <c r="A66" s="14" t="s">
        <v>76</v>
      </c>
      <c r="B66" s="14"/>
      <c r="C66" s="15">
        <v>-1</v>
      </c>
      <c r="D66" s="15">
        <v>4.4000000000000004</v>
      </c>
      <c r="E66" s="15"/>
      <c r="F66" s="15">
        <v>0.6</v>
      </c>
      <c r="G66" s="15">
        <f t="shared" si="3"/>
        <v>-2.64</v>
      </c>
    </row>
    <row r="67" spans="1:7" x14ac:dyDescent="0.25">
      <c r="A67" s="14" t="s">
        <v>77</v>
      </c>
      <c r="B67" s="14"/>
      <c r="C67" s="15">
        <v>1</v>
      </c>
      <c r="D67" s="15">
        <v>17.14</v>
      </c>
      <c r="E67" s="15"/>
      <c r="F67" s="15">
        <v>2.75</v>
      </c>
      <c r="G67" s="15">
        <f t="shared" si="3"/>
        <v>47.135000000000005</v>
      </c>
    </row>
    <row r="68" spans="1:7" x14ac:dyDescent="0.25">
      <c r="A68" s="14" t="s">
        <v>76</v>
      </c>
      <c r="B68" s="14"/>
      <c r="C68" s="15">
        <v>-1</v>
      </c>
      <c r="D68" s="15">
        <v>4.4000000000000004</v>
      </c>
      <c r="E68" s="15"/>
      <c r="F68" s="15">
        <v>0.6</v>
      </c>
      <c r="G68" s="15">
        <f t="shared" si="3"/>
        <v>-2.64</v>
      </c>
    </row>
    <row r="69" spans="1:7" x14ac:dyDescent="0.25">
      <c r="A69" s="14" t="s">
        <v>78</v>
      </c>
      <c r="B69" s="14"/>
      <c r="C69" s="15">
        <v>2</v>
      </c>
      <c r="D69" s="15">
        <v>2.25</v>
      </c>
      <c r="E69" s="15"/>
      <c r="F69" s="15">
        <v>2.75</v>
      </c>
      <c r="G69" s="15">
        <f t="shared" si="3"/>
        <v>12.375</v>
      </c>
    </row>
    <row r="70" spans="1:7" x14ac:dyDescent="0.25">
      <c r="A70" s="14" t="s">
        <v>79</v>
      </c>
      <c r="B70" s="14"/>
      <c r="C70" s="15">
        <v>1</v>
      </c>
      <c r="D70" s="15">
        <v>2.1</v>
      </c>
      <c r="E70" s="15"/>
      <c r="F70" s="15">
        <v>3.5</v>
      </c>
      <c r="G70" s="15">
        <f t="shared" si="3"/>
        <v>7.3500000000000005</v>
      </c>
    </row>
    <row r="71" spans="1:7" x14ac:dyDescent="0.25">
      <c r="A71" s="14" t="s">
        <v>52</v>
      </c>
      <c r="B71" s="14"/>
      <c r="C71" s="15">
        <v>1</v>
      </c>
      <c r="D71" s="15">
        <v>14.7</v>
      </c>
      <c r="E71" s="15"/>
      <c r="F71" s="15">
        <v>2.9</v>
      </c>
      <c r="G71" s="15">
        <f t="shared" si="3"/>
        <v>42.629999999999995</v>
      </c>
    </row>
    <row r="72" spans="1:7" x14ac:dyDescent="0.25">
      <c r="A72" s="14" t="s">
        <v>53</v>
      </c>
      <c r="B72" s="14"/>
      <c r="C72" s="15">
        <v>1</v>
      </c>
      <c r="D72" s="15">
        <v>14.5</v>
      </c>
      <c r="E72" s="15"/>
      <c r="F72" s="15">
        <v>2.9</v>
      </c>
      <c r="G72" s="15">
        <f t="shared" si="3"/>
        <v>42.05</v>
      </c>
    </row>
    <row r="73" spans="1:7" x14ac:dyDescent="0.25">
      <c r="A73" s="11" t="s">
        <v>55</v>
      </c>
      <c r="B73" s="11" t="s">
        <v>45</v>
      </c>
      <c r="C73" s="12"/>
      <c r="D73" s="12"/>
      <c r="E73" s="12"/>
      <c r="F73" s="12"/>
      <c r="G73" s="13"/>
    </row>
    <row r="74" spans="1:7" x14ac:dyDescent="0.25">
      <c r="A74" s="14" t="s">
        <v>56</v>
      </c>
      <c r="B74" s="14"/>
      <c r="C74" s="15">
        <v>1</v>
      </c>
      <c r="D74" s="15">
        <v>13.45</v>
      </c>
      <c r="E74" s="15"/>
      <c r="F74" s="15">
        <v>2.75</v>
      </c>
      <c r="G74" s="15">
        <f t="shared" ref="G74:G87" si="4">PRODUCT(C74:F74)</f>
        <v>36.987499999999997</v>
      </c>
    </row>
    <row r="75" spans="1:7" x14ac:dyDescent="0.25">
      <c r="A75" s="14" t="s">
        <v>76</v>
      </c>
      <c r="B75" s="14"/>
      <c r="C75" s="15">
        <v>-1</v>
      </c>
      <c r="D75" s="15">
        <v>13.45</v>
      </c>
      <c r="E75" s="15"/>
      <c r="F75" s="15">
        <v>0.6</v>
      </c>
      <c r="G75" s="15">
        <f t="shared" si="4"/>
        <v>-8.0699999999999985</v>
      </c>
    </row>
    <row r="76" spans="1:7" x14ac:dyDescent="0.25">
      <c r="A76" s="14" t="s">
        <v>79</v>
      </c>
      <c r="B76" s="14"/>
      <c r="C76" s="15">
        <v>1</v>
      </c>
      <c r="D76" s="15">
        <v>2.15</v>
      </c>
      <c r="E76" s="15"/>
      <c r="F76" s="15">
        <v>2.75</v>
      </c>
      <c r="G76" s="15">
        <f t="shared" si="4"/>
        <v>5.9124999999999996</v>
      </c>
    </row>
    <row r="77" spans="1:7" x14ac:dyDescent="0.25">
      <c r="A77" s="14" t="s">
        <v>58</v>
      </c>
      <c r="B77" s="14"/>
      <c r="C77" s="15">
        <v>1</v>
      </c>
      <c r="D77" s="15">
        <v>12.75</v>
      </c>
      <c r="E77" s="15"/>
      <c r="F77" s="15">
        <v>2.75</v>
      </c>
      <c r="G77" s="15">
        <f t="shared" si="4"/>
        <v>35.0625</v>
      </c>
    </row>
    <row r="78" spans="1:7" x14ac:dyDescent="0.25">
      <c r="A78" s="14" t="s">
        <v>76</v>
      </c>
      <c r="B78" s="14"/>
      <c r="C78" s="15">
        <v>-1</v>
      </c>
      <c r="D78" s="15">
        <v>4.3499999999999996</v>
      </c>
      <c r="E78" s="15"/>
      <c r="F78" s="15">
        <v>0.6</v>
      </c>
      <c r="G78" s="15">
        <f t="shared" si="4"/>
        <v>-2.61</v>
      </c>
    </row>
    <row r="79" spans="1:7" x14ac:dyDescent="0.25">
      <c r="A79" s="14" t="s">
        <v>80</v>
      </c>
      <c r="B79" s="14"/>
      <c r="C79" s="15">
        <v>4</v>
      </c>
      <c r="D79" s="15">
        <v>9.15</v>
      </c>
      <c r="E79" s="15"/>
      <c r="F79" s="15">
        <v>2.75</v>
      </c>
      <c r="G79" s="15">
        <f t="shared" si="4"/>
        <v>100.65</v>
      </c>
    </row>
    <row r="80" spans="1:7" x14ac:dyDescent="0.25">
      <c r="A80" s="14" t="s">
        <v>76</v>
      </c>
      <c r="B80" s="14"/>
      <c r="C80" s="15">
        <v>-1</v>
      </c>
      <c r="D80" s="15">
        <v>8.8699999999999992</v>
      </c>
      <c r="E80" s="15"/>
      <c r="F80" s="15">
        <v>0.6</v>
      </c>
      <c r="G80" s="15">
        <f t="shared" si="4"/>
        <v>-5.3219999999999992</v>
      </c>
    </row>
    <row r="81" spans="1:7" x14ac:dyDescent="0.25">
      <c r="A81" s="14" t="s">
        <v>60</v>
      </c>
      <c r="B81" s="14"/>
      <c r="C81" s="15">
        <v>2</v>
      </c>
      <c r="D81" s="15">
        <v>12</v>
      </c>
      <c r="E81" s="15"/>
      <c r="F81" s="15">
        <v>2.75</v>
      </c>
      <c r="G81" s="15">
        <f t="shared" si="4"/>
        <v>66</v>
      </c>
    </row>
    <row r="82" spans="1:7" x14ac:dyDescent="0.25">
      <c r="A82" s="14" t="s">
        <v>76</v>
      </c>
      <c r="B82" s="14"/>
      <c r="C82" s="15">
        <v>-1</v>
      </c>
      <c r="D82" s="15">
        <v>8.8000000000000007</v>
      </c>
      <c r="E82" s="15"/>
      <c r="F82" s="15">
        <v>0.6</v>
      </c>
      <c r="G82" s="15">
        <f t="shared" si="4"/>
        <v>-5.28</v>
      </c>
    </row>
    <row r="83" spans="1:7" x14ac:dyDescent="0.25">
      <c r="A83" s="14" t="s">
        <v>61</v>
      </c>
      <c r="B83" s="14"/>
      <c r="C83" s="15">
        <v>1</v>
      </c>
      <c r="D83" s="15">
        <v>13.32</v>
      </c>
      <c r="E83" s="15"/>
      <c r="F83" s="15">
        <v>2.75</v>
      </c>
      <c r="G83" s="15">
        <f t="shared" si="4"/>
        <v>36.630000000000003</v>
      </c>
    </row>
    <row r="84" spans="1:7" x14ac:dyDescent="0.25">
      <c r="A84" s="14"/>
      <c r="B84" s="14"/>
      <c r="C84" s="15">
        <v>-1</v>
      </c>
      <c r="D84" s="15">
        <v>4.5199999999999996</v>
      </c>
      <c r="E84" s="15"/>
      <c r="F84" s="15">
        <v>2.75</v>
      </c>
      <c r="G84" s="15">
        <f t="shared" si="4"/>
        <v>-12.43</v>
      </c>
    </row>
    <row r="85" spans="1:7" x14ac:dyDescent="0.25">
      <c r="A85" s="14" t="s">
        <v>63</v>
      </c>
      <c r="B85" s="14"/>
      <c r="C85" s="15">
        <v>2</v>
      </c>
      <c r="D85" s="15">
        <v>8.6999999999999993</v>
      </c>
      <c r="E85" s="15"/>
      <c r="F85" s="15">
        <v>2.75</v>
      </c>
      <c r="G85" s="15">
        <f t="shared" si="4"/>
        <v>47.849999999999994</v>
      </c>
    </row>
    <row r="86" spans="1:7" x14ac:dyDescent="0.25">
      <c r="A86" s="14" t="s">
        <v>76</v>
      </c>
      <c r="B86" s="14"/>
      <c r="C86" s="15">
        <v>-2</v>
      </c>
      <c r="D86" s="15">
        <v>8.6999999999999993</v>
      </c>
      <c r="E86" s="15"/>
      <c r="F86" s="15">
        <v>0.6</v>
      </c>
      <c r="G86" s="15">
        <f t="shared" si="4"/>
        <v>-10.44</v>
      </c>
    </row>
    <row r="87" spans="1:7" x14ac:dyDescent="0.25">
      <c r="A87" s="14" t="s">
        <v>81</v>
      </c>
      <c r="B87" s="14"/>
      <c r="C87" s="15">
        <v>1</v>
      </c>
      <c r="D87" s="15">
        <v>8.6999999999999993</v>
      </c>
      <c r="E87" s="15"/>
      <c r="F87" s="15">
        <v>0.7</v>
      </c>
      <c r="G87" s="15">
        <f t="shared" si="4"/>
        <v>6.089999999999999</v>
      </c>
    </row>
    <row r="88" spans="1:7" x14ac:dyDescent="0.25">
      <c r="A88" s="11" t="s">
        <v>64</v>
      </c>
      <c r="B88" s="11" t="s">
        <v>45</v>
      </c>
      <c r="C88" s="12"/>
      <c r="D88" s="12"/>
      <c r="E88" s="12"/>
      <c r="F88" s="12"/>
      <c r="G88" s="13"/>
    </row>
    <row r="89" spans="1:7" x14ac:dyDescent="0.25">
      <c r="A89" s="14" t="s">
        <v>82</v>
      </c>
      <c r="B89" s="14"/>
      <c r="C89" s="15">
        <v>1</v>
      </c>
      <c r="D89" s="15">
        <v>8.9</v>
      </c>
      <c r="E89" s="15"/>
      <c r="F89" s="15">
        <v>2.75</v>
      </c>
      <c r="G89" s="15">
        <f t="shared" ref="G89:G105" si="5">PRODUCT(C89:F89)</f>
        <v>24.475000000000001</v>
      </c>
    </row>
    <row r="90" spans="1:7" x14ac:dyDescent="0.25">
      <c r="A90" s="14" t="s">
        <v>76</v>
      </c>
      <c r="B90" s="14"/>
      <c r="C90" s="15">
        <v>-1</v>
      </c>
      <c r="D90" s="15">
        <v>8.9</v>
      </c>
      <c r="E90" s="15"/>
      <c r="F90" s="15">
        <v>0.6</v>
      </c>
      <c r="G90" s="15">
        <f t="shared" si="5"/>
        <v>-5.34</v>
      </c>
    </row>
    <row r="91" spans="1:7" x14ac:dyDescent="0.25">
      <c r="A91" s="14" t="s">
        <v>83</v>
      </c>
      <c r="B91" s="14"/>
      <c r="C91" s="15">
        <v>1</v>
      </c>
      <c r="D91" s="15">
        <v>4.4000000000000004</v>
      </c>
      <c r="E91" s="15"/>
      <c r="F91" s="15">
        <v>2.75</v>
      </c>
      <c r="G91" s="15">
        <f t="shared" si="5"/>
        <v>12.100000000000001</v>
      </c>
    </row>
    <row r="92" spans="1:7" x14ac:dyDescent="0.25">
      <c r="A92" s="14" t="s">
        <v>76</v>
      </c>
      <c r="B92" s="14"/>
      <c r="C92" s="15">
        <v>-1</v>
      </c>
      <c r="D92" s="15">
        <v>4.4000000000000004</v>
      </c>
      <c r="E92" s="15"/>
      <c r="F92" s="15">
        <v>0.6</v>
      </c>
      <c r="G92" s="15">
        <f t="shared" si="5"/>
        <v>-2.64</v>
      </c>
    </row>
    <row r="93" spans="1:7" x14ac:dyDescent="0.25">
      <c r="A93" s="14" t="s">
        <v>84</v>
      </c>
      <c r="B93" s="14"/>
      <c r="C93" s="15">
        <v>1</v>
      </c>
      <c r="D93" s="15">
        <v>2.15</v>
      </c>
      <c r="E93" s="15"/>
      <c r="F93" s="15">
        <v>2.75</v>
      </c>
      <c r="G93" s="15">
        <f t="shared" si="5"/>
        <v>5.9124999999999996</v>
      </c>
    </row>
    <row r="94" spans="1:7" x14ac:dyDescent="0.25">
      <c r="A94" s="14" t="s">
        <v>65</v>
      </c>
      <c r="B94" s="14"/>
      <c r="C94" s="15">
        <v>1</v>
      </c>
      <c r="D94" s="15">
        <v>13.29</v>
      </c>
      <c r="E94" s="15"/>
      <c r="F94" s="15">
        <v>2.75</v>
      </c>
      <c r="G94" s="15">
        <f t="shared" si="5"/>
        <v>36.547499999999999</v>
      </c>
    </row>
    <row r="95" spans="1:7" x14ac:dyDescent="0.25">
      <c r="A95" s="14" t="s">
        <v>76</v>
      </c>
      <c r="B95" s="14"/>
      <c r="C95" s="15">
        <v>-1</v>
      </c>
      <c r="D95" s="15">
        <v>10.3</v>
      </c>
      <c r="E95" s="15"/>
      <c r="F95" s="15">
        <v>0.6</v>
      </c>
      <c r="G95" s="15">
        <f t="shared" si="5"/>
        <v>-6.1800000000000006</v>
      </c>
    </row>
    <row r="96" spans="1:7" x14ac:dyDescent="0.25">
      <c r="A96" s="14" t="s">
        <v>85</v>
      </c>
      <c r="B96" s="14"/>
      <c r="C96" s="15">
        <v>2</v>
      </c>
      <c r="D96" s="15">
        <v>16.850000000000001</v>
      </c>
      <c r="E96" s="15"/>
      <c r="F96" s="15">
        <v>2.75</v>
      </c>
      <c r="G96" s="15">
        <f t="shared" si="5"/>
        <v>92.675000000000011</v>
      </c>
    </row>
    <row r="97" spans="1:7" x14ac:dyDescent="0.25">
      <c r="A97" s="14" t="s">
        <v>86</v>
      </c>
      <c r="B97" s="14"/>
      <c r="C97" s="15">
        <v>-2</v>
      </c>
      <c r="D97" s="15">
        <v>8.85</v>
      </c>
      <c r="E97" s="15"/>
      <c r="F97" s="15">
        <v>0.6</v>
      </c>
      <c r="G97" s="15">
        <f t="shared" si="5"/>
        <v>-10.62</v>
      </c>
    </row>
    <row r="98" spans="1:7" x14ac:dyDescent="0.25">
      <c r="A98" s="14" t="s">
        <v>67</v>
      </c>
      <c r="B98" s="14"/>
      <c r="C98" s="15">
        <v>1</v>
      </c>
      <c r="D98" s="15">
        <v>13.63</v>
      </c>
      <c r="E98" s="15"/>
      <c r="F98" s="15">
        <v>2.75</v>
      </c>
      <c r="G98" s="15">
        <f t="shared" si="5"/>
        <v>37.482500000000002</v>
      </c>
    </row>
    <row r="99" spans="1:7" x14ac:dyDescent="0.25">
      <c r="A99" s="14" t="s">
        <v>86</v>
      </c>
      <c r="B99" s="14"/>
      <c r="C99" s="15">
        <v>-1</v>
      </c>
      <c r="D99" s="15">
        <v>4.5</v>
      </c>
      <c r="E99" s="15"/>
      <c r="F99" s="15">
        <v>0.6</v>
      </c>
      <c r="G99" s="15">
        <f t="shared" si="5"/>
        <v>-2.6999999999999997</v>
      </c>
    </row>
    <row r="100" spans="1:7" x14ac:dyDescent="0.25">
      <c r="A100" s="14" t="s">
        <v>68</v>
      </c>
      <c r="B100" s="14"/>
      <c r="C100" s="15">
        <v>1</v>
      </c>
      <c r="D100" s="15">
        <v>4.1500000000000004</v>
      </c>
      <c r="E100" s="15"/>
      <c r="F100" s="15">
        <v>2.85</v>
      </c>
      <c r="G100" s="15">
        <f t="shared" si="5"/>
        <v>11.827500000000001</v>
      </c>
    </row>
    <row r="101" spans="1:7" x14ac:dyDescent="0.25">
      <c r="A101" s="14" t="s">
        <v>86</v>
      </c>
      <c r="B101" s="14"/>
      <c r="C101" s="15">
        <v>-1</v>
      </c>
      <c r="D101" s="15">
        <v>4.1500000000000004</v>
      </c>
      <c r="E101" s="15"/>
      <c r="F101" s="15">
        <v>0.6</v>
      </c>
      <c r="G101" s="15">
        <f t="shared" si="5"/>
        <v>-2.4900000000000002</v>
      </c>
    </row>
    <row r="102" spans="1:7" x14ac:dyDescent="0.25">
      <c r="A102" s="14" t="s">
        <v>87</v>
      </c>
      <c r="B102" s="14"/>
      <c r="C102" s="15">
        <v>2</v>
      </c>
      <c r="D102" s="15">
        <v>8.75</v>
      </c>
      <c r="E102" s="15"/>
      <c r="F102" s="15">
        <v>2.75</v>
      </c>
      <c r="G102" s="15">
        <f t="shared" si="5"/>
        <v>48.125</v>
      </c>
    </row>
    <row r="103" spans="1:7" x14ac:dyDescent="0.25">
      <c r="A103" s="14" t="s">
        <v>86</v>
      </c>
      <c r="B103" s="14"/>
      <c r="C103" s="15">
        <v>-2</v>
      </c>
      <c r="D103" s="15">
        <v>8.75</v>
      </c>
      <c r="E103" s="15"/>
      <c r="F103" s="15">
        <v>0.6</v>
      </c>
      <c r="G103" s="15">
        <f t="shared" si="5"/>
        <v>-10.5</v>
      </c>
    </row>
    <row r="104" spans="1:7" x14ac:dyDescent="0.25">
      <c r="A104" s="14" t="s">
        <v>69</v>
      </c>
      <c r="B104" s="14"/>
      <c r="C104" s="15">
        <v>1</v>
      </c>
      <c r="D104" s="15">
        <v>4.25</v>
      </c>
      <c r="E104" s="15"/>
      <c r="F104" s="15">
        <v>0.8</v>
      </c>
      <c r="G104" s="15">
        <f t="shared" si="5"/>
        <v>3.4000000000000004</v>
      </c>
    </row>
    <row r="105" spans="1:7" x14ac:dyDescent="0.25">
      <c r="A105" s="14" t="s">
        <v>88</v>
      </c>
      <c r="B105" s="14"/>
      <c r="C105" s="15">
        <v>1</v>
      </c>
      <c r="D105" s="15">
        <v>13.15</v>
      </c>
      <c r="E105" s="15"/>
      <c r="F105" s="15">
        <v>0.85</v>
      </c>
      <c r="G105" s="15">
        <f t="shared" si="5"/>
        <v>11.1775</v>
      </c>
    </row>
    <row r="107" spans="1:7" ht="45" customHeight="1" x14ac:dyDescent="0.25">
      <c r="A107" s="8" t="s">
        <v>89</v>
      </c>
      <c r="B107" s="9" t="s">
        <v>37</v>
      </c>
      <c r="C107" s="8" t="s">
        <v>26</v>
      </c>
      <c r="D107" s="8" t="s">
        <v>20</v>
      </c>
      <c r="E107" s="72" t="s">
        <v>27</v>
      </c>
      <c r="F107" s="72" t="s">
        <v>27</v>
      </c>
      <c r="G107" s="10">
        <f>SUM(G108:G119)</f>
        <v>89.099500000000006</v>
      </c>
    </row>
    <row r="108" spans="1:7" x14ac:dyDescent="0.25">
      <c r="A108" s="34"/>
      <c r="B108" s="34" t="s">
        <v>39</v>
      </c>
      <c r="C108" s="35" t="s">
        <v>40</v>
      </c>
      <c r="D108" s="35" t="s">
        <v>73</v>
      </c>
      <c r="E108" s="35" t="s">
        <v>42</v>
      </c>
      <c r="F108" s="35" t="s">
        <v>43</v>
      </c>
      <c r="G108" s="36"/>
    </row>
    <row r="109" spans="1:7" x14ac:dyDescent="0.25">
      <c r="A109" s="11" t="s">
        <v>46</v>
      </c>
      <c r="B109" s="11" t="s">
        <v>45</v>
      </c>
      <c r="C109" s="12"/>
      <c r="D109" s="12"/>
      <c r="E109" s="12"/>
      <c r="F109" s="12"/>
      <c r="G109" s="13"/>
    </row>
    <row r="110" spans="1:7" x14ac:dyDescent="0.25">
      <c r="A110" s="14" t="s">
        <v>90</v>
      </c>
      <c r="B110" s="14"/>
      <c r="C110" s="15">
        <v>1</v>
      </c>
      <c r="D110" s="15">
        <v>1</v>
      </c>
      <c r="E110" s="15"/>
      <c r="F110" s="15">
        <v>2.2999999999999998</v>
      </c>
      <c r="G110" s="15">
        <f>PRODUCT(C110:F110)</f>
        <v>2.2999999999999998</v>
      </c>
    </row>
    <row r="111" spans="1:7" x14ac:dyDescent="0.25">
      <c r="A111" s="14" t="s">
        <v>91</v>
      </c>
      <c r="B111" s="14"/>
      <c r="C111" s="15">
        <v>1</v>
      </c>
      <c r="D111" s="15">
        <v>8.74</v>
      </c>
      <c r="E111" s="15"/>
      <c r="F111" s="15">
        <v>4</v>
      </c>
      <c r="G111" s="15">
        <f>PRODUCT(C111:F111)</f>
        <v>34.96</v>
      </c>
    </row>
    <row r="112" spans="1:7" x14ac:dyDescent="0.25">
      <c r="A112" s="14" t="s">
        <v>92</v>
      </c>
      <c r="B112" s="14"/>
      <c r="C112" s="15">
        <v>2</v>
      </c>
      <c r="D112" s="15">
        <v>1</v>
      </c>
      <c r="E112" s="15"/>
      <c r="F112" s="15">
        <v>2.2999999999999998</v>
      </c>
      <c r="G112" s="15">
        <f>PRODUCT(C112:F112)</f>
        <v>4.5999999999999996</v>
      </c>
    </row>
    <row r="113" spans="1:7" x14ac:dyDescent="0.25">
      <c r="A113" s="11" t="s">
        <v>55</v>
      </c>
      <c r="B113" s="11" t="s">
        <v>45</v>
      </c>
      <c r="C113" s="12"/>
      <c r="D113" s="12"/>
      <c r="E113" s="12"/>
      <c r="F113" s="12"/>
      <c r="G113" s="13"/>
    </row>
    <row r="114" spans="1:7" x14ac:dyDescent="0.25">
      <c r="A114" s="14" t="s">
        <v>62</v>
      </c>
      <c r="B114" s="14"/>
      <c r="C114" s="15">
        <v>1</v>
      </c>
      <c r="D114" s="15">
        <v>4.2</v>
      </c>
      <c r="E114" s="15"/>
      <c r="F114" s="15">
        <v>0.8</v>
      </c>
      <c r="G114" s="15">
        <f>PRODUCT(C114:F114)</f>
        <v>3.3600000000000003</v>
      </c>
    </row>
    <row r="115" spans="1:7" x14ac:dyDescent="0.25">
      <c r="A115" s="14" t="s">
        <v>93</v>
      </c>
      <c r="B115" s="14"/>
      <c r="C115" s="15">
        <v>1</v>
      </c>
      <c r="D115" s="15">
        <v>4.67</v>
      </c>
      <c r="E115" s="15"/>
      <c r="F115" s="15">
        <v>2.75</v>
      </c>
      <c r="G115" s="15">
        <f>PRODUCT(C115:F115)</f>
        <v>12.842499999999999</v>
      </c>
    </row>
    <row r="116" spans="1:7" x14ac:dyDescent="0.25">
      <c r="A116" s="14" t="s">
        <v>94</v>
      </c>
      <c r="B116" s="14"/>
      <c r="C116" s="15">
        <v>1</v>
      </c>
      <c r="D116" s="15">
        <v>4.3</v>
      </c>
      <c r="E116" s="15"/>
      <c r="F116" s="15">
        <v>3</v>
      </c>
      <c r="G116" s="15">
        <f>PRODUCT(C116:F116)</f>
        <v>12.899999999999999</v>
      </c>
    </row>
    <row r="117" spans="1:7" x14ac:dyDescent="0.25">
      <c r="A117" s="14" t="s">
        <v>95</v>
      </c>
      <c r="B117" s="14"/>
      <c r="C117" s="15">
        <v>2</v>
      </c>
      <c r="D117" s="15">
        <v>1</v>
      </c>
      <c r="E117" s="15"/>
      <c r="F117" s="15">
        <v>2.2000000000000002</v>
      </c>
      <c r="G117" s="15">
        <f>PRODUCT(C117:F117)</f>
        <v>4.4000000000000004</v>
      </c>
    </row>
    <row r="118" spans="1:7" x14ac:dyDescent="0.25">
      <c r="A118" s="11" t="s">
        <v>64</v>
      </c>
      <c r="B118" s="11" t="s">
        <v>45</v>
      </c>
      <c r="C118" s="12"/>
      <c r="D118" s="12"/>
      <c r="E118" s="12"/>
      <c r="F118" s="12"/>
      <c r="G118" s="13"/>
    </row>
    <row r="119" spans="1:7" x14ac:dyDescent="0.25">
      <c r="A119" s="14" t="s">
        <v>96</v>
      </c>
      <c r="B119" s="14"/>
      <c r="C119" s="15">
        <v>1</v>
      </c>
      <c r="D119" s="15">
        <v>4.82</v>
      </c>
      <c r="E119" s="15"/>
      <c r="F119" s="15">
        <v>2.85</v>
      </c>
      <c r="G119" s="15">
        <f>PRODUCT(C119:F119)</f>
        <v>13.737000000000002</v>
      </c>
    </row>
    <row r="122" spans="1:7" x14ac:dyDescent="0.25">
      <c r="B122" t="s">
        <v>35</v>
      </c>
      <c r="C122" s="6" t="s">
        <v>6</v>
      </c>
      <c r="D122" s="7" t="s">
        <v>7</v>
      </c>
      <c r="E122" s="6" t="s">
        <v>8</v>
      </c>
    </row>
    <row r="123" spans="1:7" x14ac:dyDescent="0.25">
      <c r="B123" t="s">
        <v>35</v>
      </c>
      <c r="C123" s="6" t="s">
        <v>9</v>
      </c>
      <c r="D123" s="7" t="s">
        <v>28</v>
      </c>
      <c r="E123" s="6" t="s">
        <v>29</v>
      </c>
    </row>
    <row r="125" spans="1:7" ht="45" customHeight="1" x14ac:dyDescent="0.25">
      <c r="A125" s="8" t="s">
        <v>97</v>
      </c>
      <c r="B125" s="9" t="s">
        <v>37</v>
      </c>
      <c r="C125" s="8" t="s">
        <v>31</v>
      </c>
      <c r="D125" s="8" t="s">
        <v>32</v>
      </c>
      <c r="E125" s="72" t="s">
        <v>33</v>
      </c>
      <c r="F125" s="72" t="s">
        <v>33</v>
      </c>
      <c r="G125" s="10">
        <v>2</v>
      </c>
    </row>
  </sheetData>
  <mergeCells count="6">
    <mergeCell ref="E125:F125"/>
    <mergeCell ref="E14:F14"/>
    <mergeCell ref="E20:F20"/>
    <mergeCell ref="E52:F52"/>
    <mergeCell ref="E61:F61"/>
    <mergeCell ref="E107:F107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PRESSUPOST</vt:lpstr>
      <vt:lpstr>AMIDAMENT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Gerard Codina</cp:lastModifiedBy>
  <dcterms:created xsi:type="dcterms:W3CDTF">2024-12-17T09:04:35Z</dcterms:created>
  <dcterms:modified xsi:type="dcterms:W3CDTF">2024-12-17T09:34:48Z</dcterms:modified>
</cp:coreProperties>
</file>