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3275" windowHeight="12480" activeTab="3"/>
  </bookViews>
  <sheets>
    <sheet name="Instruccions" sheetId="16" r:id="rId1"/>
    <sheet name="Tipologia llicències" sheetId="1" r:id="rId2"/>
    <sheet name="CA1. Construcció Oferta" sheetId="3" r:id="rId3"/>
    <sheet name="CA2. Oferta Global" sheetId="15" r:id="rId4"/>
  </sheets>
  <definedNames>
    <definedName name="__shared_5_0_0">NA()</definedName>
    <definedName name="__shared_5_0_1">NA()</definedName>
    <definedName name="__shared_5_0_2">NA()</definedName>
    <definedName name="__shared_5_0_3">NA()</definedName>
  </definedNames>
  <calcPr calcId="145621"/>
</workbook>
</file>

<file path=xl/calcChain.xml><?xml version="1.0" encoding="utf-8"?>
<calcChain xmlns="http://schemas.openxmlformats.org/spreadsheetml/2006/main">
  <c r="E35" i="3" l="1"/>
  <c r="E23" i="3"/>
  <c r="E22" i="3"/>
  <c r="E20" i="3"/>
  <c r="E19" i="3"/>
  <c r="E18" i="3"/>
  <c r="E16" i="3"/>
  <c r="E15" i="3"/>
  <c r="E14" i="3"/>
  <c r="E12" i="3"/>
  <c r="E11" i="3"/>
  <c r="E10" i="3"/>
  <c r="E8" i="3"/>
  <c r="E7" i="3"/>
  <c r="E6" i="3"/>
  <c r="E9" i="3"/>
  <c r="E13" i="3"/>
  <c r="E17" i="3"/>
  <c r="E21" i="3"/>
  <c r="E31" i="3"/>
  <c r="E30" i="3"/>
  <c r="E29" i="3"/>
  <c r="E28" i="3"/>
  <c r="E27" i="3"/>
  <c r="E26" i="3"/>
  <c r="E24" i="3"/>
  <c r="E25" i="3"/>
  <c r="E34" i="3"/>
  <c r="E36" i="3"/>
  <c r="E3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6" i="1"/>
  <c r="E35" i="1"/>
  <c r="E34" i="1"/>
  <c r="E33" i="1"/>
  <c r="E6" i="1" l="1"/>
  <c r="E33" i="3" l="1"/>
  <c r="E32" i="3"/>
  <c r="E37" i="3" s="1"/>
  <c r="D9" i="15" l="1"/>
  <c r="E9" i="15" l="1"/>
  <c r="F9" i="15" s="1"/>
</calcChain>
</file>

<file path=xl/sharedStrings.xml><?xml version="1.0" encoding="utf-8"?>
<sst xmlns="http://schemas.openxmlformats.org/spreadsheetml/2006/main" count="92" uniqueCount="34">
  <si>
    <t>PREVISIÓ</t>
  </si>
  <si>
    <t>PREU UNITARI MÀXIM IVA EXCLÒS</t>
  </si>
  <si>
    <t>TIPUS DE LLICÈNCIES</t>
  </si>
  <si>
    <t>Concepte</t>
  </si>
  <si>
    <t>Institut Municipal d’Informàtica</t>
  </si>
  <si>
    <t>OFERTA GLOBAL</t>
  </si>
  <si>
    <t>Aquest document permet fer les propostes corresponents al criteris de valoració preu</t>
  </si>
  <si>
    <t>Si es superés qualssevol dels preus unitaris establerts la cel·la canviarà a color vermell</t>
  </si>
  <si>
    <t>advertint la possible exclusió del procediment per haver superat l'import de licitació.</t>
  </si>
  <si>
    <t>El resultat del sumatori dels preus unitaris oferts per les previsions de la pestanya CA1</t>
  </si>
  <si>
    <t>es traspassa automàticament a la pestanya CA2. calculant així el resultat oferta global.</t>
  </si>
  <si>
    <t>Les cel·les en blanc són valors fixats per l'IMI i resultat dels càlculs establerts al PCAP.</t>
  </si>
  <si>
    <t>Cal omplir les cel·les de color verd de la pestanya CA1 amb els preus unitaris oferts.</t>
  </si>
  <si>
    <t>A aquest import se li aplica automàticament el 21% d'IVA.</t>
  </si>
  <si>
    <t>Aquests imports de la pestanya CA2. s'hauran de fer constar a l'Annex 6A del PCAP.</t>
  </si>
  <si>
    <t>Import IVA exclòs*</t>
  </si>
  <si>
    <t>Import IVA*</t>
  </si>
  <si>
    <t>Import Total*</t>
  </si>
  <si>
    <t>Architecture Engineering &amp; Construction Collection</t>
  </si>
  <si>
    <t>AutoCAD LT</t>
  </si>
  <si>
    <t>AutoCAD Revit LT Suite</t>
  </si>
  <si>
    <t>AutoCAD LT- Switched From Maintenance</t>
  </si>
  <si>
    <t>Revit LT</t>
  </si>
  <si>
    <t>AutoCAD - including specialized toolsets</t>
  </si>
  <si>
    <t>Revit</t>
  </si>
  <si>
    <r>
      <t>AutoCAD LT</t>
    </r>
    <r>
      <rPr>
        <sz val="12"/>
        <color theme="1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- Switched From Maintenance</t>
    </r>
  </si>
  <si>
    <t>AutoCAD - including specialized toolsets - Switched From Maintenance</t>
  </si>
  <si>
    <t>AutoCAD LT- - Switched From Maintenance</t>
  </si>
  <si>
    <t>AutoCAD – Mobile app</t>
  </si>
  <si>
    <t>PREU NET DE LICITACIÓ TOTAL CONTRACTE</t>
  </si>
  <si>
    <t>PREU TOTAL PER LLICÈNCIA 3 ANYS</t>
  </si>
  <si>
    <t>Total Oferta</t>
  </si>
  <si>
    <r>
      <t>* Import que s'ha</t>
    </r>
    <r>
      <rPr>
        <sz val="11"/>
        <rFont val="Calibri"/>
        <family val="2"/>
        <scheme val="minor"/>
      </rPr>
      <t>urà de fer constar a l'annex 3</t>
    </r>
    <r>
      <rPr>
        <sz val="11"/>
        <color theme="1"/>
        <rFont val="Calibri"/>
        <family val="2"/>
        <scheme val="minor"/>
      </rPr>
      <t xml:space="preserve"> del PCAP </t>
    </r>
  </si>
  <si>
    <t>Oferta Total Annex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</si>
</sst>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9" fontId="3" fillId="0" borderId="0"/>
    <xf numFmtId="166" fontId="3" fillId="0" borderId="0"/>
    <xf numFmtId="164" fontId="3" fillId="0" borderId="0"/>
    <xf numFmtId="167" fontId="3" fillId="0" borderId="0"/>
    <xf numFmtId="165" fontId="3" fillId="0" borderId="0"/>
    <xf numFmtId="0" fontId="3" fillId="0" borderId="0"/>
    <xf numFmtId="0" fontId="4" fillId="0" borderId="0" applyBorder="0"/>
    <xf numFmtId="0" fontId="1" fillId="0" borderId="0"/>
    <xf numFmtId="0" fontId="5" fillId="0" borderId="0"/>
    <xf numFmtId="0" fontId="8" fillId="0" borderId="0">
      <alignment vertical="center"/>
    </xf>
    <xf numFmtId="0" fontId="10" fillId="0" borderId="0"/>
  </cellStyleXfs>
  <cellXfs count="37">
    <xf numFmtId="0" fontId="0" fillId="0" borderId="0" xfId="0"/>
    <xf numFmtId="0" fontId="6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right"/>
    </xf>
    <xf numFmtId="8" fontId="2" fillId="3" borderId="2" xfId="0" applyNumberFormat="1" applyFont="1" applyFill="1" applyBorder="1" applyAlignment="1">
      <alignment horizontal="right" vertical="center" wrapText="1"/>
    </xf>
    <xf numFmtId="8" fontId="2" fillId="3" borderId="3" xfId="0" applyNumberFormat="1" applyFont="1" applyFill="1" applyBorder="1" applyAlignment="1">
      <alignment horizontal="right" vertical="center" wrapText="1"/>
    </xf>
    <xf numFmtId="8" fontId="0" fillId="3" borderId="3" xfId="0" applyNumberFormat="1" applyFill="1" applyBorder="1" applyAlignment="1">
      <alignment horizontal="center" vertical="center"/>
    </xf>
    <xf numFmtId="0" fontId="0" fillId="3" borderId="0" xfId="0" applyFill="1"/>
    <xf numFmtId="168" fontId="2" fillId="3" borderId="1" xfId="0" applyNumberFormat="1" applyFont="1" applyFill="1" applyBorder="1" applyAlignment="1">
      <alignment horizontal="right" vertical="center" wrapText="1"/>
    </xf>
    <xf numFmtId="168" fontId="0" fillId="3" borderId="3" xfId="0" applyNumberFormat="1" applyFill="1" applyBorder="1"/>
    <xf numFmtId="0" fontId="9" fillId="3" borderId="0" xfId="11" applyFont="1" applyFill="1">
      <alignment vertical="center"/>
    </xf>
    <xf numFmtId="0" fontId="0" fillId="3" borderId="4" xfId="0" applyFont="1" applyFill="1" applyBorder="1" applyAlignment="1">
      <alignment horizontal="center" vertical="center" wrapText="1"/>
    </xf>
    <xf numFmtId="168" fontId="0" fillId="3" borderId="10" xfId="0" applyNumberFormat="1" applyFill="1" applyBorder="1" applyAlignment="1">
      <alignment horizontal="center" vertical="center"/>
    </xf>
    <xf numFmtId="168" fontId="0" fillId="3" borderId="11" xfId="0" applyNumberForma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3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0" fillId="3" borderId="12" xfId="0" applyFill="1" applyBorder="1"/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wrapText="1"/>
    </xf>
    <xf numFmtId="0" fontId="0" fillId="3" borderId="14" xfId="0" applyFill="1" applyBorder="1"/>
    <xf numFmtId="0" fontId="0" fillId="3" borderId="14" xfId="0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6" fontId="15" fillId="0" borderId="3" xfId="0" applyNumberFormat="1" applyFont="1" applyBorder="1" applyAlignment="1">
      <alignment horizontal="center" vertical="center"/>
    </xf>
    <xf numFmtId="6" fontId="15" fillId="0" borderId="9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3">
    <cellStyle name="Comma" xfId="5"/>
    <cellStyle name="Comma [0]" xfId="6"/>
    <cellStyle name="Currency" xfId="3"/>
    <cellStyle name="Currency [0]" xfId="4"/>
    <cellStyle name="Normal" xfId="0" builtinId="0"/>
    <cellStyle name="Normal 10" xfId="12"/>
    <cellStyle name="Normal 2" xfId="8"/>
    <cellStyle name="Normal 2 2" xfId="7"/>
    <cellStyle name="Normal 2 3" xfId="11"/>
    <cellStyle name="Normal 3" xfId="9"/>
    <cellStyle name="Normal 4" xfId="1"/>
    <cellStyle name="Normal 5" xfId="10"/>
    <cellStyle name="Percent" xfId="2"/>
  </cellStyles>
  <dxfs count="6"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</xdr:col>
      <xdr:colOff>1247775</xdr:colOff>
      <xdr:row>2</xdr:row>
      <xdr:rowOff>123825</xdr:rowOff>
    </xdr:to>
    <xdr:pic>
      <xdr:nvPicPr>
        <xdr:cNvPr id="2" name="I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0550" y="152400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2</xdr:col>
      <xdr:colOff>704850</xdr:colOff>
      <xdr:row>2</xdr:row>
      <xdr:rowOff>114300</xdr:rowOff>
    </xdr:to>
    <xdr:pic>
      <xdr:nvPicPr>
        <xdr:cNvPr id="4" name="I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19125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"/>
  <sheetViews>
    <sheetView workbookViewId="0">
      <selection activeCell="B7" sqref="B7"/>
    </sheetView>
  </sheetViews>
  <sheetFormatPr defaultColWidth="8.85546875" defaultRowHeight="15" x14ac:dyDescent="0.25"/>
  <cols>
    <col min="1" max="1" width="9.42578125" style="7" customWidth="1"/>
    <col min="2" max="2" width="76.7109375" style="7" customWidth="1"/>
    <col min="3" max="16384" width="8.85546875" style="7"/>
  </cols>
  <sheetData>
    <row r="2" spans="2:2" x14ac:dyDescent="0.25">
      <c r="B2" s="14" t="s">
        <v>4</v>
      </c>
    </row>
    <row r="3" spans="2:2" x14ac:dyDescent="0.25">
      <c r="B3" s="15"/>
    </row>
    <row r="5" spans="2:2" x14ac:dyDescent="0.25">
      <c r="B5" s="16" t="s">
        <v>6</v>
      </c>
    </row>
    <row r="6" spans="2:2" x14ac:dyDescent="0.25">
      <c r="B6" s="16"/>
    </row>
    <row r="7" spans="2:2" x14ac:dyDescent="0.25">
      <c r="B7" s="22" t="s">
        <v>12</v>
      </c>
    </row>
    <row r="8" spans="2:2" x14ac:dyDescent="0.25">
      <c r="B8" s="18" t="s">
        <v>7</v>
      </c>
    </row>
    <row r="9" spans="2:2" x14ac:dyDescent="0.25">
      <c r="B9" s="23" t="s">
        <v>8</v>
      </c>
    </row>
    <row r="10" spans="2:2" ht="15" customHeight="1" x14ac:dyDescent="0.25">
      <c r="B10" s="22" t="s">
        <v>11</v>
      </c>
    </row>
    <row r="11" spans="2:2" x14ac:dyDescent="0.25">
      <c r="B11" s="17"/>
    </row>
    <row r="12" spans="2:2" x14ac:dyDescent="0.25">
      <c r="B12" s="19" t="s">
        <v>9</v>
      </c>
    </row>
    <row r="13" spans="2:2" x14ac:dyDescent="0.25">
      <c r="B13" s="20" t="s">
        <v>10</v>
      </c>
    </row>
    <row r="14" spans="2:2" x14ac:dyDescent="0.25">
      <c r="B14" s="24" t="s">
        <v>13</v>
      </c>
    </row>
    <row r="15" spans="2:2" x14ac:dyDescent="0.25">
      <c r="B15" s="21" t="s">
        <v>14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7"/>
  <sheetViews>
    <sheetView topLeftCell="A4" workbookViewId="0">
      <selection activeCell="J25" sqref="J25"/>
    </sheetView>
  </sheetViews>
  <sheetFormatPr defaultRowHeight="15" x14ac:dyDescent="0.25"/>
  <cols>
    <col min="1" max="1" width="9.140625" style="2"/>
    <col min="2" max="2" width="46.7109375" style="2" bestFit="1" customWidth="1"/>
    <col min="3" max="5" width="15.7109375" style="2" customWidth="1"/>
    <col min="6" max="16384" width="9.140625" style="2"/>
  </cols>
  <sheetData>
    <row r="2" spans="2:5" x14ac:dyDescent="0.15">
      <c r="B2" s="3" t="s">
        <v>4</v>
      </c>
    </row>
    <row r="4" spans="2:5" ht="15.75" thickBot="1" x14ac:dyDescent="0.3"/>
    <row r="5" spans="2:5" ht="53.25" customHeight="1" thickBot="1" x14ac:dyDescent="0.3">
      <c r="B5" s="25" t="s">
        <v>2</v>
      </c>
      <c r="C5" s="25" t="s">
        <v>1</v>
      </c>
      <c r="D5" s="25" t="s">
        <v>0</v>
      </c>
      <c r="E5" s="25" t="s">
        <v>30</v>
      </c>
    </row>
    <row r="6" spans="2:5" ht="15.75" thickBot="1" x14ac:dyDescent="0.3">
      <c r="B6" s="26" t="s">
        <v>18</v>
      </c>
      <c r="C6" s="28">
        <v>3075</v>
      </c>
      <c r="D6" s="30">
        <v>1</v>
      </c>
      <c r="E6" s="5">
        <f>C6*D6</f>
        <v>3075</v>
      </c>
    </row>
    <row r="7" spans="2:5" ht="15.75" thickBot="1" x14ac:dyDescent="0.3">
      <c r="B7" s="27" t="s">
        <v>19</v>
      </c>
      <c r="C7" s="29">
        <v>420</v>
      </c>
      <c r="D7" s="31">
        <v>4</v>
      </c>
      <c r="E7" s="5">
        <f t="shared" ref="E7:E31" si="0">C7*D7</f>
        <v>1680</v>
      </c>
    </row>
    <row r="8" spans="2:5" ht="15.75" thickBot="1" x14ac:dyDescent="0.3">
      <c r="B8" s="27" t="s">
        <v>20</v>
      </c>
      <c r="C8" s="29">
        <v>630</v>
      </c>
      <c r="D8" s="31">
        <v>1</v>
      </c>
      <c r="E8" s="5">
        <f t="shared" si="0"/>
        <v>630</v>
      </c>
    </row>
    <row r="9" spans="2:5" ht="15.75" thickBot="1" x14ac:dyDescent="0.3">
      <c r="B9" s="27" t="s">
        <v>19</v>
      </c>
      <c r="C9" s="29">
        <v>420</v>
      </c>
      <c r="D9" s="31">
        <v>1</v>
      </c>
      <c r="E9" s="5">
        <f t="shared" si="0"/>
        <v>420</v>
      </c>
    </row>
    <row r="10" spans="2:5" ht="15.75" thickBot="1" x14ac:dyDescent="0.3">
      <c r="B10" s="27" t="s">
        <v>21</v>
      </c>
      <c r="C10" s="29">
        <v>280</v>
      </c>
      <c r="D10" s="31">
        <v>3</v>
      </c>
      <c r="E10" s="5">
        <f t="shared" si="0"/>
        <v>840</v>
      </c>
    </row>
    <row r="11" spans="2:5" ht="15.75" thickBot="1" x14ac:dyDescent="0.3">
      <c r="B11" s="27" t="s">
        <v>19</v>
      </c>
      <c r="C11" s="29">
        <v>420</v>
      </c>
      <c r="D11" s="31">
        <v>2</v>
      </c>
      <c r="E11" s="5">
        <f t="shared" si="0"/>
        <v>840</v>
      </c>
    </row>
    <row r="12" spans="2:5" ht="15.75" thickBot="1" x14ac:dyDescent="0.3">
      <c r="B12" s="27" t="s">
        <v>22</v>
      </c>
      <c r="C12" s="29">
        <v>515</v>
      </c>
      <c r="D12" s="31">
        <v>1</v>
      </c>
      <c r="E12" s="5">
        <f t="shared" si="0"/>
        <v>515</v>
      </c>
    </row>
    <row r="13" spans="2:5" ht="15.75" thickBot="1" x14ac:dyDescent="0.3">
      <c r="B13" s="27" t="s">
        <v>23</v>
      </c>
      <c r="C13" s="29">
        <v>1755</v>
      </c>
      <c r="D13" s="31">
        <v>1</v>
      </c>
      <c r="E13" s="5">
        <f t="shared" si="0"/>
        <v>1755</v>
      </c>
    </row>
    <row r="14" spans="2:5" ht="15.75" thickBot="1" x14ac:dyDescent="0.3">
      <c r="B14" s="27" t="s">
        <v>23</v>
      </c>
      <c r="C14" s="29">
        <v>1755</v>
      </c>
      <c r="D14" s="31">
        <v>1</v>
      </c>
      <c r="E14" s="5">
        <f t="shared" si="0"/>
        <v>1755</v>
      </c>
    </row>
    <row r="15" spans="2:5" ht="15.75" thickBot="1" x14ac:dyDescent="0.3">
      <c r="B15" s="27" t="s">
        <v>24</v>
      </c>
      <c r="C15" s="29">
        <v>2515</v>
      </c>
      <c r="D15" s="31">
        <v>3</v>
      </c>
      <c r="E15" s="5">
        <f t="shared" si="0"/>
        <v>7545</v>
      </c>
    </row>
    <row r="16" spans="2:5" ht="15.75" thickBot="1" x14ac:dyDescent="0.3">
      <c r="B16" s="27" t="s">
        <v>24</v>
      </c>
      <c r="C16" s="29">
        <v>2515</v>
      </c>
      <c r="D16" s="31">
        <v>2</v>
      </c>
      <c r="E16" s="5">
        <f t="shared" si="0"/>
        <v>5030</v>
      </c>
    </row>
    <row r="17" spans="2:5" ht="15.75" thickBot="1" x14ac:dyDescent="0.3">
      <c r="B17" s="27" t="s">
        <v>19</v>
      </c>
      <c r="C17" s="29">
        <v>420</v>
      </c>
      <c r="D17" s="31">
        <v>1</v>
      </c>
      <c r="E17" s="5">
        <f t="shared" si="0"/>
        <v>420</v>
      </c>
    </row>
    <row r="18" spans="2:5" ht="16.5" thickBot="1" x14ac:dyDescent="0.3">
      <c r="B18" s="27" t="s">
        <v>25</v>
      </c>
      <c r="C18" s="29">
        <v>335</v>
      </c>
      <c r="D18" s="31">
        <v>3</v>
      </c>
      <c r="E18" s="5">
        <f t="shared" si="0"/>
        <v>1005</v>
      </c>
    </row>
    <row r="19" spans="2:5" ht="15.75" thickBot="1" x14ac:dyDescent="0.3">
      <c r="B19" s="27" t="s">
        <v>23</v>
      </c>
      <c r="C19" s="29">
        <v>1755</v>
      </c>
      <c r="D19" s="31">
        <v>3</v>
      </c>
      <c r="E19" s="5">
        <f t="shared" si="0"/>
        <v>5265</v>
      </c>
    </row>
    <row r="20" spans="2:5" ht="15.75" thickBot="1" x14ac:dyDescent="0.3">
      <c r="B20" s="27" t="s">
        <v>23</v>
      </c>
      <c r="C20" s="29">
        <v>1755</v>
      </c>
      <c r="D20" s="31">
        <v>15</v>
      </c>
      <c r="E20" s="5">
        <f t="shared" si="0"/>
        <v>26325</v>
      </c>
    </row>
    <row r="21" spans="2:5" ht="15.75" thickBot="1" x14ac:dyDescent="0.3">
      <c r="B21" s="27" t="s">
        <v>19</v>
      </c>
      <c r="C21" s="29">
        <v>420</v>
      </c>
      <c r="D21" s="31">
        <v>60</v>
      </c>
      <c r="E21" s="5">
        <f t="shared" si="0"/>
        <v>25200</v>
      </c>
    </row>
    <row r="22" spans="2:5" ht="15.75" thickBot="1" x14ac:dyDescent="0.3">
      <c r="B22" s="27" t="s">
        <v>19</v>
      </c>
      <c r="C22" s="29">
        <v>420</v>
      </c>
      <c r="D22" s="31">
        <v>9</v>
      </c>
      <c r="E22" s="5">
        <f t="shared" si="0"/>
        <v>3780</v>
      </c>
    </row>
    <row r="23" spans="2:5" ht="15.75" thickBot="1" x14ac:dyDescent="0.3">
      <c r="B23" s="27" t="s">
        <v>19</v>
      </c>
      <c r="C23" s="29">
        <v>420</v>
      </c>
      <c r="D23" s="31">
        <v>40</v>
      </c>
      <c r="E23" s="5">
        <f t="shared" si="0"/>
        <v>16800</v>
      </c>
    </row>
    <row r="24" spans="2:5" ht="15.75" thickBot="1" x14ac:dyDescent="0.3">
      <c r="B24" s="27" t="s">
        <v>24</v>
      </c>
      <c r="C24" s="29">
        <v>2515</v>
      </c>
      <c r="D24" s="31">
        <v>4</v>
      </c>
      <c r="E24" s="5">
        <f t="shared" si="0"/>
        <v>10060</v>
      </c>
    </row>
    <row r="25" spans="2:5" ht="15.75" thickBot="1" x14ac:dyDescent="0.3">
      <c r="B25" s="27" t="s">
        <v>23</v>
      </c>
      <c r="C25" s="29">
        <v>1755</v>
      </c>
      <c r="D25" s="31">
        <v>1</v>
      </c>
      <c r="E25" s="5">
        <f t="shared" si="0"/>
        <v>1755</v>
      </c>
    </row>
    <row r="26" spans="2:5" ht="26.25" thickBot="1" x14ac:dyDescent="0.3">
      <c r="B26" s="27" t="s">
        <v>26</v>
      </c>
      <c r="C26" s="29">
        <v>1145</v>
      </c>
      <c r="D26" s="31">
        <v>2</v>
      </c>
      <c r="E26" s="5">
        <f t="shared" si="0"/>
        <v>2290</v>
      </c>
    </row>
    <row r="27" spans="2:5" ht="15.75" thickBot="1" x14ac:dyDescent="0.3">
      <c r="B27" s="27" t="s">
        <v>27</v>
      </c>
      <c r="C27" s="29">
        <v>280</v>
      </c>
      <c r="D27" s="31">
        <v>1</v>
      </c>
      <c r="E27" s="5">
        <f t="shared" si="0"/>
        <v>280</v>
      </c>
    </row>
    <row r="28" spans="2:5" ht="15.75" thickBot="1" x14ac:dyDescent="0.3">
      <c r="B28" s="27" t="s">
        <v>19</v>
      </c>
      <c r="C28" s="29">
        <v>420</v>
      </c>
      <c r="D28" s="31">
        <v>1</v>
      </c>
      <c r="E28" s="5">
        <f t="shared" si="0"/>
        <v>420</v>
      </c>
    </row>
    <row r="29" spans="2:5" ht="15.75" thickBot="1" x14ac:dyDescent="0.3">
      <c r="B29" s="27" t="s">
        <v>23</v>
      </c>
      <c r="C29" s="29">
        <v>1755</v>
      </c>
      <c r="D29" s="31">
        <v>8</v>
      </c>
      <c r="E29" s="5">
        <f t="shared" si="0"/>
        <v>14040</v>
      </c>
    </row>
    <row r="30" spans="2:5" ht="15.75" thickBot="1" x14ac:dyDescent="0.3">
      <c r="B30" s="27" t="s">
        <v>19</v>
      </c>
      <c r="C30" s="29">
        <v>420</v>
      </c>
      <c r="D30" s="31">
        <v>30</v>
      </c>
      <c r="E30" s="5">
        <f t="shared" si="0"/>
        <v>12600</v>
      </c>
    </row>
    <row r="31" spans="2:5" ht="15.75" thickBot="1" x14ac:dyDescent="0.3">
      <c r="B31" s="27" t="s">
        <v>19</v>
      </c>
      <c r="C31" s="29">
        <v>420</v>
      </c>
      <c r="D31" s="31">
        <v>13</v>
      </c>
      <c r="E31" s="5">
        <f t="shared" si="0"/>
        <v>5460</v>
      </c>
    </row>
    <row r="32" spans="2:5" ht="15.75" thickBot="1" x14ac:dyDescent="0.3">
      <c r="B32" s="27" t="s">
        <v>19</v>
      </c>
      <c r="C32" s="29">
        <v>420</v>
      </c>
      <c r="D32" s="31">
        <v>10</v>
      </c>
      <c r="E32" s="4">
        <f t="shared" ref="E32" si="1">C32*D32</f>
        <v>4200</v>
      </c>
    </row>
    <row r="33" spans="2:5" ht="15.75" thickBot="1" x14ac:dyDescent="0.3">
      <c r="B33" s="27" t="s">
        <v>19</v>
      </c>
      <c r="C33" s="29">
        <v>420</v>
      </c>
      <c r="D33" s="31">
        <v>3</v>
      </c>
      <c r="E33" s="4">
        <f t="shared" ref="E33:E36" si="2">C33*D33</f>
        <v>1260</v>
      </c>
    </row>
    <row r="34" spans="2:5" ht="15.75" thickBot="1" x14ac:dyDescent="0.3">
      <c r="B34" s="27" t="s">
        <v>19</v>
      </c>
      <c r="C34" s="29">
        <v>420</v>
      </c>
      <c r="D34" s="31">
        <v>7</v>
      </c>
      <c r="E34" s="4">
        <f t="shared" si="2"/>
        <v>2940</v>
      </c>
    </row>
    <row r="35" spans="2:5" ht="15.75" thickBot="1" x14ac:dyDescent="0.3">
      <c r="B35" s="27" t="s">
        <v>19</v>
      </c>
      <c r="C35" s="29">
        <v>420</v>
      </c>
      <c r="D35" s="31">
        <v>15</v>
      </c>
      <c r="E35" s="4">
        <f t="shared" si="2"/>
        <v>6300</v>
      </c>
    </row>
    <row r="36" spans="2:5" ht="15.75" thickBot="1" x14ac:dyDescent="0.3">
      <c r="B36" s="27" t="s">
        <v>28</v>
      </c>
      <c r="C36" s="29">
        <v>50</v>
      </c>
      <c r="D36" s="31">
        <v>1</v>
      </c>
      <c r="E36" s="4">
        <f t="shared" si="2"/>
        <v>50</v>
      </c>
    </row>
    <row r="37" spans="2:5" ht="15.75" thickBot="1" x14ac:dyDescent="0.3">
      <c r="B37" s="32" t="s">
        <v>29</v>
      </c>
      <c r="C37" s="33"/>
      <c r="D37" s="34"/>
      <c r="E37" s="6">
        <f>SUM(E6:E36)*3</f>
        <v>493605</v>
      </c>
    </row>
  </sheetData>
  <mergeCells count="1">
    <mergeCell ref="B37:D37"/>
  </mergeCells>
  <conditionalFormatting sqref="E33:E38">
    <cfRule type="cellIs" priority="12" operator="lessThanOrEqual">
      <formula>$C$6</formula>
    </cfRule>
  </conditionalFormatting>
  <conditionalFormatting sqref="E6:E31">
    <cfRule type="cellIs" priority="11" operator="lessThanOrEqual">
      <formula>$C$6</formula>
    </cfRule>
  </conditionalFormatting>
  <conditionalFormatting sqref="E32">
    <cfRule type="cellIs" priority="9" operator="lessThanOrEqual">
      <formula>$C$6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7"/>
  <sheetViews>
    <sheetView topLeftCell="A4" workbookViewId="0">
      <selection activeCell="I28" sqref="I28"/>
    </sheetView>
  </sheetViews>
  <sheetFormatPr defaultRowHeight="15" x14ac:dyDescent="0.25"/>
  <cols>
    <col min="1" max="1" width="9.140625" style="7"/>
    <col min="2" max="2" width="55.7109375" style="7" customWidth="1"/>
    <col min="3" max="5" width="15.7109375" style="7" customWidth="1"/>
    <col min="6" max="16384" width="9.140625" style="7"/>
  </cols>
  <sheetData>
    <row r="2" spans="2:5" x14ac:dyDescent="0.25">
      <c r="B2" s="3" t="s">
        <v>4</v>
      </c>
    </row>
    <row r="4" spans="2:5" ht="15.75" thickBot="1" x14ac:dyDescent="0.3"/>
    <row r="5" spans="2:5" ht="54" customHeight="1" thickBot="1" x14ac:dyDescent="0.3">
      <c r="B5" s="25" t="s">
        <v>2</v>
      </c>
      <c r="C5" s="25" t="s">
        <v>1</v>
      </c>
      <c r="D5" s="25" t="s">
        <v>0</v>
      </c>
      <c r="E5" s="25" t="s">
        <v>30</v>
      </c>
    </row>
    <row r="6" spans="2:5" ht="15.75" customHeight="1" thickBot="1" x14ac:dyDescent="0.3">
      <c r="B6" s="26" t="s">
        <v>18</v>
      </c>
      <c r="C6" s="4">
        <v>0</v>
      </c>
      <c r="D6" s="30">
        <v>1</v>
      </c>
      <c r="E6" s="8">
        <f>C6*D6</f>
        <v>0</v>
      </c>
    </row>
    <row r="7" spans="2:5" ht="15.75" customHeight="1" thickBot="1" x14ac:dyDescent="0.3">
      <c r="B7" s="27" t="s">
        <v>19</v>
      </c>
      <c r="C7" s="4">
        <v>0</v>
      </c>
      <c r="D7" s="31">
        <v>4</v>
      </c>
      <c r="E7" s="8">
        <f t="shared" ref="E7:E10" si="0">C7*D7</f>
        <v>0</v>
      </c>
    </row>
    <row r="8" spans="2:5" ht="15.75" customHeight="1" thickBot="1" x14ac:dyDescent="0.3">
      <c r="B8" s="27" t="s">
        <v>20</v>
      </c>
      <c r="C8" s="4">
        <v>0</v>
      </c>
      <c r="D8" s="31">
        <v>1</v>
      </c>
      <c r="E8" s="8">
        <f t="shared" si="0"/>
        <v>0</v>
      </c>
    </row>
    <row r="9" spans="2:5" ht="15.75" customHeight="1" thickBot="1" x14ac:dyDescent="0.3">
      <c r="B9" s="27" t="s">
        <v>19</v>
      </c>
      <c r="C9" s="4">
        <v>0</v>
      </c>
      <c r="D9" s="31">
        <v>1</v>
      </c>
      <c r="E9" s="8">
        <f t="shared" si="0"/>
        <v>0</v>
      </c>
    </row>
    <row r="10" spans="2:5" ht="15.75" customHeight="1" thickBot="1" x14ac:dyDescent="0.3">
      <c r="B10" s="27" t="s">
        <v>21</v>
      </c>
      <c r="C10" s="4">
        <v>0</v>
      </c>
      <c r="D10" s="31">
        <v>3</v>
      </c>
      <c r="E10" s="8">
        <f t="shared" si="0"/>
        <v>0</v>
      </c>
    </row>
    <row r="11" spans="2:5" ht="15.75" customHeight="1" thickBot="1" x14ac:dyDescent="0.3">
      <c r="B11" s="27" t="s">
        <v>19</v>
      </c>
      <c r="C11" s="4">
        <v>0</v>
      </c>
      <c r="D11" s="31">
        <v>2</v>
      </c>
      <c r="E11" s="8">
        <f t="shared" ref="E11:E14" si="1">C11*D11</f>
        <v>0</v>
      </c>
    </row>
    <row r="12" spans="2:5" ht="15.75" customHeight="1" thickBot="1" x14ac:dyDescent="0.3">
      <c r="B12" s="27" t="s">
        <v>22</v>
      </c>
      <c r="C12" s="4">
        <v>0</v>
      </c>
      <c r="D12" s="31">
        <v>1</v>
      </c>
      <c r="E12" s="8">
        <f t="shared" si="1"/>
        <v>0</v>
      </c>
    </row>
    <row r="13" spans="2:5" ht="15.75" customHeight="1" thickBot="1" x14ac:dyDescent="0.3">
      <c r="B13" s="27" t="s">
        <v>23</v>
      </c>
      <c r="C13" s="4">
        <v>0</v>
      </c>
      <c r="D13" s="31">
        <v>1</v>
      </c>
      <c r="E13" s="8">
        <f t="shared" si="1"/>
        <v>0</v>
      </c>
    </row>
    <row r="14" spans="2:5" ht="15.75" customHeight="1" thickBot="1" x14ac:dyDescent="0.3">
      <c r="B14" s="27" t="s">
        <v>23</v>
      </c>
      <c r="C14" s="4">
        <v>0</v>
      </c>
      <c r="D14" s="31">
        <v>1</v>
      </c>
      <c r="E14" s="8">
        <f t="shared" si="1"/>
        <v>0</v>
      </c>
    </row>
    <row r="15" spans="2:5" ht="15.75" customHeight="1" thickBot="1" x14ac:dyDescent="0.3">
      <c r="B15" s="27" t="s">
        <v>24</v>
      </c>
      <c r="C15" s="4">
        <v>0</v>
      </c>
      <c r="D15" s="31">
        <v>3</v>
      </c>
      <c r="E15" s="8">
        <f t="shared" ref="E15:E18" si="2">C15*D15</f>
        <v>0</v>
      </c>
    </row>
    <row r="16" spans="2:5" ht="15.75" customHeight="1" thickBot="1" x14ac:dyDescent="0.3">
      <c r="B16" s="27" t="s">
        <v>24</v>
      </c>
      <c r="C16" s="4">
        <v>0</v>
      </c>
      <c r="D16" s="31">
        <v>2</v>
      </c>
      <c r="E16" s="8">
        <f t="shared" si="2"/>
        <v>0</v>
      </c>
    </row>
    <row r="17" spans="2:5" ht="15.75" customHeight="1" thickBot="1" x14ac:dyDescent="0.3">
      <c r="B17" s="27" t="s">
        <v>19</v>
      </c>
      <c r="C17" s="4">
        <v>0</v>
      </c>
      <c r="D17" s="31">
        <v>1</v>
      </c>
      <c r="E17" s="8">
        <f t="shared" si="2"/>
        <v>0</v>
      </c>
    </row>
    <row r="18" spans="2:5" ht="15.75" customHeight="1" thickBot="1" x14ac:dyDescent="0.3">
      <c r="B18" s="27" t="s">
        <v>25</v>
      </c>
      <c r="C18" s="4">
        <v>0</v>
      </c>
      <c r="D18" s="31">
        <v>3</v>
      </c>
      <c r="E18" s="8">
        <f t="shared" si="2"/>
        <v>0</v>
      </c>
    </row>
    <row r="19" spans="2:5" ht="15.75" customHeight="1" thickBot="1" x14ac:dyDescent="0.3">
      <c r="B19" s="27" t="s">
        <v>23</v>
      </c>
      <c r="C19" s="4">
        <v>0</v>
      </c>
      <c r="D19" s="31">
        <v>3</v>
      </c>
      <c r="E19" s="8">
        <f t="shared" ref="E19:E22" si="3">C19*D19</f>
        <v>0</v>
      </c>
    </row>
    <row r="20" spans="2:5" ht="15.75" customHeight="1" thickBot="1" x14ac:dyDescent="0.3">
      <c r="B20" s="27" t="s">
        <v>23</v>
      </c>
      <c r="C20" s="4">
        <v>0</v>
      </c>
      <c r="D20" s="31">
        <v>15</v>
      </c>
      <c r="E20" s="8">
        <f t="shared" si="3"/>
        <v>0</v>
      </c>
    </row>
    <row r="21" spans="2:5" ht="15.75" customHeight="1" thickBot="1" x14ac:dyDescent="0.3">
      <c r="B21" s="27" t="s">
        <v>19</v>
      </c>
      <c r="C21" s="4">
        <v>0</v>
      </c>
      <c r="D21" s="31">
        <v>60</v>
      </c>
      <c r="E21" s="8">
        <f t="shared" si="3"/>
        <v>0</v>
      </c>
    </row>
    <row r="22" spans="2:5" ht="15.75" customHeight="1" thickBot="1" x14ac:dyDescent="0.3">
      <c r="B22" s="27" t="s">
        <v>19</v>
      </c>
      <c r="C22" s="4">
        <v>0</v>
      </c>
      <c r="D22" s="31">
        <v>9</v>
      </c>
      <c r="E22" s="8">
        <f t="shared" si="3"/>
        <v>0</v>
      </c>
    </row>
    <row r="23" spans="2:5" ht="15.75" customHeight="1" thickBot="1" x14ac:dyDescent="0.3">
      <c r="B23" s="27" t="s">
        <v>19</v>
      </c>
      <c r="C23" s="4">
        <v>0</v>
      </c>
      <c r="D23" s="31">
        <v>40</v>
      </c>
      <c r="E23" s="8">
        <f t="shared" ref="E23:E25" si="4">C23*D23</f>
        <v>0</v>
      </c>
    </row>
    <row r="24" spans="2:5" ht="15.75" customHeight="1" thickBot="1" x14ac:dyDescent="0.3">
      <c r="B24" s="27" t="s">
        <v>24</v>
      </c>
      <c r="C24" s="4">
        <v>0</v>
      </c>
      <c r="D24" s="31">
        <v>4</v>
      </c>
      <c r="E24" s="8">
        <f t="shared" si="4"/>
        <v>0</v>
      </c>
    </row>
    <row r="25" spans="2:5" ht="15.75" customHeight="1" thickBot="1" x14ac:dyDescent="0.3">
      <c r="B25" s="27" t="s">
        <v>23</v>
      </c>
      <c r="C25" s="4">
        <v>0</v>
      </c>
      <c r="D25" s="31">
        <v>1</v>
      </c>
      <c r="E25" s="8">
        <f t="shared" si="4"/>
        <v>0</v>
      </c>
    </row>
    <row r="26" spans="2:5" ht="25.5" customHeight="1" thickBot="1" x14ac:dyDescent="0.3">
      <c r="B26" s="27" t="s">
        <v>26</v>
      </c>
      <c r="C26" s="4">
        <v>0</v>
      </c>
      <c r="D26" s="31">
        <v>2</v>
      </c>
      <c r="E26" s="8">
        <f t="shared" ref="E26:E28" si="5">C26*D26</f>
        <v>0</v>
      </c>
    </row>
    <row r="27" spans="2:5" ht="15.75" customHeight="1" thickBot="1" x14ac:dyDescent="0.3">
      <c r="B27" s="27" t="s">
        <v>27</v>
      </c>
      <c r="C27" s="4">
        <v>0</v>
      </c>
      <c r="D27" s="31">
        <v>1</v>
      </c>
      <c r="E27" s="8">
        <f t="shared" si="5"/>
        <v>0</v>
      </c>
    </row>
    <row r="28" spans="2:5" ht="15.75" customHeight="1" thickBot="1" x14ac:dyDescent="0.3">
      <c r="B28" s="27" t="s">
        <v>19</v>
      </c>
      <c r="C28" s="4">
        <v>0</v>
      </c>
      <c r="D28" s="31">
        <v>1</v>
      </c>
      <c r="E28" s="8">
        <f t="shared" si="5"/>
        <v>0</v>
      </c>
    </row>
    <row r="29" spans="2:5" ht="15.75" customHeight="1" thickBot="1" x14ac:dyDescent="0.3">
      <c r="B29" s="27" t="s">
        <v>23</v>
      </c>
      <c r="C29" s="4">
        <v>0</v>
      </c>
      <c r="D29" s="31">
        <v>8</v>
      </c>
      <c r="E29" s="8">
        <f t="shared" ref="E29:E33" si="6">C29*D29</f>
        <v>0</v>
      </c>
    </row>
    <row r="30" spans="2:5" ht="15.75" customHeight="1" thickBot="1" x14ac:dyDescent="0.3">
      <c r="B30" s="27" t="s">
        <v>19</v>
      </c>
      <c r="C30" s="4">
        <v>0</v>
      </c>
      <c r="D30" s="31">
        <v>30</v>
      </c>
      <c r="E30" s="8">
        <f t="shared" si="6"/>
        <v>0</v>
      </c>
    </row>
    <row r="31" spans="2:5" ht="15" customHeight="1" thickBot="1" x14ac:dyDescent="0.3">
      <c r="B31" s="27" t="s">
        <v>19</v>
      </c>
      <c r="C31" s="4">
        <v>0</v>
      </c>
      <c r="D31" s="31">
        <v>13</v>
      </c>
      <c r="E31" s="8">
        <f t="shared" si="6"/>
        <v>0</v>
      </c>
    </row>
    <row r="32" spans="2:5" ht="15.75" customHeight="1" thickBot="1" x14ac:dyDescent="0.3">
      <c r="B32" s="27" t="s">
        <v>19</v>
      </c>
      <c r="C32" s="4">
        <v>0</v>
      </c>
      <c r="D32" s="31">
        <v>10</v>
      </c>
      <c r="E32" s="8">
        <f t="shared" si="6"/>
        <v>0</v>
      </c>
    </row>
    <row r="33" spans="2:5" ht="15.75" thickBot="1" x14ac:dyDescent="0.3">
      <c r="B33" s="27" t="s">
        <v>19</v>
      </c>
      <c r="C33" s="4">
        <v>0</v>
      </c>
      <c r="D33" s="31">
        <v>3</v>
      </c>
      <c r="E33" s="8">
        <f t="shared" si="6"/>
        <v>0</v>
      </c>
    </row>
    <row r="34" spans="2:5" ht="15.75" thickBot="1" x14ac:dyDescent="0.3">
      <c r="B34" s="27" t="s">
        <v>19</v>
      </c>
      <c r="C34" s="4">
        <v>0</v>
      </c>
      <c r="D34" s="31">
        <v>7</v>
      </c>
      <c r="E34" s="8">
        <f t="shared" ref="E34:E36" si="7">C34*D34</f>
        <v>0</v>
      </c>
    </row>
    <row r="35" spans="2:5" ht="15.75" thickBot="1" x14ac:dyDescent="0.3">
      <c r="B35" s="27" t="s">
        <v>19</v>
      </c>
      <c r="C35" s="4">
        <v>0</v>
      </c>
      <c r="D35" s="31">
        <v>15</v>
      </c>
      <c r="E35" s="8">
        <f t="shared" si="7"/>
        <v>0</v>
      </c>
    </row>
    <row r="36" spans="2:5" ht="15.75" thickBot="1" x14ac:dyDescent="0.3">
      <c r="B36" s="27" t="s">
        <v>28</v>
      </c>
      <c r="C36" s="4">
        <v>0</v>
      </c>
      <c r="D36" s="31">
        <v>1</v>
      </c>
      <c r="E36" s="8">
        <f t="shared" si="7"/>
        <v>0</v>
      </c>
    </row>
    <row r="37" spans="2:5" ht="15.75" thickBot="1" x14ac:dyDescent="0.3">
      <c r="C37" s="35" t="s">
        <v>5</v>
      </c>
      <c r="D37" s="36"/>
      <c r="E37" s="9">
        <f>SUM(E6:E36)*3</f>
        <v>0</v>
      </c>
    </row>
  </sheetData>
  <mergeCells count="1">
    <mergeCell ref="C37:D37"/>
  </mergeCells>
  <conditionalFormatting sqref="C6">
    <cfRule type="containsBlanks" dxfId="5" priority="34">
      <formula>LEN(TRIM(C6))=0</formula>
    </cfRule>
  </conditionalFormatting>
  <conditionalFormatting sqref="C7:C36">
    <cfRule type="containsBlanks" dxfId="4" priority="1">
      <formula>LEN(TRIM(C7))=0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5" operator="greaterThan" id="{DFAC18EB-11C9-4042-9ABB-1151B654D7A4}">
            <xm:f>'Tipologia llicències'!C6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6" operator="lessThanOrEqual" id="{082E934C-0525-4F3A-BA32-DE378989C79C}">
            <xm:f>'Tipologia llicències'!C6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</xm:sqref>
        </x14:conditionalFormatting>
        <x14:conditionalFormatting xmlns:xm="http://schemas.microsoft.com/office/excel/2006/main">
          <x14:cfRule type="cellIs" priority="2" operator="greaterThan" id="{31BA3983-EF98-4F69-BF27-298796D72D7D}">
            <xm:f>'Tipologia llicències'!C7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" operator="lessThanOrEqual" id="{0F48547F-842A-4C77-84C5-F2E47EB17D04}">
            <xm:f>'Tipologia llicències'!C7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C7:C36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9"/>
  <sheetViews>
    <sheetView tabSelected="1" workbookViewId="0">
      <selection activeCell="C10" sqref="C10"/>
    </sheetView>
  </sheetViews>
  <sheetFormatPr defaultColWidth="8.85546875" defaultRowHeight="15" x14ac:dyDescent="0.25"/>
  <cols>
    <col min="1" max="2" width="8.85546875" style="7"/>
    <col min="3" max="3" width="27.28515625" style="7" customWidth="1"/>
    <col min="4" max="6" width="18.85546875" style="7" customWidth="1"/>
    <col min="7" max="16384" width="8.85546875" style="7"/>
  </cols>
  <sheetData>
    <row r="2" spans="3:6" x14ac:dyDescent="0.25">
      <c r="D2" s="3" t="s">
        <v>4</v>
      </c>
    </row>
    <row r="5" spans="3:6" ht="18" x14ac:dyDescent="0.25">
      <c r="C5" s="10" t="s">
        <v>31</v>
      </c>
    </row>
    <row r="6" spans="3:6" x14ac:dyDescent="0.25">
      <c r="C6" s="7" t="s">
        <v>32</v>
      </c>
    </row>
    <row r="7" spans="3:6" ht="15.75" thickBot="1" x14ac:dyDescent="0.3"/>
    <row r="8" spans="3:6" ht="29.25" customHeight="1" thickBot="1" x14ac:dyDescent="0.3">
      <c r="C8" s="1" t="s">
        <v>3</v>
      </c>
      <c r="D8" s="1" t="s">
        <v>15</v>
      </c>
      <c r="E8" s="1" t="s">
        <v>16</v>
      </c>
      <c r="F8" s="1" t="s">
        <v>17</v>
      </c>
    </row>
    <row r="9" spans="3:6" ht="34.5" customHeight="1" thickBot="1" x14ac:dyDescent="0.3">
      <c r="C9" s="11" t="s">
        <v>33</v>
      </c>
      <c r="D9" s="12">
        <f>'CA1. Construcció Oferta'!E37</f>
        <v>0</v>
      </c>
      <c r="E9" s="12">
        <f>D9*21%</f>
        <v>0</v>
      </c>
      <c r="F9" s="13">
        <f>D9+E9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Tipologia llicències</vt:lpstr>
      <vt:lpstr>CA1. Construcció Oferta</vt:lpstr>
      <vt:lpstr>CA2. Oferta Global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Milan</dc:creator>
  <cp:lastModifiedBy>Victor Milan</cp:lastModifiedBy>
  <dcterms:created xsi:type="dcterms:W3CDTF">2021-03-11T12:36:47Z</dcterms:created>
  <dcterms:modified xsi:type="dcterms:W3CDTF">2024-11-28T14:06:45Z</dcterms:modified>
</cp:coreProperties>
</file>