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4/F24.016S SE Estabulari peixos (Pol, Albert)/"/>
    </mc:Choice>
  </mc:AlternateContent>
  <xr:revisionPtr revIDLastSave="300" documentId="8_{FAC9ADD0-08A9-4FA2-BA85-28F8C73312A9}" xr6:coauthVersionLast="47" xr6:coauthVersionMax="47" xr10:uidLastSave="{69E2054F-C033-49F3-BAED-9023D82ECCAD}"/>
  <bookViews>
    <workbookView xWindow="-28920" yWindow="-120" windowWidth="29040" windowHeight="15720" xr2:uid="{00000000-000D-0000-FFFF-FFFF00000000}"/>
  </bookViews>
  <sheets>
    <sheet name="OFERTA ECONÒMICA ANNEX 2.1 PCA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I26" i="1"/>
  <c r="J25" i="1"/>
  <c r="K25" i="1" s="1"/>
  <c r="I25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J18" i="1"/>
  <c r="K18" i="1" s="1"/>
  <c r="I18" i="1"/>
  <c r="J17" i="1"/>
  <c r="K17" i="1" s="1"/>
  <c r="I17" i="1"/>
  <c r="J16" i="1"/>
  <c r="K16" i="1" s="1"/>
  <c r="N26" i="1" l="1"/>
  <c r="O26" i="1" s="1"/>
  <c r="P26" i="1" l="1"/>
  <c r="Q26" i="1" s="1"/>
  <c r="N25" i="1" l="1"/>
  <c r="O25" i="1" s="1"/>
  <c r="N24" i="1"/>
  <c r="N23" i="1"/>
  <c r="O23" i="1" s="1"/>
  <c r="N22" i="1"/>
  <c r="N21" i="1"/>
  <c r="O21" i="1" s="1"/>
  <c r="N20" i="1"/>
  <c r="N19" i="1"/>
  <c r="O19" i="1" s="1"/>
  <c r="N18" i="1"/>
  <c r="O18" i="1" s="1"/>
  <c r="N17" i="1"/>
  <c r="O17" i="1" s="1"/>
  <c r="P17" i="1" s="1"/>
  <c r="Q27" i="1"/>
  <c r="P27" i="1"/>
  <c r="P18" i="1" l="1"/>
  <c r="Q18" i="1" s="1"/>
  <c r="P25" i="1"/>
  <c r="Q25" i="1" s="1"/>
  <c r="O24" i="1"/>
  <c r="P24" i="1" s="1"/>
  <c r="Q24" i="1" s="1"/>
  <c r="O22" i="1"/>
  <c r="O20" i="1"/>
  <c r="P20" i="1" s="1"/>
  <c r="Q20" i="1" s="1"/>
  <c r="P19" i="1"/>
  <c r="Q19" i="1" s="1"/>
  <c r="P23" i="1"/>
  <c r="Q23" i="1" s="1"/>
  <c r="Q17" i="1"/>
  <c r="P21" i="1"/>
  <c r="Q21" i="1" s="1"/>
  <c r="P22" i="1" l="1"/>
  <c r="Q22" i="1" s="1"/>
  <c r="N16" i="1"/>
  <c r="O16" i="1" l="1"/>
  <c r="P16" i="1" s="1"/>
  <c r="Q16" i="1" s="1"/>
  <c r="O27" i="1" l="1"/>
</calcChain>
</file>

<file path=xl/sharedStrings.xml><?xml version="1.0" encoding="utf-8"?>
<sst xmlns="http://schemas.openxmlformats.org/spreadsheetml/2006/main" count="52" uniqueCount="49">
  <si>
    <t>ANNEX 2.1 - OFERTA ECONÒMICA</t>
  </si>
  <si>
    <t>LICITADOR:</t>
  </si>
  <si>
    <t>DADES DEL REPRESENTANT LEGAL QUE SIGNA:</t>
  </si>
  <si>
    <t>SIGNATURA ELECTRÒNICA</t>
  </si>
  <si>
    <t>EMPRESA:</t>
  </si>
  <si>
    <t>NOMBRE Y APELLIDOS/NOM I COGNOMS:</t>
  </si>
  <si>
    <t>ADREÇA:</t>
  </si>
  <si>
    <t>DNI:</t>
  </si>
  <si>
    <t>NIF:</t>
  </si>
  <si>
    <t>CARREC:</t>
  </si>
  <si>
    <t>LOCALITAT:</t>
  </si>
  <si>
    <t>DATA:</t>
  </si>
  <si>
    <t>TELÈFON:</t>
  </si>
  <si>
    <t>E-MAIL:</t>
  </si>
  <si>
    <t>OFERTA LICITADOR</t>
  </si>
  <si>
    <t>Lot</t>
  </si>
  <si>
    <t>SERVEI</t>
  </si>
  <si>
    <t>Unitat de Mesura</t>
  </si>
  <si>
    <t>Quantitat</t>
  </si>
  <si>
    <t>Preu unitari màx.
(s/IVA)</t>
  </si>
  <si>
    <t>Preu unitari màx.
(IVA incl.)</t>
  </si>
  <si>
    <t>Import màx.licitació anual
(s/IVA)</t>
  </si>
  <si>
    <t>Import màx.licitació anual
(c/IVA)</t>
  </si>
  <si>
    <t>Preu Unitari ofert
(s/IVA)</t>
  </si>
  <si>
    <t xml:space="preserve">% IVA </t>
  </si>
  <si>
    <t>Preu unitari
(IVA incl.)</t>
  </si>
  <si>
    <t>Import ofert (s/IVA)</t>
  </si>
  <si>
    <t>Import
IVA</t>
  </si>
  <si>
    <t>Import ofert
(IVA incl.)</t>
  </si>
  <si>
    <t>Creuaments/any</t>
  </si>
  <si>
    <t>Bleaching d'embrions (100 embrions/línia)</t>
  </si>
  <si>
    <t>Fin clip</t>
  </si>
  <si>
    <t>Utilizació d'una àrea separada dins de l'estabulari del proveïdor per dur a terme procediments quirúrgics, generar noves línies transgènicques i analitzar el comportament de peixos zebra adults.</t>
  </si>
  <si>
    <t>Gestió d'enviament d'embrions a l'IDIBAPS</t>
  </si>
  <si>
    <t xml:space="preserve">EXP.: F24.016S - SERVEI D’ESTABULACIÓ DE LLARGA DURADA DE PEIXOS, SUPORT EN ELS PROCEDIMENTS QUIRÚRGICS, TÈCNIQUES D’IMATGE, ELIMINACIÓ DE CADÀVERS I PRESTACIONS CONNEXES, PER ALS PROJECTES HR23-00560 I 101071784, PER A LA FUNDACIÓ DE RECERCA CLÍNIC BARCELONA – INSTITTUT D’INVESTIGACIONS BIOMÈDIQUES AUGUST PI I SUNER (FRCB-IDIBAPS). </t>
  </si>
  <si>
    <t>*Annex informatiu dels preus unitaris oferts pel licitador. L'import del contracte equival al pressupost base de licitació i s'executarà en funció de les necessitats de la FRCB-IDIBAPS</t>
  </si>
  <si>
    <t>Mantenir 40 línies transgènicas de peix zebra (amb 12 animals adults per sexe, tanc de 2.8 l) en sistemes comercials amb control i regulaciò diària del paràmeters de la qualitat de l'aigua i la temperatura, alimentació adequada al seu estadi de desenvolupament. Realitzaciò de cens de larves y control de mortalitat. Supervitsiò periòdica veterinaria.  Servei informàtic de control i seguiment dels tancs. Eliminació de residus.</t>
  </si>
  <si>
    <t>Tanc / any</t>
  </si>
  <si>
    <t>Creuaments estàndar (1 mascle i 1 femella) d'animals pertanyents a la colònia de l'animalari del PRBB (AB, TL, Nacre, Casper) i recollida d'embrions. No inclou ni la neteja, ni la selecció, ni l'avaluació de viabilitat ni el recompte dels embrions</t>
  </si>
  <si>
    <t>Creuaments en grup (màxim 7 animals, sumant mascles i  femelles) d'animals pertanyents a la colònia de l'animalari del PRBB (AB, TL, Nacre, Casper) i recollida d'embrions. No inclou ni la neteja, ni la selecció, ni l'avaluació de viabilitat ni el recompte dels embrions</t>
  </si>
  <si>
    <t>Creuaments estàndar (1 mascle i 1 femella) d'animals estabulats i recollida d'embrions. No inclou ni la neteja, ni la selecció, ni l'avaluació de viabilitat ni el recompte dels embrions</t>
  </si>
  <si>
    <t>Creuaments en grup (màxim 7 animals, sumant mascles i  femelles) d'animals estabulats i recollida d'embrions. No inclou ni la neteja, ni la selecció, ni l'avaluació de viabilitat ni el recompte dels embrions</t>
  </si>
  <si>
    <t>Importaciò d'animals aquàtics</t>
  </si>
  <si>
    <t>Per importació</t>
  </si>
  <si>
    <t>Preu per 100 embrions</t>
  </si>
  <si>
    <t>Per fin clip</t>
  </si>
  <si>
    <t>Per enviament</t>
  </si>
  <si>
    <t>Hora de tècnic</t>
  </si>
  <si>
    <t>Preu per hora de tènic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</si>
</sst>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22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164" fontId="2" fillId="0" borderId="0" xfId="1" applyNumberFormat="1" applyFont="1" applyProtection="1"/>
    <xf numFmtId="164" fontId="3" fillId="0" borderId="0" xfId="1" applyNumberFormat="1" applyFont="1" applyBorder="1" applyAlignment="1" applyProtection="1">
      <alignment horizontal="right" wrapText="1"/>
    </xf>
    <xf numFmtId="164" fontId="3" fillId="0" borderId="1" xfId="0" applyNumberFormat="1" applyFont="1" applyBorder="1" applyAlignment="1" applyProtection="1">
      <alignment horizontal="left" vertical="top"/>
      <protection locked="0"/>
    </xf>
    <xf numFmtId="164" fontId="3" fillId="0" borderId="3" xfId="0" applyNumberFormat="1" applyFont="1" applyBorder="1" applyAlignment="1" applyProtection="1">
      <alignment horizontal="left" vertical="top"/>
      <protection locked="0"/>
    </xf>
    <xf numFmtId="164" fontId="3" fillId="0" borderId="2" xfId="0" applyNumberFormat="1" applyFont="1" applyBorder="1" applyAlignment="1" applyProtection="1">
      <alignment horizontal="left" vertical="top"/>
      <protection locked="0"/>
    </xf>
    <xf numFmtId="164" fontId="3" fillId="0" borderId="4" xfId="0" applyNumberFormat="1" applyFont="1" applyBorder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left" vertical="top"/>
      <protection locked="0"/>
    </xf>
    <xf numFmtId="164" fontId="3" fillId="0" borderId="5" xfId="0" applyNumberFormat="1" applyFont="1" applyBorder="1" applyAlignment="1" applyProtection="1">
      <alignment horizontal="left" vertical="top"/>
      <protection locked="0"/>
    </xf>
    <xf numFmtId="164" fontId="3" fillId="0" borderId="6" xfId="0" applyNumberFormat="1" applyFont="1" applyBorder="1" applyAlignment="1" applyProtection="1">
      <alignment horizontal="left" vertical="top"/>
      <protection locked="0"/>
    </xf>
    <xf numFmtId="164" fontId="3" fillId="0" borderId="8" xfId="0" applyNumberFormat="1" applyFont="1" applyBorder="1" applyAlignment="1" applyProtection="1">
      <alignment horizontal="left" vertical="top"/>
      <protection locked="0"/>
    </xf>
    <xf numFmtId="164" fontId="3" fillId="0" borderId="7" xfId="0" applyNumberFormat="1" applyFont="1" applyBorder="1" applyAlignment="1" applyProtection="1">
      <alignment horizontal="left" vertical="top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</xf>
    <xf numFmtId="164" fontId="4" fillId="0" borderId="0" xfId="0" applyNumberFormat="1" applyFont="1" applyProtection="1"/>
    <xf numFmtId="0" fontId="3" fillId="0" borderId="0" xfId="0" applyFont="1" applyAlignment="1" applyProtection="1">
      <alignment horizontal="right"/>
    </xf>
    <xf numFmtId="164" fontId="5" fillId="0" borderId="0" xfId="0" applyNumberFormat="1" applyFont="1" applyProtection="1"/>
    <xf numFmtId="0" fontId="6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164" fontId="3" fillId="0" borderId="0" xfId="0" applyNumberFormat="1" applyFont="1" applyAlignment="1" applyProtection="1">
      <alignment horizontal="center" wrapText="1"/>
    </xf>
    <xf numFmtId="164" fontId="3" fillId="3" borderId="1" xfId="0" applyNumberFormat="1" applyFont="1" applyFill="1" applyBorder="1" applyAlignment="1" applyProtection="1">
      <alignment horizontal="center" wrapText="1"/>
    </xf>
    <xf numFmtId="164" fontId="3" fillId="3" borderId="3" xfId="0" applyNumberFormat="1" applyFont="1" applyFill="1" applyBorder="1" applyAlignment="1" applyProtection="1">
      <alignment horizontal="center" wrapText="1"/>
    </xf>
    <xf numFmtId="164" fontId="3" fillId="3" borderId="2" xfId="0" applyNumberFormat="1" applyFont="1" applyFill="1" applyBorder="1" applyAlignment="1" applyProtection="1">
      <alignment horizontal="center" wrapText="1"/>
    </xf>
    <xf numFmtId="0" fontId="7" fillId="0" borderId="0" xfId="0" applyFont="1" applyProtection="1"/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164" fontId="3" fillId="2" borderId="29" xfId="0" applyNumberFormat="1" applyFont="1" applyFill="1" applyBorder="1" applyAlignment="1" applyProtection="1">
      <alignment horizontal="center" vertical="center" wrapText="1"/>
    </xf>
    <xf numFmtId="164" fontId="3" fillId="2" borderId="30" xfId="0" applyNumberFormat="1" applyFont="1" applyFill="1" applyBorder="1" applyAlignment="1" applyProtection="1">
      <alignment horizontal="center" vertical="center" wrapText="1"/>
    </xf>
    <xf numFmtId="164" fontId="3" fillId="3" borderId="28" xfId="0" applyNumberFormat="1" applyFont="1" applyFill="1" applyBorder="1" applyAlignment="1" applyProtection="1">
      <alignment horizontal="center" vertical="center" wrapText="1"/>
    </xf>
    <xf numFmtId="3" fontId="3" fillId="3" borderId="29" xfId="0" applyNumberFormat="1" applyFont="1" applyFill="1" applyBorder="1" applyAlignment="1" applyProtection="1">
      <alignment horizontal="center" vertical="center" wrapText="1"/>
    </xf>
    <xf numFmtId="164" fontId="3" fillId="3" borderId="29" xfId="0" applyNumberFormat="1" applyFont="1" applyFill="1" applyBorder="1" applyAlignment="1" applyProtection="1">
      <alignment horizontal="center" vertical="center" wrapText="1"/>
    </xf>
    <xf numFmtId="164" fontId="3" fillId="3" borderId="30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 wrapText="1"/>
    </xf>
    <xf numFmtId="164" fontId="2" fillId="0" borderId="26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wrapText="1"/>
    </xf>
    <xf numFmtId="0" fontId="10" fillId="0" borderId="0" xfId="0" applyFont="1" applyBorder="1" applyAlignment="1" applyProtection="1"/>
    <xf numFmtId="0" fontId="4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horizontal="center" wrapText="1"/>
    </xf>
    <xf numFmtId="164" fontId="3" fillId="0" borderId="0" xfId="0" applyNumberFormat="1" applyFont="1" applyProtection="1"/>
    <xf numFmtId="4" fontId="3" fillId="0" borderId="0" xfId="0" applyNumberFormat="1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164" fontId="7" fillId="0" borderId="0" xfId="0" applyNumberFormat="1" applyFont="1" applyProtection="1"/>
    <xf numFmtId="0" fontId="3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164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4" fontId="3" fillId="0" borderId="21" xfId="0" applyNumberFormat="1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59220</xdr:rowOff>
    </xdr:from>
    <xdr:to>
      <xdr:col>16</xdr:col>
      <xdr:colOff>781929</xdr:colOff>
      <xdr:row>3</xdr:row>
      <xdr:rowOff>387350</xdr:rowOff>
    </xdr:to>
    <xdr:pic>
      <xdr:nvPicPr>
        <xdr:cNvPr id="2" name="Picture 7" descr="Idibaps-color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59220"/>
          <a:ext cx="1439154" cy="85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5"/>
  <sheetViews>
    <sheetView showGridLines="0" tabSelected="1" zoomScale="90" zoomScaleNormal="90" workbookViewId="0">
      <selection activeCell="S20" sqref="S20"/>
    </sheetView>
  </sheetViews>
  <sheetFormatPr baseColWidth="10" defaultColWidth="11.453125" defaultRowHeight="14.5" x14ac:dyDescent="0.35"/>
  <cols>
    <col min="1" max="4" width="11.453125" style="15"/>
    <col min="5" max="5" width="30.453125" style="15" customWidth="1"/>
    <col min="6" max="6" width="15.81640625" style="15" customWidth="1"/>
    <col min="7" max="9" width="11.453125" style="15"/>
    <col min="10" max="10" width="12.1796875" style="15" customWidth="1"/>
    <col min="11" max="11" width="12.54296875" style="15" customWidth="1"/>
    <col min="12" max="14" width="11.453125" style="15"/>
    <col min="15" max="15" width="17.54296875" style="15" customWidth="1"/>
    <col min="16" max="16384" width="11.453125" style="15"/>
  </cols>
  <sheetData>
    <row r="2" spans="1:17" x14ac:dyDescent="0.35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s="17" customFormat="1" ht="13" customHeight="1" x14ac:dyDescent="0.3">
      <c r="B3" s="18"/>
      <c r="C3" s="19"/>
      <c r="D3" s="20" t="s">
        <v>34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21"/>
    </row>
    <row r="4" spans="1:17" s="17" customFormat="1" ht="38.5" customHeight="1" x14ac:dyDescent="0.3">
      <c r="B4" s="18"/>
      <c r="C4" s="22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3"/>
      <c r="Q4" s="21"/>
    </row>
    <row r="5" spans="1:17" s="17" customFormat="1" ht="13.5" thickBot="1" x14ac:dyDescent="0.35">
      <c r="B5" s="18"/>
      <c r="C5" s="22"/>
      <c r="D5" s="24"/>
      <c r="E5" s="25"/>
      <c r="F5" s="18"/>
      <c r="G5" s="18"/>
      <c r="H5" s="26"/>
      <c r="I5" s="1"/>
      <c r="J5" s="1"/>
      <c r="K5" s="1"/>
      <c r="L5" s="26"/>
      <c r="M5" s="18"/>
      <c r="N5" s="26"/>
      <c r="O5" s="26"/>
      <c r="P5" s="23"/>
      <c r="Q5" s="21"/>
    </row>
    <row r="6" spans="1:17" s="19" customFormat="1" ht="14.5" customHeight="1" x14ac:dyDescent="0.3">
      <c r="B6" s="81" t="s">
        <v>1</v>
      </c>
      <c r="C6" s="82"/>
      <c r="D6" s="82"/>
      <c r="E6" s="83"/>
      <c r="F6" s="82" t="s">
        <v>2</v>
      </c>
      <c r="G6" s="82"/>
      <c r="H6" s="82"/>
      <c r="I6" s="82"/>
      <c r="J6" s="82"/>
      <c r="K6" s="83"/>
      <c r="L6" s="3" t="s">
        <v>3</v>
      </c>
      <c r="M6" s="4"/>
      <c r="N6" s="4"/>
      <c r="O6" s="4"/>
      <c r="P6" s="4"/>
      <c r="Q6" s="5"/>
    </row>
    <row r="7" spans="1:17" s="19" customFormat="1" ht="14.5" customHeight="1" x14ac:dyDescent="0.3">
      <c r="B7" s="84" t="s">
        <v>4</v>
      </c>
      <c r="C7" s="85"/>
      <c r="D7" s="85"/>
      <c r="E7" s="86"/>
      <c r="F7" s="87" t="s">
        <v>5</v>
      </c>
      <c r="G7" s="87"/>
      <c r="H7" s="87"/>
      <c r="I7" s="87"/>
      <c r="J7" s="87"/>
      <c r="K7" s="88"/>
      <c r="L7" s="6"/>
      <c r="M7" s="7"/>
      <c r="N7" s="7"/>
      <c r="O7" s="7"/>
      <c r="P7" s="7"/>
      <c r="Q7" s="8"/>
    </row>
    <row r="8" spans="1:17" s="19" customFormat="1" ht="15" customHeight="1" x14ac:dyDescent="0.3">
      <c r="B8" s="84" t="s">
        <v>6</v>
      </c>
      <c r="C8" s="85"/>
      <c r="D8" s="85"/>
      <c r="E8" s="86"/>
      <c r="F8" s="87" t="s">
        <v>7</v>
      </c>
      <c r="G8" s="87"/>
      <c r="H8" s="87"/>
      <c r="I8" s="87"/>
      <c r="J8" s="87"/>
      <c r="K8" s="88"/>
      <c r="L8" s="6"/>
      <c r="M8" s="7"/>
      <c r="N8" s="7"/>
      <c r="O8" s="7"/>
      <c r="P8" s="7"/>
      <c r="Q8" s="8"/>
    </row>
    <row r="9" spans="1:17" s="19" customFormat="1" ht="14.5" customHeight="1" x14ac:dyDescent="0.3">
      <c r="B9" s="84" t="s">
        <v>8</v>
      </c>
      <c r="C9" s="85"/>
      <c r="D9" s="85"/>
      <c r="E9" s="86"/>
      <c r="F9" s="87" t="s">
        <v>9</v>
      </c>
      <c r="G9" s="87"/>
      <c r="H9" s="87"/>
      <c r="I9" s="87"/>
      <c r="J9" s="87"/>
      <c r="K9" s="88"/>
      <c r="L9" s="6"/>
      <c r="M9" s="7"/>
      <c r="N9" s="7"/>
      <c r="O9" s="7"/>
      <c r="P9" s="7"/>
      <c r="Q9" s="8"/>
    </row>
    <row r="10" spans="1:17" s="19" customFormat="1" ht="14.5" customHeight="1" x14ac:dyDescent="0.3">
      <c r="B10" s="84" t="s">
        <v>10</v>
      </c>
      <c r="C10" s="85"/>
      <c r="D10" s="85"/>
      <c r="E10" s="86"/>
      <c r="F10" s="89" t="s">
        <v>11</v>
      </c>
      <c r="G10" s="89"/>
      <c r="H10" s="89"/>
      <c r="I10" s="89"/>
      <c r="J10" s="89"/>
      <c r="K10" s="90"/>
      <c r="L10" s="6"/>
      <c r="M10" s="7"/>
      <c r="N10" s="7"/>
      <c r="O10" s="7"/>
      <c r="P10" s="7"/>
      <c r="Q10" s="8"/>
    </row>
    <row r="11" spans="1:17" s="19" customFormat="1" ht="11.5" customHeight="1" x14ac:dyDescent="0.3">
      <c r="B11" s="84" t="s">
        <v>12</v>
      </c>
      <c r="C11" s="85"/>
      <c r="D11" s="85"/>
      <c r="E11" s="86"/>
      <c r="F11" s="91"/>
      <c r="G11" s="91"/>
      <c r="H11" s="91"/>
      <c r="I11" s="91"/>
      <c r="J11" s="91"/>
      <c r="K11" s="92"/>
      <c r="L11" s="6"/>
      <c r="M11" s="7"/>
      <c r="N11" s="7"/>
      <c r="O11" s="7"/>
      <c r="P11" s="7"/>
      <c r="Q11" s="8"/>
    </row>
    <row r="12" spans="1:17" s="19" customFormat="1" ht="15" customHeight="1" thickBot="1" x14ac:dyDescent="0.35">
      <c r="B12" s="93" t="s">
        <v>13</v>
      </c>
      <c r="C12" s="94"/>
      <c r="D12" s="94"/>
      <c r="E12" s="95"/>
      <c r="F12" s="96"/>
      <c r="G12" s="96"/>
      <c r="H12" s="96"/>
      <c r="I12" s="96"/>
      <c r="J12" s="96"/>
      <c r="K12" s="97"/>
      <c r="L12" s="9"/>
      <c r="M12" s="10"/>
      <c r="N12" s="10"/>
      <c r="O12" s="10"/>
      <c r="P12" s="10"/>
      <c r="Q12" s="11"/>
    </row>
    <row r="13" spans="1:17" s="19" customFormat="1" ht="13.5" thickBot="1" x14ac:dyDescent="0.35">
      <c r="A13" s="17"/>
      <c r="B13" s="17"/>
      <c r="C13" s="27"/>
      <c r="D13" s="27"/>
      <c r="G13" s="28"/>
      <c r="H13" s="28"/>
      <c r="I13" s="28"/>
      <c r="J13" s="29"/>
      <c r="K13" s="29"/>
      <c r="L13" s="29"/>
      <c r="M13" s="29"/>
      <c r="N13" s="29"/>
      <c r="O13" s="29"/>
      <c r="P13" s="29"/>
      <c r="Q13" s="29"/>
    </row>
    <row r="14" spans="1:17" s="19" customFormat="1" ht="13.5" thickBot="1" x14ac:dyDescent="0.35">
      <c r="A14" s="17"/>
      <c r="B14" s="17"/>
      <c r="C14" s="27"/>
      <c r="D14" s="27"/>
      <c r="G14" s="28"/>
      <c r="H14" s="28"/>
      <c r="I14" s="28"/>
      <c r="J14" s="29"/>
      <c r="K14" s="29"/>
      <c r="L14" s="30" t="s">
        <v>14</v>
      </c>
      <c r="M14" s="31"/>
      <c r="N14" s="31"/>
      <c r="O14" s="31"/>
      <c r="P14" s="31"/>
      <c r="Q14" s="32"/>
    </row>
    <row r="15" spans="1:17" s="33" customFormat="1" ht="52.5" thickBot="1" x14ac:dyDescent="0.35">
      <c r="B15" s="34" t="s">
        <v>15</v>
      </c>
      <c r="C15" s="35" t="s">
        <v>16</v>
      </c>
      <c r="D15" s="36"/>
      <c r="E15" s="37"/>
      <c r="F15" s="38" t="s">
        <v>17</v>
      </c>
      <c r="G15" s="39" t="s">
        <v>18</v>
      </c>
      <c r="H15" s="40" t="s">
        <v>19</v>
      </c>
      <c r="I15" s="40" t="s">
        <v>20</v>
      </c>
      <c r="J15" s="40" t="s">
        <v>21</v>
      </c>
      <c r="K15" s="41" t="s">
        <v>22</v>
      </c>
      <c r="L15" s="42" t="s">
        <v>23</v>
      </c>
      <c r="M15" s="43" t="s">
        <v>24</v>
      </c>
      <c r="N15" s="44" t="s">
        <v>25</v>
      </c>
      <c r="O15" s="44" t="s">
        <v>26</v>
      </c>
      <c r="P15" s="44" t="s">
        <v>27</v>
      </c>
      <c r="Q15" s="45" t="s">
        <v>28</v>
      </c>
    </row>
    <row r="16" spans="1:17" s="17" customFormat="1" ht="98.5" customHeight="1" x14ac:dyDescent="0.3">
      <c r="B16" s="46">
        <v>1</v>
      </c>
      <c r="C16" s="47" t="s">
        <v>36</v>
      </c>
      <c r="D16" s="48"/>
      <c r="E16" s="48"/>
      <c r="F16" s="49" t="s">
        <v>37</v>
      </c>
      <c r="G16" s="50">
        <v>35</v>
      </c>
      <c r="H16" s="51">
        <v>469.87757897500006</v>
      </c>
      <c r="I16" s="51">
        <v>0</v>
      </c>
      <c r="J16" s="51">
        <f>H16*G16</f>
        <v>16445.715264125003</v>
      </c>
      <c r="K16" s="51">
        <f t="shared" ref="K16:K26" si="0">J16+(J16*21/100)</f>
        <v>19899.315469591253</v>
      </c>
      <c r="L16" s="14">
        <v>0</v>
      </c>
      <c r="M16" s="14">
        <v>0</v>
      </c>
      <c r="N16" s="14">
        <f>L16+(L16*M16/100)</f>
        <v>0</v>
      </c>
      <c r="O16" s="14">
        <f t="shared" ref="O16:Q16" si="1">M16+(M16*N16/100)</f>
        <v>0</v>
      </c>
      <c r="P16" s="14">
        <f t="shared" si="1"/>
        <v>0</v>
      </c>
      <c r="Q16" s="98">
        <f t="shared" si="1"/>
        <v>0</v>
      </c>
    </row>
    <row r="17" spans="2:18" s="17" customFormat="1" ht="60" customHeight="1" x14ac:dyDescent="0.3">
      <c r="B17" s="52"/>
      <c r="C17" s="53" t="s">
        <v>38</v>
      </c>
      <c r="D17" s="54"/>
      <c r="E17" s="54"/>
      <c r="F17" s="55" t="s">
        <v>29</v>
      </c>
      <c r="G17" s="56">
        <v>20</v>
      </c>
      <c r="H17" s="57">
        <v>16.499534912500003</v>
      </c>
      <c r="I17" s="57">
        <f t="shared" ref="I17:I26" si="2">H17*21%+H17</f>
        <v>19.964437244125005</v>
      </c>
      <c r="J17" s="57">
        <f>H17*G17</f>
        <v>329.99069825000004</v>
      </c>
      <c r="K17" s="57">
        <f t="shared" si="0"/>
        <v>399.28874488250005</v>
      </c>
      <c r="L17" s="12">
        <v>0</v>
      </c>
      <c r="M17" s="12">
        <v>0</v>
      </c>
      <c r="N17" s="12">
        <f t="shared" ref="N17:Q17" si="3">L17+(L17*M17/100)</f>
        <v>0</v>
      </c>
      <c r="O17" s="12">
        <f t="shared" si="3"/>
        <v>0</v>
      </c>
      <c r="P17" s="12">
        <f t="shared" si="3"/>
        <v>0</v>
      </c>
      <c r="Q17" s="99">
        <f t="shared" si="3"/>
        <v>0</v>
      </c>
    </row>
    <row r="18" spans="2:18" s="17" customFormat="1" ht="64.5" customHeight="1" x14ac:dyDescent="0.3">
      <c r="B18" s="52"/>
      <c r="C18" s="53" t="s">
        <v>39</v>
      </c>
      <c r="D18" s="54"/>
      <c r="E18" s="54"/>
      <c r="F18" s="55" t="s">
        <v>29</v>
      </c>
      <c r="G18" s="56">
        <v>10</v>
      </c>
      <c r="H18" s="57">
        <v>54.736903162500006</v>
      </c>
      <c r="I18" s="57">
        <f t="shared" si="2"/>
        <v>66.231652826625009</v>
      </c>
      <c r="J18" s="57">
        <f t="shared" ref="J18:J23" si="4">H18*G18</f>
        <v>547.36903162500005</v>
      </c>
      <c r="K18" s="57">
        <f t="shared" si="0"/>
        <v>662.31652826625009</v>
      </c>
      <c r="L18" s="12">
        <v>0</v>
      </c>
      <c r="M18" s="12">
        <v>0</v>
      </c>
      <c r="N18" s="12">
        <f t="shared" ref="N18:Q18" si="5">L18+(L18*M18/100)</f>
        <v>0</v>
      </c>
      <c r="O18" s="12">
        <f t="shared" si="5"/>
        <v>0</v>
      </c>
      <c r="P18" s="12">
        <f t="shared" si="5"/>
        <v>0</v>
      </c>
      <c r="Q18" s="99">
        <f t="shared" si="5"/>
        <v>0</v>
      </c>
    </row>
    <row r="19" spans="2:18" s="17" customFormat="1" ht="53.5" customHeight="1" x14ac:dyDescent="0.3">
      <c r="B19" s="52"/>
      <c r="C19" s="53" t="s">
        <v>40</v>
      </c>
      <c r="D19" s="54"/>
      <c r="E19" s="54"/>
      <c r="F19" s="55" t="s">
        <v>29</v>
      </c>
      <c r="G19" s="56">
        <v>150</v>
      </c>
      <c r="H19" s="57">
        <v>13.570950349999999</v>
      </c>
      <c r="I19" s="57">
        <f t="shared" si="2"/>
        <v>16.420849923499997</v>
      </c>
      <c r="J19" s="57">
        <f t="shared" si="4"/>
        <v>2035.6425524999997</v>
      </c>
      <c r="K19" s="57">
        <f t="shared" si="0"/>
        <v>2463.1274885249995</v>
      </c>
      <c r="L19" s="12">
        <v>0</v>
      </c>
      <c r="M19" s="12">
        <v>0</v>
      </c>
      <c r="N19" s="12">
        <f t="shared" ref="N19:Q19" si="6">L19+(L19*M19/100)</f>
        <v>0</v>
      </c>
      <c r="O19" s="12">
        <f t="shared" si="6"/>
        <v>0</v>
      </c>
      <c r="P19" s="12">
        <f t="shared" si="6"/>
        <v>0</v>
      </c>
      <c r="Q19" s="99">
        <f t="shared" si="6"/>
        <v>0</v>
      </c>
    </row>
    <row r="20" spans="2:18" s="17" customFormat="1" ht="56" customHeight="1" x14ac:dyDescent="0.3">
      <c r="B20" s="52"/>
      <c r="C20" s="53" t="s">
        <v>41</v>
      </c>
      <c r="D20" s="54"/>
      <c r="E20" s="54"/>
      <c r="F20" s="55" t="s">
        <v>29</v>
      </c>
      <c r="G20" s="56">
        <v>35</v>
      </c>
      <c r="H20" s="57">
        <v>45.067048475000007</v>
      </c>
      <c r="I20" s="57">
        <f t="shared" si="2"/>
        <v>54.531128654750006</v>
      </c>
      <c r="J20" s="57">
        <f t="shared" si="4"/>
        <v>1577.3466966250003</v>
      </c>
      <c r="K20" s="57">
        <f t="shared" si="0"/>
        <v>1908.5895029162502</v>
      </c>
      <c r="L20" s="12">
        <v>0</v>
      </c>
      <c r="M20" s="12">
        <v>0</v>
      </c>
      <c r="N20" s="12">
        <f t="shared" ref="N20:Q20" si="7">L20+(L20*M20/100)</f>
        <v>0</v>
      </c>
      <c r="O20" s="12">
        <f t="shared" si="7"/>
        <v>0</v>
      </c>
      <c r="P20" s="12">
        <f t="shared" si="7"/>
        <v>0</v>
      </c>
      <c r="Q20" s="99">
        <f t="shared" si="7"/>
        <v>0</v>
      </c>
    </row>
    <row r="21" spans="2:18" s="17" customFormat="1" ht="18.5" customHeight="1" x14ac:dyDescent="0.3">
      <c r="B21" s="52"/>
      <c r="C21" s="53" t="s">
        <v>42</v>
      </c>
      <c r="D21" s="54"/>
      <c r="E21" s="54"/>
      <c r="F21" s="55" t="s">
        <v>43</v>
      </c>
      <c r="G21" s="56">
        <v>10</v>
      </c>
      <c r="H21" s="57">
        <v>94.1567565</v>
      </c>
      <c r="I21" s="57">
        <f t="shared" si="2"/>
        <v>113.92967536499999</v>
      </c>
      <c r="J21" s="57">
        <f t="shared" si="4"/>
        <v>941.56756500000006</v>
      </c>
      <c r="K21" s="57">
        <f t="shared" si="0"/>
        <v>1139.29675365</v>
      </c>
      <c r="L21" s="12">
        <v>0</v>
      </c>
      <c r="M21" s="12">
        <v>0</v>
      </c>
      <c r="N21" s="12">
        <f t="shared" ref="N21:Q21" si="8">L21+(L21*M21/100)</f>
        <v>0</v>
      </c>
      <c r="O21" s="12">
        <f t="shared" si="8"/>
        <v>0</v>
      </c>
      <c r="P21" s="12">
        <f t="shared" si="8"/>
        <v>0</v>
      </c>
      <c r="Q21" s="99">
        <f t="shared" si="8"/>
        <v>0</v>
      </c>
    </row>
    <row r="22" spans="2:18" s="17" customFormat="1" ht="26" customHeight="1" x14ac:dyDescent="0.3">
      <c r="B22" s="52"/>
      <c r="C22" s="53" t="s">
        <v>30</v>
      </c>
      <c r="D22" s="54"/>
      <c r="E22" s="54"/>
      <c r="F22" s="55" t="s">
        <v>44</v>
      </c>
      <c r="G22" s="56">
        <v>20</v>
      </c>
      <c r="H22" s="57">
        <v>49.564912312500006</v>
      </c>
      <c r="I22" s="57">
        <f t="shared" si="2"/>
        <v>59.973543898125008</v>
      </c>
      <c r="J22" s="57">
        <f t="shared" si="4"/>
        <v>991.29824625000015</v>
      </c>
      <c r="K22" s="57">
        <f t="shared" si="0"/>
        <v>1199.4708779625003</v>
      </c>
      <c r="L22" s="12">
        <v>0</v>
      </c>
      <c r="M22" s="12">
        <v>0</v>
      </c>
      <c r="N22" s="12">
        <f t="shared" ref="N22:Q22" si="9">L22+(L22*M22/100)</f>
        <v>0</v>
      </c>
      <c r="O22" s="12">
        <f t="shared" si="9"/>
        <v>0</v>
      </c>
      <c r="P22" s="12">
        <f t="shared" si="9"/>
        <v>0</v>
      </c>
      <c r="Q22" s="99">
        <f t="shared" si="9"/>
        <v>0</v>
      </c>
    </row>
    <row r="23" spans="2:18" s="17" customFormat="1" ht="12.75" customHeight="1" x14ac:dyDescent="0.3">
      <c r="B23" s="52"/>
      <c r="C23" s="53" t="s">
        <v>31</v>
      </c>
      <c r="D23" s="54"/>
      <c r="E23" s="54"/>
      <c r="F23" s="55" t="s">
        <v>45</v>
      </c>
      <c r="G23" s="56">
        <v>200</v>
      </c>
      <c r="H23" s="57">
        <v>6.4428860375000001</v>
      </c>
      <c r="I23" s="57">
        <f t="shared" si="2"/>
        <v>7.7958921053749997</v>
      </c>
      <c r="J23" s="57">
        <f t="shared" si="4"/>
        <v>1288.5772075</v>
      </c>
      <c r="K23" s="57">
        <f t="shared" si="0"/>
        <v>1559.178421075</v>
      </c>
      <c r="L23" s="12">
        <v>0</v>
      </c>
      <c r="M23" s="12">
        <v>0</v>
      </c>
      <c r="N23" s="12">
        <f t="shared" ref="N23:Q23" si="10">L23+(L23*M23/100)</f>
        <v>0</v>
      </c>
      <c r="O23" s="12">
        <f t="shared" si="10"/>
        <v>0</v>
      </c>
      <c r="P23" s="12">
        <f t="shared" si="10"/>
        <v>0</v>
      </c>
      <c r="Q23" s="99">
        <f t="shared" si="10"/>
        <v>0</v>
      </c>
    </row>
    <row r="24" spans="2:18" s="17" customFormat="1" ht="54" customHeight="1" x14ac:dyDescent="0.3">
      <c r="B24" s="52"/>
      <c r="C24" s="58" t="s">
        <v>32</v>
      </c>
      <c r="D24" s="58"/>
      <c r="E24" s="53"/>
      <c r="F24" s="55"/>
      <c r="G24" s="56"/>
      <c r="H24" s="57">
        <v>0</v>
      </c>
      <c r="I24" s="57">
        <f t="shared" si="2"/>
        <v>0</v>
      </c>
      <c r="J24" s="57">
        <v>0</v>
      </c>
      <c r="K24" s="57">
        <v>0</v>
      </c>
      <c r="L24" s="12">
        <v>0</v>
      </c>
      <c r="M24" s="12">
        <v>0</v>
      </c>
      <c r="N24" s="12">
        <f t="shared" ref="N24:Q24" si="11">L24+(L24*M24/100)</f>
        <v>0</v>
      </c>
      <c r="O24" s="12">
        <f t="shared" si="11"/>
        <v>0</v>
      </c>
      <c r="P24" s="12">
        <f t="shared" si="11"/>
        <v>0</v>
      </c>
      <c r="Q24" s="99">
        <f t="shared" si="11"/>
        <v>0</v>
      </c>
    </row>
    <row r="25" spans="2:18" s="17" customFormat="1" ht="25.5" customHeight="1" x14ac:dyDescent="0.3">
      <c r="B25" s="52"/>
      <c r="C25" s="59" t="s">
        <v>33</v>
      </c>
      <c r="D25" s="59"/>
      <c r="E25" s="60"/>
      <c r="F25" s="55" t="s">
        <v>46</v>
      </c>
      <c r="G25" s="56">
        <v>10</v>
      </c>
      <c r="H25" s="57">
        <v>22.544575500000001</v>
      </c>
      <c r="I25" s="57">
        <f t="shared" si="2"/>
        <v>27.278936354999999</v>
      </c>
      <c r="J25" s="57">
        <f t="shared" ref="J25:J26" si="12">G25*H25</f>
        <v>225.44575500000002</v>
      </c>
      <c r="K25" s="57">
        <f t="shared" si="0"/>
        <v>272.78936355000002</v>
      </c>
      <c r="L25" s="12">
        <v>0</v>
      </c>
      <c r="M25" s="12">
        <v>0</v>
      </c>
      <c r="N25" s="12">
        <f t="shared" ref="N25:Q25" si="13">L25+(L25*M25/100)</f>
        <v>0</v>
      </c>
      <c r="O25" s="12">
        <f t="shared" si="13"/>
        <v>0</v>
      </c>
      <c r="P25" s="12">
        <f t="shared" si="13"/>
        <v>0</v>
      </c>
      <c r="Q25" s="99">
        <f t="shared" si="13"/>
        <v>0</v>
      </c>
    </row>
    <row r="26" spans="2:18" s="17" customFormat="1" ht="25.5" customHeight="1" thickBot="1" x14ac:dyDescent="0.35">
      <c r="B26" s="61"/>
      <c r="C26" s="62" t="s">
        <v>47</v>
      </c>
      <c r="D26" s="62"/>
      <c r="E26" s="63"/>
      <c r="F26" s="64" t="s">
        <v>48</v>
      </c>
      <c r="G26" s="65">
        <v>10</v>
      </c>
      <c r="H26" s="66">
        <v>90.123045687499996</v>
      </c>
      <c r="I26" s="66">
        <f t="shared" si="2"/>
        <v>109.04888528187499</v>
      </c>
      <c r="J26" s="66">
        <f t="shared" si="12"/>
        <v>901.23045687499996</v>
      </c>
      <c r="K26" s="66">
        <f t="shared" si="0"/>
        <v>1090.48885281875</v>
      </c>
      <c r="L26" s="13">
        <v>0</v>
      </c>
      <c r="M26" s="13">
        <v>0</v>
      </c>
      <c r="N26" s="13">
        <f t="shared" ref="N26" si="14">L26+(L26*M26/100)</f>
        <v>0</v>
      </c>
      <c r="O26" s="13">
        <f t="shared" ref="O26" si="15">M26+(M26*N26/100)</f>
        <v>0</v>
      </c>
      <c r="P26" s="13">
        <f t="shared" ref="P26" si="16">N26+(N26*O26/100)</f>
        <v>0</v>
      </c>
      <c r="Q26" s="100">
        <f t="shared" ref="Q26" si="17">O26+(O26*P26/100)</f>
        <v>0</v>
      </c>
    </row>
    <row r="27" spans="2:18" s="17" customFormat="1" ht="28" customHeight="1" thickBot="1" x14ac:dyDescent="0.35">
      <c r="B27" s="67" t="s">
        <v>35</v>
      </c>
      <c r="C27" s="68"/>
      <c r="D27" s="68"/>
      <c r="E27" s="69"/>
      <c r="F27" s="69"/>
      <c r="G27" s="69"/>
      <c r="H27" s="70"/>
      <c r="I27" s="70"/>
      <c r="J27" s="71"/>
      <c r="K27" s="72"/>
      <c r="L27" s="73"/>
      <c r="M27" s="74"/>
      <c r="N27" s="74"/>
      <c r="O27" s="101">
        <f>SUM(Q16:Q26)</f>
        <v>0</v>
      </c>
      <c r="P27" s="101">
        <f>SUM(R16:R26)</f>
        <v>0</v>
      </c>
      <c r="Q27" s="101">
        <f>SUM(S16:S26)</f>
        <v>0</v>
      </c>
    </row>
    <row r="28" spans="2:18" s="17" customFormat="1" ht="21" customHeight="1" x14ac:dyDescent="0.3">
      <c r="B28" s="75"/>
      <c r="C28" s="75"/>
      <c r="D28" s="75"/>
      <c r="E28" s="75"/>
      <c r="F28" s="75"/>
      <c r="G28" s="75"/>
      <c r="H28" s="2"/>
      <c r="I28" s="76"/>
      <c r="J28" s="76"/>
      <c r="K28" s="76"/>
      <c r="L28" s="76"/>
      <c r="M28" s="77"/>
      <c r="N28" s="76"/>
      <c r="O28" s="73"/>
      <c r="P28" s="23"/>
      <c r="Q28" s="21"/>
    </row>
    <row r="29" spans="2:18" s="17" customFormat="1" ht="25" customHeight="1" x14ac:dyDescent="0.3">
      <c r="B29" s="78"/>
      <c r="C29" s="79"/>
      <c r="D29" s="79"/>
      <c r="E29" s="79"/>
      <c r="F29" s="79"/>
      <c r="H29" s="21"/>
      <c r="I29" s="21"/>
      <c r="J29" s="21"/>
      <c r="K29" s="80"/>
    </row>
    <row r="30" spans="2:18" s="17" customFormat="1" ht="25" customHeight="1" x14ac:dyDescent="0.3">
      <c r="C30" s="79"/>
      <c r="D30" s="79"/>
      <c r="E30" s="79"/>
      <c r="F30" s="79"/>
      <c r="H30" s="21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2:18" s="17" customFormat="1" ht="25" customHeight="1" x14ac:dyDescent="0.3">
      <c r="C31" s="79"/>
      <c r="D31" s="79"/>
      <c r="E31" s="79"/>
      <c r="F31" s="79"/>
      <c r="H31" s="21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2:18" s="17" customFormat="1" ht="25" customHeight="1" x14ac:dyDescent="0.3">
      <c r="C32" s="79"/>
      <c r="D32" s="79"/>
      <c r="E32" s="79"/>
      <c r="F32" s="79"/>
      <c r="H32" s="21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3:18" s="17" customFormat="1" ht="25" customHeight="1" x14ac:dyDescent="0.3">
      <c r="C33" s="79"/>
      <c r="D33" s="79"/>
      <c r="E33" s="79"/>
      <c r="F33" s="79"/>
      <c r="H33" s="21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3:18" s="17" customFormat="1" ht="25" customHeight="1" x14ac:dyDescent="0.3">
      <c r="C34" s="79"/>
      <c r="D34" s="79"/>
      <c r="E34" s="79"/>
      <c r="F34" s="79"/>
      <c r="H34" s="21"/>
      <c r="I34" s="21"/>
      <c r="J34" s="21"/>
      <c r="K34" s="21"/>
      <c r="L34" s="80"/>
      <c r="M34" s="80"/>
      <c r="N34" s="80"/>
      <c r="O34" s="80"/>
      <c r="P34" s="80"/>
      <c r="Q34" s="80"/>
      <c r="R34" s="80"/>
    </row>
    <row r="35" spans="3:18" s="17" customFormat="1" ht="25" customHeight="1" x14ac:dyDescent="0.3">
      <c r="C35" s="79"/>
      <c r="D35" s="79"/>
      <c r="E35" s="79"/>
      <c r="F35" s="79"/>
      <c r="H35" s="21"/>
      <c r="I35" s="21"/>
      <c r="J35" s="21"/>
      <c r="K35" s="21"/>
      <c r="L35" s="80"/>
      <c r="M35" s="80"/>
      <c r="N35" s="80"/>
      <c r="O35" s="80"/>
      <c r="P35" s="80"/>
      <c r="Q35" s="80"/>
      <c r="R35" s="80"/>
    </row>
  </sheetData>
  <sheetProtection algorithmName="SHA-512" hashValue="2ImoK9om25zluyOpdQZQ47vG6NEkLHMIyEA1qiJaeP4fUVrGsxA5rI0HmxFU4qGbY/HL2sRcij+NVDLXSxNiwA==" saltValue="dws0fwtx1YRGCt7HtA0q0A==" spinCount="100000" sheet="1" objects="1" scenarios="1"/>
  <mergeCells count="31">
    <mergeCell ref="B28:G28"/>
    <mergeCell ref="B16:B26"/>
    <mergeCell ref="C16:E16"/>
    <mergeCell ref="C17:E17"/>
    <mergeCell ref="C19:E19"/>
    <mergeCell ref="C21:E21"/>
    <mergeCell ref="C24:E24"/>
    <mergeCell ref="C25:E25"/>
    <mergeCell ref="C18:E18"/>
    <mergeCell ref="C20:E20"/>
    <mergeCell ref="C22:E22"/>
    <mergeCell ref="C23:E23"/>
    <mergeCell ref="C26:E26"/>
    <mergeCell ref="C15:E15"/>
    <mergeCell ref="F9:K9"/>
    <mergeCell ref="F10:K10"/>
    <mergeCell ref="F11:K12"/>
    <mergeCell ref="B12:E12"/>
    <mergeCell ref="B9:E9"/>
    <mergeCell ref="B10:E10"/>
    <mergeCell ref="B11:E11"/>
    <mergeCell ref="C2:O2"/>
    <mergeCell ref="D3:O4"/>
    <mergeCell ref="L14:Q14"/>
    <mergeCell ref="F6:K6"/>
    <mergeCell ref="F8:K8"/>
    <mergeCell ref="F7:K7"/>
    <mergeCell ref="B6:E6"/>
    <mergeCell ref="L6:Q12"/>
    <mergeCell ref="B7:E7"/>
    <mergeCell ref="B8:E8"/>
  </mergeCells>
  <conditionalFormatting sqref="L27 O2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5f498f-4095-4bbd-9c4c-8bc38f70e6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22" ma:contentTypeDescription="Crea un document nou" ma:contentTypeScope="" ma:versionID="5e67d0314c915c4117d1dff8afd46711">
  <xsd:schema xmlns:xsd="http://www.w3.org/2001/XMLSchema" xmlns:xs="http://www.w3.org/2001/XMLSchema" xmlns:p="http://schemas.microsoft.com/office/2006/metadata/properties" xmlns:ns2="fb551b49-6e9b-42e9-8cb3-c04550ca5fc2" xmlns:ns3="6afe63cb-81e9-42e2-847b-3795794db174" targetNamespace="http://schemas.microsoft.com/office/2006/metadata/properties" ma:root="true" ma:fieldsID="51f31b19f9eeb55a65bce5e7f805b575" ns2:_="" ns3:_="">
    <xsd:import namespace="fb551b49-6e9b-42e9-8cb3-c04550ca5fc2"/>
    <xsd:import namespace="6afe63cb-81e9-42e2-847b-3795794db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ipusdoc" minOccurs="0"/>
                <xsd:element ref="ns2:Ubicacio" minOccurs="0"/>
                <xsd:element ref="ns2:6eee6df3-7bc3-4d8c-8921-18f8b672226aCountryOrRegion" minOccurs="0"/>
                <xsd:element ref="ns2:6eee6df3-7bc3-4d8c-8921-18f8b672226aState" minOccurs="0"/>
                <xsd:element ref="ns2:6eee6df3-7bc3-4d8c-8921-18f8b672226aCity" minOccurs="0"/>
                <xsd:element ref="ns2:6eee6df3-7bc3-4d8c-8921-18f8b672226aPostalCode" minOccurs="0"/>
                <xsd:element ref="ns2:6eee6df3-7bc3-4d8c-8921-18f8b672226aStreet" minOccurs="0"/>
                <xsd:element ref="ns2:6eee6df3-7bc3-4d8c-8921-18f8b672226aGeoLoc" minOccurs="0"/>
                <xsd:element ref="ns2:6eee6df3-7bc3-4d8c-8921-18f8b672226a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3b72e39-3f93-4f49-9232-3110d087f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Tipusdoc" ma:index="20" nillable="true" ma:displayName="Tipus doc" ma:format="Dropdown" ma:internalName="Tipusdoc">
      <xsd:simpleType>
        <xsd:restriction base="dms:Choice">
          <xsd:enumeration value="Opció 1"/>
          <xsd:enumeration value="Opció 2"/>
          <xsd:enumeration value="Opció 3"/>
        </xsd:restriction>
      </xsd:simpleType>
    </xsd:element>
    <xsd:element name="Ubicacio" ma:index="21" nillable="true" ma:displayName="Ubicacio" ma:format="Dropdown" ma:internalName="Ubicacio">
      <xsd:simpleType>
        <xsd:restriction base="dms:Unknown"/>
      </xsd:simpleType>
    </xsd:element>
    <xsd:element name="6eee6df3-7bc3-4d8c-8921-18f8b672226aCountryOrRegion" ma:index="22" nillable="true" ma:displayName="Ubicacio: país/regió" ma:internalName="CountryOrRegion" ma:readOnly="true">
      <xsd:simpleType>
        <xsd:restriction base="dms:Text"/>
      </xsd:simpleType>
    </xsd:element>
    <xsd:element name="6eee6df3-7bc3-4d8c-8921-18f8b672226aState" ma:index="23" nillable="true" ma:displayName="Ubicacio: estat" ma:internalName="State" ma:readOnly="true">
      <xsd:simpleType>
        <xsd:restriction base="dms:Text"/>
      </xsd:simpleType>
    </xsd:element>
    <xsd:element name="6eee6df3-7bc3-4d8c-8921-18f8b672226aCity" ma:index="24" nillable="true" ma:displayName="Ubicacio: ciutat" ma:internalName="City" ma:readOnly="true">
      <xsd:simpleType>
        <xsd:restriction base="dms:Text"/>
      </xsd:simpleType>
    </xsd:element>
    <xsd:element name="6eee6df3-7bc3-4d8c-8921-18f8b672226aPostalCode" ma:index="25" nillable="true" ma:displayName="Ubicacio: codi postal" ma:internalName="PostalCode" ma:readOnly="true">
      <xsd:simpleType>
        <xsd:restriction base="dms:Text"/>
      </xsd:simpleType>
    </xsd:element>
    <xsd:element name="6eee6df3-7bc3-4d8c-8921-18f8b672226aStreet" ma:index="26" nillable="true" ma:displayName="Ubicacio: carrer" ma:internalName="Street" ma:readOnly="true">
      <xsd:simpleType>
        <xsd:restriction base="dms:Text"/>
      </xsd:simpleType>
    </xsd:element>
    <xsd:element name="6eee6df3-7bc3-4d8c-8921-18f8b672226aGeoLoc" ma:index="27" nillable="true" ma:displayName="Ubicacio: coordenades" ma:internalName="GeoLoc" ma:readOnly="true">
      <xsd:simpleType>
        <xsd:restriction base="dms:Unknown"/>
      </xsd:simpleType>
    </xsd:element>
    <xsd:element name="6eee6df3-7bc3-4d8c-8921-18f8b672226aDispName" ma:index="28" nillable="true" ma:displayName="Ubicacio: nom" ma:internalName="DispName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63cb-81e9-42e2-847b-3795794db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65e0d1-10b1-4f7b-86f2-ee05cb564e7b}" ma:internalName="TaxCatchAll" ma:showField="CatchAllData" ma:web="6afe63cb-81e9-42e2-847b-3795794db1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3C9264-4961-4B6A-B0F7-7DFE57824D65}">
  <ds:schemaRefs>
    <ds:schemaRef ds:uri="http://schemas.microsoft.com/office/2006/metadata/properties"/>
    <ds:schemaRef ds:uri="http://schemas.microsoft.com/office/infopath/2007/PartnerControls"/>
    <ds:schemaRef ds:uri="bb5f498f-4095-4bbd-9c4c-8bc38f70e6d4"/>
  </ds:schemaRefs>
</ds:datastoreItem>
</file>

<file path=customXml/itemProps2.xml><?xml version="1.0" encoding="utf-8"?>
<ds:datastoreItem xmlns:ds="http://schemas.openxmlformats.org/officeDocument/2006/customXml" ds:itemID="{1F8DC7A3-BD17-4DEC-AA30-BDF073D93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405A59-456C-4F55-A5AE-407817E01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6afe63cb-81e9-42e2-847b-3795794db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 ANNEX 2.1 PCAP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SENA, CARMEN (FCRB)</dc:creator>
  <cp:keywords/>
  <dc:description/>
  <cp:lastModifiedBy>GARCIA, SARA (FCRB)</cp:lastModifiedBy>
  <cp:revision/>
  <dcterms:created xsi:type="dcterms:W3CDTF">2024-03-01T11:10:27Z</dcterms:created>
  <dcterms:modified xsi:type="dcterms:W3CDTF">2024-12-20T13:12:22Z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0x0101008878C8B04109174E9C159505A7DEDA8E</vt:lpwstr>
  </property>
</Properties>
</file>