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GAD\Expedients Llei 9-2017\Any 2025\1101410457 (disseny i impressió elements gràfics)-PO\"/>
    </mc:Choice>
  </mc:AlternateContent>
  <bookViews>
    <workbookView xWindow="0" yWindow="0" windowWidth="28800" windowHeight="12300" tabRatio="854"/>
  </bookViews>
  <sheets>
    <sheet name="OFERTES ECONÒMIQUES - Sobre 3" sheetId="16" r:id="rId1"/>
    <sheet name="CRITERIS SUBJECTIUS SENSE PREU" sheetId="1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7" l="1"/>
  <c r="B23" i="17" s="1"/>
  <c r="C7" i="17"/>
  <c r="D7" i="17"/>
  <c r="E7" i="17"/>
  <c r="F7" i="17"/>
  <c r="F24" i="17" s="1"/>
  <c r="G7" i="17"/>
  <c r="G23" i="17" s="1"/>
  <c r="H7" i="17"/>
  <c r="I7" i="17"/>
  <c r="I25" i="17"/>
  <c r="D25" i="17"/>
  <c r="C25" i="17"/>
  <c r="I24" i="17"/>
  <c r="D24" i="17"/>
  <c r="C24" i="17"/>
  <c r="I23" i="17"/>
  <c r="D23" i="17"/>
  <c r="C23" i="17"/>
  <c r="I22" i="17"/>
  <c r="D22" i="17"/>
  <c r="C22" i="17"/>
  <c r="I31" i="17"/>
  <c r="H31" i="17"/>
  <c r="G31" i="17"/>
  <c r="F31" i="17"/>
  <c r="E31" i="17"/>
  <c r="D31" i="17"/>
  <c r="C31" i="17"/>
  <c r="B31" i="17"/>
  <c r="I30" i="17"/>
  <c r="H30" i="17"/>
  <c r="G30" i="17"/>
  <c r="F30" i="17"/>
  <c r="E30" i="17"/>
  <c r="D30" i="17"/>
  <c r="C30" i="17"/>
  <c r="B30" i="17"/>
  <c r="I29" i="17"/>
  <c r="H29" i="17"/>
  <c r="G29" i="17"/>
  <c r="F29" i="17"/>
  <c r="E29" i="17"/>
  <c r="D29" i="17"/>
  <c r="C29" i="17"/>
  <c r="B29" i="17"/>
  <c r="I28" i="17"/>
  <c r="H28" i="17"/>
  <c r="G28" i="17"/>
  <c r="F28" i="17"/>
  <c r="E28" i="17"/>
  <c r="D28" i="17"/>
  <c r="C28" i="17"/>
  <c r="B28" i="17"/>
  <c r="I27" i="17"/>
  <c r="H27" i="17"/>
  <c r="G27" i="17"/>
  <c r="F27" i="17"/>
  <c r="E27" i="17"/>
  <c r="D27" i="17"/>
  <c r="C27" i="17"/>
  <c r="B27" i="17"/>
  <c r="I26" i="17"/>
  <c r="H26" i="17"/>
  <c r="G26" i="17"/>
  <c r="F26" i="17"/>
  <c r="E26" i="17"/>
  <c r="D26" i="17"/>
  <c r="C26" i="17"/>
  <c r="B26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2" i="17"/>
  <c r="H23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19" i="17"/>
  <c r="AF18" i="17"/>
  <c r="AF17" i="17"/>
  <c r="AF16" i="17"/>
  <c r="AF15" i="17"/>
  <c r="AF14" i="17"/>
  <c r="AF13" i="17"/>
  <c r="AF12" i="17"/>
  <c r="AF11" i="17"/>
  <c r="AF10" i="17"/>
  <c r="AF6" i="17"/>
  <c r="A31" i="17"/>
  <c r="AG31" i="17"/>
  <c r="A30" i="17"/>
  <c r="AG30" i="17" s="1"/>
  <c r="A29" i="17"/>
  <c r="AG29" i="17" s="1"/>
  <c r="A28" i="17"/>
  <c r="AG28" i="17"/>
  <c r="A27" i="17"/>
  <c r="AG27" i="17"/>
  <c r="A26" i="17"/>
  <c r="AG26" i="17" s="1"/>
  <c r="A25" i="17"/>
  <c r="AG25" i="17" s="1"/>
  <c r="A24" i="17"/>
  <c r="AG24" i="17" s="1"/>
  <c r="A23" i="17"/>
  <c r="AG23" i="17" s="1"/>
  <c r="A22" i="17"/>
  <c r="AG22" i="17" s="1"/>
  <c r="G25" i="17" l="1"/>
  <c r="G22" i="17"/>
  <c r="B22" i="17"/>
  <c r="H24" i="17"/>
  <c r="G24" i="17"/>
  <c r="H25" i="17"/>
  <c r="H22" i="17"/>
  <c r="F23" i="17"/>
  <c r="F22" i="17"/>
  <c r="F25" i="17"/>
  <c r="E25" i="17"/>
  <c r="E24" i="17"/>
  <c r="E23" i="17"/>
  <c r="B24" i="17"/>
  <c r="B25" i="17"/>
  <c r="AF30" i="17"/>
  <c r="AF26" i="17"/>
  <c r="AF27" i="17"/>
  <c r="AF28" i="17"/>
  <c r="AF29" i="17"/>
  <c r="AF31" i="17"/>
  <c r="AF7" i="17"/>
  <c r="AF22" i="17" l="1"/>
  <c r="AF24" i="17"/>
  <c r="AF25" i="17"/>
  <c r="AF23" i="17"/>
</calcChain>
</file>

<file path=xl/sharedStrings.xml><?xml version="1.0" encoding="utf-8"?>
<sst xmlns="http://schemas.openxmlformats.org/spreadsheetml/2006/main" count="80" uniqueCount="77">
  <si>
    <t>NOM EMPRESA</t>
  </si>
  <si>
    <t>CRITERIS ECONÒMICS</t>
  </si>
  <si>
    <r>
      <rPr>
        <b/>
        <sz val="20"/>
        <color rgb="FFFFFFFF"/>
        <rFont val="Arial"/>
        <family val="2"/>
      </rPr>
      <t xml:space="preserve">CRITERIS I SUBCRITERIS. Emplenar els camps necessaris licitats - </t>
    </r>
    <r>
      <rPr>
        <sz val="20"/>
        <color rgb="FFFFFFFF"/>
        <rFont val="Arial"/>
        <family val="2"/>
      </rPr>
      <t>preu unitari sense IVA</t>
    </r>
  </si>
  <si>
    <t>GENERAL LICITACIÓ</t>
  </si>
  <si>
    <t>Preu hora disseny/producció originals i adaptacions/producció online/imatges </t>
  </si>
  <si>
    <t>Preu hora gestió dels encàrrecs </t>
  </si>
  <si>
    <t>Polipropilè cel·lular 1000x500mm 3,5mm 1+0  
fins a 50 unitats</t>
  </si>
  <si>
    <t>Vinilo Bubble Free amb Impressió digital A3 
1 unitat</t>
  </si>
  <si>
    <t>Flyer 100x210mm estucat brillant 150g 4+4 	
Fins a 150 unitats</t>
  </si>
  <si>
    <t>Flyer 100x210mm estucat brillant 150g 4+4 	
Fins a 250 unitats</t>
  </si>
  <si>
    <t>Flyer 100x210mm estucat brillant 150g 4+4 	
Fins a 500 unitats</t>
  </si>
  <si>
    <t>Fullet díptic 100x210mm estucat brillant 150g 4+4 
Fins a 150 unitats</t>
  </si>
  <si>
    <t>Fullet díptic 100x210mm estucat brillant 150g 4+4 
Fins a 250 unitats</t>
  </si>
  <si>
    <t>Fullet díptic 100x210mm estucat brillant 150g 4+4 
Fins a 500 unitats</t>
  </si>
  <si>
    <t xml:space="preserve">Fullet tríptic 100x210mm estucat brillant 150g 4+4
Fins a 500 unitats						</t>
  </si>
  <si>
    <t>Cartell A3 1 cara 150 g laminat 
1 unitat</t>
  </si>
  <si>
    <t>Cartell A3 1 cara 150 g laminat
5 unitats</t>
  </si>
  <si>
    <t>Cartell A3 1 cara 150 g laminat 						
fins a 50 unitats</t>
  </si>
  <si>
    <t>Cartell A3 1 cara 150 g laminat
fins a 150 unitats</t>
  </si>
  <si>
    <t>Cartell A3 1 cara 150 g laminat 
fins a 250 unitats</t>
  </si>
  <si>
    <t>Cartell A3 1 cara 150 g laminat 
fins a 500 unitats</t>
  </si>
  <si>
    <t>Cartell 210x420mm estucat brillant 150g 	
1 unitat</t>
  </si>
  <si>
    <t xml:space="preserve">Cartell 210x420mm estucat brillant 150g 
fins a 50 unitats						</t>
  </si>
  <si>
    <t>Metacrilat A4 (inclou impressió franja 297x30mm) 						
fins a 50 unitats</t>
  </si>
  <si>
    <t>Sobres A4 amb impressió 1+0 						
fins a 50 unitats</t>
  </si>
  <si>
    <t>Sobres A4 amb impressió 4+0 	 	 	 	 	 
fins a 50 unitats</t>
  </si>
  <si>
    <t>Lona façana (inclou muntatge) lona microperforada 6200x7400mm						
1 unitat</t>
  </si>
  <si>
    <t>Targetó 150x100mm 350g 1+0 (inclou cinta doble cara al dors) 						
1 unitat</t>
  </si>
  <si>
    <t>Targetó 150x100mm 350g 1+0 (inclou cinta doble cara al dors) 						
fins a 250 unitats</t>
  </si>
  <si>
    <t>Panell foam 850x2000 (10mm gruix) (inclou 2 peus foam) 						
1 unitat</t>
  </si>
  <si>
    <t>Foam 210x420mm (2mm gruix) 						
fins a 150 unitats</t>
  </si>
  <si>
    <t xml:space="preserve">Roll up lona 1.000mm x 2.000mm incloent suport 
5 unitats </t>
  </si>
  <si>
    <t>Fullet díptic A5 estucat brillant 150g 4+4 
fins a 150 unitats</t>
  </si>
  <si>
    <t>Fullet tríptic A5 estucat brillant 150g 4+4 
fins a 150 unitats</t>
  </si>
  <si>
    <t>Carpeta díptica. Format obert: 440x315mm / format tancat: 220x315mm. Estucat Mat 350g, laminat mat / 1+1 
fins a 500 unitats</t>
  </si>
  <si>
    <t>Targeta de visita 85x55 mm, estucat brillant 400 g (4+4) 
Fins a 150 unitats</t>
  </si>
  <si>
    <t>Targeta de visita 85x55 mm, estucat brillant 400 g (4+4) 
Fins a 750 unitats</t>
  </si>
  <si>
    <t>Targeta de visita 85x55 mm, estucat brillant 400 g (4+4) 
Fins a 1.500 unitats</t>
  </si>
  <si>
    <t>Targeta de visita 85x55 mm, estucat brillant 400 g (4+4) 
Fins a 10.000 unitats</t>
  </si>
  <si>
    <t>Targeta de visita 85x55 mm, estucat brillant 400 g (4+4) 
Fins a 20.000 unitats</t>
  </si>
  <si>
    <t xml:space="preserve">Circuit de 25 cartells </t>
  </si>
  <si>
    <t xml:space="preserve">Circuit de 50 cartells </t>
  </si>
  <si>
    <t xml:space="preserve">Circuit de 100 cartells </t>
  </si>
  <si>
    <t xml:space="preserve">Circuit de 200 cartells </t>
  </si>
  <si>
    <t xml:space="preserve">Circuit de 400 cartells </t>
  </si>
  <si>
    <t>PREU MÀXIM</t>
  </si>
  <si>
    <t>NOM EMPRESA - PREU OFERT</t>
  </si>
  <si>
    <t>EXPEDIENT:</t>
  </si>
  <si>
    <t>NOM LICITACIÓ:</t>
  </si>
  <si>
    <t>URL LICITACIÓ:</t>
  </si>
  <si>
    <t>CRITERIS JUDICI DE VALOR SUBJECTIU</t>
  </si>
  <si>
    <t>CRITERIS I SUBCRITERIS. Emplenar els camps necessaris licitats</t>
  </si>
  <si>
    <t>PUNTS TOTALS</t>
  </si>
  <si>
    <t>PUNTS CRITERI</t>
  </si>
  <si>
    <t>PUNTUACIÓ MÉS ALTA</t>
  </si>
  <si>
    <t>EMPRESES. Incloure punts valoració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</si>
  <si>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</si>
  <si>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</si>
  <si>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</si>
  <si>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</si>
  <si>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</si>
  <si>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</si>
  <si>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</si>
  <si>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</si>
  <si>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</si>
  <si>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</si>
  <si>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EMPRESES. Punts automàtics (no tocar)</t>
  </si>
  <si>
    <t>EMPRESA</t>
  </si>
  <si>
    <r>
      <t>Metacrilat 210x420mm (</t>
    </r>
    <r>
      <rPr>
        <sz val="11"/>
        <color rgb="FFFF0000"/>
        <rFont val="AriaL"/>
        <family val="2"/>
      </rPr>
      <t>amb</t>
    </r>
    <r>
      <rPr>
        <sz val="11"/>
        <color theme="1"/>
        <rFont val="AriaL"/>
        <family val="2"/>
      </rPr>
      <t xml:space="preserve"> impressió) gruix 3mm
fins a 500 unitats</t>
    </r>
  </si>
  <si>
    <r>
      <t>Metacrilat 210x420mm (</t>
    </r>
    <r>
      <rPr>
        <sz val="11"/>
        <color rgb="FFFF0000"/>
        <rFont val="AriaL"/>
        <family val="2"/>
      </rPr>
      <t>amb</t>
    </r>
    <r>
      <rPr>
        <sz val="11"/>
        <color theme="1"/>
        <rFont val="AriaL"/>
        <family val="2"/>
      </rPr>
      <t xml:space="preserve"> impressió) gruix 3mm
fins a 250 unitats</t>
    </r>
  </si>
  <si>
    <r>
      <t>Metacrilat 210x420mm (</t>
    </r>
    <r>
      <rPr>
        <sz val="11"/>
        <color rgb="FFFF0000"/>
        <rFont val="AriaL"/>
        <family val="2"/>
      </rPr>
      <t>amb</t>
    </r>
    <r>
      <rPr>
        <sz val="11"/>
        <color theme="1"/>
        <rFont val="AriaL"/>
        <family val="2"/>
      </rPr>
      <t xml:space="preserve"> impressió) gruix 3mm
fins a 150 unitats</t>
    </r>
  </si>
  <si>
    <r>
      <t>Metacrilat 210x420mm (</t>
    </r>
    <r>
      <rPr>
        <sz val="11"/>
        <color rgb="FFFF0000"/>
        <rFont val="AriaL"/>
        <family val="2"/>
      </rPr>
      <t>amb</t>
    </r>
    <r>
      <rPr>
        <sz val="11"/>
        <color theme="1"/>
        <rFont val="AriaL"/>
        <family val="2"/>
      </rPr>
      <t xml:space="preserve"> impressió) 
gruix 3mm
fins a 50 unitats</t>
    </r>
  </si>
  <si>
    <r>
      <t>Metacrilat 210x420mm (</t>
    </r>
    <r>
      <rPr>
        <sz val="11"/>
        <color rgb="FFFF0000"/>
        <rFont val="AriaL"/>
        <family val="2"/>
      </rPr>
      <t>sense</t>
    </r>
    <r>
      <rPr>
        <sz val="11"/>
        <color theme="1"/>
        <rFont val="AriaL"/>
        <family val="2"/>
      </rPr>
      <t xml:space="preserve"> impressió franja 210x60mm) 
fins a 500 unitats</t>
    </r>
  </si>
  <si>
    <r>
      <t>Metacrilat 210x420mm (</t>
    </r>
    <r>
      <rPr>
        <sz val="11"/>
        <color rgb="FFFF0000"/>
        <rFont val="AriaL"/>
        <family val="2"/>
      </rPr>
      <t>sense</t>
    </r>
    <r>
      <rPr>
        <sz val="11"/>
        <color theme="1"/>
        <rFont val="AriaL"/>
        <family val="2"/>
      </rPr>
      <t xml:space="preserve"> impressió franja 210x60mm) 
fins a 250 unitats</t>
    </r>
  </si>
  <si>
    <r>
      <t>Metacrilat 210x420mm (</t>
    </r>
    <r>
      <rPr>
        <sz val="11"/>
        <color rgb="FFFF0000"/>
        <rFont val="AriaL"/>
        <family val="2"/>
      </rPr>
      <t>sense</t>
    </r>
    <r>
      <rPr>
        <sz val="11"/>
        <color theme="1"/>
        <rFont val="AriaL"/>
        <family val="2"/>
      </rPr>
      <t xml:space="preserve"> impressió franja 210x60mm)
fins a 150 unitats</t>
    </r>
  </si>
  <si>
    <r>
      <t>Metacrilat 210x420mm (</t>
    </r>
    <r>
      <rPr>
        <sz val="11"/>
        <color rgb="FFFF0000"/>
        <rFont val="AriaL"/>
        <family val="2"/>
      </rPr>
      <t>sense</t>
    </r>
    <r>
      <rPr>
        <sz val="11"/>
        <color theme="1"/>
        <rFont val="AriaL"/>
        <family val="2"/>
      </rPr>
      <t xml:space="preserve"> impressió franja 210x60mm) 
fins a 50 unitats</t>
    </r>
  </si>
  <si>
    <t>Flyer Mapa A4 plegat 6 cares offset 90gr 
fins a 500 unitats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</si>
</sst>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AriaL"/>
      <family val="2"/>
    </font>
    <font>
      <sz val="11"/>
      <color rgb="FF000000"/>
      <name val="Arial"/>
      <family val="2"/>
    </font>
    <font>
      <b/>
      <sz val="20"/>
      <color rgb="FFFFFFFF"/>
      <name val="Arial"/>
      <family val="2"/>
    </font>
    <font>
      <sz val="20"/>
      <color rgb="FFFFFFFF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34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10" fillId="0" borderId="0" xfId="5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1" xfId="1" applyFont="1" applyBorder="1" applyAlignment="1" applyProtection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9" fillId="0" borderId="0" xfId="5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2" fontId="5" fillId="0" borderId="1" xfId="4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0" borderId="8" xfId="4" applyNumberFormat="1" applyFont="1" applyBorder="1" applyAlignment="1" applyProtection="1">
      <alignment vertical="center"/>
      <protection locked="0"/>
    </xf>
    <xf numFmtId="165" fontId="5" fillId="8" borderId="1" xfId="4" applyNumberFormat="1" applyFont="1" applyFill="1" applyBorder="1" applyAlignment="1" applyProtection="1">
      <alignment vertical="center"/>
      <protection locked="0"/>
    </xf>
    <xf numFmtId="2" fontId="5" fillId="8" borderId="1" xfId="4" applyNumberFormat="1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6">
    <cellStyle name="Coma" xfId="1" builtinId="3"/>
    <cellStyle name="Enllaç" xfId="5" builtinId="8"/>
    <cellStyle name="Moneda" xfId="4" builtinId="4"/>
    <cellStyle name="Normal" xfId="0" builtinId="0"/>
    <cellStyle name="Normal 2" xfId="2"/>
    <cellStyle name="Percentatge 2" xfId="3"/>
  </cellStyles>
  <dxfs count="0"/>
  <tableStyles count="0" defaultTableStyle="TableStyleMedium2" defaultPivotStyle="PivotStyleLight16"/>
  <colors>
    <mruColors>
      <color rgb="FFFFFF8F"/>
      <color rgb="FF134FFF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"/>
  <sheetViews>
    <sheetView tabSelected="1" zoomScale="80" zoomScaleNormal="80" workbookViewId="0">
      <pane xSplit="1" topLeftCell="B1" activePane="topRight" state="frozen"/>
      <selection pane="topRight" activeCell="AB18" sqref="AB18"/>
    </sheetView>
  </sheetViews>
  <sheetFormatPr defaultColWidth="10.85546875" defaultRowHeight="14.25" customHeight="1" x14ac:dyDescent="0.2"/>
  <cols>
    <col min="1" max="1" width="47.7109375" style="1" bestFit="1" customWidth="1"/>
    <col min="2" max="37" width="16.28515625" style="2" customWidth="1"/>
    <col min="38" max="38" width="16" style="1" customWidth="1"/>
    <col min="39" max="39" width="12.85546875" style="1" customWidth="1"/>
    <col min="40" max="40" width="15.28515625" style="1" customWidth="1"/>
    <col min="41" max="41" width="21" style="1" customWidth="1"/>
    <col min="42" max="42" width="21.140625" style="1" customWidth="1"/>
    <col min="43" max="47" width="19.140625" style="1" customWidth="1"/>
    <col min="48" max="51" width="14.42578125" style="1" customWidth="1"/>
    <col min="52" max="16384" width="10.85546875" style="1"/>
  </cols>
  <sheetData>
    <row r="1" spans="1:53" ht="56.1" customHeight="1" x14ac:dyDescent="0.2">
      <c r="A1" s="16" t="s">
        <v>0</v>
      </c>
      <c r="B1" s="17"/>
    </row>
    <row r="2" spans="1:53" ht="45" customHeight="1" x14ac:dyDescent="0.2">
      <c r="A2" s="22" t="s">
        <v>1</v>
      </c>
      <c r="B2" s="40" t="s">
        <v>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  <c r="N2" s="42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53" s="27" customFormat="1" ht="139.5" customHeight="1" x14ac:dyDescent="0.25">
      <c r="A3" s="28" t="s">
        <v>3</v>
      </c>
      <c r="B3" s="33" t="s">
        <v>4</v>
      </c>
      <c r="C3" s="34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29" t="s">
        <v>76</v>
      </c>
      <c r="N3" s="30" t="s">
        <v>15</v>
      </c>
      <c r="O3" s="30" t="s">
        <v>16</v>
      </c>
      <c r="P3" s="30" t="s">
        <v>17</v>
      </c>
      <c r="Q3" s="30" t="s">
        <v>18</v>
      </c>
      <c r="R3" s="30" t="s">
        <v>19</v>
      </c>
      <c r="S3" s="30" t="s">
        <v>20</v>
      </c>
      <c r="T3" s="29" t="s">
        <v>21</v>
      </c>
      <c r="U3" s="29" t="s">
        <v>22</v>
      </c>
      <c r="V3" s="39" t="s">
        <v>75</v>
      </c>
      <c r="W3" s="39" t="s">
        <v>74</v>
      </c>
      <c r="X3" s="39" t="s">
        <v>73</v>
      </c>
      <c r="Y3" s="39" t="s">
        <v>72</v>
      </c>
      <c r="Z3" s="39" t="s">
        <v>71</v>
      </c>
      <c r="AA3" s="39" t="s">
        <v>70</v>
      </c>
      <c r="AB3" s="39" t="s">
        <v>69</v>
      </c>
      <c r="AC3" s="39" t="s">
        <v>68</v>
      </c>
      <c r="AD3" s="29" t="s">
        <v>23</v>
      </c>
      <c r="AE3" s="29" t="s">
        <v>24</v>
      </c>
      <c r="AF3" s="29" t="s">
        <v>25</v>
      </c>
      <c r="AG3" s="29" t="s">
        <v>26</v>
      </c>
      <c r="AH3" s="29" t="s">
        <v>27</v>
      </c>
      <c r="AI3" s="29" t="s">
        <v>28</v>
      </c>
      <c r="AJ3" s="29" t="s">
        <v>29</v>
      </c>
      <c r="AK3" s="29" t="s">
        <v>30</v>
      </c>
      <c r="AL3" s="29" t="s">
        <v>31</v>
      </c>
      <c r="AM3" s="29" t="s">
        <v>32</v>
      </c>
      <c r="AN3" s="29" t="s">
        <v>33</v>
      </c>
      <c r="AO3" s="29" t="s">
        <v>34</v>
      </c>
      <c r="AP3" s="29" t="s">
        <v>35</v>
      </c>
      <c r="AQ3" s="29" t="s">
        <v>36</v>
      </c>
      <c r="AR3" s="29" t="s">
        <v>37</v>
      </c>
      <c r="AS3" s="29" t="s">
        <v>38</v>
      </c>
      <c r="AT3" s="29" t="s">
        <v>39</v>
      </c>
      <c r="AU3" s="29" t="s">
        <v>40</v>
      </c>
      <c r="AV3" s="29" t="s">
        <v>41</v>
      </c>
      <c r="AW3" s="29" t="s">
        <v>42</v>
      </c>
      <c r="AX3" s="29" t="s">
        <v>43</v>
      </c>
      <c r="AY3" s="29" t="s">
        <v>44</v>
      </c>
      <c r="AZ3" s="31"/>
      <c r="BA3" s="31"/>
    </row>
    <row r="4" spans="1:53" s="18" customFormat="1" ht="35.1" customHeight="1" x14ac:dyDescent="0.25">
      <c r="A4" s="26" t="s">
        <v>45</v>
      </c>
      <c r="B4" s="35">
        <v>15</v>
      </c>
      <c r="C4" s="35">
        <v>15</v>
      </c>
      <c r="D4" s="35">
        <v>154</v>
      </c>
      <c r="E4" s="35">
        <v>39.81</v>
      </c>
      <c r="F4" s="35">
        <v>0.35</v>
      </c>
      <c r="G4" s="35">
        <v>0.25</v>
      </c>
      <c r="H4" s="35">
        <v>0.2</v>
      </c>
      <c r="I4" s="35">
        <v>0.7</v>
      </c>
      <c r="J4" s="35">
        <v>0.6</v>
      </c>
      <c r="K4" s="35">
        <v>0.5</v>
      </c>
      <c r="L4" s="35">
        <v>0.3</v>
      </c>
      <c r="M4" s="35">
        <v>0.1</v>
      </c>
      <c r="N4" s="35">
        <v>5</v>
      </c>
      <c r="O4" s="35">
        <v>4</v>
      </c>
      <c r="P4" s="35">
        <v>3</v>
      </c>
      <c r="Q4" s="35">
        <v>0.9</v>
      </c>
      <c r="R4" s="35">
        <v>0.8</v>
      </c>
      <c r="S4" s="35">
        <v>0.6</v>
      </c>
      <c r="T4" s="35">
        <v>1.81</v>
      </c>
      <c r="U4" s="35">
        <v>1.49</v>
      </c>
      <c r="V4" s="37">
        <v>14</v>
      </c>
      <c r="W4" s="37">
        <v>12.3</v>
      </c>
      <c r="X4" s="37">
        <v>11.2</v>
      </c>
      <c r="Y4" s="37">
        <v>9.8000000000000007</v>
      </c>
      <c r="Z4" s="37">
        <v>15</v>
      </c>
      <c r="AA4" s="37">
        <v>13.5</v>
      </c>
      <c r="AB4" s="37">
        <v>12.2</v>
      </c>
      <c r="AC4" s="37">
        <v>10.8</v>
      </c>
      <c r="AD4" s="35">
        <v>13</v>
      </c>
      <c r="AE4" s="35">
        <v>0.3</v>
      </c>
      <c r="AF4" s="35">
        <v>0.4</v>
      </c>
      <c r="AG4" s="35">
        <v>1950</v>
      </c>
      <c r="AH4" s="35">
        <v>0.24</v>
      </c>
      <c r="AI4" s="35">
        <v>0.2</v>
      </c>
      <c r="AJ4" s="35">
        <v>150</v>
      </c>
      <c r="AK4" s="35">
        <v>3.4</v>
      </c>
      <c r="AL4" s="35">
        <v>83.5</v>
      </c>
      <c r="AM4" s="35">
        <v>0.64</v>
      </c>
      <c r="AN4" s="35">
        <v>1.35</v>
      </c>
      <c r="AO4" s="35">
        <v>0.75</v>
      </c>
      <c r="AP4" s="35">
        <v>1.8</v>
      </c>
      <c r="AQ4" s="35">
        <v>0.6</v>
      </c>
      <c r="AR4" s="35">
        <v>0.4</v>
      </c>
      <c r="AS4" s="35">
        <v>0.1</v>
      </c>
      <c r="AT4" s="35">
        <v>0.09</v>
      </c>
      <c r="AU4" s="35">
        <v>60</v>
      </c>
      <c r="AV4" s="35">
        <v>120</v>
      </c>
      <c r="AW4" s="35">
        <v>220</v>
      </c>
      <c r="AX4" s="35">
        <v>400</v>
      </c>
      <c r="AY4" s="36">
        <v>700</v>
      </c>
    </row>
    <row r="5" spans="1:53" s="3" customFormat="1" ht="35.1" customHeight="1" x14ac:dyDescent="0.25">
      <c r="A5" s="15" t="s">
        <v>46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38"/>
      <c r="W5" s="38"/>
      <c r="X5" s="38"/>
      <c r="Y5" s="38"/>
      <c r="Z5" s="38"/>
      <c r="AA5" s="38"/>
      <c r="AB5" s="38"/>
      <c r="AC5" s="38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32"/>
    </row>
  </sheetData>
  <mergeCells count="1">
    <mergeCell ref="B2:AK2"/>
  </mergeCells>
  <phoneticPr fontId="7" type="noConversion"/>
  <pageMargins left="0.7" right="0.7" top="0.75" bottom="0.75" header="0.3" footer="0.3"/>
  <pageSetup paperSize="9" scale="20" orientation="landscape" horizontalDpi="0" verticalDpi="0"/>
  <headerFooter>
    <oddHeader>&amp;L&amp;"Calibri,Normal"&amp;K000000&amp;G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110" zoomScaleNormal="110" workbookViewId="0">
      <selection activeCell="B1" sqref="B1"/>
    </sheetView>
  </sheetViews>
  <sheetFormatPr defaultColWidth="10.85546875" defaultRowHeight="14.25" x14ac:dyDescent="0.2"/>
  <cols>
    <col min="1" max="1" width="47.7109375" style="1" bestFit="1" customWidth="1"/>
    <col min="2" max="31" width="16.28515625" style="2" customWidth="1"/>
    <col min="32" max="32" width="22.42578125" style="1" customWidth="1"/>
    <col min="33" max="33" width="35.140625" style="1" bestFit="1" customWidth="1"/>
    <col min="34" max="34" width="20.7109375" style="1" customWidth="1"/>
    <col min="35" max="16384" width="10.85546875" style="1"/>
  </cols>
  <sheetData>
    <row r="1" spans="1:32" ht="56.1" customHeight="1" x14ac:dyDescent="0.2">
      <c r="A1" s="16" t="s">
        <v>47</v>
      </c>
      <c r="B1" s="18"/>
    </row>
    <row r="2" spans="1:32" ht="56.1" customHeight="1" x14ac:dyDescent="0.2">
      <c r="A2" s="16" t="s">
        <v>48</v>
      </c>
      <c r="B2" s="18"/>
    </row>
    <row r="3" spans="1:32" ht="56.1" customHeight="1" x14ac:dyDescent="0.2">
      <c r="A3" s="16" t="s">
        <v>49</v>
      </c>
      <c r="B3" s="21"/>
    </row>
    <row r="4" spans="1:32" ht="45" customHeight="1" x14ac:dyDescent="0.2">
      <c r="A4" s="23" t="s">
        <v>50</v>
      </c>
      <c r="B4" s="41" t="s">
        <v>51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 t="s">
        <v>52</v>
      </c>
    </row>
    <row r="5" spans="1:32" s="3" customFormat="1" ht="35.1" customHeight="1" x14ac:dyDescent="0.25">
      <c r="A5" s="10" t="s">
        <v>3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16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9">
        <v>29</v>
      </c>
      <c r="AE5" s="9">
        <v>30</v>
      </c>
      <c r="AF5" s="44"/>
    </row>
    <row r="6" spans="1:32" s="3" customFormat="1" ht="35.1" customHeight="1" x14ac:dyDescent="0.25">
      <c r="A6" s="4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0">
        <f>SUM(B6:AE6)</f>
        <v>0</v>
      </c>
    </row>
    <row r="7" spans="1:32" s="3" customFormat="1" ht="35.1" customHeight="1" x14ac:dyDescent="0.25">
      <c r="A7" s="5" t="s">
        <v>54</v>
      </c>
      <c r="B7" s="19">
        <f>MAX(B$10:B$19)</f>
        <v>0</v>
      </c>
      <c r="C7" s="19">
        <f t="shared" ref="C7:AE7" si="0">MAX(C$10:C$19)</f>
        <v>0</v>
      </c>
      <c r="D7" s="19">
        <f t="shared" si="0"/>
        <v>0</v>
      </c>
      <c r="E7" s="19">
        <f t="shared" si="0"/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0</v>
      </c>
      <c r="U7" s="19">
        <f t="shared" si="0"/>
        <v>0</v>
      </c>
      <c r="V7" s="19">
        <f t="shared" si="0"/>
        <v>0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20">
        <f>SUM(B7:AE7)</f>
        <v>0</v>
      </c>
    </row>
    <row r="8" spans="1:32" s="3" customFormat="1" ht="35.1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3" customFormat="1" ht="35.1" customHeight="1" x14ac:dyDescent="0.25">
      <c r="A9" s="10" t="s">
        <v>55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9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9">
        <v>29</v>
      </c>
      <c r="AE9" s="9">
        <v>30</v>
      </c>
      <c r="AF9" s="12" t="s">
        <v>52</v>
      </c>
    </row>
    <row r="10" spans="1:32" s="3" customFormat="1" ht="35.1" customHeight="1" x14ac:dyDescent="0.25">
      <c r="A10" s="15" t="s">
        <v>56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20">
        <f t="shared" ref="AF10:AF19" si="1">SUM(B10:AE10)</f>
        <v>0</v>
      </c>
    </row>
    <row r="11" spans="1:32" s="3" customFormat="1" ht="35.1" customHeight="1" x14ac:dyDescent="0.25">
      <c r="A11" s="15" t="s">
        <v>57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20">
        <f t="shared" si="1"/>
        <v>0</v>
      </c>
    </row>
    <row r="12" spans="1:32" s="3" customFormat="1" ht="35.1" customHeight="1" x14ac:dyDescent="0.25">
      <c r="A12" s="15" t="s">
        <v>58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20">
        <f t="shared" si="1"/>
        <v>0</v>
      </c>
    </row>
    <row r="13" spans="1:32" s="3" customFormat="1" ht="35.1" customHeight="1" x14ac:dyDescent="0.25">
      <c r="A13" s="15" t="s">
        <v>59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20">
        <f t="shared" si="1"/>
        <v>0</v>
      </c>
    </row>
    <row r="14" spans="1:32" s="3" customFormat="1" ht="35.1" customHeight="1" x14ac:dyDescent="0.25">
      <c r="A14" s="15" t="s">
        <v>60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20">
        <f t="shared" si="1"/>
        <v>0</v>
      </c>
    </row>
    <row r="15" spans="1:32" s="3" customFormat="1" ht="35.1" customHeight="1" x14ac:dyDescent="0.25">
      <c r="A15" s="15" t="s">
        <v>61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20">
        <f t="shared" si="1"/>
        <v>0</v>
      </c>
    </row>
    <row r="16" spans="1:32" s="3" customFormat="1" ht="35.1" customHeight="1" x14ac:dyDescent="0.25">
      <c r="A16" s="15" t="s">
        <v>62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20">
        <f t="shared" si="1"/>
        <v>0</v>
      </c>
    </row>
    <row r="17" spans="1:33" s="3" customFormat="1" ht="35.1" customHeight="1" x14ac:dyDescent="0.25">
      <c r="A17" s="15" t="s">
        <v>63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20">
        <f t="shared" si="1"/>
        <v>0</v>
      </c>
    </row>
    <row r="18" spans="1:33" s="3" customFormat="1" ht="35.1" customHeight="1" x14ac:dyDescent="0.25">
      <c r="A18" s="15" t="s">
        <v>64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20">
        <f t="shared" si="1"/>
        <v>0</v>
      </c>
    </row>
    <row r="19" spans="1:33" s="3" customFormat="1" ht="35.1" customHeight="1" x14ac:dyDescent="0.25">
      <c r="A19" s="15" t="s">
        <v>65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0">
        <f t="shared" si="1"/>
        <v>0</v>
      </c>
    </row>
    <row r="20" spans="1:33" s="3" customFormat="1" ht="35.1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3" s="3" customFormat="1" ht="35.1" customHeight="1" x14ac:dyDescent="0.25">
      <c r="A21" s="24" t="s">
        <v>66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12" t="s">
        <v>52</v>
      </c>
      <c r="AG21" s="12" t="s">
        <v>67</v>
      </c>
    </row>
    <row r="22" spans="1:33" s="3" customFormat="1" ht="35.1" customHeight="1" x14ac:dyDescent="0.25">
      <c r="A22" s="7" t="str">
        <f t="shared" ref="A22:A31" si="2">A10</f>
        <v>Empresa 1</v>
      </c>
      <c r="B22" s="11" t="str">
        <f>IF(B10="","",((B$6*(B10/B$7))))</f>
        <v/>
      </c>
      <c r="C22" s="11" t="str">
        <f t="shared" ref="C22:I22" si="3">IF(C10="","",((C$6*(C10/C$7))))</f>
        <v/>
      </c>
      <c r="D22" s="11" t="str">
        <f t="shared" si="3"/>
        <v/>
      </c>
      <c r="E22" s="11" t="str">
        <f t="shared" si="3"/>
        <v/>
      </c>
      <c r="F22" s="11" t="str">
        <f t="shared" si="3"/>
        <v/>
      </c>
      <c r="G22" s="11" t="str">
        <f t="shared" si="3"/>
        <v/>
      </c>
      <c r="H22" s="11" t="str">
        <f t="shared" si="3"/>
        <v/>
      </c>
      <c r="I22" s="11" t="str">
        <f t="shared" si="3"/>
        <v/>
      </c>
      <c r="J22" s="11" t="str">
        <f t="shared" ref="J22:AE22" si="4">IF(J10="","",((J$6*(J10/J$7))))</f>
        <v/>
      </c>
      <c r="K22" s="11" t="str">
        <f t="shared" si="4"/>
        <v/>
      </c>
      <c r="L22" s="11" t="str">
        <f t="shared" si="4"/>
        <v/>
      </c>
      <c r="M22" s="11" t="str">
        <f t="shared" si="4"/>
        <v/>
      </c>
      <c r="N22" s="11" t="str">
        <f t="shared" si="4"/>
        <v/>
      </c>
      <c r="O22" s="11" t="str">
        <f t="shared" si="4"/>
        <v/>
      </c>
      <c r="P22" s="11" t="str">
        <f t="shared" si="4"/>
        <v/>
      </c>
      <c r="Q22" s="11" t="str">
        <f t="shared" si="4"/>
        <v/>
      </c>
      <c r="R22" s="11" t="str">
        <f t="shared" si="4"/>
        <v/>
      </c>
      <c r="S22" s="11" t="str">
        <f t="shared" si="4"/>
        <v/>
      </c>
      <c r="T22" s="11" t="str">
        <f t="shared" si="4"/>
        <v/>
      </c>
      <c r="U22" s="11" t="str">
        <f t="shared" si="4"/>
        <v/>
      </c>
      <c r="V22" s="11" t="str">
        <f t="shared" si="4"/>
        <v/>
      </c>
      <c r="W22" s="11" t="str">
        <f t="shared" si="4"/>
        <v/>
      </c>
      <c r="X22" s="11" t="str">
        <f t="shared" si="4"/>
        <v/>
      </c>
      <c r="Y22" s="11" t="str">
        <f t="shared" si="4"/>
        <v/>
      </c>
      <c r="Z22" s="11" t="str">
        <f t="shared" si="4"/>
        <v/>
      </c>
      <c r="AA22" s="11" t="str">
        <f t="shared" si="4"/>
        <v/>
      </c>
      <c r="AB22" s="11" t="str">
        <f t="shared" si="4"/>
        <v/>
      </c>
      <c r="AC22" s="11" t="str">
        <f t="shared" si="4"/>
        <v/>
      </c>
      <c r="AD22" s="11" t="str">
        <f t="shared" si="4"/>
        <v/>
      </c>
      <c r="AE22" s="11" t="str">
        <f t="shared" si="4"/>
        <v/>
      </c>
      <c r="AF22" s="13">
        <f>SUM(B22:AE22)</f>
        <v>0</v>
      </c>
      <c r="AG22" s="8" t="str">
        <f>A22</f>
        <v>Empresa 1</v>
      </c>
    </row>
    <row r="23" spans="1:33" s="3" customFormat="1" ht="35.1" customHeight="1" x14ac:dyDescent="0.25">
      <c r="A23" s="7" t="str">
        <f t="shared" si="2"/>
        <v>Empresa 2</v>
      </c>
      <c r="B23" s="11" t="str">
        <f>IF(B11="","",((B$6*(B11/B$7))))</f>
        <v/>
      </c>
      <c r="C23" s="11" t="str">
        <f t="shared" ref="B23:AE25" si="5">IF(C11="","",((C$6*(C11/C$7))))</f>
        <v/>
      </c>
      <c r="D23" s="11" t="str">
        <f t="shared" si="5"/>
        <v/>
      </c>
      <c r="E23" s="11" t="str">
        <f t="shared" si="5"/>
        <v/>
      </c>
      <c r="F23" s="11" t="str">
        <f t="shared" si="5"/>
        <v/>
      </c>
      <c r="G23" s="11" t="str">
        <f t="shared" si="5"/>
        <v/>
      </c>
      <c r="H23" s="11" t="str">
        <f t="shared" si="5"/>
        <v/>
      </c>
      <c r="I23" s="11" t="str">
        <f t="shared" si="5"/>
        <v/>
      </c>
      <c r="J23" s="11" t="str">
        <f t="shared" si="5"/>
        <v/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Q23" s="11" t="str">
        <f t="shared" si="5"/>
        <v/>
      </c>
      <c r="R23" s="11" t="str">
        <f t="shared" si="5"/>
        <v/>
      </c>
      <c r="S23" s="11" t="str">
        <f t="shared" si="5"/>
        <v/>
      </c>
      <c r="T23" s="11" t="str">
        <f t="shared" si="5"/>
        <v/>
      </c>
      <c r="U23" s="11" t="str">
        <f t="shared" si="5"/>
        <v/>
      </c>
      <c r="V23" s="11" t="str">
        <f t="shared" si="5"/>
        <v/>
      </c>
      <c r="W23" s="11" t="str">
        <f t="shared" si="5"/>
        <v/>
      </c>
      <c r="X23" s="11" t="str">
        <f t="shared" si="5"/>
        <v/>
      </c>
      <c r="Y23" s="11" t="str">
        <f t="shared" si="5"/>
        <v/>
      </c>
      <c r="Z23" s="11" t="str">
        <f t="shared" si="5"/>
        <v/>
      </c>
      <c r="AA23" s="11" t="str">
        <f t="shared" si="5"/>
        <v/>
      </c>
      <c r="AB23" s="11" t="str">
        <f t="shared" si="5"/>
        <v/>
      </c>
      <c r="AC23" s="11" t="str">
        <f t="shared" si="5"/>
        <v/>
      </c>
      <c r="AD23" s="11" t="str">
        <f t="shared" si="5"/>
        <v/>
      </c>
      <c r="AE23" s="11" t="str">
        <f t="shared" si="5"/>
        <v/>
      </c>
      <c r="AF23" s="13">
        <f t="shared" ref="AF23:AF31" si="6">SUM(B23:AE23)</f>
        <v>0</v>
      </c>
      <c r="AG23" s="8" t="str">
        <f t="shared" ref="AG23:AG31" si="7">A23</f>
        <v>Empresa 2</v>
      </c>
    </row>
    <row r="24" spans="1:33" s="3" customFormat="1" ht="35.1" customHeight="1" x14ac:dyDescent="0.25">
      <c r="A24" s="7" t="str">
        <f t="shared" si="2"/>
        <v>Empresa 3</v>
      </c>
      <c r="B24" s="11" t="str">
        <f t="shared" ref="B24:I24" si="8">IF(B12="","",((B$6*(B12/B$7))))</f>
        <v/>
      </c>
      <c r="C24" s="11" t="str">
        <f t="shared" si="8"/>
        <v/>
      </c>
      <c r="D24" s="11" t="str">
        <f t="shared" si="8"/>
        <v/>
      </c>
      <c r="E24" s="11" t="str">
        <f t="shared" si="8"/>
        <v/>
      </c>
      <c r="F24" s="11" t="str">
        <f t="shared" si="8"/>
        <v/>
      </c>
      <c r="G24" s="11" t="str">
        <f t="shared" si="8"/>
        <v/>
      </c>
      <c r="H24" s="11" t="str">
        <f t="shared" si="8"/>
        <v/>
      </c>
      <c r="I24" s="11" t="str">
        <f t="shared" si="8"/>
        <v/>
      </c>
      <c r="J24" s="11" t="str">
        <f t="shared" ref="J24:AE24" si="9">IF(J12="","",((J$6*(J12/J$7))))</f>
        <v/>
      </c>
      <c r="K24" s="11" t="str">
        <f t="shared" si="9"/>
        <v/>
      </c>
      <c r="L24" s="11" t="str">
        <f t="shared" si="9"/>
        <v/>
      </c>
      <c r="M24" s="11" t="str">
        <f t="shared" si="9"/>
        <v/>
      </c>
      <c r="N24" s="11" t="str">
        <f t="shared" si="9"/>
        <v/>
      </c>
      <c r="O24" s="11" t="str">
        <f t="shared" si="9"/>
        <v/>
      </c>
      <c r="P24" s="11" t="str">
        <f t="shared" si="9"/>
        <v/>
      </c>
      <c r="Q24" s="11" t="str">
        <f t="shared" si="9"/>
        <v/>
      </c>
      <c r="R24" s="11" t="str">
        <f t="shared" si="9"/>
        <v/>
      </c>
      <c r="S24" s="11" t="str">
        <f t="shared" si="9"/>
        <v/>
      </c>
      <c r="T24" s="11" t="str">
        <f t="shared" si="9"/>
        <v/>
      </c>
      <c r="U24" s="11" t="str">
        <f t="shared" si="9"/>
        <v/>
      </c>
      <c r="V24" s="11" t="str">
        <f t="shared" si="9"/>
        <v/>
      </c>
      <c r="W24" s="11" t="str">
        <f t="shared" si="9"/>
        <v/>
      </c>
      <c r="X24" s="11" t="str">
        <f t="shared" si="9"/>
        <v/>
      </c>
      <c r="Y24" s="11" t="str">
        <f t="shared" si="9"/>
        <v/>
      </c>
      <c r="Z24" s="11" t="str">
        <f t="shared" si="9"/>
        <v/>
      </c>
      <c r="AA24" s="11" t="str">
        <f t="shared" si="9"/>
        <v/>
      </c>
      <c r="AB24" s="11" t="str">
        <f t="shared" si="9"/>
        <v/>
      </c>
      <c r="AC24" s="11" t="str">
        <f t="shared" si="9"/>
        <v/>
      </c>
      <c r="AD24" s="11" t="str">
        <f t="shared" si="9"/>
        <v/>
      </c>
      <c r="AE24" s="11" t="str">
        <f t="shared" si="9"/>
        <v/>
      </c>
      <c r="AF24" s="13">
        <f t="shared" si="6"/>
        <v>0</v>
      </c>
      <c r="AG24" s="8" t="str">
        <f t="shared" si="7"/>
        <v>Empresa 3</v>
      </c>
    </row>
    <row r="25" spans="1:33" s="3" customFormat="1" ht="35.1" customHeight="1" x14ac:dyDescent="0.25">
      <c r="A25" s="7" t="str">
        <f t="shared" si="2"/>
        <v>Empresa 4</v>
      </c>
      <c r="B25" s="11" t="str">
        <f t="shared" si="5"/>
        <v/>
      </c>
      <c r="C25" s="11" t="str">
        <f t="shared" si="5"/>
        <v/>
      </c>
      <c r="D25" s="11" t="str">
        <f t="shared" si="5"/>
        <v/>
      </c>
      <c r="E25" s="11" t="str">
        <f t="shared" si="5"/>
        <v/>
      </c>
      <c r="F25" s="11" t="str">
        <f t="shared" si="5"/>
        <v/>
      </c>
      <c r="G25" s="11" t="str">
        <f t="shared" si="5"/>
        <v/>
      </c>
      <c r="H25" s="11" t="str">
        <f t="shared" si="5"/>
        <v/>
      </c>
      <c r="I25" s="11" t="str">
        <f t="shared" si="5"/>
        <v/>
      </c>
      <c r="J25" s="11" t="str">
        <f t="shared" ref="J25:AE25" si="10">IF(J13="","",((J$6*(J13/J$7))))</f>
        <v/>
      </c>
      <c r="K25" s="11" t="str">
        <f t="shared" si="10"/>
        <v/>
      </c>
      <c r="L25" s="11" t="str">
        <f t="shared" si="10"/>
        <v/>
      </c>
      <c r="M25" s="11" t="str">
        <f t="shared" si="10"/>
        <v/>
      </c>
      <c r="N25" s="11" t="str">
        <f t="shared" si="10"/>
        <v/>
      </c>
      <c r="O25" s="11" t="str">
        <f t="shared" si="10"/>
        <v/>
      </c>
      <c r="P25" s="11" t="str">
        <f t="shared" si="10"/>
        <v/>
      </c>
      <c r="Q25" s="11" t="str">
        <f t="shared" si="10"/>
        <v/>
      </c>
      <c r="R25" s="11" t="str">
        <f t="shared" si="10"/>
        <v/>
      </c>
      <c r="S25" s="11" t="str">
        <f t="shared" si="10"/>
        <v/>
      </c>
      <c r="T25" s="11" t="str">
        <f t="shared" si="10"/>
        <v/>
      </c>
      <c r="U25" s="11" t="str">
        <f t="shared" si="10"/>
        <v/>
      </c>
      <c r="V25" s="11" t="str">
        <f t="shared" si="10"/>
        <v/>
      </c>
      <c r="W25" s="11" t="str">
        <f t="shared" si="10"/>
        <v/>
      </c>
      <c r="X25" s="11" t="str">
        <f t="shared" si="10"/>
        <v/>
      </c>
      <c r="Y25" s="11" t="str">
        <f t="shared" si="10"/>
        <v/>
      </c>
      <c r="Z25" s="11" t="str">
        <f t="shared" si="10"/>
        <v/>
      </c>
      <c r="AA25" s="11" t="str">
        <f t="shared" si="10"/>
        <v/>
      </c>
      <c r="AB25" s="11" t="str">
        <f t="shared" si="10"/>
        <v/>
      </c>
      <c r="AC25" s="11" t="str">
        <f t="shared" si="10"/>
        <v/>
      </c>
      <c r="AD25" s="11" t="str">
        <f t="shared" si="10"/>
        <v/>
      </c>
      <c r="AE25" s="11" t="str">
        <f t="shared" si="10"/>
        <v/>
      </c>
      <c r="AF25" s="13">
        <f t="shared" si="6"/>
        <v>0</v>
      </c>
      <c r="AG25" s="8" t="str">
        <f t="shared" si="7"/>
        <v>Empresa 4</v>
      </c>
    </row>
    <row r="26" spans="1:33" s="3" customFormat="1" ht="35.1" customHeight="1" x14ac:dyDescent="0.25">
      <c r="A26" s="7" t="str">
        <f t="shared" si="2"/>
        <v>Empresa 5</v>
      </c>
      <c r="B26" s="11" t="str">
        <f t="shared" ref="B26:I26" si="11">IF(B14="","",((B$6*(B14/B$7))))</f>
        <v/>
      </c>
      <c r="C26" s="11" t="str">
        <f t="shared" si="11"/>
        <v/>
      </c>
      <c r="D26" s="11" t="str">
        <f t="shared" si="11"/>
        <v/>
      </c>
      <c r="E26" s="11" t="str">
        <f t="shared" si="11"/>
        <v/>
      </c>
      <c r="F26" s="11" t="str">
        <f t="shared" si="11"/>
        <v/>
      </c>
      <c r="G26" s="11" t="str">
        <f t="shared" si="11"/>
        <v/>
      </c>
      <c r="H26" s="11" t="str">
        <f t="shared" si="11"/>
        <v/>
      </c>
      <c r="I26" s="11" t="str">
        <f t="shared" si="11"/>
        <v/>
      </c>
      <c r="J26" s="11" t="str">
        <f t="shared" ref="J26:AE26" si="12">IF(J14="","",((J$6*(J14/J$7))))</f>
        <v/>
      </c>
      <c r="K26" s="11" t="str">
        <f t="shared" si="12"/>
        <v/>
      </c>
      <c r="L26" s="11" t="str">
        <f t="shared" si="12"/>
        <v/>
      </c>
      <c r="M26" s="11" t="str">
        <f t="shared" si="12"/>
        <v/>
      </c>
      <c r="N26" s="11" t="str">
        <f t="shared" si="12"/>
        <v/>
      </c>
      <c r="O26" s="11" t="str">
        <f t="shared" si="12"/>
        <v/>
      </c>
      <c r="P26" s="11" t="str">
        <f t="shared" si="12"/>
        <v/>
      </c>
      <c r="Q26" s="11" t="str">
        <f t="shared" si="12"/>
        <v/>
      </c>
      <c r="R26" s="11" t="str">
        <f t="shared" si="12"/>
        <v/>
      </c>
      <c r="S26" s="11" t="str">
        <f t="shared" si="12"/>
        <v/>
      </c>
      <c r="T26" s="11" t="str">
        <f t="shared" si="12"/>
        <v/>
      </c>
      <c r="U26" s="11" t="str">
        <f t="shared" si="12"/>
        <v/>
      </c>
      <c r="V26" s="11" t="str">
        <f t="shared" si="12"/>
        <v/>
      </c>
      <c r="W26" s="11" t="str">
        <f t="shared" si="12"/>
        <v/>
      </c>
      <c r="X26" s="11" t="str">
        <f t="shared" si="12"/>
        <v/>
      </c>
      <c r="Y26" s="11" t="str">
        <f t="shared" si="12"/>
        <v/>
      </c>
      <c r="Z26" s="11" t="str">
        <f t="shared" si="12"/>
        <v/>
      </c>
      <c r="AA26" s="11" t="str">
        <f t="shared" si="12"/>
        <v/>
      </c>
      <c r="AB26" s="11" t="str">
        <f t="shared" si="12"/>
        <v/>
      </c>
      <c r="AC26" s="11" t="str">
        <f t="shared" si="12"/>
        <v/>
      </c>
      <c r="AD26" s="11" t="str">
        <f t="shared" si="12"/>
        <v/>
      </c>
      <c r="AE26" s="11" t="str">
        <f t="shared" si="12"/>
        <v/>
      </c>
      <c r="AF26" s="13">
        <f t="shared" si="6"/>
        <v>0</v>
      </c>
      <c r="AG26" s="8" t="str">
        <f t="shared" si="7"/>
        <v>Empresa 5</v>
      </c>
    </row>
    <row r="27" spans="1:33" s="3" customFormat="1" ht="35.1" customHeight="1" x14ac:dyDescent="0.25">
      <c r="A27" s="7" t="str">
        <f t="shared" si="2"/>
        <v>Empresa 6</v>
      </c>
      <c r="B27" s="11" t="str">
        <f t="shared" ref="B27:I27" si="13">IF(B15="","",((B$6*(B15/B$7))))</f>
        <v/>
      </c>
      <c r="C27" s="11" t="str">
        <f t="shared" si="13"/>
        <v/>
      </c>
      <c r="D27" s="11" t="str">
        <f t="shared" si="13"/>
        <v/>
      </c>
      <c r="E27" s="11" t="str">
        <f t="shared" si="13"/>
        <v/>
      </c>
      <c r="F27" s="11" t="str">
        <f t="shared" si="13"/>
        <v/>
      </c>
      <c r="G27" s="11" t="str">
        <f t="shared" si="13"/>
        <v/>
      </c>
      <c r="H27" s="11" t="str">
        <f t="shared" si="13"/>
        <v/>
      </c>
      <c r="I27" s="11" t="str">
        <f t="shared" si="13"/>
        <v/>
      </c>
      <c r="J27" s="11" t="str">
        <f t="shared" ref="J27:AE27" si="14">IF(J15="","",((J$6*(J15/J$7))))</f>
        <v/>
      </c>
      <c r="K27" s="11" t="str">
        <f t="shared" si="14"/>
        <v/>
      </c>
      <c r="L27" s="11" t="str">
        <f t="shared" si="14"/>
        <v/>
      </c>
      <c r="M27" s="11" t="str">
        <f t="shared" si="14"/>
        <v/>
      </c>
      <c r="N27" s="11" t="str">
        <f t="shared" si="14"/>
        <v/>
      </c>
      <c r="O27" s="11" t="str">
        <f t="shared" si="14"/>
        <v/>
      </c>
      <c r="P27" s="11" t="str">
        <f t="shared" si="14"/>
        <v/>
      </c>
      <c r="Q27" s="11" t="str">
        <f t="shared" si="14"/>
        <v/>
      </c>
      <c r="R27" s="11" t="str">
        <f t="shared" si="14"/>
        <v/>
      </c>
      <c r="S27" s="11" t="str">
        <f t="shared" si="14"/>
        <v/>
      </c>
      <c r="T27" s="11" t="str">
        <f t="shared" si="14"/>
        <v/>
      </c>
      <c r="U27" s="11" t="str">
        <f t="shared" si="14"/>
        <v/>
      </c>
      <c r="V27" s="11" t="str">
        <f t="shared" si="14"/>
        <v/>
      </c>
      <c r="W27" s="11" t="str">
        <f t="shared" si="14"/>
        <v/>
      </c>
      <c r="X27" s="11" t="str">
        <f t="shared" si="14"/>
        <v/>
      </c>
      <c r="Y27" s="11" t="str">
        <f t="shared" si="14"/>
        <v/>
      </c>
      <c r="Z27" s="11" t="str">
        <f t="shared" si="14"/>
        <v/>
      </c>
      <c r="AA27" s="11" t="str">
        <f t="shared" si="14"/>
        <v/>
      </c>
      <c r="AB27" s="11" t="str">
        <f t="shared" si="14"/>
        <v/>
      </c>
      <c r="AC27" s="11" t="str">
        <f t="shared" si="14"/>
        <v/>
      </c>
      <c r="AD27" s="11" t="str">
        <f t="shared" si="14"/>
        <v/>
      </c>
      <c r="AE27" s="11" t="str">
        <f t="shared" si="14"/>
        <v/>
      </c>
      <c r="AF27" s="13">
        <f t="shared" si="6"/>
        <v>0</v>
      </c>
      <c r="AG27" s="8" t="str">
        <f t="shared" si="7"/>
        <v>Empresa 6</v>
      </c>
    </row>
    <row r="28" spans="1:33" s="3" customFormat="1" ht="35.1" customHeight="1" x14ac:dyDescent="0.25">
      <c r="A28" s="7" t="str">
        <f t="shared" si="2"/>
        <v>Empresa 7</v>
      </c>
      <c r="B28" s="11" t="str">
        <f t="shared" ref="B28:I28" si="15">IF(B16="","",((B$6*(B16/B$7))))</f>
        <v/>
      </c>
      <c r="C28" s="11" t="str">
        <f t="shared" si="15"/>
        <v/>
      </c>
      <c r="D28" s="11" t="str">
        <f t="shared" si="15"/>
        <v/>
      </c>
      <c r="E28" s="11" t="str">
        <f t="shared" si="15"/>
        <v/>
      </c>
      <c r="F28" s="11" t="str">
        <f t="shared" si="15"/>
        <v/>
      </c>
      <c r="G28" s="11" t="str">
        <f t="shared" si="15"/>
        <v/>
      </c>
      <c r="H28" s="11" t="str">
        <f t="shared" si="15"/>
        <v/>
      </c>
      <c r="I28" s="11" t="str">
        <f t="shared" si="15"/>
        <v/>
      </c>
      <c r="J28" s="11" t="str">
        <f t="shared" ref="J28:AE28" si="16">IF(J16="","",((J$6*(J16/J$7))))</f>
        <v/>
      </c>
      <c r="K28" s="11" t="str">
        <f t="shared" si="16"/>
        <v/>
      </c>
      <c r="L28" s="11" t="str">
        <f t="shared" si="16"/>
        <v/>
      </c>
      <c r="M28" s="11" t="str">
        <f t="shared" si="16"/>
        <v/>
      </c>
      <c r="N28" s="11" t="str">
        <f t="shared" si="16"/>
        <v/>
      </c>
      <c r="O28" s="11" t="str">
        <f t="shared" si="16"/>
        <v/>
      </c>
      <c r="P28" s="11" t="str">
        <f t="shared" si="16"/>
        <v/>
      </c>
      <c r="Q28" s="11" t="str">
        <f t="shared" si="16"/>
        <v/>
      </c>
      <c r="R28" s="11" t="str">
        <f t="shared" si="16"/>
        <v/>
      </c>
      <c r="S28" s="11" t="str">
        <f t="shared" si="16"/>
        <v/>
      </c>
      <c r="T28" s="11" t="str">
        <f t="shared" si="16"/>
        <v/>
      </c>
      <c r="U28" s="11" t="str">
        <f t="shared" si="16"/>
        <v/>
      </c>
      <c r="V28" s="11" t="str">
        <f t="shared" si="16"/>
        <v/>
      </c>
      <c r="W28" s="11" t="str">
        <f t="shared" si="16"/>
        <v/>
      </c>
      <c r="X28" s="11" t="str">
        <f t="shared" si="16"/>
        <v/>
      </c>
      <c r="Y28" s="11" t="str">
        <f t="shared" si="16"/>
        <v/>
      </c>
      <c r="Z28" s="11" t="str">
        <f t="shared" si="16"/>
        <v/>
      </c>
      <c r="AA28" s="11" t="str">
        <f t="shared" si="16"/>
        <v/>
      </c>
      <c r="AB28" s="11" t="str">
        <f t="shared" si="16"/>
        <v/>
      </c>
      <c r="AC28" s="11" t="str">
        <f t="shared" si="16"/>
        <v/>
      </c>
      <c r="AD28" s="11" t="str">
        <f t="shared" si="16"/>
        <v/>
      </c>
      <c r="AE28" s="11" t="str">
        <f t="shared" si="16"/>
        <v/>
      </c>
      <c r="AF28" s="13">
        <f t="shared" si="6"/>
        <v>0</v>
      </c>
      <c r="AG28" s="8" t="str">
        <f t="shared" si="7"/>
        <v>Empresa 7</v>
      </c>
    </row>
    <row r="29" spans="1:33" s="3" customFormat="1" ht="35.1" customHeight="1" x14ac:dyDescent="0.25">
      <c r="A29" s="7" t="str">
        <f t="shared" si="2"/>
        <v>Empresa 8</v>
      </c>
      <c r="B29" s="11" t="str">
        <f t="shared" ref="B29:I29" si="17">IF(B17="","",((B$6*(B17/B$7))))</f>
        <v/>
      </c>
      <c r="C29" s="11" t="str">
        <f t="shared" si="17"/>
        <v/>
      </c>
      <c r="D29" s="11" t="str">
        <f t="shared" si="17"/>
        <v/>
      </c>
      <c r="E29" s="11" t="str">
        <f t="shared" si="17"/>
        <v/>
      </c>
      <c r="F29" s="11" t="str">
        <f t="shared" si="17"/>
        <v/>
      </c>
      <c r="G29" s="11" t="str">
        <f t="shared" si="17"/>
        <v/>
      </c>
      <c r="H29" s="11" t="str">
        <f t="shared" si="17"/>
        <v/>
      </c>
      <c r="I29" s="11" t="str">
        <f t="shared" si="17"/>
        <v/>
      </c>
      <c r="J29" s="11" t="str">
        <f t="shared" ref="J29:AE29" si="18">IF(J17="","",((J$6*(J17/J$7))))</f>
        <v/>
      </c>
      <c r="K29" s="11" t="str">
        <f t="shared" si="18"/>
        <v/>
      </c>
      <c r="L29" s="11" t="str">
        <f t="shared" si="18"/>
        <v/>
      </c>
      <c r="M29" s="11" t="str">
        <f t="shared" si="18"/>
        <v/>
      </c>
      <c r="N29" s="11" t="str">
        <f t="shared" si="18"/>
        <v/>
      </c>
      <c r="O29" s="11" t="str">
        <f t="shared" si="18"/>
        <v/>
      </c>
      <c r="P29" s="11" t="str">
        <f t="shared" si="18"/>
        <v/>
      </c>
      <c r="Q29" s="11" t="str">
        <f t="shared" si="18"/>
        <v/>
      </c>
      <c r="R29" s="11" t="str">
        <f t="shared" si="18"/>
        <v/>
      </c>
      <c r="S29" s="11" t="str">
        <f t="shared" si="18"/>
        <v/>
      </c>
      <c r="T29" s="11" t="str">
        <f t="shared" si="18"/>
        <v/>
      </c>
      <c r="U29" s="11" t="str">
        <f t="shared" si="18"/>
        <v/>
      </c>
      <c r="V29" s="11" t="str">
        <f t="shared" si="18"/>
        <v/>
      </c>
      <c r="W29" s="11" t="str">
        <f t="shared" si="18"/>
        <v/>
      </c>
      <c r="X29" s="11" t="str">
        <f t="shared" si="18"/>
        <v/>
      </c>
      <c r="Y29" s="11" t="str">
        <f t="shared" si="18"/>
        <v/>
      </c>
      <c r="Z29" s="11" t="str">
        <f t="shared" si="18"/>
        <v/>
      </c>
      <c r="AA29" s="11" t="str">
        <f t="shared" si="18"/>
        <v/>
      </c>
      <c r="AB29" s="11" t="str">
        <f t="shared" si="18"/>
        <v/>
      </c>
      <c r="AC29" s="11" t="str">
        <f t="shared" si="18"/>
        <v/>
      </c>
      <c r="AD29" s="11" t="str">
        <f t="shared" si="18"/>
        <v/>
      </c>
      <c r="AE29" s="11" t="str">
        <f t="shared" si="18"/>
        <v/>
      </c>
      <c r="AF29" s="13">
        <f t="shared" si="6"/>
        <v>0</v>
      </c>
      <c r="AG29" s="8" t="str">
        <f t="shared" si="7"/>
        <v>Empresa 8</v>
      </c>
    </row>
    <row r="30" spans="1:33" s="3" customFormat="1" ht="35.1" customHeight="1" x14ac:dyDescent="0.25">
      <c r="A30" s="7" t="str">
        <f t="shared" si="2"/>
        <v>Empresa 9</v>
      </c>
      <c r="B30" s="11" t="str">
        <f t="shared" ref="B30:I30" si="19">IF(B18="","",((B$6*(B18/B$7))))</f>
        <v/>
      </c>
      <c r="C30" s="11" t="str">
        <f t="shared" si="19"/>
        <v/>
      </c>
      <c r="D30" s="11" t="str">
        <f t="shared" si="19"/>
        <v/>
      </c>
      <c r="E30" s="11" t="str">
        <f t="shared" si="19"/>
        <v/>
      </c>
      <c r="F30" s="11" t="str">
        <f t="shared" si="19"/>
        <v/>
      </c>
      <c r="G30" s="11" t="str">
        <f t="shared" si="19"/>
        <v/>
      </c>
      <c r="H30" s="11" t="str">
        <f t="shared" si="19"/>
        <v/>
      </c>
      <c r="I30" s="11" t="str">
        <f t="shared" si="19"/>
        <v/>
      </c>
      <c r="J30" s="11" t="str">
        <f t="shared" ref="J30:AE30" si="20">IF(J18="","",((J$6*(J18/J$7))))</f>
        <v/>
      </c>
      <c r="K30" s="11" t="str">
        <f t="shared" si="20"/>
        <v/>
      </c>
      <c r="L30" s="11" t="str">
        <f t="shared" si="20"/>
        <v/>
      </c>
      <c r="M30" s="11" t="str">
        <f t="shared" si="20"/>
        <v/>
      </c>
      <c r="N30" s="11" t="str">
        <f t="shared" si="20"/>
        <v/>
      </c>
      <c r="O30" s="11" t="str">
        <f t="shared" si="20"/>
        <v/>
      </c>
      <c r="P30" s="11" t="str">
        <f t="shared" si="20"/>
        <v/>
      </c>
      <c r="Q30" s="11" t="str">
        <f t="shared" si="20"/>
        <v/>
      </c>
      <c r="R30" s="11" t="str">
        <f t="shared" si="20"/>
        <v/>
      </c>
      <c r="S30" s="11" t="str">
        <f t="shared" si="20"/>
        <v/>
      </c>
      <c r="T30" s="11" t="str">
        <f t="shared" si="20"/>
        <v/>
      </c>
      <c r="U30" s="11" t="str">
        <f t="shared" si="20"/>
        <v/>
      </c>
      <c r="V30" s="11" t="str">
        <f t="shared" si="20"/>
        <v/>
      </c>
      <c r="W30" s="11" t="str">
        <f t="shared" si="20"/>
        <v/>
      </c>
      <c r="X30" s="11" t="str">
        <f t="shared" si="20"/>
        <v/>
      </c>
      <c r="Y30" s="11" t="str">
        <f t="shared" si="20"/>
        <v/>
      </c>
      <c r="Z30" s="11" t="str">
        <f t="shared" si="20"/>
        <v/>
      </c>
      <c r="AA30" s="11" t="str">
        <f t="shared" si="20"/>
        <v/>
      </c>
      <c r="AB30" s="11" t="str">
        <f t="shared" si="20"/>
        <v/>
      </c>
      <c r="AC30" s="11" t="str">
        <f t="shared" si="20"/>
        <v/>
      </c>
      <c r="AD30" s="11" t="str">
        <f t="shared" si="20"/>
        <v/>
      </c>
      <c r="AE30" s="11" t="str">
        <f t="shared" si="20"/>
        <v/>
      </c>
      <c r="AF30" s="13">
        <f t="shared" si="6"/>
        <v>0</v>
      </c>
      <c r="AG30" s="8" t="str">
        <f t="shared" si="7"/>
        <v>Empresa 9</v>
      </c>
    </row>
    <row r="31" spans="1:33" s="3" customFormat="1" ht="35.1" customHeight="1" x14ac:dyDescent="0.25">
      <c r="A31" s="7" t="str">
        <f t="shared" si="2"/>
        <v>Empresa 10</v>
      </c>
      <c r="B31" s="11" t="str">
        <f t="shared" ref="B31:I31" si="21">IF(B19="","",((B$6*(B19/B$7))))</f>
        <v/>
      </c>
      <c r="C31" s="11" t="str">
        <f t="shared" si="21"/>
        <v/>
      </c>
      <c r="D31" s="11" t="str">
        <f t="shared" si="21"/>
        <v/>
      </c>
      <c r="E31" s="11" t="str">
        <f t="shared" si="21"/>
        <v/>
      </c>
      <c r="F31" s="11" t="str">
        <f t="shared" si="21"/>
        <v/>
      </c>
      <c r="G31" s="11" t="str">
        <f t="shared" si="21"/>
        <v/>
      </c>
      <c r="H31" s="11" t="str">
        <f t="shared" si="21"/>
        <v/>
      </c>
      <c r="I31" s="11" t="str">
        <f t="shared" si="21"/>
        <v/>
      </c>
      <c r="J31" s="11" t="str">
        <f t="shared" ref="J31:AE31" si="22">IF(J19="","",((J$6*(J19/J$7))))</f>
        <v/>
      </c>
      <c r="K31" s="11" t="str">
        <f t="shared" si="22"/>
        <v/>
      </c>
      <c r="L31" s="11" t="str">
        <f t="shared" si="22"/>
        <v/>
      </c>
      <c r="M31" s="11" t="str">
        <f t="shared" si="22"/>
        <v/>
      </c>
      <c r="N31" s="11" t="str">
        <f t="shared" si="22"/>
        <v/>
      </c>
      <c r="O31" s="11" t="str">
        <f t="shared" si="22"/>
        <v/>
      </c>
      <c r="P31" s="11" t="str">
        <f t="shared" si="22"/>
        <v/>
      </c>
      <c r="Q31" s="11" t="str">
        <f t="shared" si="22"/>
        <v/>
      </c>
      <c r="R31" s="11" t="str">
        <f t="shared" si="22"/>
        <v/>
      </c>
      <c r="S31" s="11" t="str">
        <f t="shared" si="22"/>
        <v/>
      </c>
      <c r="T31" s="11" t="str">
        <f t="shared" si="22"/>
        <v/>
      </c>
      <c r="U31" s="11" t="str">
        <f t="shared" si="22"/>
        <v/>
      </c>
      <c r="V31" s="11" t="str">
        <f t="shared" si="22"/>
        <v/>
      </c>
      <c r="W31" s="11" t="str">
        <f t="shared" si="22"/>
        <v/>
      </c>
      <c r="X31" s="11" t="str">
        <f t="shared" si="22"/>
        <v/>
      </c>
      <c r="Y31" s="11" t="str">
        <f t="shared" si="22"/>
        <v/>
      </c>
      <c r="Z31" s="11" t="str">
        <f t="shared" si="22"/>
        <v/>
      </c>
      <c r="AA31" s="11" t="str">
        <f t="shared" si="22"/>
        <v/>
      </c>
      <c r="AB31" s="11" t="str">
        <f t="shared" si="22"/>
        <v/>
      </c>
      <c r="AC31" s="11" t="str">
        <f t="shared" si="22"/>
        <v/>
      </c>
      <c r="AD31" s="11" t="str">
        <f t="shared" si="22"/>
        <v/>
      </c>
      <c r="AE31" s="11" t="str">
        <f t="shared" si="22"/>
        <v/>
      </c>
      <c r="AF31" s="13">
        <f t="shared" si="6"/>
        <v>0</v>
      </c>
      <c r="AG31" s="8" t="str">
        <f t="shared" si="7"/>
        <v>Empresa 10</v>
      </c>
    </row>
  </sheetData>
  <mergeCells count="2">
    <mergeCell ref="B4:AE4"/>
    <mergeCell ref="AF4:AF5"/>
  </mergeCells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 ECONÒMIQUES - Sobre 3</vt:lpstr>
      <vt:lpstr>CRITERIS SUBJECTIUS SENSE PREU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albert.olives</dc:creator>
  <cp:keywords/>
  <dc:description/>
  <cp:lastModifiedBy>Alarcon Diaz, Alberto</cp:lastModifiedBy>
  <cp:revision/>
  <dcterms:created xsi:type="dcterms:W3CDTF">2016-10-11T09:28:29Z</dcterms:created>
  <dcterms:modified xsi:type="dcterms:W3CDTF">2024-12-18T13:40:34Z</dcterms:modified>
  <cp:category/>
  <cp:contentStatus/>
</cp:coreProperties>
</file>