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07"/>
  <workbookPr filterPrivacy="1" defaultThemeVersion="124226"/>
  <xr:revisionPtr revIDLastSave="0" documentId="13_ncr:1_{CFDA95DE-6E0F-4894-B835-73BD5F55500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odel oferta formules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4" i="1"/>
  <c r="H8" i="1"/>
  <c r="H9" i="1"/>
  <c r="H10" i="1"/>
  <c r="H11" i="1"/>
  <c r="H12" i="1"/>
  <c r="G5" i="1"/>
  <c r="H15" i="1" l="1"/>
  <c r="H13" i="1"/>
  <c r="G20" i="1" l="1"/>
  <c r="G21" i="1" s="1"/>
</calcChain>
</file>

<file path=xl/sharedStrings.xml><?xml version="1.0" encoding="utf-8"?>
<sst xmlns="http://schemas.openxmlformats.org/spreadsheetml/2006/main" count="21" uniqueCount="21">
  <si>
    <t>MODEL OFERTA  MITJANÇANT L’APLICACIÓ DE FÓRMULES</t>
  </si>
  <si>
    <t>Part Fixa Mensual</t>
  </si>
  <si>
    <t>Preu Mensual (*)</t>
  </si>
  <si>
    <t xml:space="preserve">Cost anual </t>
  </si>
  <si>
    <t>Fee mensual fix, que inclou els següents apartats del plec: assessorament integral del programa de màrqueting relacional; manteniment funcional, tècnic i operatiu de la base de dades de JoTMBé, Hola Barcelona i AMBici; l’operació integral de les accions d’email màrqueting (inclou segmentació, preparació, enviament i reporting d’email màrqueting, entre d’altres); l’operació integral del CRM (inclou establiment de fluxes de màxim 20/any, segmentació, enviament i reporting, entre d’altres); donar resposta a l’atenció online de les consultes relatives a les recompenses i el programa de punts; manteniment funcional, operatiu i tècnic de la web de recompenses; seguiment del programa de màrqueting relacional i propostes de millora.</t>
  </si>
  <si>
    <t>Part Variable</t>
  </si>
  <si>
    <t>Unitats anuals</t>
  </si>
  <si>
    <t xml:space="preserve">Preu/unitat (*) </t>
  </si>
  <si>
    <t>Cost total anual</t>
  </si>
  <si>
    <t xml:space="preserve">Nova creació email: disseny de plantilla, producció de creativitats, producció i edició de continguts (en català, castellà i anglès), maquetació html, i integració a la plataforma d’enviament; inclou també adaptar el contingut dels emails a les xarxes socials de Facebook, Twitter i Instagram; </t>
  </si>
  <si>
    <t xml:space="preserve">Adaptació email: ajustos de continguts, ajustos de creativitats, maquetació html, i integració a la plataforma d’enviament; </t>
  </si>
  <si>
    <t xml:space="preserve">Creació d’una promoció al web de recompenses, inclou: petició material gràfic, disseny i redacció, maquetació html, adaptació a canals, programació, test, manteniment promoció, gestió dels guanyadors, traducció (català i castellà), revisió lingüística, signatura d’acords amb promotors i reporting; </t>
  </si>
  <si>
    <t>Desenvolupament contingut d’un article d’un bloc: proposta de contingut, documentació, redacció textos (mínim 500 paraules) i creativitats (mínim 4 creativitats que provinguin d'un banc d'imatges de pagament); editats en català, castellà i anglès amb l'aplicació de SEO;</t>
  </si>
  <si>
    <t>Landing Page de nova creació senzilla</t>
  </si>
  <si>
    <t>Formularis</t>
  </si>
  <si>
    <t>Contingut lead nurturing + creativitats amb objectiu de captació</t>
  </si>
  <si>
    <t>Hosting</t>
  </si>
  <si>
    <t>(*) Camps a omplir pel licitador</t>
  </si>
  <si>
    <t xml:space="preserve">Cost total anual: </t>
  </si>
  <si>
    <t>PBL (2 anys de contracte) sense IVA:</t>
  </si>
  <si>
    <t>PBL (2 anys de contracte) amb IVA: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</si>
</sst>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1" fillId="0" borderId="3" xfId="0" applyFont="1" applyBorder="1"/>
    <xf numFmtId="0" fontId="1" fillId="0" borderId="1" xfId="0" applyFont="1" applyBorder="1"/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4" fillId="4" borderId="7" xfId="0" applyFont="1" applyFill="1" applyBorder="1"/>
    <xf numFmtId="164" fontId="5" fillId="0" borderId="8" xfId="0" applyNumberFormat="1" applyFont="1" applyBorder="1"/>
    <xf numFmtId="164" fontId="5" fillId="0" borderId="10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/>
    <xf numFmtId="0" fontId="6" fillId="5" borderId="0" xfId="0" applyFont="1" applyFill="1" applyAlignment="1">
      <alignment horizontal="right" vertical="center"/>
    </xf>
    <xf numFmtId="0" fontId="5" fillId="4" borderId="9" xfId="0" applyFont="1" applyFill="1" applyBorder="1"/>
    <xf numFmtId="0" fontId="4" fillId="4" borderId="2" xfId="0" applyFont="1" applyFill="1" applyBorder="1"/>
    <xf numFmtId="164" fontId="5" fillId="0" borderId="3" xfId="0" applyNumberFormat="1" applyFont="1" applyBorder="1"/>
    <xf numFmtId="3" fontId="7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H21"/>
  <sheetViews>
    <sheetView tabSelected="1" topLeftCell="D1" zoomScale="98" zoomScaleNormal="98" workbookViewId="0">
      <selection activeCell="D21" sqref="D21"/>
    </sheetView>
  </sheetViews>
  <sheetFormatPr defaultColWidth="9.140625" defaultRowHeight="15"/>
  <cols>
    <col min="4" max="4" width="123.140625" customWidth="1"/>
    <col min="6" max="6" width="29" bestFit="1" customWidth="1"/>
    <col min="7" max="7" width="18.140625" bestFit="1" customWidth="1"/>
    <col min="8" max="8" width="14.7109375" bestFit="1" customWidth="1"/>
  </cols>
  <sheetData>
    <row r="1" spans="4:8" ht="15.75" thickBot="1"/>
    <row r="2" spans="4:8" ht="15.75" thickBot="1">
      <c r="D2" s="1" t="s">
        <v>0</v>
      </c>
    </row>
    <row r="3" spans="4:8" ht="15.75" thickBot="1"/>
    <row r="4" spans="4:8" ht="15.75" thickBot="1">
      <c r="D4" s="3" t="s">
        <v>1</v>
      </c>
      <c r="F4" s="18" t="s">
        <v>2</v>
      </c>
      <c r="G4" s="5" t="s">
        <v>3</v>
      </c>
    </row>
    <row r="5" spans="4:8" ht="77.25" thickBot="1">
      <c r="D5" s="2" t="s">
        <v>4</v>
      </c>
      <c r="F5" s="17"/>
      <c r="G5" s="11">
        <f>F5*12</f>
        <v>0</v>
      </c>
    </row>
    <row r="6" spans="4:8" ht="15.75" thickBot="1">
      <c r="D6" s="4"/>
    </row>
    <row r="7" spans="4:8" ht="15.75" thickBot="1">
      <c r="D7" s="3" t="s">
        <v>5</v>
      </c>
      <c r="F7" s="6" t="s">
        <v>6</v>
      </c>
      <c r="G7" s="19" t="s">
        <v>7</v>
      </c>
      <c r="H7" s="6" t="s">
        <v>8</v>
      </c>
    </row>
    <row r="8" spans="4:8" ht="39" thickBot="1">
      <c r="D8" s="7" t="s">
        <v>9</v>
      </c>
      <c r="F8" s="13">
        <v>100</v>
      </c>
      <c r="G8" s="12"/>
      <c r="H8" s="10">
        <f>F8*G8</f>
        <v>0</v>
      </c>
    </row>
    <row r="9" spans="4:8" ht="15.75" thickBot="1">
      <c r="D9" s="8" t="s">
        <v>10</v>
      </c>
      <c r="F9" s="13">
        <v>100</v>
      </c>
      <c r="G9" s="12"/>
      <c r="H9" s="10">
        <f t="shared" ref="H9:H15" si="0">F9*G9</f>
        <v>0</v>
      </c>
    </row>
    <row r="10" spans="4:8" ht="39" thickBot="1">
      <c r="D10" s="8" t="s">
        <v>11</v>
      </c>
      <c r="F10" s="13">
        <v>150</v>
      </c>
      <c r="G10" s="12"/>
      <c r="H10" s="10">
        <f t="shared" si="0"/>
        <v>0</v>
      </c>
    </row>
    <row r="11" spans="4:8" ht="26.25" thickBot="1">
      <c r="D11" s="8" t="s">
        <v>12</v>
      </c>
      <c r="F11" s="24">
        <v>100</v>
      </c>
      <c r="G11" s="12"/>
      <c r="H11" s="10">
        <f t="shared" si="0"/>
        <v>0</v>
      </c>
    </row>
    <row r="12" spans="4:8" ht="15.75" thickBot="1">
      <c r="D12" s="8" t="s">
        <v>13</v>
      </c>
      <c r="F12" s="13">
        <v>4</v>
      </c>
      <c r="G12" s="12"/>
      <c r="H12" s="10">
        <f t="shared" si="0"/>
        <v>0</v>
      </c>
    </row>
    <row r="13" spans="4:8" ht="15.75" thickBot="1">
      <c r="D13" s="8" t="s">
        <v>14</v>
      </c>
      <c r="F13" s="13">
        <v>2</v>
      </c>
      <c r="G13" s="12"/>
      <c r="H13" s="10">
        <f t="shared" si="0"/>
        <v>0</v>
      </c>
    </row>
    <row r="14" spans="4:8" ht="15.75" thickBot="1">
      <c r="D14" s="8" t="s">
        <v>15</v>
      </c>
      <c r="F14" s="13">
        <v>12</v>
      </c>
      <c r="G14" s="12"/>
      <c r="H14" s="10">
        <f t="shared" si="0"/>
        <v>0</v>
      </c>
    </row>
    <row r="15" spans="4:8" ht="15.75" thickBot="1">
      <c r="D15" s="9" t="s">
        <v>16</v>
      </c>
      <c r="F15" s="13">
        <v>12</v>
      </c>
      <c r="G15" s="12"/>
      <c r="H15" s="10">
        <f t="shared" si="0"/>
        <v>0</v>
      </c>
    </row>
    <row r="18" spans="4:7" ht="15.75" thickBot="1">
      <c r="D18" s="20" t="s">
        <v>17</v>
      </c>
    </row>
    <row r="19" spans="4:7" ht="15.75" thickBot="1">
      <c r="F19" s="14" t="s">
        <v>18</v>
      </c>
      <c r="G19" s="15">
        <f>G5+H8+H9+H10+H11+H12+H13+H14+H15</f>
        <v>0</v>
      </c>
    </row>
    <row r="20" spans="4:7" ht="15.75" thickBot="1">
      <c r="F20" s="22" t="s">
        <v>19</v>
      </c>
      <c r="G20" s="23">
        <f>G19*2</f>
        <v>0</v>
      </c>
    </row>
    <row r="21" spans="4:7" ht="15.75" thickBot="1">
      <c r="F21" s="21" t="s">
        <v>20</v>
      </c>
      <c r="G21" s="16">
        <f>G20*21%+G20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15012929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15012929 - Serveis Màrqueting Relacional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2024-10-28T23:00:00+00:00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2024-11-18T23:00:00+00:00</TMB_CC>
    <TMB_IDLicitacio xmlns="c8de0594-42e2-4f26-8a69-9df094374455">428692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51A38C-5D5F-46C5-990D-226DEE6DAAF8}"/>
</file>

<file path=customXml/itemProps2.xml><?xml version="1.0" encoding="utf-8"?>
<ds:datastoreItem xmlns:ds="http://schemas.openxmlformats.org/officeDocument/2006/customXml" ds:itemID="{50A549A9-4FE6-4539-BE4B-4512CD441D2D}"/>
</file>

<file path=customXml/itemProps3.xml><?xml version="1.0" encoding="utf-8"?>
<ds:datastoreItem xmlns:ds="http://schemas.openxmlformats.org/officeDocument/2006/customXml" ds:itemID="{C936ECCE-FDD1-4895-AE47-9F3A8F2859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Castro Gonzalez, Maria-beatriz</cp:lastModifiedBy>
  <cp:revision/>
  <dcterms:created xsi:type="dcterms:W3CDTF">2006-09-16T00:00:00Z</dcterms:created>
  <dcterms:modified xsi:type="dcterms:W3CDTF">2024-10-10T12:32:02Z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428692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  <property fmtid="{D5CDD505-2E9C-101B-9397-08002B2CF9AE}" pid="27" name="FirstName">
    <vt:lpwstr/>
  </property>
</Properties>
</file>