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W:\SAJUR\C100 AFERS JURIDICS\C119 PROCED ADMINISTRATIUS\Contractacio\EXPEDIENTS\Cont24\CONT-24-700_Subministrament\"/>
    </mc:Choice>
  </mc:AlternateContent>
  <bookViews>
    <workbookView xWindow="0" yWindow="0" windowWidth="19200" windowHeight="7050"/>
  </bookViews>
  <sheets>
    <sheet name="Previsió 2025" sheetId="2" r:id="rId1"/>
    <sheet name="Full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2" l="1"/>
  <c r="J17" i="2"/>
  <c r="J16" i="2"/>
  <c r="J10" i="2"/>
  <c r="J11" i="2"/>
  <c r="J12" i="2"/>
  <c r="J13" i="2"/>
  <c r="J14" i="2"/>
  <c r="J9" i="2"/>
  <c r="H10" i="2" l="1"/>
  <c r="H11" i="2"/>
  <c r="H12" i="2"/>
  <c r="H13" i="2"/>
  <c r="H14" i="2"/>
  <c r="H9" i="2"/>
  <c r="H16" i="2" l="1"/>
  <c r="H17" i="2" s="1"/>
  <c r="H18" i="2" s="1"/>
</calcChain>
</file>

<file path=xl/sharedStrings.xml><?xml version="1.0" encoding="utf-8"?>
<sst xmlns="http://schemas.openxmlformats.org/spreadsheetml/2006/main" count="47" uniqueCount="35">
  <si>
    <t xml:space="preserve">500g </t>
  </si>
  <si>
    <t>MSB deshidratat</t>
  </si>
  <si>
    <t>CLMC00776</t>
  </si>
  <si>
    <t>BP1637</t>
  </si>
  <si>
    <t>2XMSA</t>
  </si>
  <si>
    <t>Caixa de 10u</t>
  </si>
  <si>
    <t>Ampolles amb 100mL de medi Agar de Scholtens Modificat semi-sòlid doble concentrat (2XMSA)</t>
  </si>
  <si>
    <t>CLMC00775</t>
  </si>
  <si>
    <t>CLMC00772</t>
  </si>
  <si>
    <t>Ampolles amb 50mL de medi brou de Scholtens modificat (MSB), segons ISO 10705-2</t>
  </si>
  <si>
    <t>MSB501</t>
  </si>
  <si>
    <t>BP1628</t>
  </si>
  <si>
    <t>Caixa de 20u</t>
  </si>
  <si>
    <r>
      <t xml:space="preserve">Soca hoste </t>
    </r>
    <r>
      <rPr>
        <i/>
        <sz val="11"/>
        <color theme="1"/>
        <rFont val="Calibri"/>
        <family val="2"/>
        <scheme val="minor"/>
      </rPr>
      <t>E. coli</t>
    </r>
    <r>
      <rPr>
        <sz val="11"/>
        <color theme="1"/>
        <rFont val="Calibri"/>
        <family val="2"/>
        <scheme val="minor"/>
      </rPr>
      <t xml:space="preserve"> WG5 liofilitzada llesta per al seu ús</t>
    </r>
  </si>
  <si>
    <t>CLRQ01944</t>
  </si>
  <si>
    <t>PHIFHDS</t>
  </si>
  <si>
    <r>
      <t xml:space="preserve">Bacteriòfag </t>
    </r>
    <r>
      <rPr>
        <sz val="11"/>
        <color theme="1"/>
        <rFont val="Calibri"/>
        <family val="2"/>
      </rPr>
      <t>ΦX174 - control positiu liofilitzat d'alta concentració per dopar mostres</t>
    </r>
  </si>
  <si>
    <t>CLRQ01943</t>
  </si>
  <si>
    <t>PHIFHD</t>
  </si>
  <si>
    <r>
      <t xml:space="preserve">Bacteriòfag </t>
    </r>
    <r>
      <rPr>
        <sz val="11"/>
        <color theme="1"/>
        <rFont val="Calibri"/>
        <family val="2"/>
      </rPr>
      <t>ΦX174 - control positiu liofilitzat pel procés de filtració en membrana</t>
    </r>
  </si>
  <si>
    <t>CLRQ01942</t>
  </si>
  <si>
    <t>Nom</t>
  </si>
  <si>
    <t>Codi LIMS</t>
  </si>
  <si>
    <t>Referència marca</t>
  </si>
  <si>
    <t>Consum estimat anual</t>
  </si>
  <si>
    <t>Total</t>
  </si>
  <si>
    <t>Base Imposable</t>
  </si>
  <si>
    <t>IVA 21%</t>
  </si>
  <si>
    <t>Consum estimat anual productes Bluephage</t>
  </si>
  <si>
    <t>Caducitat mínima</t>
  </si>
  <si>
    <t>24 mesos</t>
  </si>
  <si>
    <t>6 mesos</t>
  </si>
  <si>
    <t>Envàs</t>
  </si>
  <si>
    <t>Preu unitari ofertat sense IVA</t>
  </si>
  <si>
    <t>Preu unitari màxim sense 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</si>
</sst>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64" fontId="0" fillId="0" borderId="1" xfId="0" applyNumberFormat="1" applyFill="1" applyBorder="1" applyAlignment="1">
      <alignment horizontal="right" vertical="center"/>
    </xf>
    <xf numFmtId="164" fontId="0" fillId="0" borderId="0" xfId="0" applyNumberFormat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/>
    </xf>
    <xf numFmtId="164" fontId="1" fillId="0" borderId="4" xfId="0" applyNumberFormat="1" applyFont="1" applyBorder="1" applyAlignment="1">
      <alignment horizontal="right"/>
    </xf>
    <xf numFmtId="0" fontId="1" fillId="0" borderId="5" xfId="0" applyFont="1" applyBorder="1" applyAlignment="1">
      <alignment horizontal="left" vertical="center"/>
    </xf>
    <xf numFmtId="0" fontId="1" fillId="0" borderId="0" xfId="0" applyFont="1" applyBorder="1" applyAlignment="1">
      <alignment horizontal="left"/>
    </xf>
    <xf numFmtId="164" fontId="1" fillId="0" borderId="6" xfId="0" applyNumberFormat="1" applyFont="1" applyBorder="1" applyAlignment="1">
      <alignment horizontal="right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/>
    </xf>
    <xf numFmtId="164" fontId="1" fillId="0" borderId="9" xfId="0" applyNumberFormat="1" applyFont="1" applyBorder="1" applyAlignment="1">
      <alignment horizontal="right"/>
    </xf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4" xfId="0" applyBorder="1"/>
    <xf numFmtId="0" fontId="0" fillId="0" borderId="6" xfId="0" applyBorder="1"/>
    <xf numFmtId="0" fontId="0" fillId="0" borderId="9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63126</xdr:colOff>
      <xdr:row>4</xdr:row>
      <xdr:rowOff>126999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29950" cy="874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18"/>
  <sheetViews>
    <sheetView tabSelected="1" topLeftCell="C1" zoomScale="85" zoomScaleNormal="85" workbookViewId="0">
      <selection activeCell="N12" sqref="N12"/>
    </sheetView>
  </sheetViews>
  <sheetFormatPr baseColWidth="10" defaultColWidth="8.7109375" defaultRowHeight="15" x14ac:dyDescent="0.25"/>
  <cols>
    <col min="1" max="1" width="15.140625" customWidth="1"/>
    <col min="2" max="2" width="87.5703125" style="8" customWidth="1"/>
    <col min="3" max="3" width="13.85546875" style="2" customWidth="1"/>
    <col min="4" max="4" width="11.5703125" style="3" customWidth="1"/>
    <col min="5" max="5" width="12.85546875" style="2" customWidth="1"/>
    <col min="6" max="6" width="16" style="1" customWidth="1"/>
    <col min="7" max="7" width="12.42578125" customWidth="1"/>
    <col min="8" max="8" width="15.85546875" customWidth="1"/>
    <col min="9" max="9" width="20.42578125" customWidth="1"/>
    <col min="10" max="10" width="19.140625" customWidth="1"/>
  </cols>
  <sheetData>
    <row r="3" spans="1:10" x14ac:dyDescent="0.25">
      <c r="A3" s="7"/>
    </row>
    <row r="6" spans="1:10" x14ac:dyDescent="0.25">
      <c r="A6" t="s">
        <v>28</v>
      </c>
    </row>
    <row r="8" spans="1:10" ht="43.5" customHeight="1" x14ac:dyDescent="0.25">
      <c r="A8" s="6" t="s">
        <v>22</v>
      </c>
      <c r="B8" s="9" t="s">
        <v>21</v>
      </c>
      <c r="C8" s="6" t="s">
        <v>32</v>
      </c>
      <c r="D8" s="12" t="s">
        <v>29</v>
      </c>
      <c r="E8" s="12" t="s">
        <v>23</v>
      </c>
      <c r="F8" s="12" t="s">
        <v>34</v>
      </c>
      <c r="G8" s="12" t="s">
        <v>24</v>
      </c>
      <c r="H8" s="5" t="s">
        <v>25</v>
      </c>
      <c r="I8" s="25" t="s">
        <v>33</v>
      </c>
      <c r="J8" s="25" t="s">
        <v>25</v>
      </c>
    </row>
    <row r="9" spans="1:10" ht="39.950000000000003" customHeight="1" x14ac:dyDescent="0.25">
      <c r="A9" s="4" t="s">
        <v>20</v>
      </c>
      <c r="B9" s="10" t="s">
        <v>19</v>
      </c>
      <c r="C9" s="4" t="s">
        <v>12</v>
      </c>
      <c r="D9" s="4" t="s">
        <v>30</v>
      </c>
      <c r="E9" s="4" t="s">
        <v>18</v>
      </c>
      <c r="F9" s="24">
        <v>486.87</v>
      </c>
      <c r="G9" s="4">
        <v>5</v>
      </c>
      <c r="H9" s="13">
        <f>G9*F9</f>
        <v>2434.35</v>
      </c>
      <c r="I9" s="26"/>
      <c r="J9" s="26">
        <f>G9*I9</f>
        <v>0</v>
      </c>
    </row>
    <row r="10" spans="1:10" ht="39.950000000000003" customHeight="1" x14ac:dyDescent="0.25">
      <c r="A10" s="4" t="s">
        <v>17</v>
      </c>
      <c r="B10" s="10" t="s">
        <v>16</v>
      </c>
      <c r="C10" s="4" t="s">
        <v>12</v>
      </c>
      <c r="D10" s="4" t="s">
        <v>30</v>
      </c>
      <c r="E10" s="4" t="s">
        <v>15</v>
      </c>
      <c r="F10" s="24">
        <v>486.87</v>
      </c>
      <c r="G10" s="4">
        <v>2</v>
      </c>
      <c r="H10" s="13">
        <f t="shared" ref="H10:H14" si="0">G10*F10</f>
        <v>973.74</v>
      </c>
      <c r="I10" s="26"/>
      <c r="J10" s="26">
        <f t="shared" ref="J10:J14" si="1">G10*I10</f>
        <v>0</v>
      </c>
    </row>
    <row r="11" spans="1:10" ht="39.950000000000003" customHeight="1" x14ac:dyDescent="0.25">
      <c r="A11" s="4" t="s">
        <v>14</v>
      </c>
      <c r="B11" s="10" t="s">
        <v>13</v>
      </c>
      <c r="C11" s="4" t="s">
        <v>12</v>
      </c>
      <c r="D11" s="4" t="s">
        <v>30</v>
      </c>
      <c r="E11" s="4" t="s">
        <v>11</v>
      </c>
      <c r="F11" s="24">
        <v>338</v>
      </c>
      <c r="G11" s="4">
        <v>1</v>
      </c>
      <c r="H11" s="13">
        <f t="shared" si="0"/>
        <v>338</v>
      </c>
      <c r="I11" s="26"/>
      <c r="J11" s="26">
        <f t="shared" si="1"/>
        <v>0</v>
      </c>
    </row>
    <row r="12" spans="1:10" ht="39.950000000000003" customHeight="1" x14ac:dyDescent="0.25">
      <c r="A12" s="4" t="s">
        <v>8</v>
      </c>
      <c r="B12" s="10" t="s">
        <v>9</v>
      </c>
      <c r="C12" s="4" t="s">
        <v>5</v>
      </c>
      <c r="D12" s="4" t="s">
        <v>31</v>
      </c>
      <c r="E12" s="4" t="s">
        <v>10</v>
      </c>
      <c r="F12" s="24">
        <v>31.34</v>
      </c>
      <c r="G12" s="4">
        <v>25</v>
      </c>
      <c r="H12" s="13">
        <f t="shared" si="0"/>
        <v>783.5</v>
      </c>
      <c r="I12" s="26"/>
      <c r="J12" s="26">
        <f t="shared" si="1"/>
        <v>0</v>
      </c>
    </row>
    <row r="13" spans="1:10" ht="39.950000000000003" customHeight="1" x14ac:dyDescent="0.25">
      <c r="A13" s="4" t="s">
        <v>2</v>
      </c>
      <c r="B13" s="10" t="s">
        <v>1</v>
      </c>
      <c r="C13" s="4" t="s">
        <v>0</v>
      </c>
      <c r="D13" s="4" t="s">
        <v>30</v>
      </c>
      <c r="E13" s="4" t="s">
        <v>3</v>
      </c>
      <c r="F13" s="24">
        <v>114.57</v>
      </c>
      <c r="G13" s="4">
        <v>1</v>
      </c>
      <c r="H13" s="13">
        <f t="shared" si="0"/>
        <v>114.57</v>
      </c>
      <c r="I13" s="27"/>
      <c r="J13" s="26">
        <f t="shared" si="1"/>
        <v>0</v>
      </c>
    </row>
    <row r="14" spans="1:10" ht="39.950000000000003" customHeight="1" x14ac:dyDescent="0.25">
      <c r="A14" s="4" t="s">
        <v>7</v>
      </c>
      <c r="B14" s="11" t="s">
        <v>6</v>
      </c>
      <c r="C14" s="4" t="s">
        <v>5</v>
      </c>
      <c r="D14" s="4" t="s">
        <v>31</v>
      </c>
      <c r="E14" s="4" t="s">
        <v>4</v>
      </c>
      <c r="F14" s="24">
        <v>99.96</v>
      </c>
      <c r="G14" s="4">
        <v>45</v>
      </c>
      <c r="H14" s="13">
        <f t="shared" si="0"/>
        <v>4498.2</v>
      </c>
      <c r="I14" s="26"/>
      <c r="J14" s="26">
        <f t="shared" si="1"/>
        <v>0</v>
      </c>
    </row>
    <row r="15" spans="1:10" ht="15.75" thickBot="1" x14ac:dyDescent="0.3">
      <c r="H15" s="14"/>
    </row>
    <row r="16" spans="1:10" x14ac:dyDescent="0.25">
      <c r="F16" s="15" t="s">
        <v>26</v>
      </c>
      <c r="G16" s="16"/>
      <c r="H16" s="17">
        <f>SUM(H9:H15)</f>
        <v>9142.36</v>
      </c>
      <c r="I16" s="15" t="s">
        <v>26</v>
      </c>
      <c r="J16" s="28">
        <f>SUM(J9:J15)</f>
        <v>0</v>
      </c>
    </row>
    <row r="17" spans="6:10" x14ac:dyDescent="0.25">
      <c r="F17" s="18" t="s">
        <v>27</v>
      </c>
      <c r="G17" s="19"/>
      <c r="H17" s="20">
        <f>H16*21%</f>
        <v>1919.8956000000001</v>
      </c>
      <c r="I17" s="18" t="s">
        <v>27</v>
      </c>
      <c r="J17" s="29">
        <f>J16*21%</f>
        <v>0</v>
      </c>
    </row>
    <row r="18" spans="6:10" ht="15.75" thickBot="1" x14ac:dyDescent="0.3">
      <c r="F18" s="21" t="s">
        <v>25</v>
      </c>
      <c r="G18" s="22"/>
      <c r="H18" s="23">
        <f>H17+H16</f>
        <v>11062.2556</v>
      </c>
      <c r="I18" s="21" t="s">
        <v>25</v>
      </c>
      <c r="J18" s="30">
        <f>J17+J16</f>
        <v>0</v>
      </c>
    </row>
  </sheetData>
  <pageMargins left="0.7" right="0.7" top="0.75" bottom="0.75" header="0.3" footer="0.3"/>
  <pageSetup paperSize="9" scale="41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71093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Previsió 2025</vt:lpstr>
      <vt:lpstr>Full1</vt:lpstr>
    </vt:vector>
  </TitlesOfParts>
  <Company>ASPB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Parra</dc:creator>
  <cp:lastModifiedBy>Chus Cazalla Casas</cp:lastModifiedBy>
  <dcterms:created xsi:type="dcterms:W3CDTF">2024-11-06T15:58:48Z</dcterms:created>
  <dcterms:modified xsi:type="dcterms:W3CDTF">2024-12-02T09:06:19Z</dcterms:modified>
</cp:coreProperties>
</file>