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X:\Deps\UNITAT CONTRACTACIO\SERVEIS GENERALS\2024\OBERTS SERVEIS\2024_9087_1437_POH mixt SOFTWARE RRHH\"/>
    </mc:Choice>
  </mc:AlternateContent>
  <xr:revisionPtr revIDLastSave="0" documentId="13_ncr:1_{E47BF591-E9BA-40BE-B750-9F577A18007F}" xr6:coauthVersionLast="36" xr6:coauthVersionMax="47" xr10:uidLastSave="{00000000-0000-0000-0000-000000000000}"/>
  <bookViews>
    <workbookView xWindow="-120" yWindow="-120" windowWidth="29040" windowHeight="15840" xr2:uid="{00000000-000D-0000-FFFF-FFFF00000000}"/>
  </bookViews>
  <sheets>
    <sheet name="Hoja 1" sheetId="2" r:id="rId1"/>
  </sheets>
  <calcPr calcId="191029"/>
</workbook>
</file>

<file path=xl/calcChain.xml><?xml version="1.0" encoding="utf-8"?>
<calcChain xmlns="http://schemas.openxmlformats.org/spreadsheetml/2006/main">
  <c r="F23" i="2" l="1"/>
  <c r="F22" i="2"/>
  <c r="F21" i="2"/>
  <c r="G23" i="2"/>
  <c r="G22" i="2"/>
  <c r="G21" i="2"/>
  <c r="I16" i="2"/>
  <c r="I15" i="2"/>
  <c r="H16" i="2"/>
  <c r="H15" i="2"/>
  <c r="I14" i="2"/>
  <c r="I13" i="2"/>
  <c r="I12" i="2"/>
  <c r="I11" i="2"/>
  <c r="I10" i="2"/>
  <c r="H9" i="2"/>
  <c r="I9" i="2"/>
  <c r="I8" i="2"/>
  <c r="G16" i="2"/>
  <c r="G14" i="2" l="1"/>
  <c r="G13" i="2"/>
  <c r="G12" i="2"/>
  <c r="G11" i="2"/>
  <c r="G15" i="2" s="1"/>
  <c r="F15" i="2"/>
  <c r="F9" i="2"/>
  <c r="F16" i="2" s="1"/>
  <c r="G10" i="2"/>
  <c r="G8" i="2" l="1"/>
  <c r="G9" i="2" l="1"/>
</calcChain>
</file>

<file path=xl/sharedStrings.xml><?xml version="1.0" encoding="utf-8"?>
<sst xmlns="http://schemas.openxmlformats.org/spreadsheetml/2006/main" count="25" uniqueCount="22">
  <si>
    <t>Data, signatura i segell de l'empresari o del seu representant legal</t>
  </si>
  <si>
    <t>Unitats</t>
  </si>
  <si>
    <t xml:space="preserve">SUMATORI UNITATS I PREU UNITARI </t>
  </si>
  <si>
    <t>Concepte</t>
  </si>
  <si>
    <t>Preu Unitari Sense IVA</t>
  </si>
  <si>
    <t>TOTAL</t>
  </si>
  <si>
    <t>ELEMENTS</t>
  </si>
  <si>
    <t>Terminals</t>
  </si>
  <si>
    <t>TOTAL SUBMINISTRAMENT</t>
  </si>
  <si>
    <t>Serveis d’Implementació Sistema</t>
  </si>
  <si>
    <t>Usuaris administradors/mes</t>
  </si>
  <si>
    <t>Usuaris estandar/mes</t>
  </si>
  <si>
    <t>Usuari BI/mes</t>
  </si>
  <si>
    <t>Mensualitats</t>
  </si>
  <si>
    <t>Manteniment/mes</t>
  </si>
  <si>
    <t>TOTAL SERVEI</t>
  </si>
  <si>
    <t>Les empreses licitadores han d'emplenar els diferents quadres grisos corresponents a la columna "PREU UNITARI OFERT (IVA exclòs)". De l'aplicació de fòrmules automàtiques en resultarà un import total ofertat que serà el que també s'haurà de consignar en l'ANNEX II del PCAP corresponent a l'oferta econòmica i resta de criteris automàtics.</t>
  </si>
  <si>
    <t xml:space="preserve">Complimenteu només la columna "PREU UNITARI OFERT (IVA exclòs)" </t>
  </si>
  <si>
    <t>PREU UNITARI OFERT (IVA exclòs)</t>
  </si>
  <si>
    <t>PREU TOTAL OFERT (IVA exclòs)</t>
  </si>
  <si>
    <t>PREU TOTAL OFERT IVA exclòs</t>
  </si>
  <si>
    <t>IMPORT BASE LICITACIÓ 
(IVA exclòs)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</si>
</sst>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quot;€&quot;"/>
    <numFmt numFmtId="165" formatCode="_-* #,##0.00\ [$€-C0A]_-;\-* #,##0.00\ [$€-C0A]_-;_-* &quot;-&quot;??\ [$€-C0A]_-;_-@_-"/>
  </numFmts>
  <fonts count="9" x14ac:knownFonts="1">
    <font>
      <sz val="11"/>
      <color theme="1"/>
      <name val="Calibri"/>
      <family val="2"/>
      <scheme val="minor"/>
    </font>
    <font>
      <sz val="12"/>
      <color theme="1"/>
      <name val="Arial"/>
      <family val="2"/>
    </font>
    <font>
      <b/>
      <sz val="12"/>
      <color theme="1"/>
      <name val="Arial"/>
      <family val="2"/>
    </font>
    <font>
      <b/>
      <sz val="12"/>
      <color rgb="FF000000"/>
      <name val="Arial"/>
      <family val="2"/>
    </font>
    <font>
      <b/>
      <sz val="11"/>
      <color rgb="FF000000"/>
      <name val="Arial"/>
      <family val="2"/>
    </font>
    <font>
      <sz val="11"/>
      <color rgb="FF000000"/>
      <name val="Arial"/>
      <family val="2"/>
    </font>
    <font>
      <b/>
      <sz val="12"/>
      <name val="Arial"/>
      <family val="2"/>
    </font>
    <font>
      <b/>
      <sz val="11"/>
      <name val="Arial"/>
      <family val="2"/>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3" tint="0.39997558519241921"/>
        <bgColor indexed="64"/>
      </patternFill>
    </fill>
  </fills>
  <borders count="4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93">
    <xf numFmtId="0" fontId="0" fillId="0" borderId="0" xfId="0"/>
    <xf numFmtId="0" fontId="1" fillId="0" borderId="0" xfId="0" applyFont="1"/>
    <xf numFmtId="0" fontId="1" fillId="0" borderId="0" xfId="0" applyFont="1" applyAlignment="1">
      <alignment wrapText="1"/>
    </xf>
    <xf numFmtId="0" fontId="1" fillId="0" borderId="0" xfId="0" applyFont="1" applyProtection="1">
      <protection locked="0"/>
    </xf>
    <xf numFmtId="0" fontId="3" fillId="2" borderId="0" xfId="0" applyFont="1" applyFill="1" applyAlignment="1">
      <alignment horizontal="center" vertical="center" wrapText="1"/>
    </xf>
    <xf numFmtId="8" fontId="2" fillId="2" borderId="0" xfId="0" applyNumberFormat="1" applyFont="1" applyFill="1"/>
    <xf numFmtId="165" fontId="2" fillId="2" borderId="0" xfId="0" applyNumberFormat="1" applyFont="1" applyFill="1"/>
    <xf numFmtId="165" fontId="2" fillId="2" borderId="0" xfId="0" applyNumberFormat="1" applyFont="1" applyFill="1" applyProtection="1">
      <protection locked="0"/>
    </xf>
    <xf numFmtId="164" fontId="1" fillId="0" borderId="0" xfId="0" applyNumberFormat="1" applyFont="1"/>
    <xf numFmtId="0" fontId="2" fillId="0" borderId="0" xfId="0" applyFont="1" applyAlignment="1">
      <alignment horizontal="center" vertical="center" wrapText="1"/>
    </xf>
    <xf numFmtId="0" fontId="0" fillId="0" borderId="0" xfId="0" applyProtection="1">
      <protection locked="0"/>
    </xf>
    <xf numFmtId="8" fontId="0" fillId="0" borderId="0" xfId="0" applyNumberFormat="1"/>
    <xf numFmtId="165" fontId="0" fillId="0" borderId="0" xfId="0" applyNumberFormat="1" applyProtection="1">
      <protection locked="0"/>
    </xf>
    <xf numFmtId="8" fontId="5" fillId="0" borderId="2" xfId="0" applyNumberFormat="1" applyFont="1" applyBorder="1" applyAlignment="1">
      <alignment horizontal="right" vertical="center"/>
    </xf>
    <xf numFmtId="8" fontId="0" fillId="0" borderId="0" xfId="0" applyNumberFormat="1" applyProtection="1">
      <protection locked="0"/>
    </xf>
    <xf numFmtId="8" fontId="5" fillId="0" borderId="9" xfId="0" applyNumberFormat="1" applyFont="1" applyBorder="1" applyAlignment="1">
      <alignment horizontal="right" vertical="center"/>
    </xf>
    <xf numFmtId="0" fontId="0" fillId="3" borderId="10" xfId="0" applyFill="1" applyBorder="1"/>
    <xf numFmtId="0" fontId="2" fillId="4" borderId="25" xfId="0" applyFont="1" applyFill="1" applyBorder="1" applyAlignment="1" applyProtection="1">
      <alignment horizontal="center" vertical="center" wrapText="1"/>
      <protection locked="0"/>
    </xf>
    <xf numFmtId="0" fontId="5" fillId="0" borderId="2" xfId="0" applyFont="1" applyBorder="1" applyAlignment="1">
      <alignment horizontal="center" vertical="center"/>
    </xf>
    <xf numFmtId="0" fontId="4" fillId="0" borderId="21" xfId="0" applyFont="1" applyBorder="1" applyAlignment="1">
      <alignment horizontal="center" vertical="center" wrapText="1"/>
    </xf>
    <xf numFmtId="0" fontId="5" fillId="0" borderId="9" xfId="0" applyFont="1" applyBorder="1" applyAlignment="1">
      <alignment horizontal="center" vertical="center"/>
    </xf>
    <xf numFmtId="0" fontId="5" fillId="0" borderId="32" xfId="0" applyFont="1" applyBorder="1" applyAlignment="1">
      <alignment horizontal="center" vertical="center"/>
    </xf>
    <xf numFmtId="8" fontId="5" fillId="0" borderId="32" xfId="0" applyNumberFormat="1" applyFont="1" applyBorder="1" applyAlignment="1">
      <alignment horizontal="right" vertical="center"/>
    </xf>
    <xf numFmtId="0" fontId="0" fillId="3" borderId="33" xfId="0" applyFill="1" applyBorder="1"/>
    <xf numFmtId="0" fontId="0" fillId="3" borderId="35" xfId="0" applyFill="1" applyBorder="1"/>
    <xf numFmtId="0" fontId="5" fillId="0" borderId="37" xfId="0" applyFont="1" applyBorder="1" applyAlignment="1">
      <alignment horizontal="center" vertical="center"/>
    </xf>
    <xf numFmtId="8" fontId="5" fillId="0" borderId="37" xfId="0" applyNumberFormat="1" applyFont="1" applyBorder="1" applyAlignment="1">
      <alignment horizontal="right" vertical="center"/>
    </xf>
    <xf numFmtId="0" fontId="0" fillId="3" borderId="38" xfId="0" applyFill="1" applyBorder="1"/>
    <xf numFmtId="8" fontId="0" fillId="0" borderId="40" xfId="0" applyNumberFormat="1" applyBorder="1"/>
    <xf numFmtId="8" fontId="0" fillId="0" borderId="41" xfId="0" applyNumberFormat="1" applyBorder="1"/>
    <xf numFmtId="8" fontId="0" fillId="0" borderId="1" xfId="0" applyNumberFormat="1" applyBorder="1"/>
    <xf numFmtId="8" fontId="0" fillId="0" borderId="42" xfId="0" applyNumberFormat="1" applyBorder="1"/>
    <xf numFmtId="0" fontId="2" fillId="4" borderId="23" xfId="0" applyFont="1" applyFill="1" applyBorder="1" applyAlignment="1" applyProtection="1">
      <alignment horizontal="center" vertical="center" wrapText="1"/>
      <protection locked="0"/>
    </xf>
    <xf numFmtId="0" fontId="0" fillId="3" borderId="21" xfId="0" applyFill="1" applyBorder="1" applyProtection="1">
      <protection locked="0"/>
    </xf>
    <xf numFmtId="0" fontId="4" fillId="0" borderId="4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7" xfId="0" applyFont="1" applyBorder="1"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6" xfId="0" applyFont="1" applyFill="1" applyBorder="1" applyAlignment="1">
      <alignment vertical="center"/>
    </xf>
    <xf numFmtId="8" fontId="4" fillId="5" borderId="17" xfId="0" applyNumberFormat="1" applyFont="1" applyFill="1" applyBorder="1" applyAlignment="1">
      <alignment vertical="center"/>
    </xf>
    <xf numFmtId="8" fontId="4" fillId="5" borderId="18" xfId="0" applyNumberFormat="1" applyFont="1" applyFill="1" applyBorder="1" applyAlignment="1">
      <alignment vertical="center"/>
    </xf>
    <xf numFmtId="0" fontId="4" fillId="5" borderId="26" xfId="0" applyFont="1" applyFill="1" applyBorder="1" applyAlignment="1">
      <alignment horizontal="center" vertical="center" wrapText="1"/>
    </xf>
    <xf numFmtId="0" fontId="4" fillId="5" borderId="27" xfId="0" applyFont="1" applyFill="1" applyBorder="1" applyAlignment="1">
      <alignment vertical="center"/>
    </xf>
    <xf numFmtId="8" fontId="4" fillId="5" borderId="28" xfId="0" applyNumberFormat="1" applyFont="1" applyFill="1" applyBorder="1" applyAlignment="1">
      <alignment vertical="center"/>
    </xf>
    <xf numFmtId="8" fontId="4" fillId="5" borderId="43" xfId="0" applyNumberFormat="1" applyFont="1" applyFill="1" applyBorder="1" applyAlignment="1">
      <alignment vertical="center"/>
    </xf>
    <xf numFmtId="0" fontId="4" fillId="5" borderId="20" xfId="0" applyFont="1" applyFill="1" applyBorder="1" applyAlignment="1">
      <alignment horizontal="center" vertical="center" wrapText="1"/>
    </xf>
    <xf numFmtId="0" fontId="4" fillId="5" borderId="11" xfId="0" applyFont="1" applyFill="1" applyBorder="1" applyAlignment="1">
      <alignment vertical="center"/>
    </xf>
    <xf numFmtId="8" fontId="4" fillId="5" borderId="9" xfId="0" applyNumberFormat="1" applyFont="1" applyFill="1" applyBorder="1" applyAlignment="1">
      <alignment vertical="center"/>
    </xf>
    <xf numFmtId="8" fontId="4" fillId="5" borderId="40" xfId="0" applyNumberFormat="1" applyFont="1" applyFill="1" applyBorder="1" applyAlignment="1">
      <alignment vertical="center"/>
    </xf>
    <xf numFmtId="165" fontId="2" fillId="5" borderId="2" xfId="0" applyNumberFormat="1" applyFont="1" applyFill="1" applyBorder="1" applyAlignment="1">
      <alignment horizontal="center" vertical="center" wrapText="1"/>
    </xf>
    <xf numFmtId="165" fontId="2" fillId="5" borderId="2" xfId="0" applyNumberFormat="1" applyFont="1" applyFill="1" applyBorder="1" applyAlignment="1" applyProtection="1">
      <alignment horizontal="center" vertical="center" wrapText="1"/>
      <protection locked="0"/>
    </xf>
    <xf numFmtId="165" fontId="2" fillId="6" borderId="2" xfId="0" applyNumberFormat="1" applyFont="1" applyFill="1" applyBorder="1" applyProtection="1">
      <protection locked="0"/>
    </xf>
    <xf numFmtId="165" fontId="6" fillId="2" borderId="2" xfId="0" applyNumberFormat="1" applyFont="1" applyFill="1" applyBorder="1"/>
    <xf numFmtId="0" fontId="8" fillId="3" borderId="31" xfId="0" applyFont="1" applyFill="1" applyBorder="1" applyProtection="1">
      <protection locked="0"/>
    </xf>
    <xf numFmtId="0" fontId="8" fillId="3" borderId="34" xfId="0" applyFont="1" applyFill="1" applyBorder="1" applyProtection="1">
      <protection locked="0"/>
    </xf>
    <xf numFmtId="0" fontId="8" fillId="3" borderId="36" xfId="0" applyFont="1" applyFill="1" applyBorder="1" applyProtection="1">
      <protection locked="0"/>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4" fillId="5" borderId="3" xfId="0" applyFont="1" applyFill="1" applyBorder="1" applyAlignment="1">
      <alignment horizontal="left" vertical="center" wrapText="1"/>
    </xf>
    <xf numFmtId="0" fontId="4" fillId="5" borderId="6"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4" fillId="0" borderId="15" xfId="0" applyFont="1" applyBorder="1" applyAlignment="1">
      <alignment horizontal="left" vertical="center" wrapText="1"/>
    </xf>
    <xf numFmtId="0" fontId="4" fillId="0" borderId="22" xfId="0" applyFont="1" applyBorder="1" applyAlignment="1">
      <alignment horizontal="left" vertical="center" wrapText="1"/>
    </xf>
    <xf numFmtId="0" fontId="4" fillId="0" borderId="31" xfId="0" applyFont="1" applyBorder="1" applyAlignment="1">
      <alignment horizontal="left" vertical="center" wrapText="1"/>
    </xf>
    <xf numFmtId="0" fontId="4" fillId="0" borderId="33" xfId="0" applyFont="1" applyBorder="1" applyAlignment="1">
      <alignment horizontal="left" vertical="center" wrapText="1"/>
    </xf>
    <xf numFmtId="0" fontId="4"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4" fillId="5" borderId="5"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8" xfId="0" applyFont="1" applyBorder="1" applyAlignment="1">
      <alignment horizontal="left" vertical="center" wrapText="1"/>
    </xf>
    <xf numFmtId="8" fontId="7" fillId="2" borderId="44" xfId="0" applyNumberFormat="1" applyFont="1" applyFill="1" applyBorder="1" applyAlignment="1" applyProtection="1">
      <alignment vertical="center"/>
      <protection locked="0"/>
    </xf>
    <xf numFmtId="8" fontId="4" fillId="2" borderId="30" xfId="0" applyNumberFormat="1" applyFont="1" applyFill="1" applyBorder="1" applyAlignment="1" applyProtection="1">
      <alignment vertical="center"/>
      <protection locked="0"/>
    </xf>
    <xf numFmtId="8" fontId="7" fillId="2" borderId="45" xfId="0" applyNumberFormat="1" applyFont="1" applyFill="1" applyBorder="1" applyAlignment="1" applyProtection="1">
      <alignment vertical="center"/>
      <protection locked="0"/>
    </xf>
    <xf numFmtId="8" fontId="4" fillId="2" borderId="29" xfId="0" applyNumberFormat="1" applyFont="1" applyFill="1" applyBorder="1" applyAlignment="1" applyProtection="1">
      <alignment vertical="center"/>
      <protection locked="0"/>
    </xf>
    <xf numFmtId="8" fontId="7" fillId="2" borderId="21" xfId="0" applyNumberFormat="1" applyFont="1" applyFill="1" applyBorder="1" applyAlignment="1" applyProtection="1">
      <alignment vertical="center"/>
      <protection locked="0"/>
    </xf>
    <xf numFmtId="8" fontId="4" fillId="2" borderId="10" xfId="0" applyNumberFormat="1" applyFont="1" applyFill="1" applyBorder="1" applyAlignment="1">
      <alignment vertical="center"/>
    </xf>
  </cellXfs>
  <cellStyles count="1">
    <cellStyle name="Normal" xfId="0" builtinId="0"/>
  </cellStyles>
  <dxfs count="0"/>
  <tableStyles count="0" defaultTableStyle="TableStyleMedium9" defaultPivotStyle="PivotStyleLight16"/>
  <colors>
    <mruColors>
      <color rgb="FFFEB4D4"/>
      <color rgb="FFF7F8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7"/>
  <sheetViews>
    <sheetView tabSelected="1" zoomScale="70" zoomScaleNormal="70" workbookViewId="0">
      <selection activeCell="G2" sqref="G2"/>
    </sheetView>
  </sheetViews>
  <sheetFormatPr baseColWidth="10" defaultColWidth="11.42578125" defaultRowHeight="15" x14ac:dyDescent="0.25"/>
  <cols>
    <col min="1" max="1" width="6.7109375" style="10" customWidth="1"/>
    <col min="2" max="2" width="28.140625" customWidth="1"/>
    <col min="3" max="3" width="26" customWidth="1"/>
    <col min="4" max="4" width="37" customWidth="1"/>
    <col min="5" max="5" width="19" customWidth="1"/>
    <col min="6" max="6" width="22.42578125" bestFit="1" customWidth="1"/>
    <col min="7" max="7" width="38" style="10" customWidth="1"/>
    <col min="8" max="8" width="21.140625" style="10" customWidth="1"/>
    <col min="9" max="9" width="19.7109375" style="10" customWidth="1"/>
    <col min="10" max="12" width="11.42578125" style="10"/>
    <col min="13" max="13" width="47.42578125" style="10" bestFit="1" customWidth="1"/>
    <col min="14" max="14" width="9.7109375" style="10" customWidth="1"/>
    <col min="15" max="15" width="15" style="10" bestFit="1" customWidth="1"/>
    <col min="16" max="17" width="16" style="10" bestFit="1" customWidth="1"/>
    <col min="18" max="18" width="15" style="10" bestFit="1" customWidth="1"/>
    <col min="19" max="16384" width="11.42578125" style="10"/>
  </cols>
  <sheetData>
    <row r="1" spans="2:10" ht="15.75" x14ac:dyDescent="0.25">
      <c r="B1" s="1"/>
      <c r="C1" s="1"/>
      <c r="D1" s="2"/>
      <c r="E1" s="1"/>
      <c r="F1" s="1"/>
      <c r="G1" s="3"/>
      <c r="H1" s="3"/>
      <c r="I1" s="3"/>
      <c r="J1" s="3"/>
    </row>
    <row r="2" spans="2:10" ht="115.5" customHeight="1" x14ac:dyDescent="0.25">
      <c r="B2" s="1"/>
      <c r="C2" s="59" t="s">
        <v>16</v>
      </c>
      <c r="D2" s="60"/>
      <c r="E2" s="1"/>
      <c r="F2" s="1"/>
      <c r="G2" s="3"/>
      <c r="H2" s="3"/>
      <c r="I2" s="3"/>
      <c r="J2" s="3"/>
    </row>
    <row r="3" spans="2:10" ht="47.25" x14ac:dyDescent="0.25">
      <c r="B3" s="1"/>
      <c r="C3" s="1"/>
      <c r="D3" s="9" t="s">
        <v>17</v>
      </c>
      <c r="E3" s="1"/>
      <c r="F3" s="1"/>
      <c r="G3" s="3"/>
      <c r="H3" s="3"/>
      <c r="I3" s="3"/>
      <c r="J3" s="3"/>
    </row>
    <row r="4" spans="2:10" ht="15.75" thickBot="1" x14ac:dyDescent="0.3"/>
    <row r="5" spans="2:10" ht="15" customHeight="1" thickBot="1" x14ac:dyDescent="0.3">
      <c r="B5" s="61" t="s">
        <v>6</v>
      </c>
      <c r="C5" s="62"/>
    </row>
    <row r="6" spans="2:10" ht="15.75" thickBot="1" x14ac:dyDescent="0.3"/>
    <row r="7" spans="2:10" ht="55.5" customHeight="1" thickBot="1" x14ac:dyDescent="0.3">
      <c r="B7" s="65" t="s">
        <v>3</v>
      </c>
      <c r="C7" s="66"/>
      <c r="D7" s="37" t="s">
        <v>13</v>
      </c>
      <c r="E7" s="38" t="s">
        <v>1</v>
      </c>
      <c r="F7" s="38" t="s">
        <v>4</v>
      </c>
      <c r="G7" s="39" t="s">
        <v>2</v>
      </c>
      <c r="H7" s="32" t="s">
        <v>18</v>
      </c>
      <c r="I7" s="17" t="s">
        <v>19</v>
      </c>
    </row>
    <row r="8" spans="2:10" ht="15.75" customHeight="1" thickBot="1" x14ac:dyDescent="0.3">
      <c r="B8" s="67" t="s">
        <v>7</v>
      </c>
      <c r="C8" s="68"/>
      <c r="D8" s="19">
        <v>0</v>
      </c>
      <c r="E8" s="20">
        <v>3</v>
      </c>
      <c r="F8" s="15">
        <v>800</v>
      </c>
      <c r="G8" s="28">
        <f>F8*E8</f>
        <v>2400</v>
      </c>
      <c r="H8" s="33"/>
      <c r="I8" s="16">
        <f>$H$8*$E$8</f>
        <v>0</v>
      </c>
    </row>
    <row r="9" spans="2:10" ht="15.75" thickBot="1" x14ac:dyDescent="0.3">
      <c r="B9" s="63" t="s">
        <v>8</v>
      </c>
      <c r="C9" s="64"/>
      <c r="D9" s="40"/>
      <c r="E9" s="41"/>
      <c r="F9" s="42">
        <f>SUM(F8:F8)</f>
        <v>800</v>
      </c>
      <c r="G9" s="43">
        <f>SUM(G8:G8)</f>
        <v>2400</v>
      </c>
      <c r="H9" s="87">
        <f>$H$8</f>
        <v>0</v>
      </c>
      <c r="I9" s="88">
        <f>SUM($I$8:$I$8)</f>
        <v>0</v>
      </c>
    </row>
    <row r="10" spans="2:10" ht="15.75" customHeight="1" x14ac:dyDescent="0.25">
      <c r="B10" s="69" t="s">
        <v>9</v>
      </c>
      <c r="C10" s="70"/>
      <c r="D10" s="34">
        <v>0</v>
      </c>
      <c r="E10" s="21">
        <v>1</v>
      </c>
      <c r="F10" s="22">
        <v>97500</v>
      </c>
      <c r="G10" s="29">
        <f t="shared" ref="G10" si="0">F10*E10</f>
        <v>97500</v>
      </c>
      <c r="H10" s="56"/>
      <c r="I10" s="23">
        <f>$H$10*$E$10</f>
        <v>0</v>
      </c>
    </row>
    <row r="11" spans="2:10" x14ac:dyDescent="0.25">
      <c r="B11" s="83" t="s">
        <v>10</v>
      </c>
      <c r="C11" s="84"/>
      <c r="D11" s="35">
        <v>21</v>
      </c>
      <c r="E11" s="18">
        <v>12</v>
      </c>
      <c r="F11" s="13">
        <v>40</v>
      </c>
      <c r="G11" s="30">
        <f>F11*E11*D11</f>
        <v>10080</v>
      </c>
      <c r="H11" s="57"/>
      <c r="I11" s="24">
        <f>$H$11*$E$11*$D$11</f>
        <v>0</v>
      </c>
    </row>
    <row r="12" spans="2:10" x14ac:dyDescent="0.25">
      <c r="B12" s="83" t="s">
        <v>11</v>
      </c>
      <c r="C12" s="84"/>
      <c r="D12" s="35">
        <v>21</v>
      </c>
      <c r="E12" s="18">
        <v>420</v>
      </c>
      <c r="F12" s="13">
        <v>8</v>
      </c>
      <c r="G12" s="30">
        <f>F12*E12*D12</f>
        <v>70560</v>
      </c>
      <c r="H12" s="57"/>
      <c r="I12" s="24">
        <f>$H$12*$E$12*$D$12</f>
        <v>0</v>
      </c>
    </row>
    <row r="13" spans="2:10" x14ac:dyDescent="0.25">
      <c r="B13" s="83" t="s">
        <v>12</v>
      </c>
      <c r="C13" s="84"/>
      <c r="D13" s="35">
        <v>21</v>
      </c>
      <c r="E13" s="18">
        <v>3</v>
      </c>
      <c r="F13" s="13">
        <v>75</v>
      </c>
      <c r="G13" s="30">
        <f>F13*E13*D13</f>
        <v>4725</v>
      </c>
      <c r="H13" s="57"/>
      <c r="I13" s="24">
        <f>$H$13*$E$13*$D$13</f>
        <v>0</v>
      </c>
    </row>
    <row r="14" spans="2:10" ht="15.75" thickBot="1" x14ac:dyDescent="0.3">
      <c r="B14" s="85" t="s">
        <v>14</v>
      </c>
      <c r="C14" s="86"/>
      <c r="D14" s="36">
        <v>21</v>
      </c>
      <c r="E14" s="25">
        <v>1</v>
      </c>
      <c r="F14" s="26">
        <v>3900</v>
      </c>
      <c r="G14" s="31">
        <f>F14*E14*D14</f>
        <v>81900</v>
      </c>
      <c r="H14" s="58"/>
      <c r="I14" s="27">
        <f>$H$14*$E$14*$D$14</f>
        <v>0</v>
      </c>
    </row>
    <row r="15" spans="2:10" ht="15.75" thickBot="1" x14ac:dyDescent="0.3">
      <c r="B15" s="81" t="s">
        <v>15</v>
      </c>
      <c r="C15" s="82"/>
      <c r="D15" s="44"/>
      <c r="E15" s="45"/>
      <c r="F15" s="46">
        <f>SUM(F10)</f>
        <v>97500</v>
      </c>
      <c r="G15" s="47">
        <f>SUM(G10:G14)</f>
        <v>264765</v>
      </c>
      <c r="H15" s="89">
        <f>SUM($H$10:$H$14)</f>
        <v>0</v>
      </c>
      <c r="I15" s="90">
        <f>SUM($I$10:$I$14)</f>
        <v>0</v>
      </c>
    </row>
    <row r="16" spans="2:10" ht="15.75" thickBot="1" x14ac:dyDescent="0.3">
      <c r="B16" s="71" t="s">
        <v>5</v>
      </c>
      <c r="C16" s="72"/>
      <c r="D16" s="48"/>
      <c r="E16" s="49"/>
      <c r="F16" s="50">
        <f>SUM(F9,F15)</f>
        <v>98300</v>
      </c>
      <c r="G16" s="51">
        <f>SUM(G15,G9)</f>
        <v>267165</v>
      </c>
      <c r="H16" s="91">
        <f>$H$15+$H$9</f>
        <v>0</v>
      </c>
      <c r="I16" s="92">
        <f>$I$15+$I$9</f>
        <v>0</v>
      </c>
    </row>
    <row r="17" spans="4:9" x14ac:dyDescent="0.25">
      <c r="E17" s="11"/>
      <c r="F17" s="11"/>
      <c r="G17" s="14"/>
      <c r="H17" s="14"/>
    </row>
    <row r="20" spans="4:9" ht="47.25" x14ac:dyDescent="0.25">
      <c r="D20" s="4"/>
      <c r="E20" s="5"/>
      <c r="F20" s="52" t="s">
        <v>21</v>
      </c>
      <c r="G20" s="53" t="s">
        <v>20</v>
      </c>
      <c r="H20" s="7"/>
    </row>
    <row r="21" spans="4:9" ht="15.75" x14ac:dyDescent="0.25">
      <c r="D21" s="73" t="s">
        <v>8</v>
      </c>
      <c r="E21" s="74"/>
      <c r="F21" s="55">
        <f>$G$9</f>
        <v>2400</v>
      </c>
      <c r="G21" s="54">
        <f>$I$9</f>
        <v>0</v>
      </c>
      <c r="H21" s="7"/>
    </row>
    <row r="22" spans="4:9" ht="15.75" x14ac:dyDescent="0.25">
      <c r="D22" s="73" t="s">
        <v>15</v>
      </c>
      <c r="E22" s="74"/>
      <c r="F22" s="55">
        <f>$G$15</f>
        <v>264765</v>
      </c>
      <c r="G22" s="54">
        <f>$I$15</f>
        <v>0</v>
      </c>
      <c r="H22" s="7"/>
    </row>
    <row r="23" spans="4:9" ht="15.75" x14ac:dyDescent="0.25">
      <c r="D23" s="73" t="s">
        <v>5</v>
      </c>
      <c r="E23" s="74"/>
      <c r="F23" s="55">
        <f>$G$16</f>
        <v>267165</v>
      </c>
      <c r="G23" s="54">
        <f>$I$16</f>
        <v>0</v>
      </c>
      <c r="H23" s="7"/>
      <c r="I23" s="12"/>
    </row>
    <row r="24" spans="4:9" ht="36.75" customHeight="1" thickBot="1" x14ac:dyDescent="0.3">
      <c r="D24" s="4"/>
      <c r="E24" s="5"/>
      <c r="F24" s="6"/>
      <c r="G24" s="7"/>
      <c r="H24" s="7"/>
    </row>
    <row r="25" spans="4:9" ht="47.25" customHeight="1" x14ac:dyDescent="0.25">
      <c r="D25" s="1"/>
      <c r="E25" s="1"/>
      <c r="F25" s="1"/>
      <c r="G25" s="75" t="s">
        <v>0</v>
      </c>
      <c r="H25" s="76"/>
    </row>
    <row r="26" spans="4:9" ht="15.75" customHeight="1" x14ac:dyDescent="0.25">
      <c r="D26" s="1"/>
      <c r="E26" s="1"/>
      <c r="F26" s="1"/>
      <c r="G26" s="77"/>
      <c r="H26" s="78"/>
    </row>
    <row r="27" spans="4:9" ht="16.5" thickBot="1" x14ac:dyDescent="0.3">
      <c r="D27" s="1"/>
      <c r="E27" s="1"/>
      <c r="F27" s="8"/>
      <c r="G27" s="79"/>
      <c r="H27" s="80"/>
    </row>
  </sheetData>
  <mergeCells count="16">
    <mergeCell ref="B10:C10"/>
    <mergeCell ref="B16:C16"/>
    <mergeCell ref="D22:E22"/>
    <mergeCell ref="D23:E23"/>
    <mergeCell ref="G25:H27"/>
    <mergeCell ref="D21:E21"/>
    <mergeCell ref="B15:C15"/>
    <mergeCell ref="B11:C11"/>
    <mergeCell ref="B12:C12"/>
    <mergeCell ref="B13:C13"/>
    <mergeCell ref="B14:C14"/>
    <mergeCell ref="C2:D2"/>
    <mergeCell ref="B5:C5"/>
    <mergeCell ref="B9:C9"/>
    <mergeCell ref="B7:C7"/>
    <mergeCell ref="B8:C8"/>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eplanas</dc:creator>
  <cp:lastModifiedBy>Frederic Martínez Varderi</cp:lastModifiedBy>
  <dcterms:created xsi:type="dcterms:W3CDTF">2020-03-05T08:44:43Z</dcterms:created>
  <dcterms:modified xsi:type="dcterms:W3CDTF">2024-11-14T11:40:41Z</dcterms:modified>
</cp:coreProperties>
</file>