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bperfils.xarxa.interna\documents\UM07476\Desktop\"/>
    </mc:Choice>
  </mc:AlternateContent>
  <xr:revisionPtr revIDLastSave="94" documentId="13_ncr:1_{5E88990B-E797-424F-94DA-64130918EB59}" xr6:coauthVersionLast="47" xr6:coauthVersionMax="47" xr10:uidLastSave="{DE2D6948-7F0F-4753-8BD1-34E2E26412AC}"/>
  <bookViews>
    <workbookView xWindow="-108" yWindow="-108" windowWidth="23256" windowHeight="12576" xr2:uid="{00000000-000D-0000-FFFF-FFFF00000000}"/>
  </bookViews>
  <sheets>
    <sheet name="LISTADO MAQUINAS" sheetId="6" r:id="rId1"/>
  </sheets>
  <definedNames>
    <definedName name="_xlnm._FilterDatabase" localSheetId="0" hidden="1">'LISTADO MAQUINAS'!$D$2:$E$62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6" l="1"/>
  <c r="I63" i="6"/>
  <c r="J63" i="6"/>
  <c r="K63" i="6"/>
  <c r="L63" i="6"/>
  <c r="M63" i="6"/>
  <c r="N30" i="6"/>
  <c r="N13" i="6"/>
  <c r="N22" i="6"/>
  <c r="N24" i="6"/>
  <c r="N5" i="6"/>
  <c r="E41" i="6"/>
  <c r="E18" i="6" l="1"/>
  <c r="N18" i="6" l="1"/>
  <c r="N17" i="6"/>
  <c r="N31" i="6" l="1"/>
  <c r="N3" i="6" l="1"/>
  <c r="N4" i="6"/>
  <c r="N6" i="6"/>
  <c r="N7" i="6"/>
  <c r="N8" i="6"/>
  <c r="N9" i="6"/>
  <c r="N10" i="6"/>
  <c r="N11" i="6"/>
  <c r="N12" i="6"/>
  <c r="N14" i="6"/>
  <c r="N15" i="6"/>
  <c r="N16" i="6"/>
  <c r="N19" i="6"/>
  <c r="N20" i="6"/>
  <c r="N21" i="6"/>
  <c r="N23" i="6"/>
  <c r="N25" i="6"/>
  <c r="N26" i="6"/>
  <c r="N27" i="6"/>
  <c r="N28" i="6"/>
  <c r="N29" i="6"/>
  <c r="N33" i="6"/>
  <c r="N34" i="6"/>
  <c r="N35" i="6"/>
  <c r="N36" i="6"/>
  <c r="N38" i="6"/>
  <c r="N39" i="6"/>
  <c r="N40" i="6"/>
  <c r="N42" i="6"/>
  <c r="N43" i="6"/>
  <c r="N44" i="6"/>
  <c r="N45" i="6"/>
  <c r="N46" i="6"/>
  <c r="N48" i="6"/>
  <c r="N49" i="6"/>
  <c r="N50" i="6"/>
  <c r="N51" i="6"/>
  <c r="N53" i="6"/>
  <c r="N54" i="6"/>
  <c r="N55" i="6"/>
  <c r="N56" i="6"/>
  <c r="N58" i="6"/>
  <c r="N59" i="6"/>
  <c r="N60" i="6"/>
  <c r="N61" i="6"/>
  <c r="E63" i="6"/>
  <c r="N63" i="6" l="1"/>
</calcChain>
</file>

<file path=xl/sharedStrings.xml><?xml version="1.0" encoding="utf-8"?>
<sst xmlns="http://schemas.openxmlformats.org/spreadsheetml/2006/main" count="296" uniqueCount="100">
  <si>
    <t xml:space="preserve">Nº MÁQUINAS </t>
  </si>
  <si>
    <t>id</t>
  </si>
  <si>
    <t>Servei</t>
  </si>
  <si>
    <t>Ubicació</t>
  </si>
  <si>
    <t>Centre Treball</t>
  </si>
  <si>
    <t>Quantitat persones</t>
  </si>
  <si>
    <t>Horaris de servei del centre</t>
  </si>
  <si>
    <t>Horari de reposició</t>
  </si>
  <si>
    <t>AGUA 1,5</t>
  </si>
  <si>
    <t>AGUA 500 ML</t>
  </si>
  <si>
    <t xml:space="preserve"> CAFÉ</t>
  </si>
  <si>
    <t xml:space="preserve"> LATAS +      AGUA 0,5l</t>
  </si>
  <si>
    <t xml:space="preserve"> SNACKS</t>
  </si>
  <si>
    <t xml:space="preserve"> SNACKS Y LATAS</t>
  </si>
  <si>
    <t>TOTAL MAQUINES X UBICACIO</t>
  </si>
  <si>
    <t>FACTURACIÓ MITJANA MENSUAL</t>
  </si>
  <si>
    <t>CORPORATIU</t>
  </si>
  <si>
    <t>Oficina / Taller</t>
  </si>
  <si>
    <t>BOIXERES</t>
  </si>
  <si>
    <t>24h</t>
  </si>
  <si>
    <t>de les 15:00 a 17:00h </t>
  </si>
  <si>
    <t>METRO</t>
  </si>
  <si>
    <t>Estació</t>
  </si>
  <si>
    <t>CAN CUIÀS</t>
  </si>
  <si>
    <t>de les 5.00h a les 9.00h</t>
  </si>
  <si>
    <t>Taller</t>
  </si>
  <si>
    <t>CAN ZAM</t>
  </si>
  <si>
    <t>FIRA</t>
  </si>
  <si>
    <t>Centre Mèdic</t>
  </si>
  <si>
    <t>FORT PIENC</t>
  </si>
  <si>
    <t>De 7 a 20h</t>
  </si>
  <si>
    <t xml:space="preserve">de les 15:00h a les 17:00h 
</t>
  </si>
  <si>
    <t>GORG</t>
  </si>
  <si>
    <t>GORNAL</t>
  </si>
  <si>
    <t>GUINARDÓ /HOSP. SANT PAU</t>
  </si>
  <si>
    <t>BUS</t>
  </si>
  <si>
    <t>Cotxera</t>
  </si>
  <si>
    <t>HORTA</t>
  </si>
  <si>
    <t>00-2h</t>
  </si>
  <si>
    <t xml:space="preserve">HOSPITAL DE BELLVITGE </t>
  </si>
  <si>
    <t xml:space="preserve">BUS </t>
  </si>
  <si>
    <t>Campa</t>
  </si>
  <si>
    <t>LLOBREGAT</t>
  </si>
  <si>
    <t>nova</t>
  </si>
  <si>
    <t>MERCAT NOU</t>
  </si>
  <si>
    <t>Oficina</t>
  </si>
  <si>
    <t>MIRAMAR</t>
  </si>
  <si>
    <t>Horari oficines</t>
  </si>
  <si>
    <t>PARAL.LEL (Gerencia)</t>
  </si>
  <si>
    <t>ROQUETES</t>
  </si>
  <si>
    <t>EDIFICI SAGRERA Estivill - Hondures</t>
  </si>
  <si>
    <t>SAGRERA TALLERS</t>
  </si>
  <si>
    <t>SANT GENÍS</t>
  </si>
  <si>
    <t>SANTA EULÀLIA</t>
  </si>
  <si>
    <t>TARRAGONA</t>
  </si>
  <si>
    <t>no quantificable</t>
  </si>
  <si>
    <t>formacions programades</t>
  </si>
  <si>
    <t>segons planificació</t>
  </si>
  <si>
    <t>TELEFÈRIC</t>
  </si>
  <si>
    <t>Horari servei</t>
  </si>
  <si>
    <t xml:space="preserve">TRIANGLE FERROVIARI </t>
  </si>
  <si>
    <t>TRIANGLE (CON)</t>
  </si>
  <si>
    <t>VILAPICINA</t>
  </si>
  <si>
    <t>ZAL</t>
  </si>
  <si>
    <t>ZONA FRANCA 2</t>
  </si>
  <si>
    <t>ZONA FRANCA1</t>
  </si>
  <si>
    <t>ZONA FRANCA1 - PORT</t>
  </si>
  <si>
    <t>LINEA 1-OPERACIÓ</t>
  </si>
  <si>
    <t xml:space="preserve">L1 Arc de Triomf </t>
  </si>
  <si>
    <t>L1 Fondo</t>
  </si>
  <si>
    <t>L1 Hospital Bellvitge</t>
  </si>
  <si>
    <t>L1 Sagrera</t>
  </si>
  <si>
    <t>LINEA 2-OPERACIÓ</t>
  </si>
  <si>
    <t>L2 Paral·lel</t>
  </si>
  <si>
    <t>L2 Pompeu Fabra</t>
  </si>
  <si>
    <t>L2 Sagrada Família</t>
  </si>
  <si>
    <t>LINEA 3-OPERACIÓ</t>
  </si>
  <si>
    <t>L3 Mundet</t>
  </si>
  <si>
    <t>L3 Passeig Gràcia</t>
  </si>
  <si>
    <t>L3 Trinitat Nova</t>
  </si>
  <si>
    <t>L3 Vall d'Hebron</t>
  </si>
  <si>
    <t>L3 Zona Universitària</t>
  </si>
  <si>
    <t>LINEA 4-OPERACIÓ</t>
  </si>
  <si>
    <t>L4 Joanic</t>
  </si>
  <si>
    <t>L4 La Pau</t>
  </si>
  <si>
    <t>L4 Poble Nou</t>
  </si>
  <si>
    <t>L4 Trinitat Nova</t>
  </si>
  <si>
    <t>LINEA 5-OPERACIÓ</t>
  </si>
  <si>
    <t>L5 Cornellà Centre</t>
  </si>
  <si>
    <t>L5 Sagrera</t>
  </si>
  <si>
    <t>L5 Vall d'Hebron</t>
  </si>
  <si>
    <t>L5 Ernest Lluch</t>
  </si>
  <si>
    <t>LINEAS 9 Y 10 - OPERACIÓ</t>
  </si>
  <si>
    <t>L9 Aeroport</t>
  </si>
  <si>
    <t>L9 Can Zam</t>
  </si>
  <si>
    <t>L9 El Prat</t>
  </si>
  <si>
    <t>L9 RIU VELL</t>
  </si>
  <si>
    <t>BUS Y METRO</t>
  </si>
  <si>
    <t>PENDENT UBICACIÓ PER OBRES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</si>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</sst>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22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5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6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6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8" fillId="9" borderId="3" xfId="0" applyFont="1" applyFill="1" applyBorder="1" applyAlignment="1">
      <alignment horizontal="left"/>
    </xf>
    <xf numFmtId="1" fontId="8" fillId="10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11" borderId="1" xfId="0" applyFill="1" applyBorder="1" applyAlignment="1">
      <alignment horizontal="center"/>
    </xf>
    <xf numFmtId="0" fontId="8" fillId="9" borderId="1" xfId="0" applyFont="1" applyFill="1" applyBorder="1" applyAlignment="1">
      <alignment horizontal="right"/>
    </xf>
    <xf numFmtId="0" fontId="8" fillId="9" borderId="1" xfId="0" applyFont="1" applyFill="1" applyBorder="1"/>
    <xf numFmtId="0" fontId="7" fillId="0" borderId="1" xfId="0" applyFont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0" fillId="12" borderId="3" xfId="0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7" fillId="12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8" fillId="0" borderId="3" xfId="0" applyFont="1" applyBorder="1" applyAlignment="1">
      <alignment horizontal="left"/>
    </xf>
  </cellXfs>
  <cellStyles count="1">
    <cellStyle name="Normal" xfId="0" builtinId="0"/>
  </cellStyles>
  <dxfs count="31">
    <dxf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2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Calibri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0066"/>
      <color rgb="FFCC66FF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1345" displayName="Tabla1345" ref="B2:N63" totalsRowCount="1" headerRowDxfId="30" totalsRowDxfId="29" headerRowBorderDxfId="27" tableBorderDxfId="28" totalsRowBorderDxfId="26">
  <tableColumns count="13">
    <tableColumn id="3" xr3:uid="{665EF7B8-64B1-4ACC-951D-0B182B3699E9}" name="Servei" dataDxfId="24" totalsRowDxfId="25"/>
    <tableColumn id="5" xr3:uid="{FB3D769C-589B-4DAA-B0A6-3B0E32078548}" name="Ubicació" dataDxfId="22" totalsRowDxfId="23"/>
    <tableColumn id="1" xr3:uid="{00000000-0010-0000-0000-000001000000}" name="Centre Treball" totalsRowLabel="Totals" dataDxfId="20" totalsRowDxfId="21"/>
    <tableColumn id="2" xr3:uid="{00000000-0010-0000-0000-000002000000}" name="Quantitat persones" totalsRowFunction="custom" dataDxfId="18" totalsRowDxfId="19">
      <totalsRowFormula>SUM(Tabla1345[Quantitat persones])</totalsRowFormula>
    </tableColumn>
    <tableColumn id="15" xr3:uid="{00000000-0010-0000-0000-00000F000000}" name="Horaris de servei del centre" dataDxfId="16" totalsRowDxfId="17"/>
    <tableColumn id="6" xr3:uid="{04725223-3F16-4F33-9744-BF24C3177CEB}" name="Horari de reposició" dataDxfId="14" totalsRowDxfId="15"/>
    <tableColumn id="4" xr3:uid="{00000000-0010-0000-0000-000004000000}" name="AGUA 1,5" totalsRowFunction="custom" dataDxfId="12" totalsRowDxfId="13">
      <totalsRowFormula>SUM(H3:H62)</totalsRowFormula>
    </tableColumn>
    <tableColumn id="11" xr3:uid="{00000000-0010-0000-0000-00000B000000}" name="AGUA 500 ML" totalsRowFunction="custom" dataDxfId="10" totalsRowDxfId="11">
      <totalsRowFormula>SUM(I3:I62)</totalsRowFormula>
    </tableColumn>
    <tableColumn id="7" xr3:uid="{00000000-0010-0000-0000-000007000000}" name=" CAFÉ" totalsRowFunction="custom" dataDxfId="8" totalsRowDxfId="9">
      <totalsRowFormula>SUM(J3:J62)</totalsRowFormula>
    </tableColumn>
    <tableColumn id="8" xr3:uid="{00000000-0010-0000-0000-000008000000}" name=" LATAS +      AGUA 0,5l" totalsRowFunction="custom" dataDxfId="6" totalsRowDxfId="7">
      <totalsRowFormula>SUM(K3:K62)</totalsRowFormula>
    </tableColumn>
    <tableColumn id="9" xr3:uid="{00000000-0010-0000-0000-000009000000}" name=" SNACKS" totalsRowFunction="custom" dataDxfId="4" totalsRowDxfId="5">
      <totalsRowFormula>SUM(L3:L62)</totalsRowFormula>
    </tableColumn>
    <tableColumn id="10" xr3:uid="{00000000-0010-0000-0000-00000A000000}" name=" SNACKS Y LATAS" totalsRowFunction="custom" dataDxfId="2" totalsRowDxfId="3">
      <totalsRowFormula>SUM(M3:M62)</totalsRowFormula>
    </tableColumn>
    <tableColumn id="12" xr3:uid="{00000000-0010-0000-0000-00000C000000}" name="TOTAL MAQUINES X UBICACIO" totalsRowFunction="custom" dataDxfId="0" totalsRowDxfId="1">
      <calculatedColumnFormula>SUM(H3:M3)</calculatedColumnFormula>
      <totalsRowFormula>SUM(N3:N62)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showGridLines="0" tabSelected="1" topLeftCell="A50" zoomScale="115" zoomScaleNormal="115" workbookViewId="0">
      <selection activeCell="N63" sqref="N63"/>
    </sheetView>
  </sheetViews>
  <sheetFormatPr defaultColWidth="11.42578125" defaultRowHeight="14.45"/>
  <cols>
    <col min="1" max="1" width="3.42578125" bestFit="1" customWidth="1"/>
    <col min="2" max="2" width="13.5703125" bestFit="1" customWidth="1"/>
    <col min="3" max="3" width="17" bestFit="1" customWidth="1"/>
    <col min="4" max="4" width="29.85546875" customWidth="1"/>
    <col min="5" max="5" width="18.140625" customWidth="1"/>
    <col min="6" max="7" width="29.5703125" style="2" customWidth="1"/>
    <col min="8" max="10" width="10.7109375" style="2" customWidth="1"/>
    <col min="11" max="11" width="20.28515625" style="2" customWidth="1"/>
    <col min="12" max="12" width="10.7109375" style="2" customWidth="1"/>
    <col min="13" max="13" width="17" style="2" customWidth="1"/>
    <col min="14" max="14" width="15.7109375" style="10" customWidth="1"/>
    <col min="15" max="15" width="18.28515625" style="10" customWidth="1"/>
  </cols>
  <sheetData>
    <row r="1" spans="1:15" ht="14.45" customHeight="1">
      <c r="F1" s="23" t="s">
        <v>0</v>
      </c>
      <c r="G1" s="23"/>
      <c r="H1" s="23"/>
      <c r="I1" s="23"/>
      <c r="J1" s="23"/>
      <c r="K1" s="23"/>
      <c r="L1" s="23"/>
      <c r="M1" s="23"/>
    </row>
    <row r="2" spans="1:15" s="1" customFormat="1" ht="46.9" customHeight="1">
      <c r="A2" s="24" t="s">
        <v>1</v>
      </c>
      <c r="B2" s="24" t="s">
        <v>2</v>
      </c>
      <c r="C2" s="25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44" t="s">
        <v>15</v>
      </c>
    </row>
    <row r="3" spans="1:15">
      <c r="A3" s="26">
        <v>1</v>
      </c>
      <c r="B3" s="26" t="s">
        <v>16</v>
      </c>
      <c r="C3" s="26" t="s">
        <v>17</v>
      </c>
      <c r="D3" s="51" t="s">
        <v>18</v>
      </c>
      <c r="E3" s="3">
        <v>278</v>
      </c>
      <c r="F3" s="3" t="s">
        <v>19</v>
      </c>
      <c r="G3" s="3" t="s">
        <v>20</v>
      </c>
      <c r="H3" s="5">
        <v>4</v>
      </c>
      <c r="I3" s="5"/>
      <c r="J3" s="5">
        <v>4</v>
      </c>
      <c r="K3" s="5">
        <v>2</v>
      </c>
      <c r="L3" s="5">
        <v>2</v>
      </c>
      <c r="M3" s="5"/>
      <c r="N3" s="5">
        <f>SUM(H3:M3)</f>
        <v>12</v>
      </c>
      <c r="O3" s="45">
        <v>2800</v>
      </c>
    </row>
    <row r="4" spans="1:15">
      <c r="A4" s="26">
        <v>2</v>
      </c>
      <c r="B4" s="27" t="s">
        <v>21</v>
      </c>
      <c r="C4" s="27" t="s">
        <v>22</v>
      </c>
      <c r="D4" s="51" t="s">
        <v>23</v>
      </c>
      <c r="E4" s="3">
        <v>32</v>
      </c>
      <c r="F4" s="3" t="s">
        <v>19</v>
      </c>
      <c r="G4" s="3" t="s">
        <v>24</v>
      </c>
      <c r="H4" s="5"/>
      <c r="I4" s="5"/>
      <c r="J4" s="5">
        <v>1</v>
      </c>
      <c r="K4" s="5"/>
      <c r="L4" s="5"/>
      <c r="M4" s="5">
        <v>1</v>
      </c>
      <c r="N4" s="5">
        <f t="shared" ref="N4:N49" si="0">SUM(H4:M4)</f>
        <v>2</v>
      </c>
      <c r="O4" s="45">
        <v>450</v>
      </c>
    </row>
    <row r="5" spans="1:15">
      <c r="A5" s="26">
        <v>3</v>
      </c>
      <c r="B5" s="27" t="s">
        <v>21</v>
      </c>
      <c r="C5" s="27" t="s">
        <v>25</v>
      </c>
      <c r="D5" s="51" t="s">
        <v>26</v>
      </c>
      <c r="E5" s="3">
        <v>77</v>
      </c>
      <c r="F5" s="3" t="s">
        <v>19</v>
      </c>
      <c r="G5" s="3" t="s">
        <v>24</v>
      </c>
      <c r="H5" s="5">
        <v>1</v>
      </c>
      <c r="I5" s="5"/>
      <c r="J5" s="5">
        <v>2</v>
      </c>
      <c r="K5" s="5">
        <v>2</v>
      </c>
      <c r="L5" s="5">
        <v>1</v>
      </c>
      <c r="M5" s="5"/>
      <c r="N5" s="3">
        <f>SUM(H5:M5)</f>
        <v>6</v>
      </c>
      <c r="O5" s="46">
        <v>800</v>
      </c>
    </row>
    <row r="6" spans="1:15">
      <c r="A6" s="26">
        <v>4</v>
      </c>
      <c r="B6" s="27" t="s">
        <v>21</v>
      </c>
      <c r="C6" s="27" t="s">
        <v>22</v>
      </c>
      <c r="D6" s="51" t="s">
        <v>27</v>
      </c>
      <c r="E6" s="3">
        <v>42</v>
      </c>
      <c r="F6" s="3" t="s">
        <v>19</v>
      </c>
      <c r="G6" s="3" t="s">
        <v>24</v>
      </c>
      <c r="H6" s="5"/>
      <c r="I6" s="5"/>
      <c r="J6" s="5">
        <v>1</v>
      </c>
      <c r="K6" s="5"/>
      <c r="L6" s="5"/>
      <c r="M6" s="5">
        <v>1</v>
      </c>
      <c r="N6" s="5">
        <f t="shared" si="0"/>
        <v>2</v>
      </c>
      <c r="O6" s="46">
        <v>400</v>
      </c>
    </row>
    <row r="7" spans="1:15" ht="15.75" customHeight="1">
      <c r="A7" s="26">
        <v>5</v>
      </c>
      <c r="B7" s="28" t="s">
        <v>16</v>
      </c>
      <c r="C7" s="28" t="s">
        <v>28</v>
      </c>
      <c r="D7" s="28" t="s">
        <v>29</v>
      </c>
      <c r="E7" s="3">
        <v>22</v>
      </c>
      <c r="F7" s="3" t="s">
        <v>30</v>
      </c>
      <c r="G7" s="47" t="s">
        <v>31</v>
      </c>
      <c r="H7" s="5">
        <v>1</v>
      </c>
      <c r="I7" s="5"/>
      <c r="J7" s="5">
        <v>1</v>
      </c>
      <c r="K7" s="5"/>
      <c r="L7" s="5"/>
      <c r="M7" s="5"/>
      <c r="N7" s="5">
        <f t="shared" si="0"/>
        <v>2</v>
      </c>
      <c r="O7" s="45">
        <v>30</v>
      </c>
    </row>
    <row r="8" spans="1:15">
      <c r="A8" s="26">
        <v>6</v>
      </c>
      <c r="B8" s="27" t="s">
        <v>21</v>
      </c>
      <c r="C8" s="27" t="s">
        <v>22</v>
      </c>
      <c r="D8" s="51" t="s">
        <v>32</v>
      </c>
      <c r="E8" s="3">
        <v>41</v>
      </c>
      <c r="F8" s="3" t="s">
        <v>19</v>
      </c>
      <c r="G8" s="3" t="s">
        <v>24</v>
      </c>
      <c r="H8" s="5"/>
      <c r="I8" s="5"/>
      <c r="J8" s="5">
        <v>1</v>
      </c>
      <c r="K8" s="5">
        <v>1</v>
      </c>
      <c r="L8" s="5">
        <v>1</v>
      </c>
      <c r="M8" s="5"/>
      <c r="N8" s="5">
        <f t="shared" si="0"/>
        <v>3</v>
      </c>
      <c r="O8" s="45">
        <v>250</v>
      </c>
    </row>
    <row r="9" spans="1:15">
      <c r="A9" s="26">
        <v>7</v>
      </c>
      <c r="B9" s="27" t="s">
        <v>21</v>
      </c>
      <c r="C9" s="27" t="s">
        <v>22</v>
      </c>
      <c r="D9" s="51" t="s">
        <v>33</v>
      </c>
      <c r="E9" s="3">
        <v>39</v>
      </c>
      <c r="F9" s="3" t="s">
        <v>19</v>
      </c>
      <c r="G9" s="3" t="s">
        <v>24</v>
      </c>
      <c r="H9" s="5"/>
      <c r="I9" s="5"/>
      <c r="J9" s="5">
        <v>1</v>
      </c>
      <c r="K9" s="5"/>
      <c r="L9" s="5"/>
      <c r="M9" s="5">
        <v>1</v>
      </c>
      <c r="N9" s="5">
        <f t="shared" si="0"/>
        <v>2</v>
      </c>
      <c r="O9" s="46">
        <v>350</v>
      </c>
    </row>
    <row r="10" spans="1:15">
      <c r="A10" s="26">
        <v>8</v>
      </c>
      <c r="B10" s="27" t="s">
        <v>21</v>
      </c>
      <c r="C10" s="27" t="s">
        <v>22</v>
      </c>
      <c r="D10" s="51" t="s">
        <v>34</v>
      </c>
      <c r="E10" s="3">
        <v>14</v>
      </c>
      <c r="F10" s="3" t="s">
        <v>19</v>
      </c>
      <c r="G10" s="3" t="s">
        <v>24</v>
      </c>
      <c r="H10" s="5"/>
      <c r="I10" s="5"/>
      <c r="J10" s="5">
        <v>1</v>
      </c>
      <c r="K10" s="5"/>
      <c r="L10" s="5"/>
      <c r="M10" s="5"/>
      <c r="N10" s="5">
        <f t="shared" si="0"/>
        <v>1</v>
      </c>
      <c r="O10" s="45">
        <v>20</v>
      </c>
    </row>
    <row r="11" spans="1:15">
      <c r="A11" s="26">
        <v>9</v>
      </c>
      <c r="B11" s="27" t="s">
        <v>35</v>
      </c>
      <c r="C11" s="27" t="s">
        <v>36</v>
      </c>
      <c r="D11" s="51" t="s">
        <v>37</v>
      </c>
      <c r="E11" s="3">
        <v>1339</v>
      </c>
      <c r="F11" s="3" t="s">
        <v>19</v>
      </c>
      <c r="G11" s="3" t="s">
        <v>38</v>
      </c>
      <c r="H11" s="5">
        <v>3</v>
      </c>
      <c r="I11" s="5"/>
      <c r="J11" s="5">
        <v>4</v>
      </c>
      <c r="K11" s="5">
        <v>3</v>
      </c>
      <c r="L11" s="5">
        <v>2</v>
      </c>
      <c r="M11" s="5"/>
      <c r="N11" s="5">
        <f t="shared" si="0"/>
        <v>12</v>
      </c>
      <c r="O11" s="46">
        <v>9000</v>
      </c>
    </row>
    <row r="12" spans="1:15">
      <c r="A12" s="26">
        <v>10</v>
      </c>
      <c r="B12" s="27" t="s">
        <v>21</v>
      </c>
      <c r="C12" s="27" t="s">
        <v>25</v>
      </c>
      <c r="D12" s="51" t="s">
        <v>39</v>
      </c>
      <c r="E12" s="3">
        <v>25</v>
      </c>
      <c r="F12" s="3" t="s">
        <v>19</v>
      </c>
      <c r="G12" s="3" t="s">
        <v>24</v>
      </c>
      <c r="H12" s="5">
        <v>2</v>
      </c>
      <c r="I12" s="5"/>
      <c r="J12" s="5">
        <v>1</v>
      </c>
      <c r="K12" s="5">
        <v>1</v>
      </c>
      <c r="L12" s="5">
        <v>1</v>
      </c>
      <c r="M12" s="5"/>
      <c r="N12" s="5">
        <f t="shared" si="0"/>
        <v>5</v>
      </c>
      <c r="O12" s="46">
        <v>600</v>
      </c>
    </row>
    <row r="13" spans="1:15" ht="15">
      <c r="A13" s="26">
        <v>11</v>
      </c>
      <c r="B13" s="27" t="s">
        <v>40</v>
      </c>
      <c r="C13" s="56" t="s">
        <v>41</v>
      </c>
      <c r="D13" s="51" t="s">
        <v>42</v>
      </c>
      <c r="E13" s="57">
        <v>28</v>
      </c>
      <c r="F13" s="3" t="s">
        <v>19</v>
      </c>
      <c r="G13" s="3" t="s">
        <v>38</v>
      </c>
      <c r="H13" s="5"/>
      <c r="I13" s="5"/>
      <c r="J13" s="5">
        <v>1</v>
      </c>
      <c r="K13" s="5"/>
      <c r="L13" s="5"/>
      <c r="M13" s="5">
        <v>1</v>
      </c>
      <c r="N13" s="5">
        <f>SUM(H13:M13)</f>
        <v>2</v>
      </c>
      <c r="O13" s="46" t="s">
        <v>43</v>
      </c>
    </row>
    <row r="14" spans="1:15">
      <c r="A14" s="26">
        <v>12</v>
      </c>
      <c r="B14" s="27" t="s">
        <v>21</v>
      </c>
      <c r="C14" s="27" t="s">
        <v>25</v>
      </c>
      <c r="D14" s="51" t="s">
        <v>44</v>
      </c>
      <c r="E14" s="3">
        <v>49</v>
      </c>
      <c r="F14" s="3" t="s">
        <v>19</v>
      </c>
      <c r="G14" s="3" t="s">
        <v>20</v>
      </c>
      <c r="H14" s="5">
        <v>1</v>
      </c>
      <c r="I14" s="5"/>
      <c r="J14" s="5"/>
      <c r="K14" s="5"/>
      <c r="L14" s="5"/>
      <c r="M14" s="5"/>
      <c r="N14" s="5">
        <f t="shared" si="0"/>
        <v>1</v>
      </c>
      <c r="O14" s="45">
        <v>20</v>
      </c>
    </row>
    <row r="15" spans="1:15">
      <c r="A15" s="26">
        <v>13</v>
      </c>
      <c r="B15" s="27" t="s">
        <v>16</v>
      </c>
      <c r="C15" s="27" t="s">
        <v>45</v>
      </c>
      <c r="D15" s="51" t="s">
        <v>46</v>
      </c>
      <c r="E15" s="2">
        <v>40</v>
      </c>
      <c r="F15" s="3" t="s">
        <v>47</v>
      </c>
      <c r="G15" s="3" t="s">
        <v>20</v>
      </c>
      <c r="H15" s="5">
        <v>1</v>
      </c>
      <c r="I15" s="5"/>
      <c r="J15" s="5">
        <v>1</v>
      </c>
      <c r="K15" s="5">
        <v>1</v>
      </c>
      <c r="L15" s="5">
        <v>1</v>
      </c>
      <c r="M15" s="5"/>
      <c r="N15" s="5">
        <f t="shared" si="0"/>
        <v>4</v>
      </c>
      <c r="O15" s="46">
        <v>160</v>
      </c>
    </row>
    <row r="16" spans="1:15">
      <c r="A16" s="26">
        <v>14</v>
      </c>
      <c r="B16" s="27" t="s">
        <v>16</v>
      </c>
      <c r="C16" s="27" t="s">
        <v>22</v>
      </c>
      <c r="D16" s="51" t="s">
        <v>48</v>
      </c>
      <c r="E16" s="3">
        <v>24</v>
      </c>
      <c r="F16" s="3" t="s">
        <v>47</v>
      </c>
      <c r="G16" s="3" t="s">
        <v>24</v>
      </c>
      <c r="H16" s="5">
        <v>1</v>
      </c>
      <c r="I16" s="5"/>
      <c r="J16" s="5"/>
      <c r="K16" s="5"/>
      <c r="L16" s="5"/>
      <c r="M16" s="5"/>
      <c r="N16" s="5">
        <f t="shared" si="0"/>
        <v>1</v>
      </c>
      <c r="O16" s="45">
        <v>80</v>
      </c>
    </row>
    <row r="17" spans="1:15">
      <c r="A17" s="26">
        <v>15</v>
      </c>
      <c r="B17" s="27" t="s">
        <v>21</v>
      </c>
      <c r="C17" s="27" t="s">
        <v>25</v>
      </c>
      <c r="D17" s="51" t="s">
        <v>49</v>
      </c>
      <c r="E17" s="3">
        <v>52</v>
      </c>
      <c r="F17" s="3" t="s">
        <v>19</v>
      </c>
      <c r="G17" s="3" t="s">
        <v>20</v>
      </c>
      <c r="H17" s="5">
        <v>1</v>
      </c>
      <c r="I17" s="5"/>
      <c r="J17" s="5">
        <v>2</v>
      </c>
      <c r="K17" s="5">
        <v>1</v>
      </c>
      <c r="L17" s="5">
        <v>1</v>
      </c>
      <c r="M17" s="5"/>
      <c r="N17" s="5">
        <f>SUM(H17:M17)</f>
        <v>5</v>
      </c>
      <c r="O17" s="45">
        <v>800</v>
      </c>
    </row>
    <row r="18" spans="1:15">
      <c r="A18" s="26">
        <v>16</v>
      </c>
      <c r="B18" s="27" t="s">
        <v>16</v>
      </c>
      <c r="C18" s="27" t="s">
        <v>45</v>
      </c>
      <c r="D18" s="51" t="s">
        <v>50</v>
      </c>
      <c r="E18" s="3">
        <f>35+168</f>
        <v>203</v>
      </c>
      <c r="F18" s="3" t="s">
        <v>19</v>
      </c>
      <c r="G18" s="3" t="s">
        <v>20</v>
      </c>
      <c r="H18" s="5">
        <v>1</v>
      </c>
      <c r="I18" s="5"/>
      <c r="J18" s="5">
        <v>4</v>
      </c>
      <c r="K18" s="5">
        <v>1</v>
      </c>
      <c r="L18" s="5">
        <v>1</v>
      </c>
      <c r="M18" s="5"/>
      <c r="N18" s="5">
        <f t="shared" si="0"/>
        <v>7</v>
      </c>
      <c r="O18" s="45">
        <v>2700</v>
      </c>
    </row>
    <row r="19" spans="1:15">
      <c r="A19" s="27">
        <v>17</v>
      </c>
      <c r="B19" s="27" t="s">
        <v>21</v>
      </c>
      <c r="C19" s="27" t="s">
        <v>25</v>
      </c>
      <c r="D19" s="51" t="s">
        <v>51</v>
      </c>
      <c r="E19" s="3">
        <v>76</v>
      </c>
      <c r="F19" s="3" t="s">
        <v>19</v>
      </c>
      <c r="G19" s="3" t="s">
        <v>20</v>
      </c>
      <c r="H19" s="5">
        <v>2</v>
      </c>
      <c r="I19" s="5"/>
      <c r="J19" s="5">
        <v>2</v>
      </c>
      <c r="K19" s="5"/>
      <c r="L19" s="5">
        <v>1</v>
      </c>
      <c r="M19" s="5"/>
      <c r="N19" s="5">
        <f t="shared" si="0"/>
        <v>5</v>
      </c>
      <c r="O19" s="45">
        <v>350</v>
      </c>
    </row>
    <row r="20" spans="1:15">
      <c r="A20" s="27">
        <v>18</v>
      </c>
      <c r="B20" s="27" t="s">
        <v>21</v>
      </c>
      <c r="C20" s="27" t="s">
        <v>25</v>
      </c>
      <c r="D20" s="51" t="s">
        <v>52</v>
      </c>
      <c r="E20" s="3">
        <v>60</v>
      </c>
      <c r="F20" s="3" t="s">
        <v>19</v>
      </c>
      <c r="G20" s="3" t="s">
        <v>20</v>
      </c>
      <c r="H20" s="5">
        <v>1</v>
      </c>
      <c r="I20" s="5"/>
      <c r="J20" s="5">
        <v>2</v>
      </c>
      <c r="K20" s="5">
        <v>2</v>
      </c>
      <c r="L20" s="5">
        <v>1</v>
      </c>
      <c r="M20" s="5"/>
      <c r="N20" s="5">
        <f t="shared" si="0"/>
        <v>6</v>
      </c>
      <c r="O20" s="46">
        <v>1500</v>
      </c>
    </row>
    <row r="21" spans="1:15">
      <c r="A21" s="27">
        <v>19</v>
      </c>
      <c r="B21" s="27" t="s">
        <v>16</v>
      </c>
      <c r="C21" s="27" t="s">
        <v>17</v>
      </c>
      <c r="D21" s="51" t="s">
        <v>53</v>
      </c>
      <c r="E21" s="3">
        <v>260</v>
      </c>
      <c r="F21" s="3" t="s">
        <v>19</v>
      </c>
      <c r="G21" s="3" t="s">
        <v>20</v>
      </c>
      <c r="H21" s="5">
        <v>3</v>
      </c>
      <c r="I21" s="5"/>
      <c r="J21" s="5">
        <v>3</v>
      </c>
      <c r="K21" s="5">
        <v>2</v>
      </c>
      <c r="L21" s="5">
        <v>1</v>
      </c>
      <c r="M21" s="5"/>
      <c r="N21" s="5">
        <f t="shared" si="0"/>
        <v>9</v>
      </c>
      <c r="O21" s="45">
        <v>1500</v>
      </c>
    </row>
    <row r="22" spans="1:15">
      <c r="A22" s="27">
        <v>20</v>
      </c>
      <c r="B22" s="27" t="s">
        <v>21</v>
      </c>
      <c r="C22" s="56" t="s">
        <v>45</v>
      </c>
      <c r="D22" s="51" t="s">
        <v>54</v>
      </c>
      <c r="E22" s="57" t="s">
        <v>55</v>
      </c>
      <c r="F22" s="3" t="s">
        <v>56</v>
      </c>
      <c r="G22" s="3" t="s">
        <v>57</v>
      </c>
      <c r="H22" s="5"/>
      <c r="I22" s="5"/>
      <c r="J22" s="5">
        <v>1</v>
      </c>
      <c r="K22" s="5"/>
      <c r="L22" s="5"/>
      <c r="M22" s="5">
        <v>1</v>
      </c>
      <c r="N22" s="5">
        <f>SUM(H22:M22)</f>
        <v>2</v>
      </c>
      <c r="O22" s="46">
        <v>100</v>
      </c>
    </row>
    <row r="23" spans="1:15">
      <c r="A23" s="27">
        <v>21</v>
      </c>
      <c r="B23" s="27" t="s">
        <v>58</v>
      </c>
      <c r="C23" s="27" t="s">
        <v>45</v>
      </c>
      <c r="D23" s="51" t="s">
        <v>58</v>
      </c>
      <c r="E23" s="2">
        <v>26</v>
      </c>
      <c r="F23" s="3" t="s">
        <v>59</v>
      </c>
      <c r="G23" s="3" t="s">
        <v>20</v>
      </c>
      <c r="H23" s="5"/>
      <c r="I23" s="5"/>
      <c r="J23" s="5">
        <v>1</v>
      </c>
      <c r="K23" s="5"/>
      <c r="L23" s="5"/>
      <c r="M23" s="5">
        <v>1</v>
      </c>
      <c r="N23" s="5">
        <f t="shared" si="0"/>
        <v>2</v>
      </c>
      <c r="O23" s="46">
        <v>200</v>
      </c>
    </row>
    <row r="24" spans="1:15">
      <c r="A24" s="27">
        <v>22</v>
      </c>
      <c r="B24" s="27" t="s">
        <v>21</v>
      </c>
      <c r="C24" s="27" t="s">
        <v>25</v>
      </c>
      <c r="D24" s="51" t="s">
        <v>60</v>
      </c>
      <c r="E24" s="2" t="s">
        <v>55</v>
      </c>
      <c r="F24" s="3" t="s">
        <v>19</v>
      </c>
      <c r="G24" s="3" t="s">
        <v>20</v>
      </c>
      <c r="H24" s="5"/>
      <c r="I24" s="5"/>
      <c r="J24" s="5">
        <v>1</v>
      </c>
      <c r="K24" s="5">
        <v>1</v>
      </c>
      <c r="L24" s="5"/>
      <c r="M24" s="5"/>
      <c r="N24" s="5">
        <f>SUM(H24:M24)</f>
        <v>2</v>
      </c>
      <c r="O24" s="45">
        <v>200</v>
      </c>
    </row>
    <row r="25" spans="1:15">
      <c r="A25" s="27">
        <v>23</v>
      </c>
      <c r="B25" s="27" t="s">
        <v>40</v>
      </c>
      <c r="C25" s="27" t="s">
        <v>36</v>
      </c>
      <c r="D25" s="51" t="s">
        <v>61</v>
      </c>
      <c r="E25" s="2">
        <v>1170</v>
      </c>
      <c r="F25" s="3" t="s">
        <v>19</v>
      </c>
      <c r="G25" s="3" t="s">
        <v>38</v>
      </c>
      <c r="H25" s="5">
        <v>4</v>
      </c>
      <c r="I25" s="5"/>
      <c r="J25" s="5">
        <v>7</v>
      </c>
      <c r="K25" s="5">
        <v>4</v>
      </c>
      <c r="L25" s="5">
        <v>4</v>
      </c>
      <c r="M25" s="5"/>
      <c r="N25" s="5">
        <f t="shared" si="0"/>
        <v>19</v>
      </c>
      <c r="O25" s="46">
        <v>9000</v>
      </c>
    </row>
    <row r="26" spans="1:15">
      <c r="A26" s="27">
        <v>24</v>
      </c>
      <c r="B26" s="27" t="s">
        <v>21</v>
      </c>
      <c r="C26" s="27" t="s">
        <v>25</v>
      </c>
      <c r="D26" s="51" t="s">
        <v>62</v>
      </c>
      <c r="E26" s="3">
        <v>104</v>
      </c>
      <c r="F26" s="3" t="s">
        <v>19</v>
      </c>
      <c r="G26" s="3" t="s">
        <v>20</v>
      </c>
      <c r="H26" s="5">
        <v>2</v>
      </c>
      <c r="I26" s="5"/>
      <c r="J26" s="5">
        <v>1</v>
      </c>
      <c r="K26" s="5">
        <v>1</v>
      </c>
      <c r="L26" s="5">
        <v>1</v>
      </c>
      <c r="M26" s="5"/>
      <c r="N26" s="5">
        <f t="shared" si="0"/>
        <v>5</v>
      </c>
      <c r="O26" s="45">
        <v>1100</v>
      </c>
    </row>
    <row r="27" spans="1:15">
      <c r="A27" s="27">
        <v>25</v>
      </c>
      <c r="B27" s="27" t="s">
        <v>21</v>
      </c>
      <c r="C27" s="27" t="s">
        <v>25</v>
      </c>
      <c r="D27" s="51" t="s">
        <v>63</v>
      </c>
      <c r="E27" s="3">
        <v>69</v>
      </c>
      <c r="F27" s="3" t="s">
        <v>47</v>
      </c>
      <c r="G27" s="3" t="s">
        <v>20</v>
      </c>
      <c r="H27" s="5">
        <v>1</v>
      </c>
      <c r="I27" s="5"/>
      <c r="J27" s="5">
        <v>3</v>
      </c>
      <c r="K27" s="5">
        <v>1</v>
      </c>
      <c r="L27" s="5">
        <v>1</v>
      </c>
      <c r="M27" s="5">
        <v>2</v>
      </c>
      <c r="N27" s="5">
        <f t="shared" si="0"/>
        <v>8</v>
      </c>
      <c r="O27" s="46">
        <v>1300</v>
      </c>
    </row>
    <row r="28" spans="1:15">
      <c r="A28" s="27">
        <v>26</v>
      </c>
      <c r="B28" s="27" t="s">
        <v>16</v>
      </c>
      <c r="C28" s="27" t="s">
        <v>45</v>
      </c>
      <c r="D28" s="51" t="s">
        <v>64</v>
      </c>
      <c r="E28" s="3">
        <v>437</v>
      </c>
      <c r="F28" s="3" t="s">
        <v>47</v>
      </c>
      <c r="G28" s="3" t="s">
        <v>20</v>
      </c>
      <c r="H28" s="5">
        <v>2</v>
      </c>
      <c r="I28" s="5"/>
      <c r="J28" s="5">
        <v>3</v>
      </c>
      <c r="K28" s="5">
        <v>1</v>
      </c>
      <c r="L28" s="5">
        <v>3</v>
      </c>
      <c r="M28" s="5"/>
      <c r="N28" s="5">
        <f t="shared" si="0"/>
        <v>9</v>
      </c>
      <c r="O28" s="46">
        <v>1800</v>
      </c>
    </row>
    <row r="29" spans="1:15">
      <c r="A29" s="27">
        <v>27</v>
      </c>
      <c r="B29" s="27" t="s">
        <v>35</v>
      </c>
      <c r="C29" s="27" t="s">
        <v>36</v>
      </c>
      <c r="D29" s="51" t="s">
        <v>65</v>
      </c>
      <c r="E29" s="3">
        <v>1499</v>
      </c>
      <c r="F29" s="3" t="s">
        <v>19</v>
      </c>
      <c r="G29" s="3" t="s">
        <v>38</v>
      </c>
      <c r="H29" s="5">
        <v>3</v>
      </c>
      <c r="I29" s="5"/>
      <c r="J29" s="5">
        <v>5</v>
      </c>
      <c r="K29" s="5">
        <v>2</v>
      </c>
      <c r="L29" s="5">
        <v>3</v>
      </c>
      <c r="M29" s="5"/>
      <c r="N29" s="5">
        <f t="shared" si="0"/>
        <v>13</v>
      </c>
      <c r="O29" s="45">
        <v>7500</v>
      </c>
    </row>
    <row r="30" spans="1:15" ht="15">
      <c r="A30" s="27">
        <v>28</v>
      </c>
      <c r="B30" s="27" t="s">
        <v>35</v>
      </c>
      <c r="C30" s="27" t="s">
        <v>36</v>
      </c>
      <c r="D30" s="51" t="s">
        <v>66</v>
      </c>
      <c r="E30" s="3">
        <v>49</v>
      </c>
      <c r="F30" s="3" t="s">
        <v>19</v>
      </c>
      <c r="G30" s="3" t="s">
        <v>38</v>
      </c>
      <c r="H30" s="5">
        <v>1</v>
      </c>
      <c r="I30" s="5"/>
      <c r="J30" s="5">
        <v>1</v>
      </c>
      <c r="K30" s="5">
        <v>1</v>
      </c>
      <c r="L30" s="5">
        <v>1</v>
      </c>
      <c r="M30" s="5"/>
      <c r="N30" s="5">
        <f>SUM(H30:M30)</f>
        <v>4</v>
      </c>
      <c r="O30" s="46" t="s">
        <v>43</v>
      </c>
    </row>
    <row r="31" spans="1:15">
      <c r="A31" s="27">
        <v>29</v>
      </c>
      <c r="B31" s="27" t="s">
        <v>35</v>
      </c>
      <c r="C31" s="27" t="s">
        <v>41</v>
      </c>
      <c r="D31" s="28">
        <v>114</v>
      </c>
      <c r="E31" s="3">
        <v>75</v>
      </c>
      <c r="F31" s="3" t="s">
        <v>19</v>
      </c>
      <c r="G31" s="3" t="s">
        <v>38</v>
      </c>
      <c r="H31" s="5">
        <v>1</v>
      </c>
      <c r="I31" s="5"/>
      <c r="J31" s="5">
        <v>1</v>
      </c>
      <c r="K31" s="5">
        <v>1</v>
      </c>
      <c r="L31" s="5">
        <v>1</v>
      </c>
      <c r="M31" s="5"/>
      <c r="N31" s="5">
        <f>SUM(H31:M31)</f>
        <v>4</v>
      </c>
      <c r="O31" s="46" t="s">
        <v>43</v>
      </c>
    </row>
    <row r="32" spans="1:15">
      <c r="A32" s="29"/>
      <c r="B32" s="29"/>
      <c r="C32" s="29"/>
      <c r="D32" s="13" t="s">
        <v>67</v>
      </c>
      <c r="E32" s="14">
        <v>494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>
      <c r="A33" s="30">
        <v>30</v>
      </c>
      <c r="B33" s="30" t="s">
        <v>21</v>
      </c>
      <c r="C33" s="30" t="s">
        <v>22</v>
      </c>
      <c r="D33" s="30" t="s">
        <v>68</v>
      </c>
      <c r="E33" s="30"/>
      <c r="F33" s="3" t="s">
        <v>19</v>
      </c>
      <c r="G33" s="3" t="s">
        <v>24</v>
      </c>
      <c r="H33" s="3"/>
      <c r="I33" s="5">
        <v>1</v>
      </c>
      <c r="J33" s="5">
        <v>1</v>
      </c>
      <c r="K33" s="5">
        <v>1</v>
      </c>
      <c r="L33" s="5">
        <v>1</v>
      </c>
      <c r="M33" s="5"/>
      <c r="N33" s="5">
        <f t="shared" si="0"/>
        <v>4</v>
      </c>
      <c r="O33" s="3">
        <v>400</v>
      </c>
    </row>
    <row r="34" spans="1:15">
      <c r="A34" s="30">
        <v>31</v>
      </c>
      <c r="B34" s="30" t="s">
        <v>21</v>
      </c>
      <c r="C34" s="30" t="s">
        <v>22</v>
      </c>
      <c r="D34" s="30" t="s">
        <v>69</v>
      </c>
      <c r="E34" s="30"/>
      <c r="F34" s="3" t="s">
        <v>19</v>
      </c>
      <c r="G34" s="3" t="s">
        <v>24</v>
      </c>
      <c r="H34" s="5"/>
      <c r="I34" s="5"/>
      <c r="J34" s="5">
        <v>1</v>
      </c>
      <c r="K34" s="5">
        <v>1</v>
      </c>
      <c r="L34" s="5">
        <v>1</v>
      </c>
      <c r="M34" s="5"/>
      <c r="N34" s="5">
        <f t="shared" si="0"/>
        <v>3</v>
      </c>
      <c r="O34" s="48">
        <v>400</v>
      </c>
    </row>
    <row r="35" spans="1:15">
      <c r="A35" s="30">
        <v>32</v>
      </c>
      <c r="B35" s="30" t="s">
        <v>21</v>
      </c>
      <c r="C35" s="30" t="s">
        <v>22</v>
      </c>
      <c r="D35" s="30" t="s">
        <v>70</v>
      </c>
      <c r="E35" s="30"/>
      <c r="F35" s="3" t="s">
        <v>19</v>
      </c>
      <c r="G35" s="3" t="s">
        <v>24</v>
      </c>
      <c r="H35" s="5"/>
      <c r="I35" s="5"/>
      <c r="J35" s="5">
        <v>1</v>
      </c>
      <c r="K35" s="5">
        <v>1</v>
      </c>
      <c r="L35" s="5">
        <v>1</v>
      </c>
      <c r="M35" s="5"/>
      <c r="N35" s="5">
        <f t="shared" si="0"/>
        <v>3</v>
      </c>
      <c r="O35" s="5">
        <v>900</v>
      </c>
    </row>
    <row r="36" spans="1:15">
      <c r="A36" s="30">
        <v>33</v>
      </c>
      <c r="B36" s="30" t="s">
        <v>21</v>
      </c>
      <c r="C36" s="30" t="s">
        <v>22</v>
      </c>
      <c r="D36" s="30" t="s">
        <v>71</v>
      </c>
      <c r="E36" s="30"/>
      <c r="F36" s="3" t="s">
        <v>19</v>
      </c>
      <c r="G36" s="3" t="s">
        <v>24</v>
      </c>
      <c r="H36" s="5"/>
      <c r="I36" s="5"/>
      <c r="J36" s="5">
        <v>1</v>
      </c>
      <c r="K36" s="5">
        <v>1</v>
      </c>
      <c r="L36" s="5">
        <v>1</v>
      </c>
      <c r="M36" s="5"/>
      <c r="N36" s="5">
        <f t="shared" si="0"/>
        <v>3</v>
      </c>
      <c r="O36" s="48">
        <v>400</v>
      </c>
    </row>
    <row r="37" spans="1:15">
      <c r="A37" s="31"/>
      <c r="B37" s="31"/>
      <c r="C37" s="31"/>
      <c r="D37" s="52" t="s">
        <v>72</v>
      </c>
      <c r="E37" s="6">
        <v>280</v>
      </c>
      <c r="F37" s="15"/>
      <c r="G37" s="15"/>
      <c r="H37" s="15"/>
      <c r="I37" s="15"/>
      <c r="J37" s="15"/>
      <c r="K37" s="15"/>
      <c r="L37" s="15"/>
      <c r="M37" s="15"/>
      <c r="N37" s="6"/>
      <c r="O37" s="6"/>
    </row>
    <row r="38" spans="1:15">
      <c r="A38" s="32">
        <v>34</v>
      </c>
      <c r="B38" s="32" t="s">
        <v>21</v>
      </c>
      <c r="C38" s="32" t="s">
        <v>22</v>
      </c>
      <c r="D38" s="32" t="s">
        <v>73</v>
      </c>
      <c r="E38" s="32"/>
      <c r="F38" s="5" t="s">
        <v>19</v>
      </c>
      <c r="G38" s="3" t="s">
        <v>24</v>
      </c>
      <c r="H38" s="5">
        <v>1</v>
      </c>
      <c r="I38" s="5"/>
      <c r="J38" s="5">
        <v>1</v>
      </c>
      <c r="K38" s="5">
        <v>1</v>
      </c>
      <c r="L38" s="5">
        <v>1</v>
      </c>
      <c r="M38" s="5"/>
      <c r="N38" s="5">
        <f t="shared" si="0"/>
        <v>4</v>
      </c>
      <c r="O38" s="48">
        <v>1200</v>
      </c>
    </row>
    <row r="39" spans="1:15">
      <c r="A39" s="32">
        <v>35</v>
      </c>
      <c r="B39" s="32" t="s">
        <v>21</v>
      </c>
      <c r="C39" s="32" t="s">
        <v>22</v>
      </c>
      <c r="D39" s="32" t="s">
        <v>74</v>
      </c>
      <c r="E39" s="32"/>
      <c r="F39" s="5" t="s">
        <v>19</v>
      </c>
      <c r="G39" s="3" t="s">
        <v>24</v>
      </c>
      <c r="H39" s="5">
        <v>1</v>
      </c>
      <c r="I39" s="5"/>
      <c r="J39" s="5">
        <v>1</v>
      </c>
      <c r="K39" s="5">
        <v>1</v>
      </c>
      <c r="L39" s="5">
        <v>1</v>
      </c>
      <c r="M39" s="5"/>
      <c r="N39" s="5">
        <f t="shared" si="0"/>
        <v>4</v>
      </c>
      <c r="O39" s="5">
        <v>700</v>
      </c>
    </row>
    <row r="40" spans="1:15">
      <c r="A40" s="32">
        <v>36</v>
      </c>
      <c r="B40" s="32" t="s">
        <v>21</v>
      </c>
      <c r="C40" s="32" t="s">
        <v>22</v>
      </c>
      <c r="D40" s="32" t="s">
        <v>75</v>
      </c>
      <c r="E40" s="32"/>
      <c r="F40" s="5" t="s">
        <v>19</v>
      </c>
      <c r="G40" s="3" t="s">
        <v>24</v>
      </c>
      <c r="H40" s="5">
        <v>1</v>
      </c>
      <c r="I40" s="5"/>
      <c r="J40" s="5">
        <v>1</v>
      </c>
      <c r="K40" s="5">
        <v>1</v>
      </c>
      <c r="L40" s="5">
        <v>1</v>
      </c>
      <c r="M40" s="5"/>
      <c r="N40" s="5">
        <f t="shared" si="0"/>
        <v>4</v>
      </c>
      <c r="O40" s="48">
        <v>600</v>
      </c>
    </row>
    <row r="41" spans="1:15">
      <c r="A41" s="33"/>
      <c r="B41" s="33"/>
      <c r="C41" s="33"/>
      <c r="D41" s="53" t="s">
        <v>76</v>
      </c>
      <c r="E41" s="7">
        <f>358+20</f>
        <v>378</v>
      </c>
      <c r="F41" s="17"/>
      <c r="G41" s="17"/>
      <c r="H41" s="17"/>
      <c r="I41" s="17"/>
      <c r="J41" s="17"/>
      <c r="K41" s="17"/>
      <c r="L41" s="17"/>
      <c r="M41" s="17"/>
      <c r="N41" s="16"/>
      <c r="O41" s="16"/>
    </row>
    <row r="42" spans="1:15">
      <c r="A42" s="34">
        <v>37</v>
      </c>
      <c r="B42" s="34" t="s">
        <v>21</v>
      </c>
      <c r="C42" s="34" t="s">
        <v>22</v>
      </c>
      <c r="D42" s="34" t="s">
        <v>77</v>
      </c>
      <c r="E42" s="34"/>
      <c r="F42" s="5" t="s">
        <v>19</v>
      </c>
      <c r="G42" s="3" t="s">
        <v>24</v>
      </c>
      <c r="H42" s="5"/>
      <c r="I42" s="5"/>
      <c r="J42" s="5">
        <v>1</v>
      </c>
      <c r="K42" s="5"/>
      <c r="L42" s="5"/>
      <c r="M42" s="5">
        <v>1</v>
      </c>
      <c r="N42" s="5">
        <f t="shared" si="0"/>
        <v>2</v>
      </c>
      <c r="O42" s="45">
        <v>200</v>
      </c>
    </row>
    <row r="43" spans="1:15">
      <c r="A43" s="34">
        <v>38</v>
      </c>
      <c r="B43" s="34" t="s">
        <v>21</v>
      </c>
      <c r="C43" s="34" t="s">
        <v>22</v>
      </c>
      <c r="D43" s="34" t="s">
        <v>78</v>
      </c>
      <c r="E43" s="34"/>
      <c r="F43" s="5" t="s">
        <v>19</v>
      </c>
      <c r="G43" s="3" t="s">
        <v>24</v>
      </c>
      <c r="H43" s="5">
        <v>1</v>
      </c>
      <c r="I43" s="5"/>
      <c r="J43" s="5">
        <v>1</v>
      </c>
      <c r="K43" s="5">
        <v>1</v>
      </c>
      <c r="L43" s="5">
        <v>1</v>
      </c>
      <c r="M43" s="5"/>
      <c r="N43" s="5">
        <f t="shared" si="0"/>
        <v>4</v>
      </c>
      <c r="O43" s="46">
        <v>500</v>
      </c>
    </row>
    <row r="44" spans="1:15">
      <c r="A44" s="34">
        <v>39</v>
      </c>
      <c r="B44" s="34" t="s">
        <v>21</v>
      </c>
      <c r="C44" s="34" t="s">
        <v>22</v>
      </c>
      <c r="D44" s="34" t="s">
        <v>79</v>
      </c>
      <c r="E44" s="34"/>
      <c r="F44" s="5" t="s">
        <v>19</v>
      </c>
      <c r="G44" s="3" t="s">
        <v>24</v>
      </c>
      <c r="H44" s="5">
        <v>1</v>
      </c>
      <c r="I44" s="5"/>
      <c r="J44" s="5">
        <v>1</v>
      </c>
      <c r="K44" s="5">
        <v>1</v>
      </c>
      <c r="L44" s="5">
        <v>1</v>
      </c>
      <c r="M44" s="5"/>
      <c r="N44" s="5">
        <f t="shared" si="0"/>
        <v>4</v>
      </c>
      <c r="O44" s="45">
        <v>700</v>
      </c>
    </row>
    <row r="45" spans="1:15">
      <c r="A45" s="34">
        <v>40</v>
      </c>
      <c r="B45" s="34" t="s">
        <v>21</v>
      </c>
      <c r="C45" s="34" t="s">
        <v>22</v>
      </c>
      <c r="D45" s="34" t="s">
        <v>80</v>
      </c>
      <c r="E45" s="34"/>
      <c r="F45" s="5" t="s">
        <v>19</v>
      </c>
      <c r="G45" s="3" t="s">
        <v>24</v>
      </c>
      <c r="H45" s="5"/>
      <c r="I45" s="5"/>
      <c r="J45" s="5">
        <v>1</v>
      </c>
      <c r="K45" s="5"/>
      <c r="L45" s="5"/>
      <c r="M45" s="5">
        <v>1</v>
      </c>
      <c r="N45" s="5">
        <f t="shared" si="0"/>
        <v>2</v>
      </c>
      <c r="O45" s="46">
        <v>300</v>
      </c>
    </row>
    <row r="46" spans="1:15">
      <c r="A46" s="34">
        <v>41</v>
      </c>
      <c r="B46" s="34" t="s">
        <v>21</v>
      </c>
      <c r="C46" s="34" t="s">
        <v>22</v>
      </c>
      <c r="D46" s="34" t="s">
        <v>81</v>
      </c>
      <c r="E46" s="34"/>
      <c r="F46" s="5" t="s">
        <v>19</v>
      </c>
      <c r="G46" s="3" t="s">
        <v>24</v>
      </c>
      <c r="H46" s="5"/>
      <c r="I46" s="5"/>
      <c r="J46" s="5">
        <v>1</v>
      </c>
      <c r="K46" s="5">
        <v>1</v>
      </c>
      <c r="L46" s="5"/>
      <c r="M46" s="5">
        <v>1</v>
      </c>
      <c r="N46" s="5">
        <f t="shared" si="0"/>
        <v>3</v>
      </c>
      <c r="O46" s="45">
        <v>500</v>
      </c>
    </row>
    <row r="47" spans="1:15">
      <c r="A47" s="35"/>
      <c r="B47" s="35"/>
      <c r="C47" s="35"/>
      <c r="D47" s="54" t="s">
        <v>82</v>
      </c>
      <c r="E47" s="8">
        <v>343</v>
      </c>
      <c r="F47" s="19"/>
      <c r="G47" s="19"/>
      <c r="H47" s="19"/>
      <c r="I47" s="19"/>
      <c r="J47" s="19"/>
      <c r="K47" s="19"/>
      <c r="L47" s="19"/>
      <c r="M47" s="19"/>
      <c r="N47" s="18"/>
      <c r="O47" s="18"/>
    </row>
    <row r="48" spans="1:15">
      <c r="A48" s="36">
        <v>42</v>
      </c>
      <c r="B48" s="36" t="s">
        <v>21</v>
      </c>
      <c r="C48" s="36" t="s">
        <v>22</v>
      </c>
      <c r="D48" s="36" t="s">
        <v>83</v>
      </c>
      <c r="E48" s="36"/>
      <c r="F48" s="5" t="s">
        <v>19</v>
      </c>
      <c r="G48" s="3" t="s">
        <v>24</v>
      </c>
      <c r="H48" s="5"/>
      <c r="I48" s="5"/>
      <c r="J48" s="5">
        <v>1</v>
      </c>
      <c r="K48" s="5">
        <v>1</v>
      </c>
      <c r="L48" s="5"/>
      <c r="M48" s="5"/>
      <c r="N48" s="5">
        <f t="shared" si="0"/>
        <v>2</v>
      </c>
      <c r="O48" s="45">
        <v>350</v>
      </c>
    </row>
    <row r="49" spans="1:15">
      <c r="A49" s="36">
        <v>43</v>
      </c>
      <c r="B49" s="36" t="s">
        <v>21</v>
      </c>
      <c r="C49" s="36" t="s">
        <v>22</v>
      </c>
      <c r="D49" s="36" t="s">
        <v>84</v>
      </c>
      <c r="E49" s="36"/>
      <c r="F49" s="5" t="s">
        <v>19</v>
      </c>
      <c r="G49" s="3" t="s">
        <v>24</v>
      </c>
      <c r="H49" s="5"/>
      <c r="I49" s="5"/>
      <c r="J49" s="5">
        <v>1</v>
      </c>
      <c r="K49" s="5">
        <v>1</v>
      </c>
      <c r="L49" s="5">
        <v>1</v>
      </c>
      <c r="M49" s="5"/>
      <c r="N49" s="5">
        <f t="shared" si="0"/>
        <v>3</v>
      </c>
      <c r="O49" s="46">
        <v>900</v>
      </c>
    </row>
    <row r="50" spans="1:15">
      <c r="A50" s="36">
        <v>44</v>
      </c>
      <c r="B50" s="36" t="s">
        <v>21</v>
      </c>
      <c r="C50" s="36" t="s">
        <v>22</v>
      </c>
      <c r="D50" s="36" t="s">
        <v>85</v>
      </c>
      <c r="E50" s="36"/>
      <c r="F50" s="5" t="s">
        <v>19</v>
      </c>
      <c r="G50" s="3" t="s">
        <v>24</v>
      </c>
      <c r="H50" s="5"/>
      <c r="I50" s="5"/>
      <c r="J50" s="5">
        <v>1</v>
      </c>
      <c r="K50" s="5">
        <v>1</v>
      </c>
      <c r="L50" s="5"/>
      <c r="M50" s="5"/>
      <c r="N50" s="5">
        <f t="shared" ref="N50:N61" si="1">SUM(H50:M50)</f>
        <v>2</v>
      </c>
      <c r="O50" s="45">
        <v>100</v>
      </c>
    </row>
    <row r="51" spans="1:15">
      <c r="A51" s="36">
        <v>45</v>
      </c>
      <c r="B51" s="36" t="s">
        <v>21</v>
      </c>
      <c r="C51" s="36" t="s">
        <v>22</v>
      </c>
      <c r="D51" s="36" t="s">
        <v>86</v>
      </c>
      <c r="E51" s="36"/>
      <c r="F51" s="5" t="s">
        <v>19</v>
      </c>
      <c r="G51" s="3" t="s">
        <v>24</v>
      </c>
      <c r="H51" s="5"/>
      <c r="I51" s="5">
        <v>1</v>
      </c>
      <c r="J51" s="5">
        <v>1</v>
      </c>
      <c r="K51" s="5">
        <v>1</v>
      </c>
      <c r="L51" s="5"/>
      <c r="M51" s="5"/>
      <c r="N51" s="5">
        <f t="shared" si="1"/>
        <v>3</v>
      </c>
      <c r="O51" s="46">
        <v>400</v>
      </c>
    </row>
    <row r="52" spans="1:15">
      <c r="A52" s="37"/>
      <c r="B52" s="37"/>
      <c r="C52" s="37"/>
      <c r="D52" s="55" t="s">
        <v>87</v>
      </c>
      <c r="E52" s="9">
        <v>506</v>
      </c>
      <c r="F52" s="21"/>
      <c r="G52" s="21"/>
      <c r="H52" s="21"/>
      <c r="I52" s="21"/>
      <c r="J52" s="21"/>
      <c r="K52" s="21"/>
      <c r="L52" s="21"/>
      <c r="M52" s="21"/>
      <c r="N52" s="20"/>
      <c r="O52" s="20"/>
    </row>
    <row r="53" spans="1:15">
      <c r="A53" s="38">
        <v>46</v>
      </c>
      <c r="B53" s="38" t="s">
        <v>21</v>
      </c>
      <c r="C53" s="38" t="s">
        <v>22</v>
      </c>
      <c r="D53" s="38" t="s">
        <v>88</v>
      </c>
      <c r="E53" s="38"/>
      <c r="F53" s="5" t="s">
        <v>19</v>
      </c>
      <c r="G53" s="3" t="s">
        <v>24</v>
      </c>
      <c r="H53" s="5">
        <v>1</v>
      </c>
      <c r="I53" s="5"/>
      <c r="J53" s="5">
        <v>1</v>
      </c>
      <c r="K53" s="5"/>
      <c r="L53" s="5"/>
      <c r="M53" s="5">
        <v>1</v>
      </c>
      <c r="N53" s="5">
        <f t="shared" si="1"/>
        <v>3</v>
      </c>
      <c r="O53" s="46">
        <v>500</v>
      </c>
    </row>
    <row r="54" spans="1:15">
      <c r="A54" s="38">
        <v>47</v>
      </c>
      <c r="B54" s="38" t="s">
        <v>21</v>
      </c>
      <c r="C54" s="38" t="s">
        <v>22</v>
      </c>
      <c r="D54" s="38" t="s">
        <v>89</v>
      </c>
      <c r="E54" s="38"/>
      <c r="F54" s="5" t="s">
        <v>19</v>
      </c>
      <c r="G54" s="3" t="s">
        <v>24</v>
      </c>
      <c r="H54" s="5">
        <v>1</v>
      </c>
      <c r="I54" s="5"/>
      <c r="J54" s="5">
        <v>1</v>
      </c>
      <c r="K54" s="5">
        <v>1</v>
      </c>
      <c r="L54" s="5">
        <v>1</v>
      </c>
      <c r="M54" s="5"/>
      <c r="N54" s="5">
        <f t="shared" si="1"/>
        <v>4</v>
      </c>
      <c r="O54" s="46">
        <v>600</v>
      </c>
    </row>
    <row r="55" spans="1:15">
      <c r="A55" s="38">
        <v>48</v>
      </c>
      <c r="B55" s="38" t="s">
        <v>21</v>
      </c>
      <c r="C55" s="38" t="s">
        <v>22</v>
      </c>
      <c r="D55" s="38" t="s">
        <v>90</v>
      </c>
      <c r="E55" s="38"/>
      <c r="F55" s="5" t="s">
        <v>19</v>
      </c>
      <c r="G55" s="3" t="s">
        <v>24</v>
      </c>
      <c r="H55" s="5">
        <v>1</v>
      </c>
      <c r="I55" s="5"/>
      <c r="J55" s="5">
        <v>1</v>
      </c>
      <c r="K55" s="5">
        <v>1</v>
      </c>
      <c r="L55" s="5">
        <v>1</v>
      </c>
      <c r="M55" s="5"/>
      <c r="N55" s="5">
        <f t="shared" si="1"/>
        <v>4</v>
      </c>
      <c r="O55" s="45">
        <v>500</v>
      </c>
    </row>
    <row r="56" spans="1:15">
      <c r="A56" s="38">
        <v>49</v>
      </c>
      <c r="B56" s="38" t="s">
        <v>21</v>
      </c>
      <c r="C56" s="38" t="s">
        <v>22</v>
      </c>
      <c r="D56" s="38" t="s">
        <v>91</v>
      </c>
      <c r="E56" s="38"/>
      <c r="F56" s="5" t="s">
        <v>19</v>
      </c>
      <c r="G56" s="3" t="s">
        <v>24</v>
      </c>
      <c r="H56" s="5">
        <v>1</v>
      </c>
      <c r="I56" s="5"/>
      <c r="J56" s="5">
        <v>1</v>
      </c>
      <c r="K56" s="5"/>
      <c r="L56" s="5"/>
      <c r="M56" s="5">
        <v>1</v>
      </c>
      <c r="N56" s="5">
        <f t="shared" si="1"/>
        <v>3</v>
      </c>
      <c r="O56" s="46">
        <v>500</v>
      </c>
    </row>
    <row r="57" spans="1:15">
      <c r="A57" s="39"/>
      <c r="B57" s="39"/>
      <c r="C57" s="39"/>
      <c r="D57" s="22" t="s">
        <v>92</v>
      </c>
      <c r="E57" s="43">
        <v>342</v>
      </c>
      <c r="F57" s="4"/>
      <c r="G57" s="4"/>
      <c r="H57" s="4"/>
      <c r="I57" s="4"/>
      <c r="J57" s="4"/>
      <c r="K57" s="4"/>
      <c r="L57" s="4"/>
      <c r="M57" s="4"/>
      <c r="N57" s="22"/>
      <c r="O57" s="22"/>
    </row>
    <row r="58" spans="1:15">
      <c r="A58" s="40">
        <v>50</v>
      </c>
      <c r="B58" s="40" t="s">
        <v>21</v>
      </c>
      <c r="C58" s="40" t="s">
        <v>22</v>
      </c>
      <c r="D58" s="40" t="s">
        <v>93</v>
      </c>
      <c r="E58" s="40"/>
      <c r="F58" s="3" t="s">
        <v>19</v>
      </c>
      <c r="G58" s="3" t="s">
        <v>24</v>
      </c>
      <c r="H58" s="5"/>
      <c r="I58" s="5"/>
      <c r="J58" s="5">
        <v>1</v>
      </c>
      <c r="K58" s="5"/>
      <c r="L58" s="5"/>
      <c r="M58" s="5">
        <v>1</v>
      </c>
      <c r="N58" s="5">
        <f t="shared" si="1"/>
        <v>2</v>
      </c>
      <c r="O58" s="46">
        <v>500</v>
      </c>
    </row>
    <row r="59" spans="1:15">
      <c r="A59" s="40">
        <v>51</v>
      </c>
      <c r="B59" s="40" t="s">
        <v>21</v>
      </c>
      <c r="C59" s="40" t="s">
        <v>22</v>
      </c>
      <c r="D59" s="40" t="s">
        <v>94</v>
      </c>
      <c r="E59" s="40"/>
      <c r="F59" s="3" t="s">
        <v>19</v>
      </c>
      <c r="G59" s="3" t="s">
        <v>24</v>
      </c>
      <c r="H59" s="5"/>
      <c r="I59" s="5"/>
      <c r="J59" s="5">
        <v>1</v>
      </c>
      <c r="K59" s="5"/>
      <c r="L59" s="5"/>
      <c r="M59" s="5">
        <v>1</v>
      </c>
      <c r="N59" s="5">
        <f t="shared" si="1"/>
        <v>2</v>
      </c>
      <c r="O59" s="45">
        <v>300</v>
      </c>
    </row>
    <row r="60" spans="1:15">
      <c r="A60" s="40">
        <v>52</v>
      </c>
      <c r="B60" s="40" t="s">
        <v>21</v>
      </c>
      <c r="C60" s="40" t="s">
        <v>22</v>
      </c>
      <c r="D60" s="40" t="s">
        <v>95</v>
      </c>
      <c r="E60" s="40"/>
      <c r="F60" s="3" t="s">
        <v>19</v>
      </c>
      <c r="G60" s="3" t="s">
        <v>24</v>
      </c>
      <c r="H60" s="5"/>
      <c r="I60" s="5"/>
      <c r="J60" s="5">
        <v>1</v>
      </c>
      <c r="K60" s="5"/>
      <c r="L60" s="5"/>
      <c r="M60" s="5">
        <v>1</v>
      </c>
      <c r="N60" s="5">
        <f t="shared" si="1"/>
        <v>2</v>
      </c>
      <c r="O60" s="46">
        <v>400</v>
      </c>
    </row>
    <row r="61" spans="1:15">
      <c r="A61" s="40">
        <v>53</v>
      </c>
      <c r="B61" s="40" t="s">
        <v>21</v>
      </c>
      <c r="C61" s="40" t="s">
        <v>22</v>
      </c>
      <c r="D61" s="40" t="s">
        <v>96</v>
      </c>
      <c r="E61" s="40"/>
      <c r="F61" s="3" t="s">
        <v>19</v>
      </c>
      <c r="G61" s="3" t="s">
        <v>24</v>
      </c>
      <c r="H61" s="5"/>
      <c r="I61" s="5"/>
      <c r="J61" s="5">
        <v>1</v>
      </c>
      <c r="K61" s="5"/>
      <c r="L61" s="5"/>
      <c r="M61" s="5">
        <v>2</v>
      </c>
      <c r="N61" s="5">
        <f t="shared" si="1"/>
        <v>3</v>
      </c>
      <c r="O61" s="45">
        <v>200</v>
      </c>
    </row>
    <row r="62" spans="1:15" ht="15">
      <c r="A62" s="58">
        <v>54</v>
      </c>
      <c r="B62" s="59" t="s">
        <v>97</v>
      </c>
      <c r="C62" s="59"/>
      <c r="D62" s="60" t="s">
        <v>98</v>
      </c>
      <c r="E62" s="61"/>
      <c r="F62" s="3" t="s">
        <v>19</v>
      </c>
      <c r="G62" s="3" t="s">
        <v>24</v>
      </c>
      <c r="H62" s="62"/>
      <c r="I62" s="62"/>
      <c r="J62" s="62"/>
      <c r="K62" s="62"/>
      <c r="L62" s="62"/>
      <c r="M62" s="62"/>
      <c r="N62" s="62">
        <v>22</v>
      </c>
      <c r="O62" s="63"/>
    </row>
    <row r="63" spans="1:15" ht="13.5" customHeight="1">
      <c r="A63" s="64"/>
      <c r="B63" s="41"/>
      <c r="C63" s="41"/>
      <c r="D63" s="49" t="s">
        <v>99</v>
      </c>
      <c r="E63" s="50">
        <f>SUM(Tabla1345[Quantitat persones])</f>
        <v>8473</v>
      </c>
      <c r="F63" s="50"/>
      <c r="G63" s="50"/>
      <c r="H63" s="50">
        <f>SUM(H3:H62)</f>
        <v>45</v>
      </c>
      <c r="I63" s="50">
        <f>SUM(I3:I62)</f>
        <v>2</v>
      </c>
      <c r="J63" s="50">
        <f>SUM(J3:J62)</f>
        <v>80</v>
      </c>
      <c r="K63" s="50">
        <f>SUM(K3:K62)</f>
        <v>44</v>
      </c>
      <c r="L63" s="50">
        <f>SUM(L3:L62)</f>
        <v>39</v>
      </c>
      <c r="M63" s="50">
        <f>SUM(M3:M62)</f>
        <v>18</v>
      </c>
      <c r="N63" s="42">
        <f>SUM(N3:N62)</f>
        <v>250</v>
      </c>
      <c r="O63"/>
    </row>
    <row r="64" spans="1:15" ht="15"/>
  </sheetData>
  <phoneticPr fontId="10" type="noConversion"/>
  <pageMargins left="0.25" right="0.25" top="0.75" bottom="0.75" header="0.3" footer="0.3"/>
  <pageSetup paperSize="8" scale="97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15011681C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15011681C - Vending Corporatiu</TMB_TitolLicitacio>
    <TMB_CH_TipusDocu xmlns="c8de0594-42e2-4f26-8a69-9df094374455">Annexe</TMB_CH_TipusDocu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OP xmlns="c8de0594-42e2-4f26-8a69-9df094374455">2024-11-03T23:00:00+00:00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2024-11-04T23:00:00+00:00</TMB_CC>
    <TMB_IDLicitacio xmlns="c8de0594-42e2-4f26-8a69-9df094374455">386996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B03B2CD7-1DC1-414D-8EC3-A8BE36D551AB}"/>
</file>

<file path=customXml/itemProps2.xml><?xml version="1.0" encoding="utf-8"?>
<ds:datastoreItem xmlns:ds="http://schemas.openxmlformats.org/officeDocument/2006/customXml" ds:itemID="{087EBAFD-D2C9-4A91-B337-44252209C52C}"/>
</file>

<file path=customXml/itemProps3.xml><?xml version="1.0" encoding="utf-8"?>
<ds:datastoreItem xmlns:ds="http://schemas.openxmlformats.org/officeDocument/2006/customXml" ds:itemID="{365B01B3-A039-4FF3-BF1F-D826616334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Rodriguez Bautista, Carole</dc:creator>
  <cp:keywords/>
  <dc:description/>
  <cp:lastModifiedBy>Rodriguez Bautista, Carole</cp:lastModifiedBy>
  <cp:revision/>
  <dcterms:created xsi:type="dcterms:W3CDTF">2021-11-10T09:39:48Z</dcterms:created>
  <dcterms:modified xsi:type="dcterms:W3CDTF">2024-10-03T11:10:55Z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TMB_Empresa">
    <vt:lpwstr/>
  </property>
  <property fmtid="{D5CDD505-2E9C-101B-9397-08002B2CF9AE}" pid="4" name="TMB_Tipus">
    <vt:lpwstr/>
  </property>
  <property fmtid="{D5CDD505-2E9C-101B-9397-08002B2CF9AE}" pid="5" name="TMB_Tramitació">
    <vt:lpwstr/>
  </property>
  <property fmtid="{D5CDD505-2E9C-101B-9397-08002B2CF9AE}" pid="6" name="TMB_Procediment0">
    <vt:lpwstr/>
  </property>
  <property fmtid="{D5CDD505-2E9C-101B-9397-08002B2CF9AE}" pid="7" name="TMB_TipusDoc">
    <vt:lpwstr/>
  </property>
  <property fmtid="{D5CDD505-2E9C-101B-9397-08002B2CF9AE}" pid="8" name="MediaServiceImageTags">
    <vt:lpwstr/>
  </property>
  <property fmtid="{D5CDD505-2E9C-101B-9397-08002B2CF9AE}" pid="9" name="eaedb32f61974917bc22b3946021685c">
    <vt:lpwstr/>
  </property>
  <property fmtid="{D5CDD505-2E9C-101B-9397-08002B2CF9AE}" pid="10" name="TMB_Docprov">
    <vt:lpwstr/>
  </property>
  <property fmtid="{D5CDD505-2E9C-101B-9397-08002B2CF9AE}" pid="11" name="TMB_FaseDocProv">
    <vt:lpwstr/>
  </property>
  <property fmtid="{D5CDD505-2E9C-101B-9397-08002B2CF9AE}" pid="12" name="TMB_Proveidor">
    <vt:lpwstr/>
  </property>
  <property fmtid="{D5CDD505-2E9C-101B-9397-08002B2CF9AE}" pid="13" name="h80888fb7b914359b90c46b7c452b251">
    <vt:lpwstr/>
  </property>
  <property fmtid="{D5CDD505-2E9C-101B-9397-08002B2CF9AE}" pid="14" name="TMB_OrganC">
    <vt:lpwstr/>
  </property>
  <property fmtid="{D5CDD505-2E9C-101B-9397-08002B2CF9AE}" pid="15" name="g93776c333e34272ab15451ee7fa82be">
    <vt:lpwstr/>
  </property>
  <property fmtid="{D5CDD505-2E9C-101B-9397-08002B2CF9AE}" pid="17" name="TMB_Fase">
    <vt:lpwstr>3089;#Inici|1ed37523-d63e-4991-aef8-399e829bfef8</vt:lpwstr>
  </property>
  <property fmtid="{D5CDD505-2E9C-101B-9397-08002B2CF9AE}" pid="18" name="o0f6527fa5184dfa91381007b0eb82df">
    <vt:lpwstr/>
  </property>
  <property fmtid="{D5CDD505-2E9C-101B-9397-08002B2CF9AE}" pid="19" name="TMB_Sobres">
    <vt:lpwstr/>
  </property>
  <property fmtid="{D5CDD505-2E9C-101B-9397-08002B2CF9AE}" pid="20" name="ba05a5f98ed745b98d9dacf37bda167c">
    <vt:lpwstr/>
  </property>
  <property fmtid="{D5CDD505-2E9C-101B-9397-08002B2CF9AE}" pid="21" name="TMB_Estat">
    <vt:lpwstr>3159;#Public|5cd44708-a357-4aee-a9ab-ade886f4bbf7</vt:lpwstr>
  </property>
  <property fmtid="{D5CDD505-2E9C-101B-9397-08002B2CF9AE}" pid="22" name="b82b7a08db3a4ab5a955c48b15659d84">
    <vt:lpwstr/>
  </property>
  <property fmtid="{D5CDD505-2E9C-101B-9397-08002B2CF9AE}" pid="23" name="h3e189544f4e4582960eb2fb36374928">
    <vt:lpwstr/>
  </property>
  <property fmtid="{D5CDD505-2E9C-101B-9397-08002B2CF9AE}" pid="24" name="TMB_Plecs">
    <vt:lpwstr/>
  </property>
  <property fmtid="{D5CDD505-2E9C-101B-9397-08002B2CF9AE}" pid="25" name="TMB_IDLicitacio">
    <vt:r8>386996</vt:r8>
  </property>
  <property fmtid="{D5CDD505-2E9C-101B-9397-08002B2CF9AE}" pid="26" name="FirstName">
    <vt:lpwstr/>
  </property>
</Properties>
</file>