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ROCEDIMENTS OBERTS\ANY 2021\0003 - 2021 AM OBRES I SERVEIS\DERIVATS\2024 0358 - Office Ensenyament Baix Llobregat i Lleida\2 DOC ADMINISTRATIVA\"/>
    </mc:Choice>
  </mc:AlternateContent>
  <bookViews>
    <workbookView xWindow="0" yWindow="0" windowWidth="19400" windowHeight="8450"/>
  </bookViews>
  <sheets>
    <sheet name="LOT 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0" i="1" l="1"/>
  <c r="H89" i="1"/>
  <c r="H88" i="1"/>
  <c r="H87" i="1"/>
  <c r="H86" i="1"/>
  <c r="G85" i="1"/>
  <c r="H85" i="1" s="1"/>
  <c r="H84" i="1"/>
  <c r="H83" i="1"/>
  <c r="H82" i="1"/>
  <c r="H81" i="1"/>
  <c r="H73" i="1"/>
  <c r="H72" i="1"/>
  <c r="H71" i="1"/>
  <c r="H70" i="1"/>
  <c r="H69" i="1"/>
  <c r="H68" i="1"/>
  <c r="H67" i="1"/>
  <c r="H66" i="1"/>
  <c r="H65" i="1"/>
  <c r="H64" i="1"/>
  <c r="H63" i="1"/>
  <c r="H62" i="1"/>
  <c r="H61" i="1"/>
  <c r="H60" i="1"/>
  <c r="H59" i="1"/>
  <c r="H58" i="1"/>
  <c r="H50" i="1"/>
  <c r="G49" i="1"/>
  <c r="H49" i="1" s="1"/>
  <c r="H48" i="1"/>
  <c r="H47" i="1"/>
  <c r="H46" i="1"/>
  <c r="H45" i="1"/>
  <c r="H44" i="1"/>
  <c r="H43" i="1"/>
  <c r="H42" i="1"/>
  <c r="H41" i="1"/>
  <c r="H40" i="1"/>
  <c r="H39" i="1"/>
  <c r="H38" i="1"/>
  <c r="H30" i="1"/>
  <c r="H29" i="1"/>
  <c r="H28" i="1"/>
  <c r="H27" i="1"/>
  <c r="H26" i="1"/>
  <c r="H25" i="1"/>
  <c r="H24" i="1"/>
  <c r="H23" i="1"/>
  <c r="H22" i="1"/>
  <c r="H21" i="1"/>
  <c r="H20" i="1"/>
  <c r="H19" i="1"/>
  <c r="H18" i="1"/>
  <c r="H17" i="1"/>
  <c r="H16" i="1"/>
  <c r="H15" i="1"/>
  <c r="H93" i="1" l="1"/>
  <c r="H74" i="1"/>
  <c r="H31" i="1"/>
  <c r="H51" i="1"/>
  <c r="H95" i="1" s="1"/>
</calcChain>
</file>

<file path=xl/sharedStrings.xml><?xml version="1.0" encoding="utf-8"?>
<sst xmlns="http://schemas.openxmlformats.org/spreadsheetml/2006/main" count="287" uniqueCount="148">
  <si>
    <t xml:space="preserve">SERVEIS TERRITORIALS BAIX LLOBREGAT - Laurea Miró 328 Sant Feliu de Llobregat </t>
  </si>
  <si>
    <t xml:space="preserve">240222 - VEH BAIX LLOBREGAT - Laurea Miró 328 Sant Feliu de Llobregat </t>
  </si>
  <si>
    <t>BANYS I OFFICE</t>
  </si>
  <si>
    <t>GENERAL:</t>
  </si>
  <si>
    <t>MATERIAL SUBMINISTRAT PER CIRE</t>
  </si>
  <si>
    <t>PARTICULAR:</t>
  </si>
  <si>
    <t>MATERIAL INCLÒS EN LA PARTIDA</t>
  </si>
  <si>
    <t>Preu</t>
  </si>
  <si>
    <t>Amidament</t>
  </si>
  <si>
    <t>Import</t>
  </si>
  <si>
    <t>Obra</t>
  </si>
  <si>
    <t>01</t>
  </si>
  <si>
    <t>Pressupost240222-VEHLLOBREGAT</t>
  </si>
  <si>
    <t>Sector</t>
  </si>
  <si>
    <t>AA</t>
  </si>
  <si>
    <t>SECTOR A</t>
  </si>
  <si>
    <t>Planta</t>
  </si>
  <si>
    <t>00</t>
  </si>
  <si>
    <t>PLANTA SOTERRANI -1</t>
  </si>
  <si>
    <t>Capítol</t>
  </si>
  <si>
    <t>ENDERROCS i DESMUNTATGES</t>
  </si>
  <si>
    <t>'01.AA.00.01</t>
  </si>
  <si>
    <t>FSS1U0NT</t>
  </si>
  <si>
    <t>PA</t>
  </si>
  <si>
    <t>PARTIDA ALÇADA PER LA CORRECTA SENYALITZACIÓ DE TOTES LES ZONES DE TREBALL, ACCESSOS I RECORREGUTS D'EVACUACIÓ, ON INCLOU EL MATERIAL I LA GESTIÓ DE LES COMUNICACIONS I AVISOS AL PERSONAL</t>
  </si>
  <si>
    <t>P214A-4MOB</t>
  </si>
  <si>
    <t>DESPLAÇAMENT DEL MOBILIARI EXISTENT (ARMARIS, PRESTATGERIES, TAULES, CADIRES...) A UNA ALTRA UBICACIÓ DE LA MATEIXA PLANTA ON S'UBICARÀ DE MANERA DEFINITIVA O TEMPORAL.</t>
  </si>
  <si>
    <t>P2R6-4I4RAA</t>
  </si>
  <si>
    <t>Càrrega amb mitjans mecànics i transport de residus inerts o no especials a instal·lació autoritzada de gestió de residus, amb camió.
Incloses les taxes corresponents.</t>
  </si>
  <si>
    <t>P214T-4RQH</t>
  </si>
  <si>
    <t>m2</t>
  </si>
  <si>
    <t>Enderroc de paret de tancament de totxana de 15 cm de gruix, a mà i amb martell trencador manual i càrrega manual de runa sobre camió o contenidor</t>
  </si>
  <si>
    <t>P214T-4RQF</t>
  </si>
  <si>
    <t>Enderroc d'envà de ceràmica de 7 cm de gruix, enrajolat per les dues cares, amb mitjans manuals i càrrega manual de runa sobre camió o contenidor</t>
  </si>
  <si>
    <t>P2142-4RMM</t>
  </si>
  <si>
    <t>Arrencada d'enrajolat en parament vertical, amb mitjans manuals i càrrega manual de runa sobre camió o contenidor
Inclòs tots els tocs de ciment cola i altres substàncies amb les quals se subjectin les rajoles.</t>
  </si>
  <si>
    <t>P2143-4RR2</t>
  </si>
  <si>
    <t>Arrencada de paviment ceràmic, amb mitjans manuals i càrrega manual de runa sobre camió o contenidor</t>
  </si>
  <si>
    <t>P21Z1-52UZ</t>
  </si>
  <si>
    <t>Repicat per pas d'instal·lacions en paraments horitzontals amb compressor i càrrega mecànica de runa sobre camió o contenidor</t>
  </si>
  <si>
    <t>P214H-HB87</t>
  </si>
  <si>
    <t>Emderroc de plaques de cel ras, col·locades sobre entramat ocult, selecció del material aprofitable, i càrrega manual de runa sobre camió o contenidor del material que no es pot aprofitar i acopi per posterior col·locació del material reaprofitable.</t>
  </si>
  <si>
    <t>P214A-H8E2</t>
  </si>
  <si>
    <t>u</t>
  </si>
  <si>
    <t>Desmuntatge i posterior muntatge de porta tallafocs, d'una fulla batent, metàl·lica, amb mitjans manuals i càrrega manual per acopi per a posterior reutilització.
Inclou la reparació de ferratges i/o accessoris que es puguin fer malbé en el desmuntatge.</t>
  </si>
  <si>
    <t>P2140-4RRN</t>
  </si>
  <si>
    <t>Arrencada de full i bastiment de porta interior amb mitjans manuals i càrrega manual sobre camió o contenidor</t>
  </si>
  <si>
    <t>P2140-H8DU</t>
  </si>
  <si>
    <t>Desmuntatge de fulla de porta interior de fusta de 2 m2 de superfície, com a màxim, amb recuperació de ferramentes, amb mitjans manuals i carrega de runa sobre camió o contenidor</t>
  </si>
  <si>
    <t>P214A-H8E6</t>
  </si>
  <si>
    <t>Desmuntatge de fusteries mòbils (incloses les guies), amb mitjans manuals i càrrega manual sobre camió o contenidor</t>
  </si>
  <si>
    <t>P21D0-HBKG</t>
  </si>
  <si>
    <t>Desmuntatge d'inodor, aixetes, mecanismes, desguassos i desconnexió de les xarxes d'aigua i d'evacuació, amb mitjans manuals i càrrega manual de runa sobre camió o contenidor</t>
  </si>
  <si>
    <t>P21D0-HBKH</t>
  </si>
  <si>
    <t>Desmuntatge de lavabo o urinari, aixetes, sifó, desguassos i desconnexió de les xarxes d'aigua i d'evacuació, amb mitjans manuals i càrrega manual de runa sobre camió o contenidor</t>
  </si>
  <si>
    <t>Desmuntatge d'office actual (mobiliari), aixetes, sifons, desguassos i desconnexió de les xarxes d'aigua i d'evacuació, amb mitjans manuals i càrrega manual sobre camió o contenidor.</t>
  </si>
  <si>
    <t>TOTAL</t>
  </si>
  <si>
    <t>02</t>
  </si>
  <si>
    <t>MAMPARES i TANCAMENTS</t>
  </si>
  <si>
    <t>'01.AA.00.02</t>
  </si>
  <si>
    <t>PAQA-BGCW</t>
  </si>
  <si>
    <t>Porta de fusta corredissa encastada, una fulla retràctil, amb una llum de pas de 90x 210 cm, de cares llises, acabat superficial amb fusta de roure envernissat, ferratges i folrat del bastiment de base amb fusta del mateix tipus, fixada a les guies superiors ocultes. Inclou tapetes, manetes i topalls.
Inclou subministrament i col·locació carcassa oculta krona (o similar) amb guia klein lite+100 (o similar) estructura de la porta corredissa a l'interior de la paret de plaques de guix laminat i estructura lleugera. .
Tot segons plànols de detall de les fusteries.
Criteri d'amidament: m2 de superfície amidada segons les especificacions de la DT.
El preu ha d'incloure el replanteig i totes les operacions necessàries pel seu correcte acabament.</t>
  </si>
  <si>
    <t>PAQA-BGCU</t>
  </si>
  <si>
    <t>Porta de fusta corredissa encastada, una fulla retràctil, amb una llum de pas de 80x 210 cm, de cares llises, acabat superficial amb fusta de roure envernissat, ferratges i folrat del bastiment de base amb fusta del mateix tipus, fixada a les guies superiors ocultes. Inclou tapetes, manetes i topalls.
Inclou subministrament i col·locació carcassa oculta krona (o similar) amb guia klein lite+100 (o similar) estructura de la porta corredissa a l'interior de la paret de plaques de guix laminat i estructura lleugera. .
Tot segons plànols de detall de les fusteries.
Criteri d'amidament: m2 de superfície amidada segons les especificacions de la DT.
El preu ha d'incloure el replanteig i totes les operacions necessàries pel seu correcte acabament.</t>
  </si>
  <si>
    <t>PAQB-BEJG</t>
  </si>
  <si>
    <t>Porta de fusta per a interior, batent, de 40 mm de gruix, amb una llum de pas mínima de 80 cm d'amplària i 210 cm d'alçària, acabat roure envernissat, amb fulla cares llises, galzes i tapajunts de MDF xapat, ribet de goma, ferramenta de penjar, pany de cop, amb joc de manetes, d'alumini anoditzat, amb placa petita.
Criteri d'amidament: m2 de superfície amidada segons les especificacions de la DT.
El preu ha d'incloure el replanteig i totes les operacions necessàries pel seu correcte acabament.</t>
  </si>
  <si>
    <t>PESTELL</t>
  </si>
  <si>
    <t>Subministrament de pestell de palanca amb desbloqueig des de l'exterior i indicador de color, col·locat.
Segons plànols i indicacions de la DF.</t>
  </si>
  <si>
    <t>P656-SSQ4</t>
  </si>
  <si>
    <t>Envà de plaques de guix laminat amb aïllament de plaques de fibres de cotó reciclat format per estructura senzilla reforçada en H amb perfileria de planxa d'acer galvanitzat, amb un gruix total de l'envà de 0,108, muntants cada 400 mm de 48 mm d'amplària i canals de 48 mm d'amplària, 2 plaques tipus hidròfuga (H) a cada cara de 15 mm de gruix cada una, fixades mecànicament aïllament de placa semirígida de fibres de cotó reciclat de conductivitat tèrmica &lt;= 0.032 W/(m·K)
Inclou rigiditzadors per a poder col·locar els suports de les barres i les piques dels lavabos.
Des del fals sostre fins al forjat no es col·loquen les plaques de guix laminat ni l'aïllament per permetre el pas de les instal·lacions de clima.
Criteri d'amidament: m2 de superfície amidada segons les especificacions de la DT.
Amb deducció de la superfície corresponent a obertures, d'acord amb els criteris següents:
Obertures &lt;= 2 m2: No es dedueixen
Obertures &gt; 2 m2 i &lt;= 4 m2: Es dedueixen el 50%
Obertures &gt; 4 m2: Es dedueixen el 100%
Aquests criteris inclouen la col·locació dels elements que configuren l'obertura, com és ara bastiments, excepte en el cas de forats de més de 4,00 m2 en què aquesta col·locació es compta a part.</t>
  </si>
  <si>
    <t>P83EC-JO7H</t>
  </si>
  <si>
    <t>Extradossat de plaques de guix laminat format per estructura autoportant arriostrada reforçada en H amb perfileria de planxa d'acer galvanitzat, amb un gruix total de l'extradossat de 100 mm, muntants cada 400 mm de 70 mm d'amplaria i canals de 70 mm d'amplaria, amb 2 plaques tipus estàndard (A) [o Hidròfuga (H) en els banys], de 15 mm de gruix cada una i aïllament amb plaques de fibres de cotó reciclat
Criteri d'amidament: m2 de superfície amidada segons les especificacions de la DT.
Amb deducció de la superfície corresponent a obertures, d'acord amb els criteris següents:
Obertures &lt;= 2 m2: No es dedueixen
Obertures &gt; 2 m2 i &lt;= 4 m2: Es dedueixen el 50%
Obertures &gt; 4 m2: Es dedueixen el 100%
Aquests criteris inclouen la col·locació dels elements que configuren l'obertura, com és ara bastiments, excepte en el cas de forats de més de 4,00 m2 en què aquesta col·locació es compta a part.</t>
  </si>
  <si>
    <t>P811-3F9C</t>
  </si>
  <si>
    <t>Arrebossat reglejat sobre parament vertical interior, a 3,00 m d'alçària, com a màxim, amb morter mixt 1:0,5:4, remolinat deixat preparat per enrajolar
Criteri d'amidament: m2 de superfície amidada segons les especificacions de la DT.
Amb deducció de la superfície corresponent a obertures d'acord amb els criteris següents:
En paraments verticals:
Obertures &lt;= 2 m2: No es dedueixen
Obertures &gt; 2 m2 i &lt;= 4 m2: Es dedueix el 50%
Obertures &gt; 4 m2: Es dedueix el 100%
Als forats que no es dedueixin, o que es dedueixin parcialment, l'amidament inclou la feina de fer els retorns, com ara brancals, llindes, etc. En cas de deduir-se el 100% del forat cal amidar també  aquests paraments.
Aquests criteris inclouen la neteja dels elements que configuren les obertures, com és ara bastiments que s'hagin embrutat.</t>
  </si>
  <si>
    <t>P824-3R7Y</t>
  </si>
  <si>
    <t>Enrajolat de parament vertical interior a una alçària &lt;= 3 m amb rajola de gres porcellànic premsat polit, grup BIa (UNE-EN 14411), preu 21,62€/m2, d'1 a 5 peces/m2, col·locades amb adhesiu per a rajola ceràmica C2 (UNE-EN 12004) i rejuntat amb beurada CG2 (UNE-EN 13888)
Criteri d'amidament: m2 de superfície amidada segons les especificacions de la DT.
En revestiment de paraments, amb deducció de la superfície corresponent a obertures d'acord amb els criteris següents:
Obertures &lt;= 1 m2: No es dedueixen
Obertures &gt; 1 m2 i &lt;= 2 m2: Es dedueix el 50%
Obertures &gt; 2 m2: Es dedueix el 100%
Als forats que no es dedueixin, o que es dedueixin parcialment, l'amidament inclou la feina de fer els retorns, com brancals, llindes, etc. En cas de deduir-se el 100% del forat cal amidar també aquests paraments.</t>
  </si>
  <si>
    <t>P815-3FNC</t>
  </si>
  <si>
    <t>Enguixat a bona vista sobre parament vertical interior, a 3,00 m d'alçària, com a màxim, amb guix B1, acabat lliscat amb guix C6 segons la norma UNE-EN 13279-1. Inclou la regularització i preparació prèvia del suport, la base on s'ha d'aplicar el nou enguixat.
Criteri de tolerància: 5mm cada 2m
Criteri d'amidament: m2 de superfície amidada segons les especificacions de la DT.
Amb deducció de la superfície corresponent a obertures d'acord amb els criteris següents:
Obertures &lt;= 4 m2: No es dedueixen
Obertures &gt; 4 m2: Es dedueix el 100%
Aquests criteris inclouen la superfície dels paraments laterals de l'obertura en una fondària de 30 cm, com a màxim, excepte en el cas d'obertures de més de 4,00 m2 en que aquesta superfície s'ha d'amidar expressament.
Inclouen igualment la neteja dels elements que configuren l'obertura, com és ara bastiments que s'hagin embrutat.</t>
  </si>
  <si>
    <t>P7C45-5OGD</t>
  </si>
  <si>
    <t>Aïllament amb placa rígida de llana mineral de roca (MW), de densitat 161 a 200 kg/m3, de 150 mm de gruix, amb una conductivitat tèrmica &lt;= 0.04 W/(m·K) i resistència tèrmica &gt;= 3 m2·K/W, col·locada amb adhesiu de formulació específica.
Es contempla l'aillament en el sostre (sobre envans i mampares).
Criteri d'amidament: m2 de superfície amidada segons les especificacions de la DT.
Amb deducció de la superfície corresponent a obertures, d'acord amb els criteris següents:
Obertures &lt;= 1 m2: No es dedueixen
Obertures &gt; 1 m2: Es dedueix el 100%</t>
  </si>
  <si>
    <t>P846-9JNA</t>
  </si>
  <si>
    <t>Cel ras de placa de guix laminat estàndard (A) i gruix 18 mm, amb vora afinada (BA), segons la norma UNE-EN 520, amb entramat estructura senzilla d'acer galvanitzat format per perfils col·locats cada 600 mm fixats al sostre mitjançant vareta de suspensió cada 1,2 m, per a una alçària de cel ras de 4 m com a màxim.
Aillament de cotó reciclat de 70mm d'espessor, col·locat. Tipus geopannel o similar.
Criteri d'amidament: m2 de superfície amidada segons les especificacions de la DT.
Amb deducció de la superfície corresponent a obertures, d'acord amb els criteris següents:
Obertures &lt;= 1 m2: No es dedueixen.
Obertures &gt; 1 m2: Es dedueix el 100%.
Aquests criteris inclouen l'acabament específic dels acords a les vores, sense que comporti l'ús de materials diferents d'aquells que normalment conformen la unitat.</t>
  </si>
  <si>
    <t>'01.AA.00.05</t>
  </si>
  <si>
    <t>Cel ras registrable de plaques de llana mineral compactada, acabat superficial amb làmina d'alumini amb acabat de vel de vidre blanc, amb cantell recte, de 600x 600 mm i 22 a 25 mm de gruix, classe d'absorció acústica D segons UNE-EN 13964, resistència a la humitat 95% i reacció al foc A1, col·locat amb estructura d'acer galvanitzat vista formada per perfils principals en forma de T invertida de 15 mm de base cada 1,2 m per a fixar al sostre mitjançant vareta de suspensió cada 1,2 m i perfils secundaris formant retícula, per a una alçària de cel ras de 4 m com a màxim.</t>
  </si>
  <si>
    <t>P84O-AHFA</t>
  </si>
  <si>
    <t>Registre per a cel ras de plaques de guix laminat format per portella amb marc d'alumini i fulla de placa guix laminat estàndard (A) amb un gruix total de 30 mm com a màxim, tanca de pressió i dispositiu de retenció, col·locat amb perfileria d'acer galvanitzat.
Dimensions segons plànols i especificacions de projecte.
Criteri d'amidament: Unitat de registre col·locat segons les especificacions de la DT.</t>
  </si>
  <si>
    <t>03</t>
  </si>
  <si>
    <t>EQUIPAMENT i MOBILIARI</t>
  </si>
  <si>
    <t>'01.AA.00.03</t>
  </si>
  <si>
    <t>PJ117-3BQJ</t>
  </si>
  <si>
    <t>Lavabo ergonòmic suspès, de porcellana esmaltada, senzill, d'amplària 76 cm per 52 cm de profonditat, de color blanc, col·locat amb suports murals (inclosos). 
Model de la sèrie New WcCare de la marca Unisan (sanindusa), o similar.
Criteri d'amidament: Unitat de quantitat instal·lada, mesurada segons les especificacions de la DT.</t>
  </si>
  <si>
    <t>PJ117-3BZU</t>
  </si>
  <si>
    <t>Lavabo mural de porcellana esmaltada, senzill, d'amplària 60 cm per 49 cm de fondària, de color blanc, col·locat sobre estructura de suport a paret.
Inclou estructura de suport i tot el material necessari per a la seva col·locació.
Model INSPIRA de la casa Roca o similar.
Criteri d'amidament: Unitat de quantitat instal·lada, mesurada segons les especificacions de la DT.</t>
  </si>
  <si>
    <t>PJ117-3BYF</t>
  </si>
  <si>
    <t>Lavabo per a recolzar de porcellana esmaltada, senzill, d'amplària 60 cm per 50 cm de profonditat, de color blanc i recolzat sobre taulell 
Inclou l'estructura de suport, el taulell i tot el material necessari per a la seva col·locació.
Model Diverta de la casa Roca o similar.
Criteri d'amidament: Unitat de quantitat instal·lada, mesurada segons les especificacions de la DT.</t>
  </si>
  <si>
    <t>PJ3D-3FKU</t>
  </si>
  <si>
    <t>Sifó mural ´´guarda-espai´´ per a lavabo, de llautó cromat de diàmetre 1´´1/4 amb enllaç de diàmetre 30 mm, connectat a la xarxa de petita evacuació. 
Model Salvaespacios de la marca Roca, o similar.
Criteri d'amidament: Unitat de quantitat instal·lada, mesurada segons les especificacions de la DT.</t>
  </si>
  <si>
    <t>PJ3D-3FKS</t>
  </si>
  <si>
    <t>Sifó per a lavabo mural, de llautó cromat de diàmetre 1´´1/4 amb enllaç de diàmetre 30 mm, connectat a la xarxa de petita evacuació.
Criteri d'amidament: Unitat de quantitat instal·lada, mesurada segons les especificacions de la DT.</t>
  </si>
  <si>
    <t>PJ1X1-HBUVT</t>
  </si>
  <si>
    <t>Aixeta temporitzada per a lavabo, de palanca llarga, muntada superficialment sobre taulell o aparell sanitari, de llautó cromat, amb dues entrades d'1/2''
Model temporitzada de la sèrie ECO de la marca Unisan (sanindusa), o similar.
Criteri d'amidament: Unitat de quantitat instal·lada, mesurada segons les especificacions de la DT.</t>
  </si>
  <si>
    <t>PJ214-6P1E</t>
  </si>
  <si>
    <t>Aixeta amb accionador infraroig per a lavabo de classe senzilla, sobre taulell o aparell sanitari, de llautó cromat, preu superior, amb dues entrades de maniguets i alimentació per bateries, muntat superficialment
Criteri d'amidament: Unitat de quantitat instal·lada, mesurada segons les especificacions de la DT.</t>
  </si>
  <si>
    <t>PJ1X1-HBUF</t>
  </si>
  <si>
    <t>Inodor de porcellana vitrificada, de sortida horitzontal o vertical, amb seient i tapa, cisterna i mecanismes de descàrrega i alimentació incorporats, de color blanc, preu mitjà, col·locat sobre el paviment i connectat a la xarxa d'evacuació.
Model de la sèrie Projet Confort de la marca Unisan (Sanindusa), o similar
Criteri d'amidament: Unitat de quantitat instal·lada, mesurada segons les especificacions de la DT.</t>
  </si>
  <si>
    <t>PJ41-HA1W</t>
  </si>
  <si>
    <t>Barra mural abatible per a bany adaptat, de 800 mm de llargària i 35 mm de D, de tub d'acer inoxidable, col·locat amb fixacions mecàniques.
Model ´´Barra apoyo basculante´´ sense porta-rotlles de la sèrie New WcCare de la marca Unisan (Sanindusa)
Criteri d'amidament: Unitat de quantitat instal·lada, mesurada segons les especificacions de la DT.</t>
  </si>
  <si>
    <t>PJ41-HA1U</t>
  </si>
  <si>
    <t>Barra mural recta per a bany adaptat, de 800 mm de llargària i 35 mm de D, de tub d'acer inoxidable, col·locat amb fixacions mecàniques
Model ´´Barra apoyo sencillo´´ de la sèrie New WcCare de la marca Unisan (Sanindusa)
Criteri d'amidament: Unitat de quantitat instal·lada, mesurada segons les especificacions de la DT.</t>
  </si>
  <si>
    <t>PJ40-HA2C</t>
  </si>
  <si>
    <t>Porta-rotlles de paper higiènic d'acer inoxidable amb tapa, de dimensions 68x131x150 mm, col·locat amb fixacions mecàniques.
Model COD.05013.B de la marca NOFER, o similar.
Criteri d'amidament: Unitat de quantitat instal·lada, mesurada segons les especificacions de la DT.</t>
  </si>
  <si>
    <t>PJ43-HA1K</t>
  </si>
  <si>
    <t>Dosificador de sabó vertical, de dimensions 105x275x95 mm, capacitat 1litre, d'ABS, usable amb una sola mà, col·locat amb fixacions mecàniques
Model CLASSIC EVO de la marca NOFER, o similar.
Criteri d'amidament: Unitat de quantitat instal·lada, mesurada segons les especificacions de la DT.</t>
  </si>
  <si>
    <t>PJ42-HA1P</t>
  </si>
  <si>
    <t>Dispensador de paper en rotlle tipus metxa per a eixugamans, de 310 mm d'alçària i 255 mm de diàmetre, col·locat amb fixacions mecàniques.
Model Wick Evo de la marca Nofer, o similar
Criteri d'amidament: Unitat de quantitat instal·lada, mesurada segons les especificacions de la DT.</t>
  </si>
  <si>
    <t>PC16-5NML</t>
  </si>
  <si>
    <t>Mirall de lluna incolora de 5 mm de gruix, de grans dimensions (mínim 60x100cm), col·locat en vertical i fixat mecànicament sobre el parament
Criteri d'amidament: Unitat de quantitat instal·lada, mesurada segons les especificacions de la DT.</t>
  </si>
  <si>
    <t>PQZ5-HAAH</t>
  </si>
  <si>
    <t>Penjador de roba d'acer inoxidable col·locat verticalment amb fixacions mecàniques
Model COD.16828.S de la sèrie ROMA de la marca NOFER, o similar.
Criteri d'amidament: Unitat mesurada segons les especificacions de la DT.</t>
  </si>
  <si>
    <t>PB92-H8NO</t>
  </si>
  <si>
    <t>Vinils autoadhesiu amb diferents pictogrames per a banys, col·locats, segons les següents especificacions:
- Disposa, a les cambres higièniques d’ús públic que siguin d’ús específic per a homes o dones, de senyalització en Braille i en caràcters visuals, segons la norma UNE 170002, amb el literals “Homes” o “Dones”, segons correspongui.
- Com a alternativa a la senyalització del punt anterior, també es poden utilitzar les lletres H (homes) o D (dones) en alt relleu sobre la maneta.
- Inclou també la senyalització corresponent SIA i de l'inodor per la copa menstrual.
Criteri d'amidament: Unitat de quantitat col·locada, mesurada segons les especificacions de la DT.</t>
  </si>
  <si>
    <t>05</t>
  </si>
  <si>
    <t>REPASSOS i ACABATS</t>
  </si>
  <si>
    <t>FSS1U0TR</t>
  </si>
  <si>
    <t>NETEJA COMPLERTA DE L'ESPAI D'OBRA ACABADA PER PART D'UNA EMPRESA EXTERNA QUE DEIXI LES OFICINES EN EL MATEIX ESTAT QUE LA RESTA DE L'EDIFICI, LLEST PER L'ÚS PER PART DELS TREBALLADORS DEL DEPARTAMENT DE LA GENERALITAT.</t>
  </si>
  <si>
    <t>PB9-SENYA</t>
  </si>
  <si>
    <t>SUBMINISTRAMENT I COL·LOCACIÓ DE SENYALITZACIÓ DE PICTOGRAMES SEGONS DETERMINACIÓ DE LA PROPIETAT</t>
  </si>
  <si>
    <t>P846-REPAS</t>
  </si>
  <si>
    <t>Repàs de fals sostres existents i petits retocs, degut al canvi de distribució i desplaçament de mampares divisòries per a deixar en perfecte estat i bons acabats de les actuacions.</t>
  </si>
  <si>
    <t>P89I-4V8J</t>
  </si>
  <si>
    <t>Pintat de parament horitzontal de guix, amb pintura a la calç, amb una capa segelladora i dues d'acabat.
Criteri d'amidament: m2 de superfície real amidada segons les especificacions de la DT.
Amb deducció de la superfície corresponent a obertures d'acord amb els criteris següents:
Obertures &lt;= 4 m2: No es dedueixen
Obertures &gt; 4 m: Es dedueix el 100%
Aquests criteris inclouen la superfície dels paraments laterals de l'obertura en una fondària de 30 cm, com a màxim, excepte en el cas d'obertures de més de 4,00 m2, en que aquesta superfície s'ha d'amidar expressament.
Inclouen igualment la neteja dels elements que configuren l'obertura, com ara bastiments que s'hagin embrutat.</t>
  </si>
  <si>
    <t>P89I-4V8K</t>
  </si>
  <si>
    <t>Pintat de parament vertical de guix, amb pintura a la calç, amb una capa segelladora i dues d'acabat.
Criteri d'amidament: m2 de superfície real amidada segons les especificacions de la DT.
Amb deducció de la superfície corresponent a obertures d'acord amb els criteris següents:
Obertures &lt;= 4 m2: No es dedueixen
Obertures &gt; 4 m: Es dedueix el 100%
Aquests criteris inclouen la superfície dels paraments laterals de l'obertura en una fondària de 30 cm, com a màxim, excepte en el cas d'obertures de més de 4,00 m2, en que aquesta superfície s'ha d'amidar expressament.
Inclouen igualment la neteja dels elements que configuren l'obertura, com ara bastiments que s'hagin embrutat.</t>
  </si>
  <si>
    <t>ut</t>
  </si>
  <si>
    <t>Pintat de portes cegues de fusta, a l'esmalt a l'aigua, amb una capa segelladora i dues d'acabat.</t>
  </si>
  <si>
    <t>P9D6-H9D0</t>
  </si>
  <si>
    <t>Reparació puntual de paviment interior, per retirada de divisòries existents, eliminant les peces trencades, i el morter de base, i refent el paviment amb rajola porcel·lànica de forma rectangular o quadrada, de 16 a 25 peces m2, col·locat a truc de maceta amb morter (igual existent), i transport de runa fins a camió o contenidor.
Criteri d'amidament: m2 de superfície amidada segons les especificacions de la DT, amb deducció de la superfície corresponent a obertures, d'acord amb els criteris següents:
Obertures &lt;= 1 m2: No es dedueixen
Obertures &gt; 1 m2: Es dedueix el 100%</t>
  </si>
  <si>
    <t>P9D5-361I</t>
  </si>
  <si>
    <t>Paviment interior, de rajola de gres porcellànic polit antilliscant, grup BIa (UNE-EN 14411), de forma rectangular o quadrada, preu 25,29€/m2, d'1 a 5 peces/m2, Color a escollir promotor. Col·locades amb adhesiu per a rajola ceràmica C2 (UNE-EN 12004) i rejuntat amb beurada CG2 (UNE-EN 13888).
Criteri d'amidament: m2 de superfície amidada segons les especificacions de la DT, amb deducció de la superfície corresponent a obertures, d'acord amb els criteris següents:
Obertures &lt;= 1 m2: No es dedueixen
Obertures &gt; 1 m2: Es dedueix el 100%</t>
  </si>
  <si>
    <t>P9U9-HAAS</t>
  </si>
  <si>
    <t>m</t>
  </si>
  <si>
    <t>Sòcol de material sintètic, sorra i pols de marbre aglomerats amb resines de polièster de 9.5 cm d'alçària i 7 mm de gruix, de color llis col·locat amb morter adhesiu
Criteri d'amidament: m de llargària amidada segons les especificacions del projecte, amb deducció de la llargària corresponent a obertures d'acord amb els criteris següents:
Obertures d'amplària &lt;= 1 m:  Es dedueix el 50%
Obertures d'amplària &gt; 1 m:  Es dedueix el 100%</t>
  </si>
  <si>
    <t>AJUDES</t>
  </si>
  <si>
    <t>Ajudes a tercers. Partida a justificar segons valoració prèvia.</t>
  </si>
  <si>
    <t>Partida fixe i comuna per a tots els licitadors.</t>
  </si>
  <si>
    <t>IMPORT</t>
  </si>
  <si>
    <t>IMPORT MÀXIM LICITACIÓ</t>
  </si>
  <si>
    <t>AMIDAMENTS PER VALORAR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</si>
</sst>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0"/>
  </numFmts>
  <fonts count="7" x14ac:knownFonts="1">
    <font>
      <sz val="11"/>
      <color theme="1"/>
      <name val="Calibri"/>
      <family val="2"/>
      <scheme val="minor"/>
    </font>
    <font>
      <sz val="8"/>
      <color rgb="FF000000"/>
      <name val="Calibri"/>
      <family val="2"/>
    </font>
    <font>
      <b/>
      <sz val="14"/>
      <color rgb="FF000000"/>
      <name val="Calibri"/>
      <family val="2"/>
    </font>
    <font>
      <b/>
      <sz val="8"/>
      <color rgb="FF000000"/>
      <name val="Calibri"/>
      <family val="2"/>
    </font>
    <font>
      <sz val="8"/>
      <color rgb="FFFF0000"/>
      <name val="Calibri"/>
      <family val="2"/>
    </font>
    <font>
      <b/>
      <sz val="11"/>
      <color rgb="FF000000"/>
      <name val="Calibri"/>
      <family val="2"/>
    </font>
    <font>
      <b/>
      <sz val="11"/>
      <color rgb="FFFF000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xf numFmtId="0" fontId="1" fillId="0" borderId="0" xfId="0" applyFont="1"/>
    <xf numFmtId="0" fontId="1" fillId="2" borderId="0" xfId="0" applyFont="1" applyFill="1"/>
    <xf numFmtId="0" fontId="0" fillId="2" borderId="0" xfId="0" applyFill="1"/>
    <xf numFmtId="0" fontId="2" fillId="3" borderId="0" xfId="0" applyFont="1" applyFill="1" applyAlignment="1">
      <alignment horizontal="justify" wrapText="1"/>
    </xf>
    <xf numFmtId="0" fontId="0" fillId="3" borderId="0" xfId="0" applyFill="1"/>
    <xf numFmtId="44" fontId="0" fillId="3" borderId="0" xfId="0" applyNumberFormat="1" applyFill="1"/>
    <xf numFmtId="0" fontId="0" fillId="0" borderId="0" xfId="0" applyAlignment="1">
      <alignment horizontal="justify" wrapText="1"/>
    </xf>
    <xf numFmtId="44" fontId="3" fillId="4" borderId="0" xfId="0" applyNumberFormat="1" applyFont="1" applyFill="1" applyAlignment="1">
      <alignment horizontal="right"/>
    </xf>
    <xf numFmtId="0" fontId="3" fillId="4" borderId="0" xfId="0" applyFont="1" applyFill="1" applyAlignment="1">
      <alignment horizontal="right"/>
    </xf>
    <xf numFmtId="0" fontId="3" fillId="0" borderId="0" xfId="0" applyFont="1"/>
    <xf numFmtId="49" fontId="3" fillId="0" borderId="0" xfId="0" applyNumberFormat="1" applyFont="1"/>
    <xf numFmtId="0" fontId="3" fillId="0" borderId="0" xfId="0" applyFont="1" applyAlignment="1">
      <alignment horizontal="justify" wrapText="1"/>
    </xf>
    <xf numFmtId="44" fontId="0" fillId="0" borderId="0" xfId="0" applyNumberFormat="1"/>
    <xf numFmtId="49" fontId="1" fillId="0" borderId="0" xfId="0" applyNumberFormat="1" applyFont="1"/>
    <xf numFmtId="0" fontId="1" fillId="0" borderId="0" xfId="0" applyFont="1" applyAlignment="1">
      <alignment horizontal="justify" wrapText="1"/>
    </xf>
    <xf numFmtId="44" fontId="1" fillId="5" borderId="0" xfId="0" applyNumberFormat="1" applyFont="1" applyFill="1" applyProtection="1">
      <protection locked="0"/>
    </xf>
    <xf numFmtId="164" fontId="1" fillId="0" borderId="0" xfId="0" applyNumberFormat="1" applyFont="1"/>
    <xf numFmtId="44" fontId="1" fillId="0" borderId="0" xfId="0" applyNumberFormat="1" applyFont="1"/>
    <xf numFmtId="44" fontId="3" fillId="0" borderId="0" xfId="0" applyNumberFormat="1" applyFont="1"/>
    <xf numFmtId="0" fontId="1" fillId="2" borderId="0" xfId="0" applyFont="1" applyFill="1" applyAlignment="1">
      <alignment horizontal="justify" wrapText="1"/>
    </xf>
    <xf numFmtId="44" fontId="4" fillId="5" borderId="0" xfId="0" applyNumberFormat="1" applyFont="1" applyFill="1" applyProtection="1">
      <protection locked="0"/>
    </xf>
    <xf numFmtId="164" fontId="4" fillId="0" borderId="0" xfId="0" applyNumberFormat="1" applyFont="1"/>
    <xf numFmtId="44" fontId="4" fillId="0" borderId="0" xfId="0" applyNumberFormat="1" applyFont="1"/>
    <xf numFmtId="0" fontId="4" fillId="0" borderId="0" xfId="0" applyFont="1" applyAlignment="1">
      <alignment horizontal="justify" wrapText="1"/>
    </xf>
    <xf numFmtId="0" fontId="5" fillId="0" borderId="0" xfId="0" applyFont="1" applyAlignment="1">
      <alignment horizontal="justify" wrapText="1"/>
    </xf>
    <xf numFmtId="44" fontId="5" fillId="0" borderId="0" xfId="0" applyNumberFormat="1" applyFont="1"/>
    <xf numFmtId="0" fontId="0" fillId="6" borderId="0" xfId="0" applyFill="1"/>
    <xf numFmtId="0" fontId="6" fillId="6" borderId="0" xfId="0" applyFont="1" applyFill="1" applyAlignment="1">
      <alignment horizontal="justify" wrapText="1"/>
    </xf>
    <xf numFmtId="44" fontId="6" fillId="6" borderId="0" xfId="0" applyNumberFormat="1" applyFont="1" applyFill="1"/>
    <xf numFmtId="0" fontId="6" fillId="6"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abSelected="1" zoomScale="97" workbookViewId="0">
      <selection activeCell="E7" sqref="E7"/>
    </sheetView>
  </sheetViews>
  <sheetFormatPr baseColWidth="10" defaultColWidth="8.90625" defaultRowHeight="14.5" x14ac:dyDescent="0.35"/>
  <cols>
    <col min="1" max="1" width="18.6328125" customWidth="1"/>
    <col min="2" max="2" width="3.453125" customWidth="1"/>
    <col min="3" max="3" width="13.6328125" customWidth="1"/>
    <col min="4" max="4" width="4.453125" customWidth="1"/>
    <col min="5" max="5" width="48.6328125" style="8" customWidth="1"/>
    <col min="6" max="6" width="12.6328125" style="14" customWidth="1"/>
    <col min="7" max="7" width="12.6328125" customWidth="1"/>
    <col min="8" max="8" width="13.6328125" style="14" customWidth="1"/>
  </cols>
  <sheetData>
    <row r="1" spans="1:8" x14ac:dyDescent="0.35">
      <c r="E1" s="1" t="s">
        <v>0</v>
      </c>
      <c r="F1" s="1" t="s">
        <v>1</v>
      </c>
      <c r="G1" s="1" t="s">
        <v>1</v>
      </c>
      <c r="H1" s="1" t="s">
        <v>1</v>
      </c>
    </row>
    <row r="2" spans="1:8" x14ac:dyDescent="0.35">
      <c r="E2" s="2" t="s">
        <v>2</v>
      </c>
      <c r="F2" s="2"/>
      <c r="G2" s="2"/>
      <c r="H2" s="2"/>
    </row>
    <row r="3" spans="1:8" x14ac:dyDescent="0.35">
      <c r="C3" s="2" t="s">
        <v>3</v>
      </c>
      <c r="E3" s="2" t="s">
        <v>4</v>
      </c>
      <c r="F3" s="2"/>
      <c r="G3" s="2"/>
      <c r="H3" s="2"/>
    </row>
    <row r="4" spans="1:8" x14ac:dyDescent="0.35">
      <c r="C4" s="3" t="s">
        <v>5</v>
      </c>
      <c r="D4" s="4"/>
      <c r="E4" s="3" t="s">
        <v>6</v>
      </c>
      <c r="F4" s="2"/>
      <c r="G4" s="2"/>
      <c r="H4" s="2"/>
    </row>
    <row r="6" spans="1:8" ht="18.5" x14ac:dyDescent="0.45">
      <c r="A6" s="5"/>
      <c r="B6" s="6"/>
      <c r="C6" s="6"/>
      <c r="D6" s="6"/>
      <c r="E6" s="5" t="s">
        <v>147</v>
      </c>
      <c r="F6" s="7"/>
      <c r="G6" s="6"/>
      <c r="H6" s="7"/>
    </row>
    <row r="8" spans="1:8" x14ac:dyDescent="0.35">
      <c r="F8" s="9" t="s">
        <v>7</v>
      </c>
      <c r="G8" s="10" t="s">
        <v>8</v>
      </c>
      <c r="H8" s="9" t="s">
        <v>9</v>
      </c>
    </row>
    <row r="10" spans="1:8" x14ac:dyDescent="0.35">
      <c r="C10" s="11" t="s">
        <v>10</v>
      </c>
      <c r="D10" s="12" t="s">
        <v>11</v>
      </c>
      <c r="E10" s="13" t="s">
        <v>12</v>
      </c>
    </row>
    <row r="11" spans="1:8" x14ac:dyDescent="0.35">
      <c r="C11" s="11" t="s">
        <v>13</v>
      </c>
      <c r="D11" s="12" t="s">
        <v>14</v>
      </c>
      <c r="E11" s="13" t="s">
        <v>15</v>
      </c>
    </row>
    <row r="12" spans="1:8" x14ac:dyDescent="0.35">
      <c r="C12" s="11" t="s">
        <v>16</v>
      </c>
      <c r="D12" s="12" t="s">
        <v>17</v>
      </c>
      <c r="E12" s="13" t="s">
        <v>18</v>
      </c>
    </row>
    <row r="13" spans="1:8" x14ac:dyDescent="0.35">
      <c r="C13" s="11" t="s">
        <v>19</v>
      </c>
      <c r="D13" s="12" t="s">
        <v>11</v>
      </c>
      <c r="E13" s="13" t="s">
        <v>20</v>
      </c>
    </row>
    <row r="15" spans="1:8" ht="37.75" customHeight="1" x14ac:dyDescent="0.35">
      <c r="A15" s="15" t="s">
        <v>21</v>
      </c>
      <c r="B15" s="2">
        <v>1</v>
      </c>
      <c r="C15" s="15" t="s">
        <v>22</v>
      </c>
      <c r="D15" s="15" t="s">
        <v>23</v>
      </c>
      <c r="E15" s="16" t="s">
        <v>24</v>
      </c>
      <c r="F15" s="17"/>
      <c r="G15" s="18">
        <v>1</v>
      </c>
      <c r="H15" s="19">
        <f t="shared" ref="H15:H30" si="0">ROUND(ROUND(F15,2)*ROUND(G15,3),2)</f>
        <v>0</v>
      </c>
    </row>
    <row r="16" spans="1:8" ht="32.5" x14ac:dyDescent="0.35">
      <c r="A16" s="15" t="s">
        <v>21</v>
      </c>
      <c r="B16" s="2">
        <v>2</v>
      </c>
      <c r="C16" s="15" t="s">
        <v>25</v>
      </c>
      <c r="D16" s="15" t="s">
        <v>23</v>
      </c>
      <c r="E16" s="16" t="s">
        <v>26</v>
      </c>
      <c r="F16" s="17"/>
      <c r="G16" s="18">
        <v>1</v>
      </c>
      <c r="H16" s="19">
        <f t="shared" si="0"/>
        <v>0</v>
      </c>
    </row>
    <row r="17" spans="1:8" ht="32.5" x14ac:dyDescent="0.35">
      <c r="A17" s="15" t="s">
        <v>21</v>
      </c>
      <c r="B17" s="2">
        <v>3</v>
      </c>
      <c r="C17" s="15" t="s">
        <v>27</v>
      </c>
      <c r="D17" s="15" t="s">
        <v>23</v>
      </c>
      <c r="E17" s="16" t="s">
        <v>28</v>
      </c>
      <c r="F17" s="17"/>
      <c r="G17" s="18">
        <v>1</v>
      </c>
      <c r="H17" s="19">
        <f t="shared" si="0"/>
        <v>0</v>
      </c>
    </row>
    <row r="18" spans="1:8" ht="36" customHeight="1" x14ac:dyDescent="0.35">
      <c r="A18" s="15" t="s">
        <v>21</v>
      </c>
      <c r="B18" s="2">
        <v>4</v>
      </c>
      <c r="C18" s="15" t="s">
        <v>29</v>
      </c>
      <c r="D18" s="15" t="s">
        <v>30</v>
      </c>
      <c r="E18" s="16" t="s">
        <v>31</v>
      </c>
      <c r="F18" s="17"/>
      <c r="G18" s="18">
        <v>10.25</v>
      </c>
      <c r="H18" s="19">
        <f t="shared" si="0"/>
        <v>0</v>
      </c>
    </row>
    <row r="19" spans="1:8" ht="25.75" customHeight="1" x14ac:dyDescent="0.35">
      <c r="A19" s="15" t="s">
        <v>21</v>
      </c>
      <c r="B19" s="2">
        <v>5</v>
      </c>
      <c r="C19" s="15" t="s">
        <v>32</v>
      </c>
      <c r="D19" s="15" t="s">
        <v>30</v>
      </c>
      <c r="E19" s="16" t="s">
        <v>33</v>
      </c>
      <c r="F19" s="17"/>
      <c r="G19" s="18">
        <v>38.85</v>
      </c>
      <c r="H19" s="19">
        <f t="shared" si="0"/>
        <v>0</v>
      </c>
    </row>
    <row r="20" spans="1:8" ht="46.25" customHeight="1" x14ac:dyDescent="0.35">
      <c r="A20" s="15" t="s">
        <v>21</v>
      </c>
      <c r="B20" s="2">
        <v>6</v>
      </c>
      <c r="C20" s="15" t="s">
        <v>34</v>
      </c>
      <c r="D20" s="15" t="s">
        <v>30</v>
      </c>
      <c r="E20" s="16" t="s">
        <v>35</v>
      </c>
      <c r="F20" s="17"/>
      <c r="G20" s="18">
        <v>60</v>
      </c>
      <c r="H20" s="19">
        <f t="shared" si="0"/>
        <v>0</v>
      </c>
    </row>
    <row r="21" spans="1:8" ht="24.65" customHeight="1" x14ac:dyDescent="0.35">
      <c r="A21" s="15" t="s">
        <v>21</v>
      </c>
      <c r="B21" s="2">
        <v>7</v>
      </c>
      <c r="C21" s="15" t="s">
        <v>36</v>
      </c>
      <c r="D21" s="15" t="s">
        <v>30</v>
      </c>
      <c r="E21" s="16" t="s">
        <v>37</v>
      </c>
      <c r="F21" s="17"/>
      <c r="G21" s="18">
        <v>20</v>
      </c>
      <c r="H21" s="19">
        <f t="shared" si="0"/>
        <v>0</v>
      </c>
    </row>
    <row r="22" spans="1:8" ht="27" customHeight="1" x14ac:dyDescent="0.35">
      <c r="A22" s="15" t="s">
        <v>21</v>
      </c>
      <c r="B22" s="2">
        <v>8</v>
      </c>
      <c r="C22" s="15" t="s">
        <v>38</v>
      </c>
      <c r="D22" s="15" t="s">
        <v>30</v>
      </c>
      <c r="E22" s="16" t="s">
        <v>39</v>
      </c>
      <c r="F22" s="17"/>
      <c r="G22" s="18">
        <v>8</v>
      </c>
      <c r="H22" s="19">
        <f t="shared" si="0"/>
        <v>0</v>
      </c>
    </row>
    <row r="23" spans="1:8" ht="46.75" customHeight="1" x14ac:dyDescent="0.35">
      <c r="A23" s="15" t="s">
        <v>21</v>
      </c>
      <c r="B23" s="2">
        <v>9</v>
      </c>
      <c r="C23" s="15" t="s">
        <v>40</v>
      </c>
      <c r="D23" s="15" t="s">
        <v>30</v>
      </c>
      <c r="E23" s="16" t="s">
        <v>41</v>
      </c>
      <c r="F23" s="17"/>
      <c r="G23" s="18">
        <v>20</v>
      </c>
      <c r="H23" s="19">
        <f t="shared" si="0"/>
        <v>0</v>
      </c>
    </row>
    <row r="24" spans="1:8" ht="51.65" customHeight="1" x14ac:dyDescent="0.35">
      <c r="A24" s="15" t="s">
        <v>21</v>
      </c>
      <c r="B24" s="2">
        <v>10</v>
      </c>
      <c r="C24" s="15" t="s">
        <v>42</v>
      </c>
      <c r="D24" s="15" t="s">
        <v>43</v>
      </c>
      <c r="E24" s="16" t="s">
        <v>44</v>
      </c>
      <c r="F24" s="17"/>
      <c r="G24" s="18">
        <v>1</v>
      </c>
      <c r="H24" s="19">
        <f t="shared" si="0"/>
        <v>0</v>
      </c>
    </row>
    <row r="25" spans="1:8" ht="25.75" customHeight="1" x14ac:dyDescent="0.35">
      <c r="A25" s="15" t="s">
        <v>21</v>
      </c>
      <c r="B25" s="2">
        <v>11</v>
      </c>
      <c r="C25" s="15" t="s">
        <v>45</v>
      </c>
      <c r="D25" s="15" t="s">
        <v>43</v>
      </c>
      <c r="E25" s="16" t="s">
        <v>46</v>
      </c>
      <c r="F25" s="17"/>
      <c r="G25" s="18">
        <v>7</v>
      </c>
      <c r="H25" s="19">
        <f t="shared" si="0"/>
        <v>0</v>
      </c>
    </row>
    <row r="26" spans="1:8" ht="35.4" customHeight="1" x14ac:dyDescent="0.35">
      <c r="A26" s="15" t="s">
        <v>21</v>
      </c>
      <c r="B26" s="2">
        <v>12</v>
      </c>
      <c r="C26" s="15" t="s">
        <v>47</v>
      </c>
      <c r="D26" s="15" t="s">
        <v>43</v>
      </c>
      <c r="E26" s="16" t="s">
        <v>48</v>
      </c>
      <c r="F26" s="17"/>
      <c r="G26" s="18">
        <v>7</v>
      </c>
      <c r="H26" s="19">
        <f t="shared" si="0"/>
        <v>0</v>
      </c>
    </row>
    <row r="27" spans="1:8" ht="23.4" customHeight="1" x14ac:dyDescent="0.35">
      <c r="A27" s="15" t="s">
        <v>21</v>
      </c>
      <c r="B27" s="2">
        <v>13</v>
      </c>
      <c r="C27" s="15" t="s">
        <v>49</v>
      </c>
      <c r="D27" s="15" t="s">
        <v>30</v>
      </c>
      <c r="E27" s="16" t="s">
        <v>50</v>
      </c>
      <c r="F27" s="17"/>
      <c r="G27" s="18">
        <v>20.074999999999999</v>
      </c>
      <c r="H27" s="19">
        <f t="shared" si="0"/>
        <v>0</v>
      </c>
    </row>
    <row r="28" spans="1:8" ht="31.25" customHeight="1" x14ac:dyDescent="0.35">
      <c r="A28" s="15" t="s">
        <v>21</v>
      </c>
      <c r="B28" s="2">
        <v>14</v>
      </c>
      <c r="C28" s="15" t="s">
        <v>51</v>
      </c>
      <c r="D28" s="15" t="s">
        <v>43</v>
      </c>
      <c r="E28" s="16" t="s">
        <v>52</v>
      </c>
      <c r="F28" s="17"/>
      <c r="G28" s="18">
        <v>3</v>
      </c>
      <c r="H28" s="19">
        <f t="shared" si="0"/>
        <v>0</v>
      </c>
    </row>
    <row r="29" spans="1:8" ht="37.25" customHeight="1" x14ac:dyDescent="0.35">
      <c r="A29" s="15" t="s">
        <v>21</v>
      </c>
      <c r="B29" s="2">
        <v>15</v>
      </c>
      <c r="C29" s="15" t="s">
        <v>53</v>
      </c>
      <c r="D29" s="15" t="s">
        <v>43</v>
      </c>
      <c r="E29" s="16" t="s">
        <v>54</v>
      </c>
      <c r="F29" s="17"/>
      <c r="G29" s="18">
        <v>5</v>
      </c>
      <c r="H29" s="19">
        <f t="shared" si="0"/>
        <v>0</v>
      </c>
    </row>
    <row r="30" spans="1:8" ht="37.25" customHeight="1" x14ac:dyDescent="0.35">
      <c r="A30" s="15" t="s">
        <v>21</v>
      </c>
      <c r="B30" s="2">
        <v>16</v>
      </c>
      <c r="C30" s="15" t="s">
        <v>53</v>
      </c>
      <c r="D30" s="15" t="s">
        <v>43</v>
      </c>
      <c r="E30" s="16" t="s">
        <v>55</v>
      </c>
      <c r="F30" s="17"/>
      <c r="G30" s="18">
        <v>1</v>
      </c>
      <c r="H30" s="19">
        <f t="shared" si="0"/>
        <v>0</v>
      </c>
    </row>
    <row r="31" spans="1:8" x14ac:dyDescent="0.35">
      <c r="E31" s="13" t="s">
        <v>56</v>
      </c>
      <c r="F31" s="20"/>
      <c r="G31" s="11"/>
      <c r="H31" s="20">
        <f>SUM(H15:H30)</f>
        <v>0</v>
      </c>
    </row>
    <row r="33" spans="1:8" x14ac:dyDescent="0.35">
      <c r="C33" s="11" t="s">
        <v>10</v>
      </c>
      <c r="D33" s="12" t="s">
        <v>11</v>
      </c>
      <c r="E33" s="13" t="s">
        <v>12</v>
      </c>
    </row>
    <row r="34" spans="1:8" x14ac:dyDescent="0.35">
      <c r="C34" s="11" t="s">
        <v>13</v>
      </c>
      <c r="D34" s="12" t="s">
        <v>14</v>
      </c>
      <c r="E34" s="13" t="s">
        <v>15</v>
      </c>
    </row>
    <row r="35" spans="1:8" x14ac:dyDescent="0.35">
      <c r="C35" s="11" t="s">
        <v>16</v>
      </c>
      <c r="D35" s="12" t="s">
        <v>17</v>
      </c>
      <c r="E35" s="13" t="s">
        <v>18</v>
      </c>
    </row>
    <row r="36" spans="1:8" x14ac:dyDescent="0.35">
      <c r="C36" s="11" t="s">
        <v>19</v>
      </c>
      <c r="D36" s="12" t="s">
        <v>57</v>
      </c>
      <c r="E36" s="13" t="s">
        <v>58</v>
      </c>
    </row>
    <row r="38" spans="1:8" ht="127" x14ac:dyDescent="0.35">
      <c r="A38" s="15" t="s">
        <v>59</v>
      </c>
      <c r="B38" s="2">
        <v>1</v>
      </c>
      <c r="C38" s="15" t="s">
        <v>60</v>
      </c>
      <c r="D38" s="15" t="s">
        <v>43</v>
      </c>
      <c r="E38" s="21" t="s">
        <v>61</v>
      </c>
      <c r="F38" s="17"/>
      <c r="G38" s="18">
        <v>2</v>
      </c>
      <c r="H38" s="19">
        <f t="shared" ref="H38:H50" si="1">ROUND(ROUND(F38,2)*ROUND(G38,3),2)</f>
        <v>0</v>
      </c>
    </row>
    <row r="39" spans="1:8" ht="127" x14ac:dyDescent="0.35">
      <c r="A39" s="15" t="s">
        <v>59</v>
      </c>
      <c r="B39" s="2">
        <v>2</v>
      </c>
      <c r="C39" s="15" t="s">
        <v>62</v>
      </c>
      <c r="D39" s="15" t="s">
        <v>43</v>
      </c>
      <c r="E39" s="21" t="s">
        <v>63</v>
      </c>
      <c r="F39" s="17"/>
      <c r="G39" s="18">
        <v>1</v>
      </c>
      <c r="H39" s="19">
        <f t="shared" si="1"/>
        <v>0</v>
      </c>
    </row>
    <row r="40" spans="1:8" ht="85" x14ac:dyDescent="0.35">
      <c r="A40" s="15" t="s">
        <v>59</v>
      </c>
      <c r="B40" s="2">
        <v>3</v>
      </c>
      <c r="C40" s="15" t="s">
        <v>64</v>
      </c>
      <c r="D40" s="15" t="s">
        <v>43</v>
      </c>
      <c r="E40" s="21" t="s">
        <v>65</v>
      </c>
      <c r="F40" s="17"/>
      <c r="G40" s="18">
        <v>1</v>
      </c>
      <c r="H40" s="19">
        <f t="shared" si="1"/>
        <v>0</v>
      </c>
    </row>
    <row r="41" spans="1:8" ht="32.5" x14ac:dyDescent="0.35">
      <c r="A41" s="15" t="s">
        <v>59</v>
      </c>
      <c r="B41" s="2">
        <v>4</v>
      </c>
      <c r="C41" s="15" t="s">
        <v>66</v>
      </c>
      <c r="D41" s="15" t="s">
        <v>43</v>
      </c>
      <c r="E41" s="21" t="s">
        <v>67</v>
      </c>
      <c r="F41" s="17"/>
      <c r="G41" s="18">
        <v>3</v>
      </c>
      <c r="H41" s="19">
        <f t="shared" si="1"/>
        <v>0</v>
      </c>
    </row>
    <row r="42" spans="1:8" ht="221.5" x14ac:dyDescent="0.35">
      <c r="A42" s="15" t="s">
        <v>59</v>
      </c>
      <c r="B42" s="2">
        <v>5</v>
      </c>
      <c r="C42" s="15" t="s">
        <v>68</v>
      </c>
      <c r="D42" s="15" t="s">
        <v>30</v>
      </c>
      <c r="E42" s="16" t="s">
        <v>69</v>
      </c>
      <c r="F42" s="17"/>
      <c r="G42" s="18">
        <v>31.05</v>
      </c>
      <c r="H42" s="19">
        <f t="shared" si="1"/>
        <v>0</v>
      </c>
    </row>
    <row r="43" spans="1:8" ht="169" x14ac:dyDescent="0.35">
      <c r="A43" s="15" t="s">
        <v>59</v>
      </c>
      <c r="B43" s="2">
        <v>6</v>
      </c>
      <c r="C43" s="15" t="s">
        <v>70</v>
      </c>
      <c r="D43" s="15" t="s">
        <v>30</v>
      </c>
      <c r="E43" s="16" t="s">
        <v>71</v>
      </c>
      <c r="F43" s="17"/>
      <c r="G43" s="18">
        <v>10.95</v>
      </c>
      <c r="H43" s="19">
        <f t="shared" si="1"/>
        <v>0</v>
      </c>
    </row>
    <row r="44" spans="1:8" ht="169" x14ac:dyDescent="0.35">
      <c r="A44" s="15" t="s">
        <v>59</v>
      </c>
      <c r="B44" s="2">
        <v>7</v>
      </c>
      <c r="C44" s="15" t="s">
        <v>72</v>
      </c>
      <c r="D44" s="15" t="s">
        <v>30</v>
      </c>
      <c r="E44" s="16" t="s">
        <v>73</v>
      </c>
      <c r="F44" s="17"/>
      <c r="G44" s="18">
        <v>54</v>
      </c>
      <c r="H44" s="19">
        <f t="shared" si="1"/>
        <v>0</v>
      </c>
    </row>
    <row r="45" spans="1:8" ht="148" x14ac:dyDescent="0.35">
      <c r="A45" s="15" t="s">
        <v>59</v>
      </c>
      <c r="B45" s="2">
        <v>8</v>
      </c>
      <c r="C45" s="15" t="s">
        <v>74</v>
      </c>
      <c r="D45" s="15" t="s">
        <v>30</v>
      </c>
      <c r="E45" s="16" t="s">
        <v>75</v>
      </c>
      <c r="F45" s="17"/>
      <c r="G45" s="18">
        <v>54</v>
      </c>
      <c r="H45" s="19">
        <f t="shared" si="1"/>
        <v>0</v>
      </c>
    </row>
    <row r="46" spans="1:8" ht="169" x14ac:dyDescent="0.35">
      <c r="A46" s="15" t="s">
        <v>59</v>
      </c>
      <c r="B46" s="2">
        <v>9</v>
      </c>
      <c r="C46" s="15" t="s">
        <v>76</v>
      </c>
      <c r="D46" s="15" t="s">
        <v>30</v>
      </c>
      <c r="E46" s="16" t="s">
        <v>77</v>
      </c>
      <c r="F46" s="17"/>
      <c r="G46" s="18">
        <v>9</v>
      </c>
      <c r="H46" s="19">
        <f t="shared" si="1"/>
        <v>0</v>
      </c>
    </row>
    <row r="47" spans="1:8" ht="116.5" x14ac:dyDescent="0.35">
      <c r="A47" s="15" t="s">
        <v>59</v>
      </c>
      <c r="B47" s="2">
        <v>10</v>
      </c>
      <c r="C47" s="15" t="s">
        <v>78</v>
      </c>
      <c r="D47" s="15" t="s">
        <v>30</v>
      </c>
      <c r="E47" s="16" t="s">
        <v>79</v>
      </c>
      <c r="F47" s="17"/>
      <c r="G47" s="18">
        <v>1.56</v>
      </c>
      <c r="H47" s="19">
        <f t="shared" si="1"/>
        <v>0</v>
      </c>
    </row>
    <row r="48" spans="1:8" ht="169" x14ac:dyDescent="0.35">
      <c r="A48" s="15" t="s">
        <v>59</v>
      </c>
      <c r="B48" s="2">
        <v>11</v>
      </c>
      <c r="C48" s="15" t="s">
        <v>80</v>
      </c>
      <c r="D48" s="15" t="s">
        <v>30</v>
      </c>
      <c r="E48" s="16" t="s">
        <v>81</v>
      </c>
      <c r="F48" s="17"/>
      <c r="G48" s="18">
        <v>13.2</v>
      </c>
      <c r="H48" s="19">
        <f t="shared" si="1"/>
        <v>0</v>
      </c>
    </row>
    <row r="49" spans="1:8" ht="85" x14ac:dyDescent="0.35">
      <c r="A49" s="15" t="s">
        <v>82</v>
      </c>
      <c r="B49" s="2">
        <v>12</v>
      </c>
      <c r="C49" s="15"/>
      <c r="D49" s="15" t="s">
        <v>30</v>
      </c>
      <c r="E49" s="16" t="s">
        <v>83</v>
      </c>
      <c r="F49" s="17"/>
      <c r="G49" s="18">
        <f>26.01</f>
        <v>26.01</v>
      </c>
      <c r="H49" s="19">
        <f t="shared" si="1"/>
        <v>0</v>
      </c>
    </row>
    <row r="50" spans="1:8" ht="74.5" x14ac:dyDescent="0.35">
      <c r="A50" s="15" t="s">
        <v>59</v>
      </c>
      <c r="B50" s="2">
        <v>13</v>
      </c>
      <c r="C50" s="15" t="s">
        <v>84</v>
      </c>
      <c r="D50" s="15" t="s">
        <v>43</v>
      </c>
      <c r="E50" s="16" t="s">
        <v>85</v>
      </c>
      <c r="F50" s="17"/>
      <c r="G50" s="18">
        <v>4</v>
      </c>
      <c r="H50" s="19">
        <f t="shared" si="1"/>
        <v>0</v>
      </c>
    </row>
    <row r="51" spans="1:8" x14ac:dyDescent="0.35">
      <c r="E51" s="13" t="s">
        <v>56</v>
      </c>
      <c r="F51" s="20"/>
      <c r="G51" s="11"/>
      <c r="H51" s="20">
        <f>SUM(H38:H50)</f>
        <v>0</v>
      </c>
    </row>
    <row r="53" spans="1:8" x14ac:dyDescent="0.35">
      <c r="C53" s="11" t="s">
        <v>10</v>
      </c>
      <c r="D53" s="12" t="s">
        <v>11</v>
      </c>
      <c r="E53" s="13" t="s">
        <v>12</v>
      </c>
    </row>
    <row r="54" spans="1:8" x14ac:dyDescent="0.35">
      <c r="C54" s="11" t="s">
        <v>13</v>
      </c>
      <c r="D54" s="12" t="s">
        <v>14</v>
      </c>
      <c r="E54" s="13" t="s">
        <v>15</v>
      </c>
    </row>
    <row r="55" spans="1:8" x14ac:dyDescent="0.35">
      <c r="C55" s="11" t="s">
        <v>16</v>
      </c>
      <c r="D55" s="12" t="s">
        <v>17</v>
      </c>
      <c r="E55" s="13" t="s">
        <v>18</v>
      </c>
    </row>
    <row r="56" spans="1:8" x14ac:dyDescent="0.35">
      <c r="C56" s="11" t="s">
        <v>19</v>
      </c>
      <c r="D56" s="12" t="s">
        <v>86</v>
      </c>
      <c r="E56" s="13" t="s">
        <v>87</v>
      </c>
    </row>
    <row r="58" spans="1:8" ht="64" x14ac:dyDescent="0.35">
      <c r="A58" s="15" t="s">
        <v>88</v>
      </c>
      <c r="B58" s="2">
        <v>1</v>
      </c>
      <c r="C58" s="15" t="s">
        <v>89</v>
      </c>
      <c r="D58" s="15" t="s">
        <v>43</v>
      </c>
      <c r="E58" s="16" t="s">
        <v>90</v>
      </c>
      <c r="F58" s="17"/>
      <c r="G58" s="18">
        <v>1</v>
      </c>
      <c r="H58" s="19">
        <f t="shared" ref="H58:H73" si="2">ROUND(ROUND(F58,2)*ROUND(G58,3),2)</f>
        <v>0</v>
      </c>
    </row>
    <row r="59" spans="1:8" ht="64" x14ac:dyDescent="0.35">
      <c r="A59" s="15" t="s">
        <v>88</v>
      </c>
      <c r="B59" s="2">
        <v>2</v>
      </c>
      <c r="C59" s="15" t="s">
        <v>91</v>
      </c>
      <c r="D59" s="15" t="s">
        <v>43</v>
      </c>
      <c r="E59" s="16" t="s">
        <v>92</v>
      </c>
      <c r="F59" s="17"/>
      <c r="G59" s="18">
        <v>1</v>
      </c>
      <c r="H59" s="19">
        <f t="shared" si="2"/>
        <v>0</v>
      </c>
    </row>
    <row r="60" spans="1:8" ht="74.5" x14ac:dyDescent="0.35">
      <c r="A60" s="15" t="s">
        <v>88</v>
      </c>
      <c r="B60" s="2">
        <v>3</v>
      </c>
      <c r="C60" s="15" t="s">
        <v>93</v>
      </c>
      <c r="D60" s="15" t="s">
        <v>43</v>
      </c>
      <c r="E60" s="16" t="s">
        <v>94</v>
      </c>
      <c r="F60" s="17"/>
      <c r="G60" s="18">
        <v>1</v>
      </c>
      <c r="H60" s="19">
        <f t="shared" si="2"/>
        <v>0</v>
      </c>
    </row>
    <row r="61" spans="1:8" ht="64.75" customHeight="1" x14ac:dyDescent="0.35">
      <c r="A61" s="15" t="s">
        <v>88</v>
      </c>
      <c r="B61" s="2">
        <v>4</v>
      </c>
      <c r="C61" s="15" t="s">
        <v>95</v>
      </c>
      <c r="D61" s="15" t="s">
        <v>43</v>
      </c>
      <c r="E61" s="16" t="s">
        <v>96</v>
      </c>
      <c r="F61" s="17"/>
      <c r="G61" s="18">
        <v>2</v>
      </c>
      <c r="H61" s="19">
        <f t="shared" si="2"/>
        <v>0</v>
      </c>
    </row>
    <row r="62" spans="1:8" ht="44.4" customHeight="1" x14ac:dyDescent="0.35">
      <c r="A62" s="15" t="s">
        <v>88</v>
      </c>
      <c r="B62" s="2">
        <v>5</v>
      </c>
      <c r="C62" s="15" t="s">
        <v>97</v>
      </c>
      <c r="D62" s="15" t="s">
        <v>43</v>
      </c>
      <c r="E62" s="16" t="s">
        <v>98</v>
      </c>
      <c r="F62" s="17"/>
      <c r="G62" s="18">
        <v>1</v>
      </c>
      <c r="H62" s="19">
        <f t="shared" si="2"/>
        <v>0</v>
      </c>
    </row>
    <row r="63" spans="1:8" ht="73.75" customHeight="1" x14ac:dyDescent="0.35">
      <c r="A63" s="15" t="s">
        <v>88</v>
      </c>
      <c r="B63" s="2">
        <v>6</v>
      </c>
      <c r="C63" s="15" t="s">
        <v>99</v>
      </c>
      <c r="D63" s="15" t="s">
        <v>43</v>
      </c>
      <c r="E63" s="16" t="s">
        <v>100</v>
      </c>
      <c r="F63" s="17"/>
      <c r="G63" s="18">
        <v>1</v>
      </c>
      <c r="H63" s="19">
        <f t="shared" si="2"/>
        <v>0</v>
      </c>
    </row>
    <row r="64" spans="1:8" ht="54" customHeight="1" x14ac:dyDescent="0.35">
      <c r="A64" s="15" t="s">
        <v>88</v>
      </c>
      <c r="B64" s="2">
        <v>7</v>
      </c>
      <c r="C64" s="15" t="s">
        <v>101</v>
      </c>
      <c r="D64" s="15" t="s">
        <v>43</v>
      </c>
      <c r="E64" s="16" t="s">
        <v>102</v>
      </c>
      <c r="F64" s="17"/>
      <c r="G64" s="18">
        <v>2</v>
      </c>
      <c r="H64" s="19">
        <f t="shared" si="2"/>
        <v>0</v>
      </c>
    </row>
    <row r="65" spans="1:8" ht="64" x14ac:dyDescent="0.35">
      <c r="A65" s="15" t="s">
        <v>88</v>
      </c>
      <c r="B65" s="2">
        <v>8</v>
      </c>
      <c r="C65" s="15" t="s">
        <v>103</v>
      </c>
      <c r="D65" s="15" t="s">
        <v>43</v>
      </c>
      <c r="E65" s="16" t="s">
        <v>104</v>
      </c>
      <c r="F65" s="17"/>
      <c r="G65" s="18">
        <v>3</v>
      </c>
      <c r="H65" s="19">
        <f t="shared" si="2"/>
        <v>0</v>
      </c>
    </row>
    <row r="66" spans="1:8" ht="64" x14ac:dyDescent="0.35">
      <c r="A66" s="15" t="s">
        <v>88</v>
      </c>
      <c r="B66" s="2">
        <v>9</v>
      </c>
      <c r="C66" s="15" t="s">
        <v>105</v>
      </c>
      <c r="D66" s="15" t="s">
        <v>43</v>
      </c>
      <c r="E66" s="16" t="s">
        <v>106</v>
      </c>
      <c r="F66" s="17"/>
      <c r="G66" s="18">
        <v>1</v>
      </c>
      <c r="H66" s="19">
        <f t="shared" si="2"/>
        <v>0</v>
      </c>
    </row>
    <row r="67" spans="1:8" ht="64" x14ac:dyDescent="0.35">
      <c r="A67" s="15" t="s">
        <v>88</v>
      </c>
      <c r="B67" s="2">
        <v>10</v>
      </c>
      <c r="C67" s="15" t="s">
        <v>107</v>
      </c>
      <c r="D67" s="15" t="s">
        <v>43</v>
      </c>
      <c r="E67" s="16" t="s">
        <v>108</v>
      </c>
      <c r="F67" s="17"/>
      <c r="G67" s="18">
        <v>1</v>
      </c>
      <c r="H67" s="19">
        <f t="shared" si="2"/>
        <v>0</v>
      </c>
    </row>
    <row r="68" spans="1:8" ht="53.5" x14ac:dyDescent="0.35">
      <c r="A68" s="15" t="s">
        <v>88</v>
      </c>
      <c r="B68" s="2">
        <v>11</v>
      </c>
      <c r="C68" s="15" t="s">
        <v>109</v>
      </c>
      <c r="D68" s="15" t="s">
        <v>43</v>
      </c>
      <c r="E68" s="16" t="s">
        <v>110</v>
      </c>
      <c r="F68" s="17"/>
      <c r="G68" s="18">
        <v>3</v>
      </c>
      <c r="H68" s="19">
        <f t="shared" si="2"/>
        <v>0</v>
      </c>
    </row>
    <row r="69" spans="1:8" ht="53.5" x14ac:dyDescent="0.35">
      <c r="A69" s="15" t="s">
        <v>88</v>
      </c>
      <c r="B69" s="2">
        <v>12</v>
      </c>
      <c r="C69" s="15" t="s">
        <v>111</v>
      </c>
      <c r="D69" s="15" t="s">
        <v>43</v>
      </c>
      <c r="E69" s="16" t="s">
        <v>112</v>
      </c>
      <c r="F69" s="17"/>
      <c r="G69" s="18">
        <v>3</v>
      </c>
      <c r="H69" s="19">
        <f t="shared" si="2"/>
        <v>0</v>
      </c>
    </row>
    <row r="70" spans="1:8" ht="53.5" x14ac:dyDescent="0.35">
      <c r="A70" s="15" t="s">
        <v>88</v>
      </c>
      <c r="B70" s="2">
        <v>13</v>
      </c>
      <c r="C70" s="15" t="s">
        <v>113</v>
      </c>
      <c r="D70" s="15" t="s">
        <v>43</v>
      </c>
      <c r="E70" s="16" t="s">
        <v>114</v>
      </c>
      <c r="F70" s="17"/>
      <c r="G70" s="18">
        <v>3</v>
      </c>
      <c r="H70" s="19">
        <f t="shared" si="2"/>
        <v>0</v>
      </c>
    </row>
    <row r="71" spans="1:8" ht="45" customHeight="1" x14ac:dyDescent="0.35">
      <c r="A71" s="15" t="s">
        <v>88</v>
      </c>
      <c r="B71" s="2">
        <v>14</v>
      </c>
      <c r="C71" s="15" t="s">
        <v>115</v>
      </c>
      <c r="D71" s="15" t="s">
        <v>43</v>
      </c>
      <c r="E71" s="16" t="s">
        <v>116</v>
      </c>
      <c r="F71" s="17"/>
      <c r="G71" s="18">
        <v>2</v>
      </c>
      <c r="H71" s="19">
        <f t="shared" si="2"/>
        <v>0</v>
      </c>
    </row>
    <row r="72" spans="1:8" ht="43" x14ac:dyDescent="0.35">
      <c r="A72" s="15" t="s">
        <v>88</v>
      </c>
      <c r="B72" s="2">
        <v>15</v>
      </c>
      <c r="C72" s="15" t="s">
        <v>117</v>
      </c>
      <c r="D72" s="15" t="s">
        <v>43</v>
      </c>
      <c r="E72" s="16" t="s">
        <v>118</v>
      </c>
      <c r="F72" s="17"/>
      <c r="G72" s="18">
        <v>6</v>
      </c>
      <c r="H72" s="19">
        <f t="shared" si="2"/>
        <v>0</v>
      </c>
    </row>
    <row r="73" spans="1:8" ht="120.65" customHeight="1" x14ac:dyDescent="0.35">
      <c r="A73" s="15" t="s">
        <v>88</v>
      </c>
      <c r="B73" s="2">
        <v>16</v>
      </c>
      <c r="C73" s="15" t="s">
        <v>119</v>
      </c>
      <c r="D73" s="15" t="s">
        <v>43</v>
      </c>
      <c r="E73" s="16" t="s">
        <v>120</v>
      </c>
      <c r="F73" s="17"/>
      <c r="G73" s="18">
        <v>1</v>
      </c>
      <c r="H73" s="19">
        <f t="shared" si="2"/>
        <v>0</v>
      </c>
    </row>
    <row r="74" spans="1:8" x14ac:dyDescent="0.35">
      <c r="E74" s="13" t="s">
        <v>56</v>
      </c>
      <c r="F74" s="20"/>
      <c r="G74" s="11"/>
      <c r="H74" s="20">
        <f>SUM(H58:H73)</f>
        <v>0</v>
      </c>
    </row>
    <row r="76" spans="1:8" x14ac:dyDescent="0.35">
      <c r="C76" s="11" t="s">
        <v>10</v>
      </c>
      <c r="D76" s="12" t="s">
        <v>11</v>
      </c>
      <c r="E76" s="13" t="s">
        <v>12</v>
      </c>
    </row>
    <row r="77" spans="1:8" x14ac:dyDescent="0.35">
      <c r="C77" s="11" t="s">
        <v>13</v>
      </c>
      <c r="D77" s="12" t="s">
        <v>14</v>
      </c>
      <c r="E77" s="13" t="s">
        <v>15</v>
      </c>
    </row>
    <row r="78" spans="1:8" x14ac:dyDescent="0.35">
      <c r="C78" s="11" t="s">
        <v>16</v>
      </c>
      <c r="D78" s="12" t="s">
        <v>17</v>
      </c>
      <c r="E78" s="13" t="s">
        <v>18</v>
      </c>
    </row>
    <row r="79" spans="1:8" x14ac:dyDescent="0.35">
      <c r="C79" s="11" t="s">
        <v>19</v>
      </c>
      <c r="D79" s="12" t="s">
        <v>121</v>
      </c>
      <c r="E79" s="13" t="s">
        <v>122</v>
      </c>
    </row>
    <row r="81" spans="1:8" ht="43" x14ac:dyDescent="0.35">
      <c r="A81" s="15" t="s">
        <v>82</v>
      </c>
      <c r="B81" s="2">
        <v>1</v>
      </c>
      <c r="C81" s="15" t="s">
        <v>123</v>
      </c>
      <c r="D81" s="15" t="s">
        <v>23</v>
      </c>
      <c r="E81" s="16" t="s">
        <v>124</v>
      </c>
      <c r="F81" s="17"/>
      <c r="G81" s="18">
        <v>1</v>
      </c>
      <c r="H81" s="19">
        <f t="shared" ref="H81:H90" si="3">ROUND(ROUND(F81,2)*ROUND(G81,3),2)</f>
        <v>0</v>
      </c>
    </row>
    <row r="82" spans="1:8" ht="22" x14ac:dyDescent="0.35">
      <c r="A82" s="15" t="s">
        <v>82</v>
      </c>
      <c r="B82" s="2">
        <v>2</v>
      </c>
      <c r="C82" s="15" t="s">
        <v>125</v>
      </c>
      <c r="D82" s="15" t="s">
        <v>23</v>
      </c>
      <c r="E82" s="16" t="s">
        <v>126</v>
      </c>
      <c r="F82" s="17"/>
      <c r="G82" s="18">
        <v>1</v>
      </c>
      <c r="H82" s="19">
        <f t="shared" si="3"/>
        <v>0</v>
      </c>
    </row>
    <row r="83" spans="1:8" ht="32.5" x14ac:dyDescent="0.35">
      <c r="A83" s="15" t="s">
        <v>82</v>
      </c>
      <c r="B83" s="2">
        <v>3</v>
      </c>
      <c r="C83" s="15" t="s">
        <v>127</v>
      </c>
      <c r="D83" s="15" t="s">
        <v>23</v>
      </c>
      <c r="E83" s="16" t="s">
        <v>128</v>
      </c>
      <c r="F83" s="17"/>
      <c r="G83" s="18">
        <v>1</v>
      </c>
      <c r="H83" s="19">
        <f t="shared" si="3"/>
        <v>0</v>
      </c>
    </row>
    <row r="84" spans="1:8" ht="137.5" x14ac:dyDescent="0.35">
      <c r="A84" s="15" t="s">
        <v>82</v>
      </c>
      <c r="B84" s="2">
        <v>4</v>
      </c>
      <c r="C84" s="15" t="s">
        <v>129</v>
      </c>
      <c r="D84" s="15" t="s">
        <v>30</v>
      </c>
      <c r="E84" s="16" t="s">
        <v>130</v>
      </c>
      <c r="F84" s="17"/>
      <c r="G84" s="18">
        <v>13.2</v>
      </c>
      <c r="H84" s="19">
        <f t="shared" si="3"/>
        <v>0</v>
      </c>
    </row>
    <row r="85" spans="1:8" ht="137.5" x14ac:dyDescent="0.35">
      <c r="A85" s="15" t="s">
        <v>82</v>
      </c>
      <c r="B85" s="2">
        <v>5</v>
      </c>
      <c r="C85" s="15" t="s">
        <v>131</v>
      </c>
      <c r="D85" s="15" t="s">
        <v>30</v>
      </c>
      <c r="E85" s="16" t="s">
        <v>132</v>
      </c>
      <c r="F85" s="17"/>
      <c r="G85" s="18">
        <f>26*3</f>
        <v>78</v>
      </c>
      <c r="H85" s="19">
        <f t="shared" si="3"/>
        <v>0</v>
      </c>
    </row>
    <row r="86" spans="1:8" ht="22" x14ac:dyDescent="0.35">
      <c r="A86" s="15" t="s">
        <v>82</v>
      </c>
      <c r="B86" s="2">
        <v>6</v>
      </c>
      <c r="C86" s="15" t="s">
        <v>131</v>
      </c>
      <c r="D86" s="15" t="s">
        <v>133</v>
      </c>
      <c r="E86" s="16" t="s">
        <v>134</v>
      </c>
      <c r="F86" s="17"/>
      <c r="G86" s="18">
        <v>1</v>
      </c>
      <c r="H86" s="19">
        <f t="shared" si="3"/>
        <v>0</v>
      </c>
    </row>
    <row r="87" spans="1:8" ht="106" x14ac:dyDescent="0.35">
      <c r="A87" s="15" t="s">
        <v>82</v>
      </c>
      <c r="B87" s="2">
        <v>8</v>
      </c>
      <c r="C87" s="15" t="s">
        <v>135</v>
      </c>
      <c r="D87" s="15" t="s">
        <v>30</v>
      </c>
      <c r="E87" s="16" t="s">
        <v>136</v>
      </c>
      <c r="F87" s="17"/>
      <c r="G87" s="18">
        <v>10</v>
      </c>
      <c r="H87" s="19">
        <f t="shared" si="3"/>
        <v>0</v>
      </c>
    </row>
    <row r="88" spans="1:8" ht="95.5" x14ac:dyDescent="0.35">
      <c r="A88" s="15" t="s">
        <v>82</v>
      </c>
      <c r="B88" s="2">
        <v>9</v>
      </c>
      <c r="C88" s="15" t="s">
        <v>137</v>
      </c>
      <c r="D88" s="15" t="s">
        <v>30</v>
      </c>
      <c r="E88" s="16" t="s">
        <v>138</v>
      </c>
      <c r="F88" s="17"/>
      <c r="G88" s="18">
        <v>20</v>
      </c>
      <c r="H88" s="19">
        <f t="shared" si="3"/>
        <v>0</v>
      </c>
    </row>
    <row r="89" spans="1:8" ht="85" x14ac:dyDescent="0.35">
      <c r="A89" s="15" t="s">
        <v>82</v>
      </c>
      <c r="B89" s="2">
        <v>10</v>
      </c>
      <c r="C89" s="15" t="s">
        <v>139</v>
      </c>
      <c r="D89" s="15" t="s">
        <v>140</v>
      </c>
      <c r="E89" s="16" t="s">
        <v>141</v>
      </c>
      <c r="F89" s="17"/>
      <c r="G89" s="18">
        <v>23.45</v>
      </c>
      <c r="H89" s="19">
        <f t="shared" si="3"/>
        <v>0</v>
      </c>
    </row>
    <row r="90" spans="1:8" x14ac:dyDescent="0.35">
      <c r="A90" s="15" t="s">
        <v>82</v>
      </c>
      <c r="B90" s="2">
        <v>11</v>
      </c>
      <c r="C90" s="15" t="s">
        <v>142</v>
      </c>
      <c r="D90" s="15" t="s">
        <v>23</v>
      </c>
      <c r="E90" s="16" t="s">
        <v>143</v>
      </c>
      <c r="F90" s="22"/>
      <c r="G90" s="23">
        <v>1</v>
      </c>
      <c r="H90" s="24">
        <f t="shared" si="3"/>
        <v>0</v>
      </c>
    </row>
    <row r="91" spans="1:8" x14ac:dyDescent="0.35">
      <c r="A91" s="15"/>
      <c r="B91" s="2"/>
      <c r="C91" s="15"/>
      <c r="D91" s="15"/>
      <c r="E91" s="25" t="s">
        <v>144</v>
      </c>
      <c r="F91" s="17"/>
      <c r="G91" s="18"/>
      <c r="H91" s="19"/>
    </row>
    <row r="92" spans="1:8" x14ac:dyDescent="0.35">
      <c r="A92" s="15"/>
      <c r="B92" s="2"/>
      <c r="C92" s="15"/>
      <c r="D92" s="15"/>
      <c r="E92" s="16"/>
      <c r="F92" s="17"/>
      <c r="G92" s="18"/>
      <c r="H92" s="19"/>
    </row>
    <row r="93" spans="1:8" x14ac:dyDescent="0.35">
      <c r="E93" s="13" t="s">
        <v>56</v>
      </c>
      <c r="F93" s="20"/>
      <c r="G93" s="11"/>
      <c r="H93" s="20">
        <f>SUM(H81:H90)</f>
        <v>0</v>
      </c>
    </row>
    <row r="94" spans="1:8" x14ac:dyDescent="0.35">
      <c r="E94" s="13"/>
      <c r="F94" s="20"/>
      <c r="G94" s="11"/>
      <c r="H94" s="20"/>
    </row>
    <row r="95" spans="1:8" x14ac:dyDescent="0.35">
      <c r="E95" s="26" t="s">
        <v>145</v>
      </c>
      <c r="H95" s="27">
        <f>SUM(H9:H93)/2</f>
        <v>0</v>
      </c>
    </row>
    <row r="96" spans="1:8" x14ac:dyDescent="0.35">
      <c r="A96" s="28"/>
      <c r="B96" s="28"/>
      <c r="C96" s="28"/>
      <c r="D96" s="28"/>
      <c r="E96" s="29" t="s">
        <v>146</v>
      </c>
      <c r="F96" s="30"/>
      <c r="G96" s="31"/>
      <c r="H96" s="30">
        <v>22921</v>
      </c>
    </row>
  </sheetData>
  <mergeCells count="1">
    <mergeCell ref="E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LOT 2</vt:lpstr>
    </vt:vector>
  </TitlesOfParts>
  <Company>T-Systems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Blasi Rovira, Maria</dc:creator>
  <cp:lastModifiedBy>Blasi Rovira, Maria</cp:lastModifiedBy>
  <dcterms:created xsi:type="dcterms:W3CDTF">2024-10-28T17:04:24Z</dcterms:created>
  <dcterms:modified xsi:type="dcterms:W3CDTF">2024-10-28T17:05:51Z</dcterms:modified>
</cp:coreProperties>
</file>