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lvarojimenezsotoca\Desktop\Álvaro\Contractes participats\Amb Andrea\HSE00019_2024 Suport tècnic audiovisual\plecs\"/>
    </mc:Choice>
  </mc:AlternateContent>
  <bookViews>
    <workbookView xWindow="0" yWindow="0" windowWidth="23040" windowHeight="9470"/>
  </bookViews>
  <sheets>
    <sheet name="Model CAT" sheetId="2" r:id="rId1"/>
  </sheets>
  <calcPr calcId="152511"/>
</workbook>
</file>

<file path=xl/calcChain.xml><?xml version="1.0" encoding="utf-8"?>
<calcChain xmlns="http://schemas.openxmlformats.org/spreadsheetml/2006/main">
  <c r="J44" i="2" l="1"/>
  <c r="G44" i="2"/>
  <c r="J45" i="2"/>
  <c r="G45" i="2"/>
  <c r="J46" i="2"/>
  <c r="G46" i="2"/>
  <c r="J48" i="2"/>
  <c r="G48" i="2"/>
  <c r="J35" i="2"/>
  <c r="G35" i="2"/>
  <c r="J38" i="2"/>
  <c r="G38" i="2"/>
  <c r="J39" i="2"/>
  <c r="G39" i="2"/>
  <c r="J40" i="2"/>
  <c r="G40" i="2"/>
  <c r="J41" i="2"/>
  <c r="G41" i="2"/>
  <c r="J42" i="2"/>
  <c r="G42" i="2"/>
  <c r="G28" i="2" l="1"/>
  <c r="G29" i="2"/>
  <c r="G31" i="2"/>
  <c r="G33" i="2"/>
  <c r="J33" i="2"/>
  <c r="J31" i="2"/>
  <c r="J29" i="2"/>
  <c r="J28" i="2"/>
  <c r="J27" i="2" l="1"/>
  <c r="G27" i="2"/>
  <c r="J24" i="2"/>
  <c r="G24" i="2"/>
  <c r="J23" i="2"/>
  <c r="G23" i="2"/>
  <c r="J22" i="2"/>
  <c r="G22" i="2"/>
  <c r="J21" i="2"/>
  <c r="G21" i="2"/>
  <c r="D11" i="2"/>
  <c r="D10" i="2"/>
  <c r="D9" i="2"/>
  <c r="D8" i="2"/>
  <c r="D7" i="2"/>
</calcChain>
</file>

<file path=xl/sharedStrings.xml><?xml version="1.0" encoding="utf-8"?>
<sst xmlns="http://schemas.openxmlformats.org/spreadsheetml/2006/main" count="102" uniqueCount="63">
  <si>
    <t>ANNEX 1</t>
  </si>
  <si>
    <t>MODEL D'OFERTA ECONÒMICA (SOBRE 3)</t>
  </si>
  <si>
    <t>CONCEPTES</t>
  </si>
  <si>
    <t>Advertiments</t>
  </si>
  <si>
    <t>El termini de validesa de l’oferta és l’indicat en l’Apartat N del Quadre de Característiques.</t>
  </si>
  <si>
    <t>(S’ha de fer oferta per a tots i cadascun dels preus que s’indiquen en l’Apartat Y del Quadre de Característiques. Queden automàticament excloses del procediment de licitació les ofertes que presentin qualsevol valor superior al pressupost base de licitació —o, si n’hi ha, als preus unitaris màxims— indicats en l’Apartat E del Quadre de Característiques)</t>
  </si>
  <si>
    <t>Dades sotasignant</t>
  </si>
  <si>
    <t>Resposta</t>
  </si>
  <si>
    <t>Observacions</t>
  </si>
  <si>
    <t>Nom sotasignant</t>
  </si>
  <si>
    <t>DNI sotasignant</t>
  </si>
  <si>
    <t>Actua en</t>
  </si>
  <si>
    <t>Denominació Empresa</t>
  </si>
  <si>
    <t>NIF Empresa</t>
  </si>
  <si>
    <t>Títol del Contacte (introduir el títol de l'Apartat A del QC del PCP)</t>
  </si>
  <si>
    <t>Codi d' Expedient</t>
  </si>
  <si>
    <t>El sotasignant, assabentat/ada de l’anunci publicat al Perfil del contractant de la UOC i de les condicions i requisits que s’exigeixen per a l’adjudicació del contracte [introduïu el títol que figura en l’Apartat A del Quadre de Característiques (expedient número [vegeu l’Apartat A]), es compromet (en nom propi o de l’empresa que representa) a executar-lo amb estricta subjecció als requisits i condicions esmentats, d’acord amb el preu global i els preus unitaris (segons que correspongui) següents:</t>
  </si>
  <si>
    <t>PRESSUPOST DE LICITACIÓ</t>
  </si>
  <si>
    <t>OFERTA LICITADOR</t>
  </si>
  <si>
    <t>Tipologia</t>
  </si>
  <si>
    <t>Preu Màxim Admès
(IVA Exclòs)</t>
  </si>
  <si>
    <t>Unitat de Mesura</t>
  </si>
  <si>
    <t>Preu Oferta (IVA Excl)</t>
  </si>
  <si>
    <t>Import IVA</t>
  </si>
  <si>
    <t>Preu Oferta
(IVA Inclòs)</t>
  </si>
  <si>
    <t>Oferta</t>
  </si>
  <si>
    <t>Preu (€)</t>
  </si>
  <si>
    <t>€</t>
  </si>
  <si>
    <t>Servei de suport logístic i audiovisual per la Universitat Oberta de Catalunya</t>
  </si>
  <si>
    <t>HSE00019/2024</t>
  </si>
  <si>
    <t>Servei Suport Logístic Ordinari (Import anual)</t>
  </si>
  <si>
    <t>Servei Tècnic Audiovisual Ordinari (Import anual)</t>
  </si>
  <si>
    <t>Servei Tècnic Audiovisual Extraordinari</t>
  </si>
  <si>
    <t>Servei Suport Logístic Extraordinari</t>
  </si>
  <si>
    <t>DOTACIÓ PERSONAL</t>
  </si>
  <si>
    <t>LLOGUER MATERIAL AUDIOVISUAL</t>
  </si>
  <si>
    <t>Microfonia</t>
  </si>
  <si>
    <t>Micro de mà Shure QLXD24/Beta58 G51 (mínim 5 unitats)</t>
  </si>
  <si>
    <t>Micro de mà QLXD14 H51 (mínim 5 unitats)</t>
  </si>
  <si>
    <t>Micro diadema o corbata Shure QLXD14 H5 (mínim 5 unitats)</t>
  </si>
  <si>
    <t>Il·luminació</t>
  </si>
  <si>
    <t>Pack 8 Focos PRO LICHT FREE ECO PAR 180</t>
  </si>
  <si>
    <t>Equip complet extern</t>
  </si>
  <si>
    <t>Mixer Soundcraft EPM6+ 2 altaveus Berhinger B210 amb suports + 1 micro mà Shure SLX4/BETA58</t>
  </si>
  <si>
    <t>Projecció</t>
  </si>
  <si>
    <t>Projector Epsoon EB-L530U 5K5L</t>
  </si>
  <si>
    <t>LLOGUER MOBILIARI</t>
  </si>
  <si>
    <t>Cadires</t>
  </si>
  <si>
    <t>Cadira negra potes cromada sense pala (mínim. 50 unitats)</t>
  </si>
  <si>
    <t>Cadira negra amb pala (mínim 50 unitats)</t>
  </si>
  <si>
    <t>Tamboret alt plàstic sense respatller (mínim 20 unitats)</t>
  </si>
  <si>
    <t>Cadira per a presentacions/entrevistes tapissada, preferiblement en gris</t>
  </si>
  <si>
    <t>Tamboret alt amb respatller per a presentacions tapissat, preferiblement en gris</t>
  </si>
  <si>
    <t>Taules</t>
  </si>
  <si>
    <t>Taula de convencions rectangular blanca. Mides aprox. 160x50 (mínim 10 unitats)</t>
  </si>
  <si>
    <t>Taula rodona alta blanca mida aprox. 80RX110 (tipus còctel) (mínim 10 unitats)</t>
  </si>
  <si>
    <t>Taula rodona baixa blanca mida aprox 60RX40 (mínim 10 unitas)</t>
  </si>
  <si>
    <t>Altres</t>
  </si>
  <si>
    <t>Catenària amb cinta extensible</t>
  </si>
  <si>
    <t>% de descompte al PVP a aplicar en cas de lloguer de productes de material AV no recollits al PPT</t>
  </si>
  <si>
    <t>% de descompte al PVP a aplicar en cas de lloguer de productes de mobiliari no recollits al PPT.</t>
  </si>
  <si>
    <t>ALTRES CRITERIS AUTOMÀTICS</t>
  </si>
  <si>
    <t>Pendent resposta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</si>
</sst>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1]"/>
  </numFmts>
  <fonts count="10">
    <font>
      <sz val="10"/>
      <color rgb="FF000000"/>
      <name val="Arial"/>
      <scheme val="minor"/>
    </font>
    <font>
      <b/>
      <sz val="10"/>
      <color theme="1"/>
      <name val="Arial"/>
      <scheme val="minor"/>
    </font>
    <font>
      <sz val="10"/>
      <color theme="1"/>
      <name val="Arial"/>
      <scheme val="minor"/>
    </font>
    <font>
      <i/>
      <sz val="10"/>
      <color rgb="FFFF0000"/>
      <name val="Arial"/>
      <scheme val="minor"/>
    </font>
    <font>
      <b/>
      <sz val="10"/>
      <color theme="1"/>
      <name val="Arial"/>
    </font>
    <font>
      <sz val="10"/>
      <color theme="1"/>
      <name val="Arial"/>
    </font>
    <font>
      <sz val="12"/>
      <color theme="1"/>
      <name val="&quot;Times New Roman&quot;"/>
    </font>
    <font>
      <b/>
      <i/>
      <sz val="11"/>
      <color rgb="FFFF0000"/>
      <name val="&quot;Google Sans&quot;"/>
    </font>
    <font>
      <sz val="10"/>
      <name val="Arial"/>
    </font>
    <font>
      <sz val="10"/>
      <color theme="1"/>
      <name val="Arial"/>
      <family val="2"/>
      <scheme val="minor"/>
    </font>
  </fonts>
  <fills count="6">
    <fill>
      <patternFill patternType="none"/>
    </fill>
    <fill>
      <patternFill patternType="gray125"/>
    </fill>
    <fill>
      <patternFill patternType="solid">
        <fgColor rgb="FFB7B7B7"/>
        <bgColor rgb="FFB7B7B7"/>
      </patternFill>
    </fill>
    <fill>
      <patternFill patternType="solid">
        <fgColor rgb="FFD9EAD3"/>
        <bgColor rgb="FFD9EAD3"/>
      </patternFill>
    </fill>
    <fill>
      <patternFill patternType="solid">
        <fgColor rgb="FFFFFFFF"/>
        <bgColor rgb="FFFFFFFF"/>
      </patternFill>
    </fill>
    <fill>
      <patternFill patternType="solid">
        <fgColor rgb="FFB6D7A8"/>
        <bgColor rgb="FFB6D7A8"/>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47">
    <xf numFmtId="0" fontId="0" fillId="0" borderId="0" xfId="0" applyFont="1" applyAlignment="1"/>
    <xf numFmtId="0" fontId="2" fillId="0" borderId="0" xfId="0" applyFont="1" applyAlignment="1"/>
    <xf numFmtId="0" fontId="2" fillId="0" borderId="0" xfId="0" applyFont="1" applyAlignment="1">
      <alignment horizontal="left" wrapText="1"/>
    </xf>
    <xf numFmtId="0" fontId="3" fillId="0" borderId="0" xfId="0" applyFont="1" applyAlignment="1"/>
    <xf numFmtId="0" fontId="1" fillId="2" borderId="1" xfId="0" applyFont="1" applyFill="1" applyBorder="1" applyAlignment="1">
      <alignment horizontal="left"/>
    </xf>
    <xf numFmtId="0" fontId="1" fillId="2" borderId="1" xfId="0" applyFont="1" applyFill="1" applyBorder="1" applyAlignment="1">
      <alignment horizontal="center"/>
    </xf>
    <xf numFmtId="164" fontId="2" fillId="0" borderId="1" xfId="0" applyNumberFormat="1" applyFont="1" applyBorder="1" applyAlignment="1">
      <alignment horizontal="center" vertical="center"/>
    </xf>
    <xf numFmtId="0" fontId="2" fillId="0" borderId="1" xfId="0" applyFont="1" applyBorder="1" applyAlignment="1">
      <alignment vertical="center" wrapText="1"/>
    </xf>
    <xf numFmtId="0" fontId="4" fillId="0" borderId="0" xfId="0" applyFont="1" applyAlignment="1"/>
    <xf numFmtId="0" fontId="4" fillId="0" borderId="0" xfId="0" applyFont="1"/>
    <xf numFmtId="0" fontId="5" fillId="0" borderId="0" xfId="0" applyFont="1" applyAlignment="1"/>
    <xf numFmtId="0" fontId="6" fillId="0" borderId="0" xfId="0" applyFont="1"/>
    <xf numFmtId="0" fontId="1" fillId="0" borderId="1" xfId="0" applyFont="1" applyBorder="1" applyAlignment="1"/>
    <xf numFmtId="0" fontId="2" fillId="0" borderId="1" xfId="0" applyFont="1" applyBorder="1" applyAlignment="1">
      <alignment horizontal="center" vertical="center" wrapText="1"/>
    </xf>
    <xf numFmtId="0" fontId="1" fillId="0" borderId="1" xfId="0" applyFont="1" applyBorder="1" applyAlignment="1">
      <alignment horizontal="left" wrapText="1"/>
    </xf>
    <xf numFmtId="0" fontId="2" fillId="0" borderId="1" xfId="0" applyFont="1" applyBorder="1" applyAlignment="1">
      <alignment horizontal="left" wrapText="1"/>
    </xf>
    <xf numFmtId="0" fontId="7" fillId="4" borderId="0" xfId="0" applyFont="1" applyFill="1" applyAlignment="1"/>
    <xf numFmtId="0" fontId="1" fillId="2" borderId="1" xfId="0" applyFont="1" applyFill="1" applyBorder="1" applyAlignment="1">
      <alignment horizontal="left" vertical="center"/>
    </xf>
    <xf numFmtId="0" fontId="1" fillId="2" borderId="1" xfId="0" applyFont="1" applyFill="1" applyBorder="1" applyAlignment="1">
      <alignment horizontal="center" vertical="center"/>
    </xf>
    <xf numFmtId="4" fontId="2" fillId="0" borderId="1" xfId="0" applyNumberFormat="1" applyFont="1" applyBorder="1" applyAlignment="1">
      <alignment horizontal="center" vertical="center"/>
    </xf>
    <xf numFmtId="0" fontId="2" fillId="0" borderId="1" xfId="0" applyFont="1" applyBorder="1" applyAlignment="1">
      <alignment horizontal="center" vertical="center"/>
    </xf>
    <xf numFmtId="0" fontId="2" fillId="4" borderId="1" xfId="0" applyFont="1" applyFill="1" applyBorder="1" applyAlignment="1">
      <alignment horizontal="center" vertical="center" wrapText="1"/>
    </xf>
    <xf numFmtId="0" fontId="4" fillId="0" borderId="0" xfId="0" applyFont="1" applyAlignment="1">
      <alignment vertical="center"/>
    </xf>
    <xf numFmtId="0" fontId="2" fillId="3" borderId="1" xfId="0" applyFont="1" applyFill="1" applyBorder="1" applyAlignment="1" applyProtection="1">
      <alignment horizontal="center" vertical="center"/>
      <protection locked="0"/>
    </xf>
    <xf numFmtId="0" fontId="2" fillId="3" borderId="1" xfId="0" applyFont="1" applyFill="1" applyBorder="1" applyAlignment="1" applyProtection="1">
      <protection locked="0"/>
    </xf>
    <xf numFmtId="0" fontId="2" fillId="3" borderId="1" xfId="0" applyFont="1" applyFill="1" applyBorder="1" applyAlignment="1" applyProtection="1">
      <alignment horizontal="left" wrapText="1"/>
      <protection locked="0"/>
    </xf>
    <xf numFmtId="0" fontId="0" fillId="0" borderId="0" xfId="0" applyFont="1" applyAlignment="1"/>
    <xf numFmtId="0" fontId="2" fillId="0" borderId="0" xfId="0" applyFont="1" applyBorder="1" applyAlignment="1">
      <alignment vertical="center" wrapText="1"/>
    </xf>
    <xf numFmtId="164" fontId="9" fillId="0" borderId="1" xfId="0" applyNumberFormat="1" applyFont="1" applyBorder="1" applyAlignment="1">
      <alignment horizontal="center" vertical="center"/>
    </xf>
    <xf numFmtId="0" fontId="9" fillId="0" borderId="0" xfId="0" applyFont="1" applyFill="1" applyBorder="1" applyAlignment="1">
      <alignment vertical="center" wrapText="1"/>
    </xf>
    <xf numFmtId="0" fontId="9" fillId="0" borderId="1" xfId="0" applyFont="1" applyBorder="1" applyAlignment="1">
      <alignment horizontal="left" vertical="center" wrapText="1"/>
    </xf>
    <xf numFmtId="0" fontId="9" fillId="0" borderId="1" xfId="0" applyFont="1" applyBorder="1" applyAlignment="1" applyProtection="1">
      <alignment horizontal="left" wrapText="1"/>
      <protection locked="0"/>
    </xf>
    <xf numFmtId="0" fontId="0" fillId="0" borderId="0" xfId="0" applyFont="1" applyAlignment="1"/>
    <xf numFmtId="0" fontId="1" fillId="2" borderId="1" xfId="0" applyFont="1" applyFill="1" applyBorder="1" applyAlignment="1">
      <alignment horizontal="left" vertical="center" indent="1"/>
    </xf>
    <xf numFmtId="0" fontId="2" fillId="0" borderId="1" xfId="0" applyFont="1" applyBorder="1" applyAlignment="1">
      <alignment horizontal="left" vertical="center" indent="2"/>
    </xf>
    <xf numFmtId="0" fontId="1" fillId="2" borderId="1" xfId="0" applyFont="1" applyFill="1" applyBorder="1" applyAlignment="1">
      <alignment horizontal="left" vertical="center" indent="2"/>
    </xf>
    <xf numFmtId="0" fontId="2" fillId="0" borderId="1" xfId="0" applyFont="1" applyBorder="1" applyAlignment="1">
      <alignment horizontal="left" vertical="center" indent="3"/>
    </xf>
    <xf numFmtId="0" fontId="9" fillId="0" borderId="1" xfId="0" applyFont="1" applyBorder="1" applyAlignment="1">
      <alignment horizontal="left" vertical="center" indent="2"/>
    </xf>
    <xf numFmtId="0" fontId="4" fillId="0" borderId="0" xfId="0" applyFont="1" applyAlignment="1">
      <alignment vertical="center" wrapText="1"/>
    </xf>
    <xf numFmtId="0" fontId="0" fillId="0" borderId="0" xfId="0" applyFont="1" applyAlignment="1">
      <alignment vertical="center"/>
    </xf>
    <xf numFmtId="0" fontId="1" fillId="0" borderId="0" xfId="0" applyFont="1" applyAlignment="1">
      <alignment horizontal="center"/>
    </xf>
    <xf numFmtId="0" fontId="0" fillId="0" borderId="0" xfId="0" applyFont="1" applyAlignment="1"/>
    <xf numFmtId="0" fontId="2" fillId="0" borderId="0" xfId="0" applyFont="1" applyAlignment="1">
      <alignment horizontal="left" vertical="center" wrapText="1"/>
    </xf>
    <xf numFmtId="0" fontId="1" fillId="2" borderId="2" xfId="0" applyFont="1" applyFill="1" applyBorder="1" applyAlignment="1">
      <alignment horizontal="center"/>
    </xf>
    <xf numFmtId="0" fontId="8" fillId="0" borderId="3" xfId="0" applyFont="1" applyBorder="1"/>
    <xf numFmtId="0" fontId="8" fillId="0" borderId="4" xfId="0" applyFont="1" applyBorder="1"/>
    <xf numFmtId="0" fontId="1" fillId="5" borderId="2" xfId="0" applyFont="1" applyFill="1" applyBorder="1" applyAlignment="1">
      <alignment horizontal="center"/>
    </xf>
  </cellXfs>
  <cellStyles count="1">
    <cellStyle name="Normal" xfId="0" builtinId="0"/>
  </cellStyles>
  <dxfs count="24">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B3:J61"/>
  <sheetViews>
    <sheetView tabSelected="1" zoomScale="110" zoomScaleNormal="110" workbookViewId="0">
      <selection activeCell="D51" sqref="D51"/>
    </sheetView>
  </sheetViews>
  <sheetFormatPr defaultColWidth="12.7265625" defaultRowHeight="15.75" customHeight="1"/>
  <cols>
    <col min="1" max="1" width="2.26953125" customWidth="1"/>
    <col min="2" max="2" width="57.7265625" customWidth="1"/>
    <col min="3" max="3" width="34" customWidth="1"/>
    <col min="4" max="4" width="29.81640625" customWidth="1"/>
    <col min="5" max="5" width="14.26953125" customWidth="1"/>
    <col min="6" max="6" width="24.81640625" customWidth="1"/>
    <col min="7" max="7" width="14.26953125" customWidth="1"/>
    <col min="8" max="8" width="9.7265625" bestFit="1" customWidth="1"/>
    <col min="9" max="9" width="20.54296875" bestFit="1" customWidth="1"/>
    <col min="10" max="10" width="35.26953125" customWidth="1"/>
  </cols>
  <sheetData>
    <row r="3" spans="2:10" ht="13">
      <c r="B3" s="40" t="s">
        <v>0</v>
      </c>
      <c r="C3" s="41"/>
      <c r="D3" s="41"/>
      <c r="E3" s="41"/>
      <c r="F3" s="41"/>
      <c r="G3" s="41"/>
      <c r="H3" s="41"/>
      <c r="I3" s="41"/>
      <c r="J3" s="41"/>
    </row>
    <row r="4" spans="2:10" ht="13">
      <c r="B4" s="40" t="s">
        <v>1</v>
      </c>
      <c r="C4" s="41"/>
      <c r="D4" s="41"/>
      <c r="E4" s="41"/>
      <c r="F4" s="41"/>
      <c r="G4" s="41"/>
      <c r="H4" s="41"/>
      <c r="I4" s="41"/>
      <c r="J4" s="41"/>
    </row>
    <row r="5" spans="2:10" ht="15.75" customHeight="1">
      <c r="B5" s="1"/>
    </row>
    <row r="6" spans="2:10" ht="13">
      <c r="B6" s="4" t="s">
        <v>6</v>
      </c>
      <c r="C6" s="5" t="s">
        <v>7</v>
      </c>
      <c r="D6" s="5" t="s">
        <v>8</v>
      </c>
    </row>
    <row r="7" spans="2:10" ht="13">
      <c r="B7" s="12" t="s">
        <v>9</v>
      </c>
      <c r="C7" s="24"/>
      <c r="D7" s="13" t="str">
        <f t="shared" ref="D7:D9" si="0">IF(C7="","Pendent incloure informació","")</f>
        <v>Pendent incloure informació</v>
      </c>
    </row>
    <row r="8" spans="2:10" ht="13">
      <c r="B8" s="12" t="s">
        <v>10</v>
      </c>
      <c r="C8" s="24"/>
      <c r="D8" s="13" t="str">
        <f t="shared" si="0"/>
        <v>Pendent incloure informació</v>
      </c>
    </row>
    <row r="9" spans="2:10" ht="13">
      <c r="B9" s="14" t="s">
        <v>11</v>
      </c>
      <c r="C9" s="25"/>
      <c r="D9" s="13" t="str">
        <f t="shared" si="0"/>
        <v>Pendent incloure informació</v>
      </c>
      <c r="I9" s="1"/>
    </row>
    <row r="10" spans="2:10" ht="13">
      <c r="B10" s="14" t="s">
        <v>12</v>
      </c>
      <c r="C10" s="25"/>
      <c r="D10" s="13" t="str">
        <f t="shared" ref="D10:D11" si="1">IF(AND(C10="",$C$9="representació de l' empresa"),"Pendent incloure informació","")</f>
        <v/>
      </c>
      <c r="I10" s="1"/>
    </row>
    <row r="11" spans="2:10" ht="13">
      <c r="B11" s="14" t="s">
        <v>13</v>
      </c>
      <c r="C11" s="25"/>
      <c r="D11" s="13" t="str">
        <f t="shared" si="1"/>
        <v/>
      </c>
      <c r="I11" s="1"/>
    </row>
    <row r="12" spans="2:10" ht="26">
      <c r="B12" s="14" t="s">
        <v>14</v>
      </c>
      <c r="C12" s="31" t="s">
        <v>28</v>
      </c>
      <c r="D12" s="15"/>
      <c r="E12" s="2"/>
      <c r="F12" s="2"/>
      <c r="G12" s="2"/>
      <c r="H12" s="2"/>
      <c r="I12" s="1"/>
    </row>
    <row r="13" spans="2:10" ht="13">
      <c r="B13" s="14" t="s">
        <v>15</v>
      </c>
      <c r="C13" s="31" t="s">
        <v>29</v>
      </c>
      <c r="D13" s="15"/>
      <c r="E13" s="2"/>
      <c r="F13" s="2"/>
      <c r="G13" s="2"/>
      <c r="H13" s="2"/>
      <c r="I13" s="1"/>
    </row>
    <row r="14" spans="2:10" ht="15.75" customHeight="1">
      <c r="B14" s="2"/>
      <c r="C14" s="2"/>
      <c r="D14" s="2"/>
      <c r="E14" s="2"/>
      <c r="F14" s="2"/>
      <c r="G14" s="2"/>
      <c r="H14" s="2"/>
      <c r="I14" s="1"/>
    </row>
    <row r="15" spans="2:10" ht="51" customHeight="1">
      <c r="B15" s="42" t="s">
        <v>16</v>
      </c>
      <c r="C15" s="39"/>
      <c r="D15" s="39"/>
      <c r="E15" s="39"/>
      <c r="F15" s="39"/>
      <c r="G15" s="39"/>
      <c r="H15" s="39"/>
    </row>
    <row r="16" spans="2:10" ht="13">
      <c r="B16" s="3"/>
    </row>
    <row r="17" spans="2:10" ht="13">
      <c r="B17" s="3"/>
    </row>
    <row r="18" spans="2:10" ht="13">
      <c r="B18" s="3"/>
      <c r="C18" s="43" t="s">
        <v>17</v>
      </c>
      <c r="D18" s="44"/>
      <c r="E18" s="45"/>
      <c r="F18" s="46" t="s">
        <v>18</v>
      </c>
      <c r="G18" s="44"/>
      <c r="H18" s="44"/>
      <c r="I18" s="45"/>
    </row>
    <row r="19" spans="2:10" ht="15.75" customHeight="1">
      <c r="B19" s="17" t="s">
        <v>2</v>
      </c>
      <c r="C19" s="18" t="s">
        <v>19</v>
      </c>
      <c r="D19" s="18" t="s">
        <v>20</v>
      </c>
      <c r="E19" s="18" t="s">
        <v>21</v>
      </c>
      <c r="F19" s="18" t="s">
        <v>22</v>
      </c>
      <c r="G19" s="18" t="s">
        <v>21</v>
      </c>
      <c r="H19" s="18" t="s">
        <v>23</v>
      </c>
      <c r="I19" s="18" t="s">
        <v>24</v>
      </c>
      <c r="J19" s="18" t="s">
        <v>3</v>
      </c>
    </row>
    <row r="20" spans="2:10" s="32" customFormat="1" ht="15.75" customHeight="1">
      <c r="B20" s="33" t="s">
        <v>34</v>
      </c>
      <c r="C20" s="18"/>
      <c r="D20" s="18"/>
      <c r="E20" s="18"/>
      <c r="F20" s="18"/>
      <c r="G20" s="18"/>
      <c r="H20" s="18"/>
      <c r="I20" s="18"/>
      <c r="J20" s="18"/>
    </row>
    <row r="21" spans="2:10" ht="46.25" customHeight="1">
      <c r="B21" s="37" t="s">
        <v>31</v>
      </c>
      <c r="C21" s="28" t="s">
        <v>26</v>
      </c>
      <c r="D21" s="19">
        <v>67817.98</v>
      </c>
      <c r="E21" s="20" t="s">
        <v>27</v>
      </c>
      <c r="F21" s="23"/>
      <c r="G21" s="20" t="str">
        <f t="shared" ref="G21:G41" si="2">E21</f>
        <v>€</v>
      </c>
      <c r="H21" s="23"/>
      <c r="I21" s="23"/>
      <c r="J21" s="7" t="str">
        <f t="shared" ref="J21:J41" si="3">IF(F21="","Pendent incloure import ofertat.S'han d'informar tots els conceptes que componen l'oferta",IF(C21="Preu (€)",IF(F21&gt;D21,"L'import indicat supera el preu màxim admès. Aquest fet suposarà l'exclusió del procediment de licitació",""),IF(C21="Percentatge (%) de recàrrec",IF(F21&gt;D21,"El percentatge indicat supera el percentatge màxim admès. Aquest fet suposarà l'exclusió del procediment de licitació",""),(IF(C21="Percentatge (%) de descompte",IF(F21&lt;D21,"El percentatge indicat és inferior al percentatge mínim admès. Aquest fet suposarà l'exclusió del procediment de licitació",""),IF(F21="","Pendent incloure import ofertat.S'han d'informar tots els conceptes que componen l'oferta",IF(C21="Preu ($)",IF(F21&gt;D21,"L'import indicat supera el preu màxim admès. Aquest fet suposarà l'exclusió del procediment de licitació",""))))))))</f>
        <v>Pendent incloure import ofertat.S'han d'informar tots els conceptes que componen l'oferta</v>
      </c>
    </row>
    <row r="22" spans="2:10" ht="37.5">
      <c r="B22" s="34" t="s">
        <v>30</v>
      </c>
      <c r="C22" s="28" t="s">
        <v>26</v>
      </c>
      <c r="D22" s="19">
        <v>62344.06</v>
      </c>
      <c r="E22" s="20" t="s">
        <v>27</v>
      </c>
      <c r="F22" s="23"/>
      <c r="G22" s="20" t="str">
        <f t="shared" si="2"/>
        <v>€</v>
      </c>
      <c r="H22" s="23"/>
      <c r="I22" s="23"/>
      <c r="J22" s="7" t="str">
        <f t="shared" si="3"/>
        <v>Pendent incloure import ofertat.S'han d'informar tots els conceptes que componen l'oferta</v>
      </c>
    </row>
    <row r="23" spans="2:10" ht="37.5">
      <c r="B23" s="34" t="s">
        <v>32</v>
      </c>
      <c r="C23" s="6" t="s">
        <v>26</v>
      </c>
      <c r="D23" s="19">
        <v>35.32</v>
      </c>
      <c r="E23" s="20" t="s">
        <v>27</v>
      </c>
      <c r="F23" s="23"/>
      <c r="G23" s="20" t="str">
        <f t="shared" si="2"/>
        <v>€</v>
      </c>
      <c r="H23" s="23"/>
      <c r="I23" s="23"/>
      <c r="J23" s="7" t="str">
        <f t="shared" si="3"/>
        <v>Pendent incloure import ofertat.S'han d'informar tots els conceptes que componen l'oferta</v>
      </c>
    </row>
    <row r="24" spans="2:10" ht="37.5">
      <c r="B24" s="34" t="s">
        <v>33</v>
      </c>
      <c r="C24" s="28" t="s">
        <v>26</v>
      </c>
      <c r="D24" s="19">
        <v>32.47</v>
      </c>
      <c r="E24" s="20" t="s">
        <v>27</v>
      </c>
      <c r="F24" s="23"/>
      <c r="G24" s="20" t="str">
        <f t="shared" si="2"/>
        <v>€</v>
      </c>
      <c r="H24" s="23"/>
      <c r="I24" s="23"/>
      <c r="J24" s="7" t="str">
        <f t="shared" si="3"/>
        <v>Pendent incloure import ofertat.S'han d'informar tots els conceptes que componen l'oferta</v>
      </c>
    </row>
    <row r="25" spans="2:10" s="32" customFormat="1" ht="15.75" customHeight="1">
      <c r="B25" s="33" t="s">
        <v>35</v>
      </c>
      <c r="C25" s="18"/>
      <c r="D25" s="18"/>
      <c r="E25" s="18"/>
      <c r="F25" s="18"/>
      <c r="G25" s="18"/>
      <c r="H25" s="18"/>
      <c r="I25" s="18"/>
      <c r="J25" s="18"/>
    </row>
    <row r="26" spans="2:10" s="32" customFormat="1" ht="15.75" customHeight="1">
      <c r="B26" s="35" t="s">
        <v>36</v>
      </c>
      <c r="C26" s="18"/>
      <c r="D26" s="18"/>
      <c r="E26" s="18"/>
      <c r="F26" s="18"/>
      <c r="G26" s="18"/>
      <c r="H26" s="18"/>
      <c r="I26" s="18"/>
      <c r="J26" s="18"/>
    </row>
    <row r="27" spans="2:10" ht="37.5">
      <c r="B27" s="36" t="s">
        <v>37</v>
      </c>
      <c r="C27" s="28" t="s">
        <v>26</v>
      </c>
      <c r="D27" s="19">
        <v>61.8</v>
      </c>
      <c r="E27" s="20" t="s">
        <v>27</v>
      </c>
      <c r="F27" s="23"/>
      <c r="G27" s="20" t="str">
        <f t="shared" si="2"/>
        <v>€</v>
      </c>
      <c r="H27" s="23"/>
      <c r="I27" s="23"/>
      <c r="J27" s="7" t="str">
        <f t="shared" si="3"/>
        <v>Pendent incloure import ofertat.S'han d'informar tots els conceptes que componen l'oferta</v>
      </c>
    </row>
    <row r="28" spans="2:10" s="26" customFormat="1" ht="37.5">
      <c r="B28" s="36" t="s">
        <v>38</v>
      </c>
      <c r="C28" s="28" t="s">
        <v>26</v>
      </c>
      <c r="D28" s="19">
        <v>61.8</v>
      </c>
      <c r="E28" s="20" t="s">
        <v>27</v>
      </c>
      <c r="F28" s="23"/>
      <c r="G28" s="20" t="str">
        <f t="shared" si="2"/>
        <v>€</v>
      </c>
      <c r="H28" s="23"/>
      <c r="I28" s="23"/>
      <c r="J28" s="27" t="str">
        <f t="shared" si="3"/>
        <v>Pendent incloure import ofertat.S'han d'informar tots els conceptes que componen l'oferta</v>
      </c>
    </row>
    <row r="29" spans="2:10" s="26" customFormat="1" ht="63.65" customHeight="1">
      <c r="B29" s="36" t="s">
        <v>39</v>
      </c>
      <c r="C29" s="28" t="s">
        <v>26</v>
      </c>
      <c r="D29" s="19">
        <v>61.8</v>
      </c>
      <c r="E29" s="20" t="s">
        <v>27</v>
      </c>
      <c r="F29" s="23"/>
      <c r="G29" s="20" t="str">
        <f t="shared" si="2"/>
        <v>€</v>
      </c>
      <c r="H29" s="23"/>
      <c r="I29" s="23"/>
      <c r="J29" s="27" t="str">
        <f t="shared" si="3"/>
        <v>Pendent incloure import ofertat.S'han d'informar tots els conceptes que componen l'oferta</v>
      </c>
    </row>
    <row r="30" spans="2:10" s="32" customFormat="1" ht="15.75" customHeight="1">
      <c r="B30" s="35" t="s">
        <v>40</v>
      </c>
      <c r="C30" s="18"/>
      <c r="D30" s="18"/>
      <c r="E30" s="18"/>
      <c r="F30" s="18"/>
      <c r="G30" s="18"/>
      <c r="H30" s="18"/>
      <c r="I30" s="18"/>
      <c r="J30" s="18"/>
    </row>
    <row r="31" spans="2:10" s="26" customFormat="1" ht="53.4" customHeight="1">
      <c r="B31" s="36" t="s">
        <v>41</v>
      </c>
      <c r="C31" s="28" t="s">
        <v>26</v>
      </c>
      <c r="D31" s="19">
        <v>206</v>
      </c>
      <c r="E31" s="20" t="s">
        <v>27</v>
      </c>
      <c r="F31" s="23"/>
      <c r="G31" s="20" t="str">
        <f t="shared" si="2"/>
        <v>€</v>
      </c>
      <c r="H31" s="23"/>
      <c r="I31" s="23"/>
      <c r="J31" s="27" t="str">
        <f t="shared" si="3"/>
        <v>Pendent incloure import ofertat.S'han d'informar tots els conceptes que componen l'oferta</v>
      </c>
    </row>
    <row r="32" spans="2:10" s="32" customFormat="1" ht="15.75" customHeight="1">
      <c r="B32" s="35" t="s">
        <v>42</v>
      </c>
      <c r="C32" s="18"/>
      <c r="D32" s="18"/>
      <c r="E32" s="18"/>
      <c r="F32" s="18"/>
      <c r="G32" s="18"/>
      <c r="H32" s="18"/>
      <c r="I32" s="18"/>
      <c r="J32" s="18"/>
    </row>
    <row r="33" spans="2:10" ht="46.9" customHeight="1">
      <c r="B33" s="36" t="s">
        <v>43</v>
      </c>
      <c r="C33" s="28" t="s">
        <v>26</v>
      </c>
      <c r="D33" s="19">
        <v>185.4</v>
      </c>
      <c r="E33" s="20" t="s">
        <v>27</v>
      </c>
      <c r="F33" s="23"/>
      <c r="G33" s="20" t="str">
        <f t="shared" si="2"/>
        <v>€</v>
      </c>
      <c r="H33" s="23"/>
      <c r="I33" s="23"/>
      <c r="J33" s="29" t="str">
        <f t="shared" si="3"/>
        <v>Pendent incloure import ofertat.S'han d'informar tots els conceptes que componen l'oferta</v>
      </c>
    </row>
    <row r="34" spans="2:10" s="32" customFormat="1" ht="15.75" customHeight="1">
      <c r="B34" s="35" t="s">
        <v>44</v>
      </c>
      <c r="C34" s="18"/>
      <c r="D34" s="18"/>
      <c r="E34" s="18"/>
      <c r="F34" s="18"/>
      <c r="G34" s="18"/>
      <c r="H34" s="18"/>
      <c r="I34" s="18"/>
      <c r="J34" s="18"/>
    </row>
    <row r="35" spans="2:10" s="32" customFormat="1" ht="54.65" customHeight="1">
      <c r="B35" s="36" t="s">
        <v>45</v>
      </c>
      <c r="C35" s="28" t="s">
        <v>26</v>
      </c>
      <c r="D35" s="19">
        <v>257.5</v>
      </c>
      <c r="E35" s="20" t="s">
        <v>27</v>
      </c>
      <c r="F35" s="23"/>
      <c r="G35" s="20" t="str">
        <f t="shared" si="2"/>
        <v>€</v>
      </c>
      <c r="H35" s="23"/>
      <c r="I35" s="23"/>
      <c r="J35" s="29" t="str">
        <f t="shared" si="3"/>
        <v>Pendent incloure import ofertat.S'han d'informar tots els conceptes que componen l'oferta</v>
      </c>
    </row>
    <row r="36" spans="2:10" s="32" customFormat="1" ht="15.75" customHeight="1">
      <c r="B36" s="33" t="s">
        <v>46</v>
      </c>
      <c r="C36" s="18"/>
      <c r="D36" s="18"/>
      <c r="E36" s="18"/>
      <c r="F36" s="18"/>
      <c r="G36" s="18"/>
      <c r="H36" s="18"/>
      <c r="I36" s="18"/>
      <c r="J36" s="18"/>
    </row>
    <row r="37" spans="2:10" s="32" customFormat="1" ht="15.75" customHeight="1">
      <c r="B37" s="35" t="s">
        <v>47</v>
      </c>
      <c r="C37" s="18"/>
      <c r="D37" s="18"/>
      <c r="E37" s="18"/>
      <c r="F37" s="18"/>
      <c r="G37" s="18"/>
      <c r="H37" s="18"/>
      <c r="I37" s="18"/>
      <c r="J37" s="18"/>
    </row>
    <row r="38" spans="2:10" s="32" customFormat="1" ht="54.65" customHeight="1">
      <c r="B38" s="36" t="s">
        <v>48</v>
      </c>
      <c r="C38" s="28" t="s">
        <v>26</v>
      </c>
      <c r="D38" s="19">
        <v>2.5</v>
      </c>
      <c r="E38" s="20" t="s">
        <v>27</v>
      </c>
      <c r="F38" s="23"/>
      <c r="G38" s="20" t="str">
        <f t="shared" ref="G38" si="4">E38</f>
        <v>€</v>
      </c>
      <c r="H38" s="23"/>
      <c r="I38" s="23"/>
      <c r="J38" s="29" t="str">
        <f t="shared" ref="J38" si="5">IF(F38="","Pendent incloure import ofertat.S'han d'informar tots els conceptes que componen l'oferta",IF(C38="Preu (€)",IF(F38&gt;D38,"L'import indicat supera el preu màxim admès. Aquest fet suposarà l'exclusió del procediment de licitació",""),IF(C38="Percentatge (%) de recàrrec",IF(F38&gt;D38,"El percentatge indicat supera el percentatge màxim admès. Aquest fet suposarà l'exclusió del procediment de licitació",""),(IF(C38="Percentatge (%) de descompte",IF(F38&lt;D38,"El percentatge indicat és inferior al percentatge mínim admès. Aquest fet suposarà l'exclusió del procediment de licitació",""),IF(F38="","Pendent incloure import ofertat.S'han d'informar tots els conceptes que componen l'oferta",IF(C38="Preu ($)",IF(F38&gt;D38,"L'import indicat supera el preu màxim admès. Aquest fet suposarà l'exclusió del procediment de licitació",""))))))))</f>
        <v>Pendent incloure import ofertat.S'han d'informar tots els conceptes que componen l'oferta</v>
      </c>
    </row>
    <row r="39" spans="2:10" s="32" customFormat="1" ht="54.65" customHeight="1">
      <c r="B39" s="36" t="s">
        <v>49</v>
      </c>
      <c r="C39" s="28" t="s">
        <v>26</v>
      </c>
      <c r="D39" s="19">
        <v>3.5</v>
      </c>
      <c r="E39" s="20" t="s">
        <v>27</v>
      </c>
      <c r="F39" s="23"/>
      <c r="G39" s="20" t="str">
        <f t="shared" si="2"/>
        <v>€</v>
      </c>
      <c r="H39" s="23"/>
      <c r="I39" s="23"/>
      <c r="J39" s="29" t="str">
        <f t="shared" si="3"/>
        <v>Pendent incloure import ofertat.S'han d'informar tots els conceptes que componen l'oferta</v>
      </c>
    </row>
    <row r="40" spans="2:10" s="32" customFormat="1" ht="54.65" customHeight="1">
      <c r="B40" s="36" t="s">
        <v>50</v>
      </c>
      <c r="C40" s="28" t="s">
        <v>26</v>
      </c>
      <c r="D40" s="19">
        <v>8.5</v>
      </c>
      <c r="E40" s="20" t="s">
        <v>27</v>
      </c>
      <c r="F40" s="23"/>
      <c r="G40" s="20" t="str">
        <f t="shared" ref="G40" si="6">E40</f>
        <v>€</v>
      </c>
      <c r="H40" s="23"/>
      <c r="I40" s="23"/>
      <c r="J40" s="29" t="str">
        <f t="shared" ref="J40" si="7">IF(F40="","Pendent incloure import ofertat.S'han d'informar tots els conceptes que componen l'oferta",IF(C40="Preu (€)",IF(F40&gt;D40,"L'import indicat supera el preu màxim admès. Aquest fet suposarà l'exclusió del procediment de licitació",""),IF(C40="Percentatge (%) de recàrrec",IF(F40&gt;D40,"El percentatge indicat supera el percentatge màxim admès. Aquest fet suposarà l'exclusió del procediment de licitació",""),(IF(C40="Percentatge (%) de descompte",IF(F40&lt;D40,"El percentatge indicat és inferior al percentatge mínim admès. Aquest fet suposarà l'exclusió del procediment de licitació",""),IF(F40="","Pendent incloure import ofertat.S'han d'informar tots els conceptes que componen l'oferta",IF(C40="Preu ($)",IF(F40&gt;D40,"L'import indicat supera el preu màxim admès. Aquest fet suposarà l'exclusió del procediment de licitació",""))))))))</f>
        <v>Pendent incloure import ofertat.S'han d'informar tots els conceptes que componen l'oferta</v>
      </c>
    </row>
    <row r="41" spans="2:10" s="32" customFormat="1" ht="54.65" customHeight="1">
      <c r="B41" s="36" t="s">
        <v>51</v>
      </c>
      <c r="C41" s="28" t="s">
        <v>26</v>
      </c>
      <c r="D41" s="19">
        <v>25</v>
      </c>
      <c r="E41" s="20" t="s">
        <v>27</v>
      </c>
      <c r="F41" s="23"/>
      <c r="G41" s="20" t="str">
        <f t="shared" si="2"/>
        <v>€</v>
      </c>
      <c r="H41" s="23"/>
      <c r="I41" s="23"/>
      <c r="J41" s="29" t="str">
        <f t="shared" si="3"/>
        <v>Pendent incloure import ofertat.S'han d'informar tots els conceptes que componen l'oferta</v>
      </c>
    </row>
    <row r="42" spans="2:10" s="32" customFormat="1" ht="54.65" customHeight="1">
      <c r="B42" s="36" t="s">
        <v>52</v>
      </c>
      <c r="C42" s="28" t="s">
        <v>26</v>
      </c>
      <c r="D42" s="19">
        <v>25</v>
      </c>
      <c r="E42" s="20" t="s">
        <v>27</v>
      </c>
      <c r="F42" s="23"/>
      <c r="G42" s="20" t="str">
        <f t="shared" ref="G42:G46" si="8">E42</f>
        <v>€</v>
      </c>
      <c r="H42" s="23"/>
      <c r="I42" s="23"/>
      <c r="J42" s="29" t="str">
        <f t="shared" ref="J42:J46" si="9">IF(F42="","Pendent incloure import ofertat.S'han d'informar tots els conceptes que componen l'oferta",IF(C42="Preu (€)",IF(F42&gt;D42,"L'import indicat supera el preu màxim admès. Aquest fet suposarà l'exclusió del procediment de licitació",""),IF(C42="Percentatge (%) de recàrrec",IF(F42&gt;D42,"El percentatge indicat supera el percentatge màxim admès. Aquest fet suposarà l'exclusió del procediment de licitació",""),(IF(C42="Percentatge (%) de descompte",IF(F42&lt;D42,"El percentatge indicat és inferior al percentatge mínim admès. Aquest fet suposarà l'exclusió del procediment de licitació",""),IF(F42="","Pendent incloure import ofertat.S'han d'informar tots els conceptes que componen l'oferta",IF(C42="Preu ($)",IF(F42&gt;D42,"L'import indicat supera el preu màxim admès. Aquest fet suposarà l'exclusió del procediment de licitació",""))))))))</f>
        <v>Pendent incloure import ofertat.S'han d'informar tots els conceptes que componen l'oferta</v>
      </c>
    </row>
    <row r="43" spans="2:10" s="32" customFormat="1" ht="15.75" customHeight="1">
      <c r="B43" s="35" t="s">
        <v>53</v>
      </c>
      <c r="C43" s="18"/>
      <c r="D43" s="18"/>
      <c r="E43" s="18"/>
      <c r="F43" s="18"/>
      <c r="G43" s="18"/>
      <c r="H43" s="18"/>
      <c r="I43" s="18"/>
      <c r="J43" s="18"/>
    </row>
    <row r="44" spans="2:10" s="32" customFormat="1" ht="54.65" customHeight="1">
      <c r="B44" s="36" t="s">
        <v>54</v>
      </c>
      <c r="C44" s="28" t="s">
        <v>26</v>
      </c>
      <c r="D44" s="19">
        <v>20</v>
      </c>
      <c r="E44" s="20" t="s">
        <v>27</v>
      </c>
      <c r="F44" s="23"/>
      <c r="G44" s="20" t="str">
        <f t="shared" si="8"/>
        <v>€</v>
      </c>
      <c r="H44" s="23"/>
      <c r="I44" s="23"/>
      <c r="J44" s="29" t="str">
        <f t="shared" si="9"/>
        <v>Pendent incloure import ofertat.S'han d'informar tots els conceptes que componen l'oferta</v>
      </c>
    </row>
    <row r="45" spans="2:10" s="32" customFormat="1" ht="54.65" customHeight="1">
      <c r="B45" s="36" t="s">
        <v>55</v>
      </c>
      <c r="C45" s="28" t="s">
        <v>26</v>
      </c>
      <c r="D45" s="19">
        <v>14.5</v>
      </c>
      <c r="E45" s="20" t="s">
        <v>27</v>
      </c>
      <c r="F45" s="23"/>
      <c r="G45" s="20" t="str">
        <f t="shared" ref="G45" si="10">E45</f>
        <v>€</v>
      </c>
      <c r="H45" s="23"/>
      <c r="I45" s="23"/>
      <c r="J45" s="29" t="str">
        <f t="shared" ref="J45" si="11">IF(F45="","Pendent incloure import ofertat.S'han d'informar tots els conceptes que componen l'oferta",IF(C45="Preu (€)",IF(F45&gt;D45,"L'import indicat supera el preu màxim admès. Aquest fet suposarà l'exclusió del procediment de licitació",""),IF(C45="Percentatge (%) de recàrrec",IF(F45&gt;D45,"El percentatge indicat supera el percentatge màxim admès. Aquest fet suposarà l'exclusió del procediment de licitació",""),(IF(C45="Percentatge (%) de descompte",IF(F45&lt;D45,"El percentatge indicat és inferior al percentatge mínim admès. Aquest fet suposarà l'exclusió del procediment de licitació",""),IF(F45="","Pendent incloure import ofertat.S'han d'informar tots els conceptes que componen l'oferta",IF(C45="Preu ($)",IF(F45&gt;D45,"L'import indicat supera el preu màxim admès. Aquest fet suposarà l'exclusió del procediment de licitació",""))))))))</f>
        <v>Pendent incloure import ofertat.S'han d'informar tots els conceptes que componen l'oferta</v>
      </c>
    </row>
    <row r="46" spans="2:10" s="32" customFormat="1" ht="54.65" customHeight="1">
      <c r="B46" s="36" t="s">
        <v>56</v>
      </c>
      <c r="C46" s="28" t="s">
        <v>26</v>
      </c>
      <c r="D46" s="19">
        <v>10.5</v>
      </c>
      <c r="E46" s="20" t="s">
        <v>27</v>
      </c>
      <c r="F46" s="23"/>
      <c r="G46" s="20" t="str">
        <f t="shared" si="8"/>
        <v>€</v>
      </c>
      <c r="H46" s="23"/>
      <c r="I46" s="23"/>
      <c r="J46" s="29" t="str">
        <f t="shared" si="9"/>
        <v>Pendent incloure import ofertat.S'han d'informar tots els conceptes que componen l'oferta</v>
      </c>
    </row>
    <row r="47" spans="2:10" s="32" customFormat="1" ht="15.75" customHeight="1">
      <c r="B47" s="35" t="s">
        <v>57</v>
      </c>
      <c r="C47" s="18"/>
      <c r="D47" s="18"/>
      <c r="E47" s="18"/>
      <c r="F47" s="18"/>
      <c r="G47" s="18"/>
      <c r="H47" s="18"/>
      <c r="I47" s="18"/>
      <c r="J47" s="18"/>
    </row>
    <row r="48" spans="2:10" s="32" customFormat="1" ht="54.65" customHeight="1">
      <c r="B48" s="36" t="s">
        <v>58</v>
      </c>
      <c r="C48" s="28" t="s">
        <v>26</v>
      </c>
      <c r="D48" s="19">
        <v>18.5</v>
      </c>
      <c r="E48" s="20" t="s">
        <v>27</v>
      </c>
      <c r="F48" s="23"/>
      <c r="G48" s="20" t="str">
        <f t="shared" ref="G48" si="12">E48</f>
        <v>€</v>
      </c>
      <c r="H48" s="23"/>
      <c r="I48" s="23"/>
      <c r="J48" s="29" t="str">
        <f t="shared" ref="J48" si="13">IF(F48="","Pendent incloure import ofertat.S'han d'informar tots els conceptes que componen l'oferta",IF(C48="Preu (€)",IF(F48&gt;D48,"L'import indicat supera el preu màxim admès. Aquest fet suposarà l'exclusió del procediment de licitació",""),IF(C48="Percentatge (%) de recàrrec",IF(F48&gt;D48,"El percentatge indicat supera el percentatge màxim admès. Aquest fet suposarà l'exclusió del procediment de licitació",""),(IF(C48="Percentatge (%) de descompte",IF(F48&lt;D48,"El percentatge indicat és inferior al percentatge mínim admès. Aquest fet suposarà l'exclusió del procediment de licitació",""),IF(F48="","Pendent incloure import ofertat.S'han d'informar tots els conceptes que componen l'oferta",IF(C48="Preu ($)",IF(F48&gt;D48,"L'import indicat supera el preu màxim admès. Aquest fet suposarà l'exclusió del procediment de licitació",""))))))))</f>
        <v>Pendent incloure import ofertat.S'han d'informar tots els conceptes que componen l'oferta</v>
      </c>
    </row>
    <row r="49" spans="2:8" ht="14">
      <c r="B49" s="16"/>
    </row>
    <row r="50" spans="2:8" ht="13">
      <c r="B50" s="4" t="s">
        <v>61</v>
      </c>
      <c r="C50" s="5" t="s">
        <v>25</v>
      </c>
      <c r="D50" s="5" t="s">
        <v>8</v>
      </c>
    </row>
    <row r="51" spans="2:8" ht="36" customHeight="1">
      <c r="B51" s="30" t="s">
        <v>59</v>
      </c>
      <c r="C51" s="23"/>
      <c r="D51" s="21" t="s">
        <v>62</v>
      </c>
    </row>
    <row r="52" spans="2:8" ht="32.4" customHeight="1">
      <c r="B52" s="30" t="s">
        <v>60</v>
      </c>
      <c r="C52" s="23"/>
      <c r="D52" s="21" t="s">
        <v>62</v>
      </c>
    </row>
    <row r="53" spans="2:8" ht="13">
      <c r="B53" s="8"/>
    </row>
    <row r="54" spans="2:8" ht="37.5" customHeight="1">
      <c r="B54" s="22" t="s">
        <v>4</v>
      </c>
    </row>
    <row r="55" spans="2:8" ht="13">
      <c r="B55" s="9"/>
    </row>
    <row r="56" spans="2:8" ht="50" customHeight="1">
      <c r="B56" s="38" t="s">
        <v>5</v>
      </c>
      <c r="C56" s="39"/>
      <c r="D56" s="39"/>
      <c r="E56" s="39"/>
      <c r="F56" s="39"/>
      <c r="G56" s="39"/>
      <c r="H56" s="39"/>
    </row>
    <row r="59" spans="2:8" ht="12.5">
      <c r="B59" s="10"/>
    </row>
    <row r="60" spans="2:8" ht="15.5">
      <c r="B60" s="11"/>
    </row>
    <row r="61" spans="2:8" ht="12.5">
      <c r="B61" s="10"/>
    </row>
  </sheetData>
  <sheetProtection algorithmName="SHA-512" hashValue="PljMl3CKDsT2lGb+qgYV8RAaivDIyYdWyaUi4S2PuAO+ePbt5RAndMlvuCGprUDRUkdUk4f9W4AOZEfojUHLeg==" saltValue="Mmpxdr01B1wW5KhsX0VS1g==" spinCount="100000" sheet="1" objects="1" scenarios="1"/>
  <mergeCells count="6">
    <mergeCell ref="B56:H56"/>
    <mergeCell ref="B3:J3"/>
    <mergeCell ref="B4:J4"/>
    <mergeCell ref="B15:H15"/>
    <mergeCell ref="C18:E18"/>
    <mergeCell ref="F18:I18"/>
  </mergeCells>
  <conditionalFormatting sqref="D7:F11 D51:E52">
    <cfRule type="cellIs" dxfId="23" priority="27" operator="equal">
      <formula>"Correcte"</formula>
    </cfRule>
  </conditionalFormatting>
  <conditionalFormatting sqref="D7:F11 D51:E52">
    <cfRule type="cellIs" dxfId="22" priority="28" operator="equal">
      <formula>"Pendent incloure informació"</formula>
    </cfRule>
  </conditionalFormatting>
  <conditionalFormatting sqref="J21:J24 J27:J29 J31 J33">
    <cfRule type="cellIs" dxfId="21" priority="29" operator="equal">
      <formula>"Correcte"</formula>
    </cfRule>
  </conditionalFormatting>
  <conditionalFormatting sqref="J21:J24 J27:J29 J31 J33">
    <cfRule type="notContainsBlanks" dxfId="20" priority="30">
      <formula>LEN(TRIM(J21))&gt;0</formula>
    </cfRule>
  </conditionalFormatting>
  <conditionalFormatting sqref="J42">
    <cfRule type="cellIs" dxfId="19" priority="25" operator="equal">
      <formula>"Correcte"</formula>
    </cfRule>
  </conditionalFormatting>
  <conditionalFormatting sqref="J42">
    <cfRule type="notContainsBlanks" dxfId="18" priority="26">
      <formula>LEN(TRIM(J42))&gt;0</formula>
    </cfRule>
  </conditionalFormatting>
  <conditionalFormatting sqref="J41">
    <cfRule type="cellIs" dxfId="17" priority="23" operator="equal">
      <formula>"Correcte"</formula>
    </cfRule>
  </conditionalFormatting>
  <conditionalFormatting sqref="J41">
    <cfRule type="notContainsBlanks" dxfId="16" priority="24">
      <formula>LEN(TRIM(J41))&gt;0</formula>
    </cfRule>
  </conditionalFormatting>
  <conditionalFormatting sqref="J40">
    <cfRule type="cellIs" dxfId="15" priority="21" operator="equal">
      <formula>"Correcte"</formula>
    </cfRule>
  </conditionalFormatting>
  <conditionalFormatting sqref="J40">
    <cfRule type="notContainsBlanks" dxfId="14" priority="22">
      <formula>LEN(TRIM(J40))&gt;0</formula>
    </cfRule>
  </conditionalFormatting>
  <conditionalFormatting sqref="J39">
    <cfRule type="cellIs" dxfId="13" priority="19" operator="equal">
      <formula>"Correcte"</formula>
    </cfRule>
  </conditionalFormatting>
  <conditionalFormatting sqref="J39">
    <cfRule type="notContainsBlanks" dxfId="12" priority="20">
      <formula>LEN(TRIM(J39))&gt;0</formula>
    </cfRule>
  </conditionalFormatting>
  <conditionalFormatting sqref="J38">
    <cfRule type="cellIs" dxfId="11" priority="17" operator="equal">
      <formula>"Correcte"</formula>
    </cfRule>
  </conditionalFormatting>
  <conditionalFormatting sqref="J38">
    <cfRule type="notContainsBlanks" dxfId="10" priority="18">
      <formula>LEN(TRIM(J38))&gt;0</formula>
    </cfRule>
  </conditionalFormatting>
  <conditionalFormatting sqref="J35">
    <cfRule type="cellIs" dxfId="9" priority="15" operator="equal">
      <formula>"Correcte"</formula>
    </cfRule>
  </conditionalFormatting>
  <conditionalFormatting sqref="J35">
    <cfRule type="notContainsBlanks" dxfId="8" priority="16">
      <formula>LEN(TRIM(J35))&gt;0</formula>
    </cfRule>
  </conditionalFormatting>
  <conditionalFormatting sqref="J48">
    <cfRule type="cellIs" dxfId="7" priority="7" operator="equal">
      <formula>"Correcte"</formula>
    </cfRule>
  </conditionalFormatting>
  <conditionalFormatting sqref="J48">
    <cfRule type="notContainsBlanks" dxfId="6" priority="8">
      <formula>LEN(TRIM(J48))&gt;0</formula>
    </cfRule>
  </conditionalFormatting>
  <conditionalFormatting sqref="J46">
    <cfRule type="cellIs" dxfId="5" priority="5" operator="equal">
      <formula>"Correcte"</formula>
    </cfRule>
  </conditionalFormatting>
  <conditionalFormatting sqref="J46">
    <cfRule type="notContainsBlanks" dxfId="4" priority="6">
      <formula>LEN(TRIM(J46))&gt;0</formula>
    </cfRule>
  </conditionalFormatting>
  <conditionalFormatting sqref="J45">
    <cfRule type="cellIs" dxfId="3" priority="3" operator="equal">
      <formula>"Correcte"</formula>
    </cfRule>
  </conditionalFormatting>
  <conditionalFormatting sqref="J45">
    <cfRule type="notContainsBlanks" dxfId="2" priority="4">
      <formula>LEN(TRIM(J45))&gt;0</formula>
    </cfRule>
  </conditionalFormatting>
  <conditionalFormatting sqref="J44">
    <cfRule type="cellIs" dxfId="1" priority="1" operator="equal">
      <formula>"Correcte"</formula>
    </cfRule>
  </conditionalFormatting>
  <conditionalFormatting sqref="J44">
    <cfRule type="notContainsBlanks" dxfId="0" priority="2">
      <formula>LEN(TRIM(J44))&gt;0</formula>
    </cfRule>
  </conditionalFormatting>
  <dataValidations count="3">
    <dataValidation type="list" allowBlank="1" showErrorMessage="1" sqref="C21:C24 C27:C29 C31">
      <formula1>"Preu (€),Percentatge (%) de recàrrec,Percentatge (%) de descompte,Preu ($)"</formula1>
    </dataValidation>
    <dataValidation type="list" allowBlank="1" showErrorMessage="1" sqref="C9">
      <formula1>"Nom propi,Representació de l' empresa"</formula1>
    </dataValidation>
    <dataValidation type="custom" allowBlank="1" showDropDown="1" showInputMessage="1" showErrorMessage="1" prompt="Com a màxim es poden entrar 2 decimals" sqref="H21:I24 F21:F24 F27:F29 H27:I29 H31:I31 F31 F33 H33:I33 H35:I35 F35 F48 H38:I42 F38:F42 F44:F46 H44:I46 H48:I48 C51:C52">
      <formula1>AND(C21&lt;&gt;"",LEN(RIGHT(C21,LEN(C21)-IFERROR(FIND(",",C21),LEN(C21))))&lt;=2)</formula1>
    </dataValidation>
  </dataValidations>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Model CAT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Josep Maria Martínez Caballeria</dc:creator>
  <cp:lastModifiedBy>Álvaro Jiménez Sotoca</cp:lastModifiedBy>
  <dcterms:created xsi:type="dcterms:W3CDTF">2024-06-26T14:18:40Z</dcterms:created>
  <dcterms:modified xsi:type="dcterms:W3CDTF">2024-11-04T08:59:02Z</dcterms:modified>
</cp:coreProperties>
</file>