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eatrenacionalcat.sharepoint.com/sites/EquipJuridic/Documents compartits/General/CONTRACTACIÓ - Contractes/CP 2024/TNC-2024-194 Adequació office planta baixa TNC/02. Plecs i annexos/00. Projecte/"/>
    </mc:Choice>
  </mc:AlternateContent>
  <xr:revisionPtr revIDLastSave="0" documentId="8_{A4217B8B-CCC0-44DE-B32A-C04E757BBBAC}" xr6:coauthVersionLast="47" xr6:coauthVersionMax="47" xr10:uidLastSave="{00000000-0000-0000-0000-000000000000}"/>
  <bookViews>
    <workbookView xWindow="-120" yWindow="-120" windowWidth="29040" windowHeight="15720" xr2:uid="{0E619B82-77C2-440C-9E97-3FC8D42BC1CF}"/>
  </bookViews>
  <sheets>
    <sheet name="AMIDAMEN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7" i="1" l="1"/>
  <c r="J128" i="1"/>
  <c r="C159" i="1"/>
  <c r="C158" i="1"/>
  <c r="E148" i="1"/>
  <c r="E159" i="1" s="1"/>
  <c r="C148" i="1"/>
  <c r="J147" i="1"/>
  <c r="J146" i="1"/>
  <c r="J145" i="1"/>
  <c r="J143" i="1"/>
  <c r="J142" i="1"/>
  <c r="J141" i="1"/>
  <c r="J140" i="1"/>
  <c r="J139" i="1"/>
  <c r="J138" i="1"/>
  <c r="E134" i="1"/>
  <c r="E158" i="1" s="1"/>
  <c r="C134" i="1"/>
  <c r="J133" i="1"/>
  <c r="J132" i="1"/>
  <c r="J131" i="1"/>
  <c r="J130" i="1"/>
  <c r="J129" i="1"/>
  <c r="J126" i="1"/>
  <c r="J125" i="1"/>
  <c r="J124" i="1"/>
  <c r="J123" i="1"/>
  <c r="E119" i="1"/>
  <c r="E157" i="1" s="1"/>
  <c r="C119" i="1"/>
  <c r="C157" i="1" s="1"/>
  <c r="J118" i="1"/>
  <c r="J117" i="1"/>
  <c r="J116" i="1"/>
  <c r="J115" i="1"/>
  <c r="J114" i="1"/>
  <c r="J113" i="1"/>
  <c r="J111" i="1"/>
  <c r="J110" i="1"/>
  <c r="J109" i="1"/>
  <c r="J108" i="1"/>
  <c r="J107" i="1"/>
  <c r="J106" i="1"/>
  <c r="J105" i="1"/>
  <c r="J104" i="1"/>
  <c r="J103" i="1"/>
  <c r="J102" i="1"/>
  <c r="J101" i="1"/>
  <c r="J100" i="1"/>
  <c r="J99" i="1"/>
  <c r="J98" i="1"/>
  <c r="J97" i="1"/>
  <c r="J96" i="1"/>
  <c r="E92" i="1"/>
  <c r="E156" i="1" s="1"/>
  <c r="C92" i="1"/>
  <c r="C156" i="1" s="1"/>
  <c r="J91" i="1"/>
  <c r="J90" i="1"/>
  <c r="J89" i="1"/>
  <c r="J88" i="1"/>
  <c r="J87" i="1"/>
  <c r="J86" i="1"/>
  <c r="J85" i="1"/>
  <c r="J84" i="1"/>
  <c r="J83" i="1"/>
  <c r="J82" i="1"/>
  <c r="J81" i="1"/>
  <c r="J80" i="1"/>
  <c r="J79" i="1"/>
  <c r="J78" i="1"/>
  <c r="J77" i="1"/>
  <c r="J76" i="1"/>
  <c r="J75" i="1"/>
  <c r="J74" i="1"/>
  <c r="J73" i="1"/>
  <c r="E69" i="1"/>
  <c r="E155" i="1" s="1"/>
  <c r="C69" i="1"/>
  <c r="C155" i="1" s="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E35" i="1"/>
  <c r="E154" i="1" s="1"/>
  <c r="C35" i="1"/>
  <c r="C154" i="1" s="1"/>
  <c r="J32" i="1"/>
  <c r="J31" i="1"/>
  <c r="J30" i="1"/>
  <c r="E25" i="1"/>
  <c r="E153" i="1" s="1"/>
  <c r="C25" i="1"/>
  <c r="C153" i="1" s="1"/>
  <c r="J23" i="1"/>
  <c r="J22" i="1"/>
  <c r="J21" i="1"/>
  <c r="J20" i="1"/>
  <c r="J19" i="1"/>
  <c r="J18" i="1"/>
  <c r="J17" i="1"/>
  <c r="J16" i="1"/>
  <c r="J69" i="1" l="1"/>
  <c r="J155" i="1" s="1"/>
  <c r="J35" i="1"/>
  <c r="J154" i="1" s="1"/>
  <c r="J119" i="1"/>
  <c r="J157" i="1" s="1"/>
  <c r="J92" i="1"/>
  <c r="J156" i="1" s="1"/>
  <c r="J148" i="1"/>
  <c r="J159" i="1" s="1"/>
  <c r="J25" i="1"/>
  <c r="J153" i="1" s="1"/>
  <c r="J134" i="1"/>
  <c r="J158" i="1" s="1"/>
  <c r="J161" i="1" l="1"/>
  <c r="J163" i="1"/>
  <c r="J162" i="1"/>
  <c r="J164" i="1" l="1"/>
  <c r="J165" i="1"/>
  <c r="J167" i="1" l="1"/>
</calcChain>
</file>

<file path=xl/sharedStrings.xml><?xml version="1.0" encoding="utf-8"?>
<sst xmlns="http://schemas.openxmlformats.org/spreadsheetml/2006/main" count="227" uniqueCount="156">
  <si>
    <t>ADEQUACIÓ OFFICE PLANTA BAIXA DEL TEATRE NACIONAL DE CATALUNYA</t>
  </si>
  <si>
    <t>AMIDAMENTS</t>
  </si>
  <si>
    <t>Partida</t>
  </si>
  <si>
    <t>Ud</t>
  </si>
  <si>
    <t>Medición</t>
  </si>
  <si>
    <t>Precio</t>
  </si>
  <si>
    <t>Importe</t>
  </si>
  <si>
    <t>1</t>
  </si>
  <si>
    <t>ENDERROCS-EXTRACCIONS</t>
  </si>
  <si>
    <t>A01.01</t>
  </si>
  <si>
    <t>EXTRACCIÓ PAVIMENT VINÍLIC</t>
  </si>
  <si>
    <t>M2</t>
  </si>
  <si>
    <t xml:space="preserve">Extracció de paviment vinílic, inclòs material de subjecció existent, incloent part proporcional de sòcols de qualsevol material. amb mitjans manuals o mecànics.
</t>
  </si>
  <si>
    <t/>
  </si>
  <si>
    <t>A01.02</t>
  </si>
  <si>
    <t>EXTRACCIÓ REV. VERTICAL DE PANELLS ACÚSTICS</t>
  </si>
  <si>
    <t xml:space="preserve">Extracció del revestiment vertical de panells acustics d'aglomerat de fibres, inclòs material de subjecció existent, amb mitjans manuals o mecànics.
</t>
  </si>
  <si>
    <t>A01.03</t>
  </si>
  <si>
    <t>EXTRACCIÓ DE MOBILIARI EXISTENT</t>
  </si>
  <si>
    <t>PA</t>
  </si>
  <si>
    <t xml:space="preserve">Extracció de tot tipus de mobiliari existents. Incloent estris, trastos, electrodomèstics, armaris, cadires, prestatgeries, caixes, cortines, inclòs persiana i taulell de la cantina, amb p/p d'ancoratges. Inclòs aplec del material que es vol aprofitar, transport del mateix, amuntegament i protecció. Incloses feines de desmuntatge i retirada a contenidor.
</t>
  </si>
  <si>
    <t>A01.04</t>
  </si>
  <si>
    <t>EXTRACCIÓ D' INSTAL·LACIONS</t>
  </si>
  <si>
    <t xml:space="preserve">Anul·lació, extracció i retirada de les instal·lacions obsoletes o en desús. Inclou l'extracció de totes les luminàries de sostre existents (es mantindran llums d'emergència i sistemes de detecció de fums).
</t>
  </si>
  <si>
    <t>2</t>
  </si>
  <si>
    <t>PALETERIA / OBRA SECA</t>
  </si>
  <si>
    <t>NOTA</t>
  </si>
  <si>
    <t>Nota per a totes les partides del capítol:
- A totes les partides de divisions s'inclou el rebut de marcs.
- Tots els elements que formin el conjunt duna divisió han de ser els adequats i de la mateixa marca PLADUR o similar, formant així un sol sistema.
- Les divisions han de complir tot el que estableixen les disposicions vigents, quant a qualitat.
- Totes les parets s'executaran perfectament aplomades.
- S'utilitzaran de manera obligatòria materials en possessió de segells de qualitat.
- Als preus haurà d'estar inclòs el replanteig d'obra i la comunicació a DF per si creu necessària la comprovació del mateix.
- Als preus unitaris de totes les partides s'inclouen tots els treballs auxiliars propis, preparació, talls, juntes, taps laterals i segellat de caixes de persiana, finestres i balconeres.
- Les superfícies seran llises, sense panxes ni deformacions i les juntes formaran línies rectes en tots els sentits, sense trencaments ni caigudes.
- A tots els trobaments d'un mateix material sobre diferents tipologies de suport (parets ceràmiques, elements de formigó,...), s'utilitzarà malla per evitar fissures posteriors.
- En tots els casos de tancaments verticals la distància entre muntants serà de 400 mm, excepte a les partides que se sol·licite específicament una altra dimensió.</t>
  </si>
  <si>
    <t xml:space="preserve">A03.01 </t>
  </si>
  <si>
    <t>T2: TRASDOSAT GUIX LAMINAT HIDRÓFUG 15HF+46</t>
  </si>
  <si>
    <t xml:space="preserve">Subministrament i col·locació, per empresa homologada, de trasdossat format per 1 placa hidrofuga de guix laminat de 15 mm., amb estructura interna d'acer galvanitzat de 46 mm de gruix. inclou elements de reforç per a la subjecció de mobiliari i elements sanitaris, suports especials per rebre totes instal·lacions. amb tractament de juntes, banda d'estanqueïtat i banda elàstica de separació amb el paviment. S'inclou aïllament tèrmic acústic de llana mineral Arena Basic d'Isover de 45 mm de gruix, inclou part proporcional de remats de trobada amb fusteria, acabaments diversos i trams inferiors a 1 m d'amplada. nivell d'acabat Q4 a zones per pintar, nivell d'acabat Q1 a zones per enrajolar. Totalment acabat i llest per pintar. Incloure neteja final i p/p de bastiment. 
</t>
  </si>
  <si>
    <t>3</t>
  </si>
  <si>
    <t>PAVIMENTS, REVESTIMENTS I PINTURA</t>
  </si>
  <si>
    <t>PAVIMENTS</t>
  </si>
  <si>
    <t xml:space="preserve">A04.01   </t>
  </si>
  <si>
    <t>GRES PORCEL·LANIC GP1</t>
  </si>
  <si>
    <t>Subministrament i col·locació de paviment de gres porcellànic de 33 X 90.   Model BELLEVUE IVORY LIGHT o equivalent. Inclòs material de subjecció, material de rejuntat. i/Tots els treballs, mitjans auxiliars i materials que siguin necessaris per a la correcta execució.</t>
  </si>
  <si>
    <t>A04.02</t>
  </si>
  <si>
    <t>PERFIL METÀL·LIC TRANSICIÓ</t>
  </si>
  <si>
    <t>ML</t>
  </si>
  <si>
    <t>Perfil de transició entre paviments a diferents nivells, d'acer inoxidable AISI 304, amb superfície llisa, de 30 mm d'amplada i 4 mm d'altura. COL·LOCACIÓ: amb cargols.</t>
  </si>
  <si>
    <t>A04.03</t>
  </si>
  <si>
    <t>PELFUT</t>
  </si>
  <si>
    <t>Pelfut amb base de PVC, acabat superficial amb fibres de polipropilè de color gris, gruix total 8 mm, de 60x40 cm, ús interior i exterior, enrotllable.</t>
  </si>
  <si>
    <t>A04.04</t>
  </si>
  <si>
    <t>MARC PERIMETRAL PELFUT</t>
  </si>
  <si>
    <t>Marc perimetral per a estora, format per perfils angulars d'alumini, acabat natural, amb ales de 15x25mm i 3 mm de gruix.</t>
  </si>
  <si>
    <t>REVESTIMENTS</t>
  </si>
  <si>
    <t xml:space="preserve">A06.01       </t>
  </si>
  <si>
    <t>ENRAJOLAT CERÀMIC EN1</t>
  </si>
  <si>
    <t>Col·locació d'enrajolat frontal de la cuina, amb peça ceràmica porcel·lànica 7,5x30cm, model MASIA o equivalent, color blanc o pedra. Rebut amb ciment cola Morter Adhesiu Flexible Multi-ús estès amb llana dentada sobre panell de guix laminat. Amb beurada amb morter de color a definir. Inclou remats, racons, peces especials, eliminació de restes i neteja, orificis per a passos d'instal·lacions, reixetes de ventilació, entregues amb taulells. Les peces estaran ben adherides al suport i formaran una superfície plana sense ressalts entre elles.</t>
  </si>
  <si>
    <t xml:space="preserve">A06.02 </t>
  </si>
  <si>
    <t>ENGUIXAT MAESTREJAT</t>
  </si>
  <si>
    <t>Enguixat maestrejat sobre paraments verticals interiors. Amb malla de fibra de vidre en punts singulars, s'inclou mallatex necessaris i pintura de pont d'unió, i/p.p formació de racons, arestes metàl·liques i altres remats, i/guardavius galvanitzat de terra a sostre. i/Tots els treballs, mitjans auxiliars, materials que siguin necessaris per a la correcta execució i acabat daquesta unitat.</t>
  </si>
  <si>
    <t>A06.02</t>
  </si>
  <si>
    <t>REVESTIMENT PANELLS ENLLISTONATS ACÚSTICS</t>
  </si>
  <si>
    <t>Aplacat de paraments verticals interiors amb panells acústics enllistonats Decustik en faig envernissat, mides 240x12,8x16 mm, inclós vel acústic i rastrells.</t>
  </si>
  <si>
    <t>A06.03</t>
  </si>
  <si>
    <t>REVESTIMENT PANELLS CONTINUS</t>
  </si>
  <si>
    <t>Aplacat de paraments verticals interiors amb panells acústics continus Decustik en faig envernissat, mides 240x12,8x16 mm, inclós vel acústic i rastrells.</t>
  </si>
  <si>
    <t>A06.04</t>
  </si>
  <si>
    <t>SÒCOL DM HIDRÒFUG</t>
  </si>
  <si>
    <t xml:space="preserve">Sòcol de fusta de tauler hidròfug de DM de 25 mm de gruix, lacat a fàbrica, color a definir, de 10 cm d'alçària, col·locat amb tacs d'expansió i cargols. Inclòs p/p de replanteig, talls, resolució de cantonades, unions i trobades, petit material auxiliar i neteja final. </t>
  </si>
  <si>
    <t>PINTURES</t>
  </si>
  <si>
    <t xml:space="preserve">A10.01       </t>
  </si>
  <si>
    <t xml:space="preserve">PINTURA PLÀSTICA  ECOLOGICA VERTICAL </t>
  </si>
  <si>
    <t>Pintura plàstica llisa rentable per interiors, aplicada sobre paraments verticals de guix, guix laminat o morter, en color a escollir,  base de mà de preparació, massillat de cops i desperfectes i dues mans d'acabat. i/Tots els treballs, mitjans auxiliars i materials que siguin necessaris per a la correcta execució i acabat daquesta unitat. Inclou repassos finals de taques i cops.</t>
  </si>
  <si>
    <t>A10.02</t>
  </si>
  <si>
    <t>PINTURA PLÀSTICA  HORIZONTAL (REPASSOS)</t>
  </si>
  <si>
    <t>Pintura plàstica llisa rentable per interiors, aplicada horitzontals de guix, en color a negre,  base de mà de preparació, massillat de cops i desperfectes i dues mans d'acabat. i/Tots els treballs, mitjans auxiliars i materials que siguin necessaris per a la correcta execució i acabat daquesta unitat. Inclou repassos finals de taques i cops.</t>
  </si>
  <si>
    <t xml:space="preserve">A10.03  </t>
  </si>
  <si>
    <t>PINTURA ESMALT PORTES</t>
  </si>
  <si>
    <t>UD</t>
  </si>
  <si>
    <t xml:space="preserve">Pintura a l'esmalt aplicada sobre carpinteria interior metàl·lica, color a escollir,  i dues mans d'acabat. Inclou tots els treballs, mitjans auxiliars i materials que siguin necessaris per a la correcta execució i acabat daquesta unitat. Inclou repassos finals de taques i cops.
</t>
  </si>
  <si>
    <t>4</t>
  </si>
  <si>
    <t>MOBILIARI CUINA OFFICE</t>
  </si>
  <si>
    <t xml:space="preserve">A11.01       </t>
  </si>
  <si>
    <t xml:space="preserve">Subministrament i col·locació de mobiliari de cuina, distribució segons plànols.
Cuina formada per bucs, amb interior de melamina, calaixos amb retenció, sòcol acabat alumini, tirador tipus ungler o toca toca, tots els mòduls amb prestatges a l'interior portaran cremallera per poder adaptar l'alçada dels prestatges. S’inclou subministrament de línia led, aigüera i aixeta deixant-los preparats per a la seva connexió. El sistema d'obertura de les portes situades a la columna del microones és amb sistema toca toca, la resta és amb sistema d'ungler.
Estant superior rexapat color roure amb encaix per a rebre línia led 3000K encastada inclosa. 
</t>
  </si>
  <si>
    <t xml:space="preserve">A11.02     </t>
  </si>
  <si>
    <t>MOBILIARI ILLA OFFICE</t>
  </si>
  <si>
    <t xml:space="preserve">Subministrament i col·locació de mobiliari de l'illa, distribució segons plànols.
Conjunt de mobles format per bucs, amb interior de melamina, sòcol acabat alumini, tirador tipus ungler, tots els mòduls amb prestatges a l'interior portaran cremallera per poder adaptar l'alçada dels prestatges. 
</t>
  </si>
  <si>
    <t>A11.03</t>
  </si>
  <si>
    <t xml:space="preserve">TAULELL </t>
  </si>
  <si>
    <t xml:space="preserve">Taulell de porcellànic color a determinar mides i forats segons plànol adjunt.
</t>
  </si>
  <si>
    <t>A11.04</t>
  </si>
  <si>
    <t xml:space="preserve">AIGUERA 18cm </t>
  </si>
  <si>
    <t>Aigüera instal·lada sota taulell. Model “ANDANO 180-U” de la marca Blanco o similar. Dimensions 40x18x13cm. Acer inoxidable</t>
  </si>
  <si>
    <t>A11.05</t>
  </si>
  <si>
    <t>AIGUERA 50cm</t>
  </si>
  <si>
    <t xml:space="preserve">Aigüera instal·lada sota taulell. Model “ANDANO 500-IF/A” de la marca Blanco o similar. Dimensions 50x40x19cm. Acer inoxidable
</t>
  </si>
  <si>
    <t>A11.06</t>
  </si>
  <si>
    <t xml:space="preserve">AIXETA </t>
  </si>
  <si>
    <t>Model “MIDA S” de la marca Blanco o similar. Acabat cromat</t>
  </si>
  <si>
    <t>A11.07</t>
  </si>
  <si>
    <t>ELECTRODOMÈSTIC. NEVERA</t>
  </si>
  <si>
    <t xml:space="preserve">Subministre i col·locació de frigorífic integrable. Model “4016803092568” marca Liebherr o similar. Dimensions 56(ample)x(55rofunditat)x177(alçada) cm. Classe D
</t>
  </si>
  <si>
    <t>A11.08</t>
  </si>
  <si>
    <t>ELECTRODOMÈSTIC. MICROONES</t>
  </si>
  <si>
    <t xml:space="preserve">Subministre i col·locació de microones integrable Model “Serie 6” marca Bosch o similar. Acabat  Negre. Potència 900W. Dimensions 59(ample) x 37(profunditat) x 38(alçada) cm
</t>
  </si>
  <si>
    <t>A11.09</t>
  </si>
  <si>
    <t>CUBELLS RECOLLIDA SELECTIVA</t>
  </si>
  <si>
    <t xml:space="preserve">Subministre i col·locació de cubell de plàstic sense tapa. Dimensions aproximades 30x36x70 cm. 
</t>
  </si>
  <si>
    <t>5</t>
  </si>
  <si>
    <t>INSTAL·LACIONS</t>
  </si>
  <si>
    <t>INSTAL·LACIÓ DE SANEJAMENT</t>
  </si>
  <si>
    <t xml:space="preserve">EN CAP CAS ES REALITZARAN REGATES HORITZONTALS EN PARETS DE CARREGA, ELS TRAÇATS HORITZONTALS DE LES INSTAL·LACIONS ES REALITZARAN O BÉ PER TRASDOSSATS O HORITZONTALMENT PEL CELRAS I BAIXANT VERTICALMENT Al PUNT INDICAT.
</t>
  </si>
  <si>
    <t>XARXA DE SANEJAMENT OFFICE</t>
  </si>
  <si>
    <t>UT</t>
  </si>
  <si>
    <t xml:space="preserve">Subministrament i instal·lació de xarxa de sanejament per a un office format per aigüera i font. Realitzada amb tub de desguàs de PVC, sèrie B, amb junta enganxada, entre 3 i 3,9 mm de gruix, amb un comportament al foc M1. Amb diàmetres de tub adequats i els traçats seran els especificats als plànols de les instal·lacions. S'hi inclou connexió al baixant, tap de registre roscat i pp d'accessoris i suports. Inclòs segellat de baixants en pas de forjat i paviment. Inclou connexió a desguàs del filtre osmosi.
</t>
  </si>
  <si>
    <t>INSTAL·LACIÓ DE LAMPISTERIA</t>
  </si>
  <si>
    <t>XARXA DE DISTRIBUCIÓ D'AIGUA</t>
  </si>
  <si>
    <t xml:space="preserve">Realització d'instal·lació d'aigua freda sanitària per a office. 
Es preveu aprofitar l'inici de la connexió per a subministrament de l'aigüa existent a l'office actual.
La instal·lació estarà oculta en el trasdossats amb tubs de polietilè d'ús alimentari multicapa, en el cas que vagin encastades estaran col·locades amb tub corrugat. Els muntants verticals i horitzontals es fixaran amb brides a les bases de suport. Dimensionat de tubs segons CTE. Els tubs seran perfectament llisos, de secció circular i perfectament calibrats. Les corbes es realitzaran amb colzes i peces especials. Tota la instal·lació ha de complir amb la normativa vigent. Inclou totes les vàlvules, claus de pas y elements per deixar la instal·lació correctament executada.
Inclou la reparació i pintat dels desperfectes realitzats a les parets actuals per a fer passar els tubs d'aigua. </t>
  </si>
  <si>
    <t>INSTAL·LACIÓ ELECTRICA</t>
  </si>
  <si>
    <t>DISTRIBUCIÓ ELÈCTRICA</t>
  </si>
  <si>
    <t>Realització de la instal·lació de distribució elèctrica per a office, mecanismes marca JUNG LS990 blanc duroplàstic (interruptors, commutadors, preses de corrent), inclòs elements estancs a l'exterior, (posada a terra de tots els elements metàl·lics). Realitzada amb cable de coure amb la secció i nombre de línies segons necessitats, protegides sota tub de plàstic i amb p.p. de caixes de derivació. alimentació dels punts de llum, amb material necessari. Tota la instal·lació segons reglament electrotècnic de baixa tensió. els punts de llum sense lluminàries es finalitzaran amb un casquet e-27 i bombeta led de 60 w. inclou la part proporcional d'accessoris, cablejat, suports, proves de funcionament, la mà d'obra de muntatge i el material auxiliar d'instal·lació. Tot Segons plànols de projecte.</t>
  </si>
  <si>
    <t>LLUMINÀRIES</t>
  </si>
  <si>
    <t>Subministrament i col·locació de les lluminàries següents:</t>
  </si>
  <si>
    <t>Carrils de sostre de 6m de longitud cadascú, amb 6 focus de llum regulables de la marca FARO model STAN LED 3000K o similar.</t>
  </si>
  <si>
    <t>Previsió de punts electricitat per a instal·lació de linies LED.</t>
  </si>
  <si>
    <t>Làmpades de sostre penjants de la marca FARO model PAM 250 o equivalent. 3000K. color negre.</t>
  </si>
  <si>
    <t>6</t>
  </si>
  <si>
    <t>MOBILIARI SALA</t>
  </si>
  <si>
    <t>A14.01</t>
  </si>
  <si>
    <t>TAULES MENJADOR QUADRADES 70</t>
  </si>
  <si>
    <r>
      <t xml:space="preserve">Subministrament de taula quadrada de 70x70cm model DINA de la marca  KAVE HOME o similar.
</t>
    </r>
    <r>
      <rPr>
        <b/>
        <sz val="10"/>
        <color rgb="FFFF0000"/>
        <rFont val="Arial"/>
        <family val="2"/>
      </rPr>
      <t xml:space="preserve">
</t>
    </r>
  </si>
  <si>
    <t xml:space="preserve">A14.02     </t>
  </si>
  <si>
    <t>TAULES MENJADOR RODONES 120</t>
  </si>
  <si>
    <r>
      <t xml:space="preserve">Subministrament de taula rodona de diàmetre 120cm model BATILDE de la marca KAVE HOME o similar. El color serà escollit entre dues opcions.
</t>
    </r>
    <r>
      <rPr>
        <b/>
        <sz val="10"/>
        <color rgb="FFFF0000"/>
        <rFont val="Arial"/>
        <family val="2"/>
      </rPr>
      <t xml:space="preserve">
</t>
    </r>
  </si>
  <si>
    <t xml:space="preserve">A14.03  </t>
  </si>
  <si>
    <t xml:space="preserve">TAULA AUXILIAR RODONA (altura 38cm) </t>
  </si>
  <si>
    <t xml:space="preserve">Subministrament de taula auxiliar model DROM de la marca KAVE HOME o similar
</t>
  </si>
  <si>
    <t xml:space="preserve">A14.04  </t>
  </si>
  <si>
    <t>CADIRA MENJADOR</t>
  </si>
  <si>
    <r>
      <t xml:space="preserve">Subministrament de cadia model Konna de la marca KAVE HOME o similar,   Color a gris oscura
</t>
    </r>
    <r>
      <rPr>
        <b/>
        <sz val="10"/>
        <color rgb="FFFF0000"/>
        <rFont val="Arial"/>
        <family val="2"/>
      </rPr>
      <t xml:space="preserve">
</t>
    </r>
    <r>
      <rPr>
        <sz val="10"/>
        <color theme="1"/>
        <rFont val="Arial"/>
        <family val="2"/>
      </rPr>
      <t xml:space="preserve">
</t>
    </r>
  </si>
  <si>
    <t xml:space="preserve">A14.05      </t>
  </si>
  <si>
    <t>TAMBORETS</t>
  </si>
  <si>
    <r>
      <t xml:space="preserve">Subministrament de tamboret apilable model RALF de la marca KAVE o similar, color a escollir entre tres opcions.
</t>
    </r>
    <r>
      <rPr>
        <b/>
        <sz val="10"/>
        <color rgb="FFFF0000"/>
        <rFont val="Arial"/>
        <family val="2"/>
      </rPr>
      <t xml:space="preserve">
</t>
    </r>
    <r>
      <rPr>
        <sz val="10"/>
        <color theme="1"/>
        <rFont val="Arial"/>
        <family val="2"/>
      </rPr>
      <t xml:space="preserve">
</t>
    </r>
  </si>
  <si>
    <t>7</t>
  </si>
  <si>
    <t>VARIS I SEGURETAT I SALUT</t>
  </si>
  <si>
    <t>VARIS</t>
  </si>
  <si>
    <t xml:space="preserve">A15.01       </t>
  </si>
  <si>
    <t>NETEJA FINAL D'OBRA</t>
  </si>
  <si>
    <t>Realització de la neteja de l'àmbit per empresa especialitzada, incloent-hi els treballs d'eliminació de la brutícia i la pols acumulada en paraments i fusteries, neteja i desinfecció, neteja de vidres i fusteries exteriors, eliminació de taques i restes de guix i morter adherits a sòls i altres elements, recollida i retirada de plàstics i cartrons, tot això juntament amb les altres restes de fi d'obra dipositats al contenidor de residus per al seu transport a abocador autoritzat.</t>
  </si>
  <si>
    <t xml:space="preserve">A15.02       </t>
  </si>
  <si>
    <t>AJUDES PALETERIA</t>
  </si>
  <si>
    <t xml:space="preserve">Ajudes necessàries per a la realització completa de les instal·lacions de sanejament, elèctriques, climatització, ajudes de paleta, obertura i tapat de regates, forats, i passos necessaris per a les instal·lacions, col·locació de passamurs i segellats, col·locació de suports, construcció de bancades d'obra, col·locació d'elements, encastament d'elements de registre. Inclou proves, legalitzacions i certificat final de les instal·lacións en cas de ser necessari.
Inclou la reparació, pintat i enrajolat dels desperfectes realitzats al bany i a la paret del pati per a fer passar els tubs d'aigua. 
</t>
  </si>
  <si>
    <t>SEGURETAT I SALUT</t>
  </si>
  <si>
    <t xml:space="preserve">A16.01       </t>
  </si>
  <si>
    <t xml:space="preserve">Partida alçada de seguretat i salut.
</t>
  </si>
  <si>
    <t>RESUMEN</t>
  </si>
  <si>
    <t>TOTAL PARTIDA PEM</t>
  </si>
  <si>
    <t>Despese Generals</t>
  </si>
  <si>
    <t>Benefici industrial</t>
  </si>
  <si>
    <t>TOTAL PARTIDA PEC</t>
  </si>
  <si>
    <t>IVA</t>
  </si>
  <si>
    <t>TOTAL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</si>
</sst>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numFmt numFmtId="165" formatCode="#,##0.00\ &quot;€&quot;"/>
  </numFmts>
  <fonts count="12" x14ac:knownFonts="1">
    <font>
      <sz val="11"/>
      <color theme="1"/>
      <name val="Aptos Narrow"/>
      <family val="2"/>
      <scheme val="minor"/>
    </font>
    <font>
      <sz val="10"/>
      <color theme="1"/>
      <name val="Arial"/>
      <family val="2"/>
    </font>
    <font>
      <b/>
      <sz val="10"/>
      <color theme="1"/>
      <name val="Arial"/>
      <family val="2"/>
    </font>
    <font>
      <sz val="10"/>
      <color rgb="FF000000"/>
      <name val="Arial"/>
      <family val="2"/>
    </font>
    <font>
      <sz val="11"/>
      <color theme="1"/>
      <name val="Arial"/>
      <family val="2"/>
    </font>
    <font>
      <sz val="14"/>
      <color rgb="FF000000"/>
      <name val="Arial"/>
      <family val="2"/>
    </font>
    <font>
      <b/>
      <sz val="10"/>
      <name val="Arial"/>
      <family val="2"/>
    </font>
    <font>
      <b/>
      <sz val="10"/>
      <color rgb="FF000000"/>
      <name val="Arial"/>
      <family val="2"/>
    </font>
    <font>
      <sz val="10"/>
      <name val="Arial"/>
      <family val="2"/>
    </font>
    <font>
      <sz val="8"/>
      <color theme="1"/>
      <name val="Arial"/>
      <family val="2"/>
    </font>
    <font>
      <b/>
      <sz val="10"/>
      <color rgb="FFFF0000"/>
      <name val="Arial"/>
      <family val="2"/>
    </font>
    <font>
      <sz val="10"/>
      <color theme="1"/>
      <name val="Century Gothic"/>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right/>
      <top style="thin">
        <color indexed="64"/>
      </top>
      <bottom/>
      <diagonal/>
    </border>
  </borders>
  <cellStyleXfs count="1">
    <xf numFmtId="0" fontId="0" fillId="0" borderId="0"/>
  </cellStyleXfs>
  <cellXfs count="79">
    <xf numFmtId="0" fontId="0" fillId="0" borderId="0" xfId="0"/>
    <xf numFmtId="0" fontId="1" fillId="0" borderId="0" xfId="0" applyFont="1" applyAlignment="1">
      <alignment horizontal="right" vertical="top" wrapText="1"/>
    </xf>
    <xf numFmtId="0" fontId="1" fillId="0" borderId="0" xfId="0" applyFont="1" applyAlignment="1">
      <alignment horizontal="right" wrapText="1"/>
    </xf>
    <xf numFmtId="0" fontId="2" fillId="0" borderId="0" xfId="0" applyFont="1" applyAlignment="1">
      <alignment vertical="top" wrapText="1"/>
    </xf>
    <xf numFmtId="0" fontId="1" fillId="0" borderId="0" xfId="0" applyFont="1" applyAlignment="1">
      <alignment wrapText="1"/>
    </xf>
    <xf numFmtId="0" fontId="3" fillId="0" borderId="0" xfId="0" applyFont="1" applyAlignment="1">
      <alignment vertical="top" wrapText="1" readingOrder="1"/>
    </xf>
    <xf numFmtId="0" fontId="3" fillId="0" borderId="0" xfId="0" applyFont="1" applyAlignment="1">
      <alignment horizontal="center" vertical="top" wrapText="1"/>
    </xf>
    <xf numFmtId="0" fontId="2" fillId="0" borderId="0" xfId="0" applyFont="1" applyAlignment="1">
      <alignment horizontal="left" vertical="top"/>
    </xf>
    <xf numFmtId="44" fontId="4" fillId="0" borderId="0" xfId="0" applyNumberFormat="1"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44" fontId="2" fillId="0" borderId="0" xfId="0" applyNumberFormat="1" applyFont="1" applyAlignment="1">
      <alignment horizontal="left" vertical="top" wrapText="1"/>
    </xf>
    <xf numFmtId="0" fontId="3" fillId="0" borderId="0" xfId="0" applyFont="1" applyAlignment="1">
      <alignment horizontal="right" wrapText="1"/>
    </xf>
    <xf numFmtId="44" fontId="3" fillId="0" borderId="0" xfId="0" applyNumberFormat="1" applyFont="1" applyAlignment="1">
      <alignment horizontal="left" wrapText="1"/>
    </xf>
    <xf numFmtId="0" fontId="6" fillId="0" borderId="0" xfId="0" applyFont="1" applyAlignment="1">
      <alignment vertical="top" wrapText="1" readingOrder="1"/>
    </xf>
    <xf numFmtId="44" fontId="3" fillId="0" borderId="0" xfId="0" applyNumberFormat="1" applyFont="1" applyAlignment="1">
      <alignment horizontal="right" wrapText="1"/>
    </xf>
    <xf numFmtId="0" fontId="2" fillId="0" borderId="0" xfId="0" applyFont="1" applyAlignment="1">
      <alignment vertical="top" wrapText="1" readingOrder="1"/>
    </xf>
    <xf numFmtId="0" fontId="7" fillId="0" borderId="0" xfId="0" applyFont="1" applyAlignment="1">
      <alignment vertical="top" wrapText="1" readingOrder="1"/>
    </xf>
    <xf numFmtId="0" fontId="1" fillId="0" borderId="0" xfId="0" applyFont="1" applyAlignment="1">
      <alignment horizontal="center" vertical="top" wrapText="1"/>
    </xf>
    <xf numFmtId="44" fontId="1" fillId="0" borderId="0" xfId="0" applyNumberFormat="1" applyFont="1" applyAlignment="1">
      <alignment horizontal="right" wrapText="1"/>
    </xf>
    <xf numFmtId="0" fontId="2" fillId="0" borderId="0" xfId="0" applyFont="1" applyAlignment="1">
      <alignment horizontal="right" vertical="top" wrapText="1"/>
    </xf>
    <xf numFmtId="0" fontId="2"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vertical="top" wrapText="1"/>
    </xf>
    <xf numFmtId="44" fontId="2" fillId="0" borderId="0" xfId="0" applyNumberFormat="1" applyFont="1" applyAlignment="1">
      <alignment wrapText="1"/>
    </xf>
    <xf numFmtId="0" fontId="7" fillId="0" borderId="0" xfId="0" applyFont="1" applyAlignment="1">
      <alignment horizontal="right" vertical="top" wrapText="1"/>
    </xf>
    <xf numFmtId="0" fontId="7" fillId="0" borderId="0" xfId="0" applyFont="1" applyAlignment="1">
      <alignment horizontal="right"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center" wrapText="1" readingOrder="1"/>
    </xf>
    <xf numFmtId="0" fontId="7" fillId="0" borderId="0" xfId="0" applyFont="1" applyAlignment="1">
      <alignment horizontal="center" wrapText="1"/>
    </xf>
    <xf numFmtId="44" fontId="7" fillId="0" borderId="0" xfId="0" applyNumberFormat="1" applyFont="1" applyAlignment="1">
      <alignment horizontal="center" wrapText="1"/>
    </xf>
    <xf numFmtId="0" fontId="1" fillId="0" borderId="0" xfId="0" applyFont="1" applyAlignment="1">
      <alignment vertical="top" wrapText="1" readingOrder="1"/>
    </xf>
    <xf numFmtId="44" fontId="3" fillId="0" borderId="0" xfId="0" applyNumberFormat="1" applyFont="1" applyAlignment="1" applyProtection="1">
      <alignment vertical="top" wrapText="1"/>
      <protection locked="0"/>
    </xf>
    <xf numFmtId="164" fontId="3" fillId="0" borderId="0" xfId="0" applyNumberFormat="1" applyFont="1" applyAlignment="1" applyProtection="1">
      <alignment vertical="top" wrapText="1"/>
      <protection locked="0"/>
    </xf>
    <xf numFmtId="0" fontId="2" fillId="0" borderId="0" xfId="0" quotePrefix="1" applyFont="1" applyAlignment="1">
      <alignment horizontal="right" wrapText="1"/>
    </xf>
    <xf numFmtId="0" fontId="2" fillId="2" borderId="0" xfId="0" applyFont="1" applyFill="1" applyAlignment="1">
      <alignment vertical="top"/>
    </xf>
    <xf numFmtId="0" fontId="2" fillId="2" borderId="0" xfId="0" applyFont="1" applyFill="1" applyAlignment="1">
      <alignment wrapText="1"/>
    </xf>
    <xf numFmtId="0" fontId="2" fillId="2" borderId="0" xfId="0" applyFont="1" applyFill="1" applyAlignment="1">
      <alignment vertical="top" wrapText="1" readingOrder="1"/>
    </xf>
    <xf numFmtId="4" fontId="3" fillId="0" borderId="0" xfId="0" applyNumberFormat="1" applyFont="1" applyAlignment="1">
      <alignment wrapText="1"/>
    </xf>
    <xf numFmtId="0" fontId="1" fillId="0" borderId="0" xfId="0" applyFont="1" applyAlignment="1">
      <alignment horizontal="justify" vertical="top" wrapText="1" readingOrder="1"/>
    </xf>
    <xf numFmtId="4" fontId="1" fillId="0" borderId="0" xfId="0" applyNumberFormat="1" applyFont="1" applyAlignment="1">
      <alignment vertical="top" wrapText="1"/>
    </xf>
    <xf numFmtId="44" fontId="1" fillId="0" borderId="0" xfId="0" applyNumberFormat="1" applyFont="1" applyAlignment="1">
      <alignment vertical="top" wrapText="1"/>
    </xf>
    <xf numFmtId="0" fontId="2" fillId="0" borderId="0" xfId="0" quotePrefix="1" applyFont="1" applyAlignment="1">
      <alignment horizontal="center" vertical="top" wrapText="1"/>
    </xf>
    <xf numFmtId="0" fontId="1" fillId="0" borderId="0" xfId="0" applyFont="1" applyAlignment="1">
      <alignment horizontal="center" wrapText="1"/>
    </xf>
    <xf numFmtId="0" fontId="1" fillId="0" borderId="0" xfId="0" applyFont="1" applyAlignment="1">
      <alignment vertical="top" wrapText="1"/>
    </xf>
    <xf numFmtId="0" fontId="8" fillId="0" borderId="0" xfId="0" applyFont="1" applyAlignment="1">
      <alignment horizontal="center" vertical="top" wrapText="1"/>
    </xf>
    <xf numFmtId="0" fontId="2" fillId="0" borderId="0" xfId="0" applyFont="1" applyAlignment="1">
      <alignment horizontal="justify" vertical="top" wrapText="1" readingOrder="1"/>
    </xf>
    <xf numFmtId="44" fontId="1" fillId="0" borderId="0" xfId="0" applyNumberFormat="1" applyFont="1" applyAlignment="1">
      <alignment wrapText="1"/>
    </xf>
    <xf numFmtId="44" fontId="1" fillId="0" borderId="0" xfId="0" applyNumberFormat="1" applyFont="1" applyAlignment="1">
      <alignment vertical="top" wrapText="1" readingOrder="1"/>
    </xf>
    <xf numFmtId="0" fontId="2" fillId="2" borderId="0" xfId="0" applyFont="1" applyFill="1" applyAlignment="1">
      <alignment horizontal="justify" vertical="top" wrapText="1" readingOrder="1"/>
    </xf>
    <xf numFmtId="49" fontId="9" fillId="0" borderId="0" xfId="0" applyNumberFormat="1" applyFont="1" applyAlignment="1">
      <alignment horizontal="center" vertical="top"/>
    </xf>
    <xf numFmtId="0" fontId="2" fillId="0" borderId="0" xfId="0" applyFont="1" applyAlignment="1">
      <alignment vertical="top"/>
    </xf>
    <xf numFmtId="0" fontId="1" fillId="0" borderId="0" xfId="0" quotePrefix="1" applyFont="1" applyAlignment="1">
      <alignment horizontal="center" vertical="top" wrapText="1"/>
    </xf>
    <xf numFmtId="44" fontId="3" fillId="0" borderId="0" xfId="0" applyNumberFormat="1" applyFont="1" applyAlignment="1">
      <alignment wrapText="1"/>
    </xf>
    <xf numFmtId="0" fontId="8" fillId="2" borderId="0" xfId="0" applyFont="1" applyFill="1" applyAlignment="1">
      <alignment horizontal="center" vertical="top" wrapText="1"/>
    </xf>
    <xf numFmtId="4" fontId="1" fillId="2" borderId="0" xfId="0" applyNumberFormat="1" applyFont="1" applyFill="1" applyAlignment="1">
      <alignment vertical="top" wrapText="1"/>
    </xf>
    <xf numFmtId="44" fontId="3" fillId="2" borderId="0" xfId="0" applyNumberFormat="1" applyFont="1" applyFill="1" applyAlignment="1" applyProtection="1">
      <alignment vertical="top" wrapText="1"/>
      <protection locked="0"/>
    </xf>
    <xf numFmtId="164" fontId="3" fillId="2" borderId="0" xfId="0" applyNumberFormat="1" applyFont="1" applyFill="1" applyAlignment="1" applyProtection="1">
      <alignment vertical="top" wrapText="1"/>
      <protection locked="0"/>
    </xf>
    <xf numFmtId="44" fontId="1" fillId="2" borderId="0" xfId="0" applyNumberFormat="1" applyFont="1" applyFill="1" applyAlignment="1">
      <alignment vertical="top" wrapText="1"/>
    </xf>
    <xf numFmtId="165" fontId="1" fillId="0" borderId="0" xfId="0" applyNumberFormat="1" applyFont="1" applyAlignment="1">
      <alignment wrapText="1"/>
    </xf>
    <xf numFmtId="9" fontId="1" fillId="0" borderId="0" xfId="0" applyNumberFormat="1" applyFont="1" applyAlignment="1">
      <alignment wrapText="1"/>
    </xf>
    <xf numFmtId="0" fontId="2" fillId="0" borderId="1" xfId="0" applyFont="1" applyBorder="1" applyAlignment="1">
      <alignment horizontal="right" vertical="top" wrapText="1" readingOrder="1"/>
    </xf>
    <xf numFmtId="0" fontId="1" fillId="0" borderId="1" xfId="0" applyFont="1" applyBorder="1" applyAlignment="1">
      <alignment wrapText="1"/>
    </xf>
    <xf numFmtId="44" fontId="3" fillId="0" borderId="1" xfId="0" applyNumberFormat="1" applyFont="1" applyBorder="1" applyAlignment="1" applyProtection="1">
      <alignment vertical="top" wrapText="1"/>
      <protection locked="0"/>
    </xf>
    <xf numFmtId="164" fontId="3" fillId="0" borderId="1" xfId="0" applyNumberFormat="1" applyFont="1" applyBorder="1" applyAlignment="1" applyProtection="1">
      <alignment vertical="top" wrapText="1"/>
      <protection locked="0"/>
    </xf>
    <xf numFmtId="44" fontId="1" fillId="0" borderId="1" xfId="0" applyNumberFormat="1" applyFont="1" applyBorder="1" applyAlignment="1">
      <alignment wrapText="1"/>
    </xf>
    <xf numFmtId="0" fontId="2" fillId="0" borderId="0" xfId="0" applyFont="1" applyAlignment="1">
      <alignment horizontal="right" vertical="top" wrapText="1" readingOrder="1"/>
    </xf>
    <xf numFmtId="165" fontId="2" fillId="0" borderId="0" xfId="0" applyNumberFormat="1" applyFont="1" applyAlignment="1">
      <alignment wrapText="1"/>
    </xf>
    <xf numFmtId="10" fontId="1" fillId="0" borderId="0" xfId="0" applyNumberFormat="1" applyFont="1" applyAlignment="1">
      <alignment horizontal="right" wrapText="1"/>
    </xf>
    <xf numFmtId="4" fontId="1" fillId="0" borderId="0" xfId="0" applyNumberFormat="1" applyFont="1" applyAlignment="1">
      <alignment wrapText="1"/>
    </xf>
    <xf numFmtId="0" fontId="11" fillId="0" borderId="0" xfId="0" applyFont="1" applyAlignment="1">
      <alignment wrapText="1"/>
    </xf>
    <xf numFmtId="0" fontId="2" fillId="2" borderId="0" xfId="0" applyFont="1" applyFill="1" applyAlignment="1">
      <alignment vertical="top" wrapText="1"/>
    </xf>
    <xf numFmtId="0" fontId="1" fillId="2" borderId="0" xfId="0" applyFont="1" applyFill="1" applyAlignment="1">
      <alignment wrapText="1"/>
    </xf>
    <xf numFmtId="0" fontId="5" fillId="2" borderId="0" xfId="0" applyFont="1" applyFill="1" applyAlignment="1">
      <alignment vertical="top" wrapText="1" readingOrder="1"/>
    </xf>
    <xf numFmtId="10" fontId="1" fillId="0" borderId="0" xfId="0" applyNumberFormat="1" applyFont="1" applyAlignment="1">
      <alignment wrapText="1"/>
    </xf>
    <xf numFmtId="10" fontId="3" fillId="0" borderId="0" xfId="0" applyNumberFormat="1" applyFont="1" applyAlignment="1" applyProtection="1">
      <alignment vertical="top" wrapText="1"/>
      <protection locked="0"/>
    </xf>
    <xf numFmtId="10" fontId="2" fillId="0" borderId="0" xfId="0" applyNumberFormat="1" applyFont="1" applyAlignment="1">
      <alignment horizontal="right" wrapText="1"/>
    </xf>
    <xf numFmtId="0" fontId="3"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ici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7FE0A-C900-473C-AF5B-F34B1355593E}">
  <dimension ref="A2:S174"/>
  <sheetViews>
    <sheetView tabSelected="1" topLeftCell="A95" workbookViewId="0">
      <selection activeCell="R109" sqref="R109"/>
    </sheetView>
  </sheetViews>
  <sheetFormatPr defaultColWidth="9.28515625" defaultRowHeight="13.5" x14ac:dyDescent="0.25"/>
  <cols>
    <col min="1" max="1" width="4.28515625" style="1" customWidth="1"/>
    <col min="2" max="2" width="9.7109375" style="2" customWidth="1"/>
    <col min="3" max="3" width="9.7109375" style="3" customWidth="1"/>
    <col min="4" max="4" width="2.7109375" style="4" customWidth="1"/>
    <col min="5" max="5" width="62.28515625" style="32" customWidth="1"/>
    <col min="6" max="6" width="10.42578125" style="18" customWidth="1"/>
    <col min="7" max="7" width="12.7109375" style="2" customWidth="1"/>
    <col min="8" max="8" width="14.42578125" style="19" customWidth="1"/>
    <col min="9" max="9" width="14.42578125" style="2" customWidth="1"/>
    <col min="10" max="10" width="21.5703125" style="19" bestFit="1" customWidth="1"/>
    <col min="11" max="11" width="2.42578125" style="4" customWidth="1"/>
    <col min="12" max="12" width="14.85546875" style="4" customWidth="1"/>
    <col min="13" max="13" width="9.28515625" style="4"/>
    <col min="14" max="14" width="15.140625" style="4" customWidth="1"/>
    <col min="15" max="15" width="19" style="4" customWidth="1"/>
    <col min="16" max="16" width="9.28515625" style="4"/>
    <col min="17" max="17" width="12.85546875" style="4" customWidth="1"/>
    <col min="18" max="18" width="13.85546875" style="4" customWidth="1"/>
    <col min="19" max="19" width="9.28515625" style="71"/>
    <col min="20" max="16384" width="9.28515625" style="4"/>
  </cols>
  <sheetData>
    <row r="2" spans="1:14" s="4" customFormat="1" ht="13.5" customHeight="1" x14ac:dyDescent="0.2">
      <c r="A2" s="1"/>
      <c r="B2" s="2"/>
      <c r="C2" s="3"/>
      <c r="E2" s="5"/>
      <c r="F2" s="6"/>
      <c r="G2" s="7"/>
      <c r="H2" s="8"/>
      <c r="I2" s="9"/>
      <c r="J2" s="8"/>
    </row>
    <row r="3" spans="1:14" s="4" customFormat="1" ht="15" customHeight="1" x14ac:dyDescent="0.2">
      <c r="A3" s="1"/>
      <c r="B3" s="2"/>
      <c r="C3" s="3"/>
      <c r="E3" s="5"/>
      <c r="F3" s="6"/>
      <c r="G3" s="7"/>
      <c r="H3" s="8"/>
      <c r="I3" s="9"/>
      <c r="J3" s="8"/>
    </row>
    <row r="4" spans="1:14" s="4" customFormat="1" ht="14.25" x14ac:dyDescent="0.2">
      <c r="A4" s="1"/>
      <c r="B4" s="2"/>
      <c r="C4" s="3"/>
      <c r="E4" s="5"/>
      <c r="F4" s="6"/>
      <c r="G4" s="7"/>
      <c r="H4" s="8"/>
      <c r="I4" s="9"/>
      <c r="J4" s="8"/>
    </row>
    <row r="5" spans="1:14" s="4" customFormat="1" ht="12.75" x14ac:dyDescent="0.2">
      <c r="A5" s="1"/>
      <c r="B5" s="2"/>
      <c r="C5" s="3"/>
      <c r="F5" s="6"/>
      <c r="G5" s="10"/>
      <c r="H5" s="11"/>
      <c r="I5" s="10"/>
      <c r="J5" s="11"/>
    </row>
    <row r="6" spans="1:14" s="4" customFormat="1" ht="36" x14ac:dyDescent="0.2">
      <c r="A6" s="1"/>
      <c r="B6" s="2"/>
      <c r="C6" s="72"/>
      <c r="D6" s="73"/>
      <c r="E6" s="74" t="s">
        <v>0</v>
      </c>
      <c r="F6" s="6"/>
      <c r="G6" s="78"/>
      <c r="H6" s="78"/>
      <c r="I6" s="12"/>
      <c r="J6" s="13"/>
    </row>
    <row r="7" spans="1:14" s="4" customFormat="1" ht="12.75" x14ac:dyDescent="0.2">
      <c r="A7" s="1"/>
      <c r="B7" s="2"/>
      <c r="C7" s="3"/>
      <c r="E7" s="14"/>
      <c r="F7" s="6"/>
      <c r="G7" s="12"/>
      <c r="H7" s="15"/>
      <c r="I7" s="12"/>
      <c r="J7" s="15"/>
    </row>
    <row r="8" spans="1:14" s="4" customFormat="1" ht="18" x14ac:dyDescent="0.2">
      <c r="A8" s="1"/>
      <c r="B8" s="2"/>
      <c r="C8" s="72"/>
      <c r="D8" s="73"/>
      <c r="E8" s="74" t="s">
        <v>1</v>
      </c>
      <c r="F8" s="6"/>
      <c r="G8" s="12"/>
      <c r="H8" s="15"/>
      <c r="I8" s="12"/>
      <c r="J8" s="15"/>
    </row>
    <row r="9" spans="1:14" s="4" customFormat="1" ht="12.75" x14ac:dyDescent="0.2">
      <c r="A9" s="1"/>
      <c r="B9" s="2"/>
      <c r="C9" s="3"/>
      <c r="E9" s="17"/>
      <c r="F9" s="18"/>
      <c r="G9" s="2"/>
      <c r="H9" s="19"/>
      <c r="I9" s="2"/>
      <c r="J9" s="19"/>
    </row>
    <row r="10" spans="1:14" s="4" customFormat="1" ht="15.75" customHeight="1" x14ac:dyDescent="0.2">
      <c r="A10" s="20"/>
      <c r="B10" s="21"/>
      <c r="C10" s="3"/>
      <c r="D10" s="22"/>
      <c r="E10" s="16"/>
      <c r="F10" s="23"/>
      <c r="G10" s="22"/>
      <c r="H10" s="24"/>
      <c r="I10" s="22"/>
      <c r="J10" s="24"/>
      <c r="K10" s="22"/>
    </row>
    <row r="11" spans="1:14" s="4" customFormat="1" ht="15.75" customHeight="1" x14ac:dyDescent="0.2">
      <c r="A11" s="20"/>
      <c r="B11" s="21"/>
      <c r="C11" s="3"/>
      <c r="D11" s="22"/>
      <c r="E11" s="16"/>
      <c r="F11" s="23"/>
      <c r="G11" s="22"/>
      <c r="H11" s="24"/>
      <c r="I11" s="22"/>
      <c r="J11" s="24"/>
      <c r="K11" s="22"/>
    </row>
    <row r="12" spans="1:14" s="4" customFormat="1" ht="12.75" x14ac:dyDescent="0.2">
      <c r="A12" s="25"/>
      <c r="B12" s="26"/>
      <c r="C12" s="27"/>
      <c r="D12" s="28"/>
      <c r="E12" s="29" t="s">
        <v>2</v>
      </c>
      <c r="F12" s="29" t="s">
        <v>3</v>
      </c>
      <c r="G12" s="30" t="s">
        <v>4</v>
      </c>
      <c r="H12" s="31" t="s">
        <v>5</v>
      </c>
      <c r="I12" s="30"/>
      <c r="J12" s="31" t="s">
        <v>6</v>
      </c>
    </row>
    <row r="13" spans="1:14" s="4" customFormat="1" ht="12.75" x14ac:dyDescent="0.2">
      <c r="A13" s="1"/>
      <c r="B13" s="2"/>
      <c r="C13" s="3"/>
      <c r="E13" s="32"/>
      <c r="F13" s="18"/>
      <c r="G13" s="2"/>
      <c r="H13" s="33"/>
      <c r="I13" s="34"/>
      <c r="J13" s="19"/>
    </row>
    <row r="14" spans="1:14" s="4" customFormat="1" ht="12.75" x14ac:dyDescent="0.2">
      <c r="A14" s="20"/>
      <c r="B14" s="35" t="s">
        <v>7</v>
      </c>
      <c r="C14" s="36" t="s">
        <v>8</v>
      </c>
      <c r="D14" s="37"/>
      <c r="E14" s="38"/>
      <c r="F14" s="23"/>
      <c r="G14" s="22"/>
      <c r="H14" s="24"/>
      <c r="I14" s="22"/>
      <c r="J14" s="24"/>
      <c r="K14" s="22"/>
    </row>
    <row r="15" spans="1:14" s="4" customFormat="1" ht="12.75" x14ac:dyDescent="0.2">
      <c r="A15" s="1"/>
      <c r="B15" s="2"/>
      <c r="C15" s="3"/>
      <c r="E15" s="32"/>
      <c r="F15" s="18"/>
      <c r="G15" s="2"/>
      <c r="H15" s="33"/>
      <c r="I15" s="34"/>
      <c r="J15" s="19"/>
      <c r="L15" s="39"/>
      <c r="M15" s="39"/>
      <c r="N15" s="39"/>
    </row>
    <row r="16" spans="1:14" s="4" customFormat="1" ht="12.75" x14ac:dyDescent="0.2">
      <c r="A16" s="1"/>
      <c r="B16" s="2"/>
      <c r="C16" s="23" t="s">
        <v>9</v>
      </c>
      <c r="E16" s="40" t="s">
        <v>10</v>
      </c>
      <c r="F16" s="18" t="s">
        <v>11</v>
      </c>
      <c r="G16" s="41">
        <v>121.62219999999999</v>
      </c>
      <c r="H16" s="33">
        <v>13.512978848249412</v>
      </c>
      <c r="I16" s="34"/>
      <c r="J16" s="42">
        <f>IF(G16="","",G16*H16)</f>
        <v>1643.4782160775596</v>
      </c>
      <c r="L16" s="39"/>
      <c r="M16" s="39"/>
      <c r="N16" s="39"/>
    </row>
    <row r="17" spans="1:14" s="4" customFormat="1" ht="51" x14ac:dyDescent="0.2">
      <c r="A17" s="1"/>
      <c r="B17" s="2"/>
      <c r="C17" s="43"/>
      <c r="E17" s="40" t="s">
        <v>12</v>
      </c>
      <c r="F17" s="18"/>
      <c r="G17" s="41"/>
      <c r="H17" s="33" t="s">
        <v>13</v>
      </c>
      <c r="I17" s="34"/>
      <c r="J17" s="42" t="str">
        <f>IF(G17="","",G17*H17)</f>
        <v/>
      </c>
      <c r="L17" s="39"/>
      <c r="M17" s="39"/>
      <c r="N17" s="39"/>
    </row>
    <row r="18" spans="1:14" s="4" customFormat="1" ht="12.75" x14ac:dyDescent="0.2">
      <c r="A18" s="1"/>
      <c r="B18" s="2"/>
      <c r="C18" s="43" t="s">
        <v>14</v>
      </c>
      <c r="E18" s="40" t="s">
        <v>15</v>
      </c>
      <c r="F18" s="44" t="s">
        <v>11</v>
      </c>
      <c r="G18" s="41">
        <v>59.759999999999991</v>
      </c>
      <c r="H18" s="33">
        <v>11.451676990041875</v>
      </c>
      <c r="I18" s="34"/>
      <c r="J18" s="42">
        <f t="shared" ref="J18:J23" si="0">IF(G18="","",G18*H18)</f>
        <v>684.35221692490234</v>
      </c>
      <c r="L18" s="39"/>
    </row>
    <row r="19" spans="1:14" s="4" customFormat="1" ht="51" x14ac:dyDescent="0.2">
      <c r="A19" s="1"/>
      <c r="B19" s="2"/>
      <c r="C19" s="43"/>
      <c r="E19" s="40" t="s">
        <v>16</v>
      </c>
      <c r="F19" s="18"/>
      <c r="G19" s="41"/>
      <c r="H19" s="33" t="s">
        <v>13</v>
      </c>
      <c r="I19" s="34"/>
      <c r="J19" s="42" t="str">
        <f t="shared" si="0"/>
        <v/>
      </c>
      <c r="L19" s="39"/>
    </row>
    <row r="20" spans="1:14" s="4" customFormat="1" ht="12.75" x14ac:dyDescent="0.2">
      <c r="A20" s="1"/>
      <c r="B20" s="2"/>
      <c r="C20" s="43" t="s">
        <v>17</v>
      </c>
      <c r="E20" s="40" t="s">
        <v>18</v>
      </c>
      <c r="F20" s="18" t="s">
        <v>19</v>
      </c>
      <c r="G20" s="41">
        <v>1</v>
      </c>
      <c r="H20" s="33">
        <v>900.86525654996092</v>
      </c>
      <c r="I20" s="34"/>
      <c r="J20" s="42">
        <f t="shared" si="0"/>
        <v>900.86525654996092</v>
      </c>
      <c r="L20" s="39"/>
    </row>
    <row r="21" spans="1:14" s="4" customFormat="1" ht="89.25" x14ac:dyDescent="0.2">
      <c r="A21" s="1"/>
      <c r="B21" s="2"/>
      <c r="C21" s="43"/>
      <c r="E21" s="40" t="s">
        <v>20</v>
      </c>
      <c r="F21" s="18"/>
      <c r="G21" s="41"/>
      <c r="H21" s="33"/>
      <c r="I21" s="34"/>
      <c r="J21" s="42" t="str">
        <f t="shared" si="0"/>
        <v/>
      </c>
      <c r="L21" s="39"/>
    </row>
    <row r="22" spans="1:14" s="4" customFormat="1" ht="12.75" x14ac:dyDescent="0.2">
      <c r="A22" s="1"/>
      <c r="B22" s="2"/>
      <c r="C22" s="43" t="s">
        <v>21</v>
      </c>
      <c r="E22" s="40" t="s">
        <v>22</v>
      </c>
      <c r="F22" s="18" t="s">
        <v>19</v>
      </c>
      <c r="G22" s="41">
        <v>1</v>
      </c>
      <c r="H22" s="33">
        <v>408.03896914321757</v>
      </c>
      <c r="I22" s="34"/>
      <c r="J22" s="42">
        <f t="shared" si="0"/>
        <v>408.03896914321757</v>
      </c>
      <c r="L22" s="39"/>
    </row>
    <row r="23" spans="1:14" s="4" customFormat="1" ht="51" x14ac:dyDescent="0.2">
      <c r="A23" s="1"/>
      <c r="B23" s="2"/>
      <c r="C23" s="43"/>
      <c r="E23" s="40" t="s">
        <v>23</v>
      </c>
      <c r="F23" s="18"/>
      <c r="G23" s="41"/>
      <c r="H23" s="33" t="s">
        <v>13</v>
      </c>
      <c r="I23" s="34"/>
      <c r="J23" s="42" t="str">
        <f t="shared" si="0"/>
        <v/>
      </c>
      <c r="L23" s="39"/>
    </row>
    <row r="24" spans="1:14" s="4" customFormat="1" ht="12.75" x14ac:dyDescent="0.2">
      <c r="A24" s="1"/>
      <c r="B24" s="1"/>
      <c r="C24" s="45"/>
      <c r="D24" s="45"/>
      <c r="E24" s="40"/>
      <c r="F24" s="46"/>
      <c r="G24" s="41"/>
      <c r="H24" s="33"/>
      <c r="I24" s="34"/>
      <c r="J24" s="42"/>
      <c r="K24" s="41"/>
      <c r="L24" s="39"/>
    </row>
    <row r="25" spans="1:14" s="4" customFormat="1" ht="12.75" x14ac:dyDescent="0.2">
      <c r="A25" s="1"/>
      <c r="B25" s="1"/>
      <c r="C25" s="10" t="str">
        <f>B14</f>
        <v>1</v>
      </c>
      <c r="E25" s="47" t="str">
        <f>C14</f>
        <v>ENDERROCS-EXTRACCIONS</v>
      </c>
      <c r="H25" s="48"/>
      <c r="J25" s="49">
        <f>SUM(J15:J23)</f>
        <v>3636.7346586956405</v>
      </c>
      <c r="K25" s="41"/>
      <c r="L25" s="39"/>
    </row>
    <row r="26" spans="1:14" s="4" customFormat="1" ht="12.75" x14ac:dyDescent="0.2">
      <c r="A26" s="1"/>
      <c r="B26" s="1"/>
      <c r="C26" s="45"/>
      <c r="D26" s="45"/>
      <c r="E26" s="40"/>
      <c r="F26" s="46"/>
      <c r="G26" s="41"/>
      <c r="H26" s="33"/>
      <c r="I26" s="34"/>
      <c r="J26" s="42"/>
      <c r="K26" s="41"/>
      <c r="L26" s="39"/>
    </row>
    <row r="27" spans="1:14" s="4" customFormat="1" ht="12.75" x14ac:dyDescent="0.2">
      <c r="A27" s="20"/>
      <c r="B27" s="35" t="s">
        <v>24</v>
      </c>
      <c r="C27" s="36" t="s">
        <v>25</v>
      </c>
      <c r="D27" s="37"/>
      <c r="E27" s="50"/>
      <c r="F27" s="23"/>
      <c r="G27" s="22"/>
      <c r="H27" s="24"/>
      <c r="I27" s="22"/>
      <c r="J27" s="24"/>
      <c r="K27" s="22"/>
      <c r="L27" s="39"/>
    </row>
    <row r="28" spans="1:14" s="4" customFormat="1" ht="12.75" x14ac:dyDescent="0.2">
      <c r="A28" s="1"/>
      <c r="B28" s="1"/>
      <c r="C28" s="45"/>
      <c r="D28" s="45"/>
      <c r="E28" s="40"/>
      <c r="F28" s="46"/>
      <c r="G28" s="41"/>
      <c r="H28" s="33"/>
      <c r="I28" s="34"/>
      <c r="J28" s="42"/>
      <c r="K28" s="41"/>
      <c r="L28" s="39"/>
    </row>
    <row r="29" spans="1:14" s="4" customFormat="1" ht="12.75" x14ac:dyDescent="0.2">
      <c r="A29" s="1"/>
      <c r="B29" s="1"/>
      <c r="C29" s="23"/>
      <c r="D29" s="45"/>
      <c r="E29" s="40" t="s">
        <v>26</v>
      </c>
      <c r="F29" s="18"/>
      <c r="G29" s="41"/>
      <c r="H29" s="33"/>
      <c r="I29" s="34"/>
      <c r="J29" s="42"/>
      <c r="K29" s="41"/>
      <c r="L29" s="39"/>
    </row>
    <row r="30" spans="1:14" s="4" customFormat="1" ht="306" x14ac:dyDescent="0.2">
      <c r="A30" s="1"/>
      <c r="B30" s="1"/>
      <c r="C30" s="43"/>
      <c r="D30" s="45"/>
      <c r="E30" s="40" t="s">
        <v>27</v>
      </c>
      <c r="F30" s="18"/>
      <c r="G30" s="41"/>
      <c r="H30" s="33" t="s">
        <v>13</v>
      </c>
      <c r="I30" s="34"/>
      <c r="J30" s="42" t="str">
        <f t="shared" ref="J30:J32" si="1">IF(G30="","",G30*H30)</f>
        <v/>
      </c>
      <c r="K30" s="41"/>
      <c r="L30" s="39"/>
    </row>
    <row r="31" spans="1:14" s="4" customFormat="1" ht="12.75" x14ac:dyDescent="0.2">
      <c r="A31" s="1"/>
      <c r="B31" s="1"/>
      <c r="C31" s="18" t="s">
        <v>28</v>
      </c>
      <c r="D31" s="45"/>
      <c r="E31" s="40" t="s">
        <v>29</v>
      </c>
      <c r="F31" s="51" t="s">
        <v>11</v>
      </c>
      <c r="G31" s="41">
        <v>25.68</v>
      </c>
      <c r="H31" s="33">
        <v>39.36251250384182</v>
      </c>
      <c r="I31" s="34"/>
      <c r="J31" s="42">
        <f t="shared" si="1"/>
        <v>1010.8293210986579</v>
      </c>
      <c r="K31" s="41"/>
      <c r="L31" s="39"/>
    </row>
    <row r="32" spans="1:14" s="4" customFormat="1" ht="178.5" x14ac:dyDescent="0.2">
      <c r="A32" s="1"/>
      <c r="B32" s="1"/>
      <c r="C32" s="43"/>
      <c r="D32" s="45"/>
      <c r="E32" s="40" t="s">
        <v>30</v>
      </c>
      <c r="F32" s="18"/>
      <c r="G32" s="41"/>
      <c r="H32" s="33" t="s">
        <v>13</v>
      </c>
      <c r="I32" s="34"/>
      <c r="J32" s="42" t="str">
        <f t="shared" si="1"/>
        <v/>
      </c>
      <c r="K32" s="41"/>
      <c r="L32" s="39"/>
    </row>
    <row r="33" spans="1:12" s="4" customFormat="1" ht="12.75" x14ac:dyDescent="0.2">
      <c r="A33" s="1"/>
      <c r="B33" s="1"/>
      <c r="C33" s="43"/>
      <c r="D33" s="45"/>
      <c r="E33" s="40"/>
      <c r="F33" s="18"/>
      <c r="G33" s="41"/>
      <c r="H33" s="33"/>
      <c r="I33" s="34"/>
      <c r="J33" s="42"/>
      <c r="K33" s="41"/>
      <c r="L33" s="39"/>
    </row>
    <row r="34" spans="1:12" s="4" customFormat="1" ht="12.75" x14ac:dyDescent="0.2">
      <c r="A34" s="1"/>
      <c r="B34" s="1"/>
      <c r="C34" s="45"/>
      <c r="D34" s="45"/>
      <c r="E34" s="40"/>
      <c r="F34" s="46"/>
      <c r="G34" s="41"/>
      <c r="H34" s="33"/>
      <c r="I34" s="34"/>
      <c r="J34" s="42"/>
      <c r="K34" s="41"/>
      <c r="L34" s="39"/>
    </row>
    <row r="35" spans="1:12" s="4" customFormat="1" ht="12.75" x14ac:dyDescent="0.2">
      <c r="A35" s="1"/>
      <c r="B35" s="1"/>
      <c r="C35" s="10" t="str">
        <f>B27</f>
        <v>2</v>
      </c>
      <c r="E35" s="47" t="str">
        <f>C27</f>
        <v>PALETERIA / OBRA SECA</v>
      </c>
      <c r="H35" s="48"/>
      <c r="J35" s="49">
        <f>SUM(J28:J33)</f>
        <v>1010.8293210986579</v>
      </c>
      <c r="K35" s="41"/>
      <c r="L35" s="39"/>
    </row>
    <row r="36" spans="1:12" s="4" customFormat="1" ht="12.75" x14ac:dyDescent="0.2">
      <c r="A36" s="1"/>
      <c r="B36" s="1"/>
      <c r="C36" s="45"/>
      <c r="D36" s="45"/>
      <c r="E36" s="40"/>
      <c r="F36" s="46"/>
      <c r="G36" s="41"/>
      <c r="H36" s="33"/>
      <c r="I36" s="34"/>
      <c r="J36" s="42"/>
      <c r="K36" s="41"/>
      <c r="L36" s="39"/>
    </row>
    <row r="37" spans="1:12" s="4" customFormat="1" ht="12.75" x14ac:dyDescent="0.2">
      <c r="A37" s="20"/>
      <c r="B37" s="35" t="s">
        <v>31</v>
      </c>
      <c r="C37" s="36" t="s">
        <v>32</v>
      </c>
      <c r="D37" s="37"/>
      <c r="E37" s="50"/>
      <c r="F37" s="23"/>
      <c r="G37" s="22"/>
      <c r="H37" s="24"/>
      <c r="I37" s="22"/>
      <c r="J37" s="24"/>
      <c r="K37" s="22"/>
      <c r="L37" s="39"/>
    </row>
    <row r="38" spans="1:12" s="4" customFormat="1" ht="12.75" x14ac:dyDescent="0.2">
      <c r="A38" s="20"/>
      <c r="B38" s="35"/>
      <c r="C38" s="52"/>
      <c r="D38" s="22"/>
      <c r="E38" s="47"/>
      <c r="F38" s="23"/>
      <c r="G38" s="22"/>
      <c r="H38" s="24"/>
      <c r="I38" s="22"/>
      <c r="J38" s="24"/>
      <c r="K38" s="22"/>
      <c r="L38" s="39"/>
    </row>
    <row r="39" spans="1:12" s="4" customFormat="1" ht="12.75" x14ac:dyDescent="0.2">
      <c r="A39" s="1"/>
      <c r="B39" s="1"/>
      <c r="C39" s="45"/>
      <c r="D39" s="45"/>
      <c r="E39" s="47" t="s">
        <v>33</v>
      </c>
      <c r="F39" s="46"/>
      <c r="G39" s="41"/>
      <c r="H39" s="33"/>
      <c r="I39" s="34"/>
      <c r="J39" s="42"/>
      <c r="K39" s="41"/>
      <c r="L39" s="39"/>
    </row>
    <row r="40" spans="1:12" s="4" customFormat="1" ht="12.75" x14ac:dyDescent="0.2">
      <c r="A40" s="1"/>
      <c r="B40" s="1"/>
      <c r="C40" s="18" t="s">
        <v>34</v>
      </c>
      <c r="D40" s="45"/>
      <c r="E40" s="40" t="s">
        <v>35</v>
      </c>
      <c r="F40" s="46" t="s">
        <v>11</v>
      </c>
      <c r="G40" s="41">
        <v>121.62219999999999</v>
      </c>
      <c r="H40" s="33">
        <v>51.190343401603656</v>
      </c>
      <c r="I40" s="34"/>
      <c r="J40" s="42">
        <f t="shared" ref="J40:J67" si="2">IF(G40="","",G40*H40)</f>
        <v>6225.8821832585199</v>
      </c>
      <c r="K40" s="41"/>
      <c r="L40" s="39"/>
    </row>
    <row r="41" spans="1:12" s="4" customFormat="1" ht="51" x14ac:dyDescent="0.2">
      <c r="A41" s="1"/>
      <c r="B41" s="1"/>
      <c r="C41" s="18"/>
      <c r="D41" s="45"/>
      <c r="E41" s="40" t="s">
        <v>36</v>
      </c>
      <c r="F41" s="46"/>
      <c r="G41" s="41"/>
      <c r="H41" s="33"/>
      <c r="I41" s="34"/>
      <c r="J41" s="42" t="str">
        <f t="shared" si="2"/>
        <v/>
      </c>
      <c r="K41" s="41"/>
      <c r="L41" s="39"/>
    </row>
    <row r="42" spans="1:12" s="4" customFormat="1" ht="12.75" x14ac:dyDescent="0.2">
      <c r="A42" s="1"/>
      <c r="B42" s="1"/>
      <c r="C42" s="53" t="s">
        <v>37</v>
      </c>
      <c r="D42" s="45"/>
      <c r="E42" s="40" t="s">
        <v>38</v>
      </c>
      <c r="F42" s="18" t="s">
        <v>39</v>
      </c>
      <c r="G42" s="41">
        <v>1.55</v>
      </c>
      <c r="H42" s="33">
        <v>101.53281362057204</v>
      </c>
      <c r="I42" s="34"/>
      <c r="J42" s="42">
        <f t="shared" si="2"/>
        <v>157.37586111188668</v>
      </c>
      <c r="K42" s="41"/>
      <c r="L42" s="39"/>
    </row>
    <row r="43" spans="1:12" s="4" customFormat="1" ht="38.25" x14ac:dyDescent="0.2">
      <c r="A43" s="1"/>
      <c r="B43" s="1"/>
      <c r="C43" s="53"/>
      <c r="D43" s="45"/>
      <c r="E43" s="40" t="s">
        <v>40</v>
      </c>
      <c r="F43" s="18"/>
      <c r="G43" s="41"/>
      <c r="H43" s="33"/>
      <c r="I43" s="34"/>
      <c r="J43" s="42" t="str">
        <f t="shared" si="2"/>
        <v/>
      </c>
      <c r="K43" s="41"/>
      <c r="L43" s="39"/>
    </row>
    <row r="44" spans="1:12" s="4" customFormat="1" ht="12.75" x14ac:dyDescent="0.2">
      <c r="A44" s="1"/>
      <c r="B44" s="1"/>
      <c r="C44" s="53" t="s">
        <v>41</v>
      </c>
      <c r="D44" s="45"/>
      <c r="E44" s="40" t="s">
        <v>42</v>
      </c>
      <c r="F44" s="18" t="s">
        <v>11</v>
      </c>
      <c r="G44" s="41">
        <v>3.0820000000000003</v>
      </c>
      <c r="H44" s="33">
        <v>281.22893626533192</v>
      </c>
      <c r="I44" s="34"/>
      <c r="J44" s="42">
        <f t="shared" si="2"/>
        <v>866.74758156975304</v>
      </c>
      <c r="K44" s="41"/>
      <c r="L44" s="39"/>
    </row>
    <row r="45" spans="1:12" s="4" customFormat="1" ht="38.25" x14ac:dyDescent="0.2">
      <c r="A45" s="1"/>
      <c r="B45" s="1"/>
      <c r="C45" s="53"/>
      <c r="D45" s="45"/>
      <c r="E45" s="40" t="s">
        <v>43</v>
      </c>
      <c r="F45" s="18"/>
      <c r="G45" s="41"/>
      <c r="H45" s="33"/>
      <c r="I45" s="34"/>
      <c r="J45" s="42" t="str">
        <f t="shared" si="2"/>
        <v/>
      </c>
      <c r="K45" s="41"/>
      <c r="L45" s="39"/>
    </row>
    <row r="46" spans="1:12" s="4" customFormat="1" ht="12.75" x14ac:dyDescent="0.2">
      <c r="A46" s="1"/>
      <c r="B46" s="1"/>
      <c r="C46" s="53" t="s">
        <v>44</v>
      </c>
      <c r="D46" s="45"/>
      <c r="E46" s="40" t="s">
        <v>45</v>
      </c>
      <c r="F46" s="18" t="s">
        <v>11</v>
      </c>
      <c r="G46" s="41">
        <v>4.9400000000000004</v>
      </c>
      <c r="H46" s="33">
        <v>264.96036957351788</v>
      </c>
      <c r="I46" s="34"/>
      <c r="J46" s="42">
        <f t="shared" si="2"/>
        <v>1308.9042256931784</v>
      </c>
      <c r="K46" s="41"/>
      <c r="L46" s="39"/>
    </row>
    <row r="47" spans="1:12" s="4" customFormat="1" ht="25.5" x14ac:dyDescent="0.2">
      <c r="A47" s="1"/>
      <c r="B47" s="1"/>
      <c r="C47" s="43"/>
      <c r="D47" s="45"/>
      <c r="E47" s="40" t="s">
        <v>46</v>
      </c>
      <c r="F47" s="18"/>
      <c r="G47" s="41"/>
      <c r="H47" s="33"/>
      <c r="I47" s="34"/>
      <c r="J47" s="42" t="str">
        <f t="shared" si="2"/>
        <v/>
      </c>
      <c r="K47" s="41"/>
      <c r="L47" s="39"/>
    </row>
    <row r="48" spans="1:12" s="4" customFormat="1" ht="12.75" x14ac:dyDescent="0.2">
      <c r="A48" s="1"/>
      <c r="B48" s="1"/>
      <c r="C48" s="43"/>
      <c r="D48" s="45"/>
      <c r="E48" s="40"/>
      <c r="F48" s="18"/>
      <c r="G48" s="41"/>
      <c r="H48" s="33">
        <v>0</v>
      </c>
      <c r="I48" s="34"/>
      <c r="J48" s="42" t="str">
        <f t="shared" si="2"/>
        <v/>
      </c>
      <c r="K48" s="41"/>
      <c r="L48" s="39"/>
    </row>
    <row r="49" spans="1:12" s="4" customFormat="1" ht="12.75" x14ac:dyDescent="0.2">
      <c r="A49" s="1"/>
      <c r="B49" s="1"/>
      <c r="C49" s="43"/>
      <c r="D49" s="45"/>
      <c r="E49" s="47" t="s">
        <v>47</v>
      </c>
      <c r="F49" s="18"/>
      <c r="G49" s="41"/>
      <c r="H49" s="33"/>
      <c r="I49" s="34"/>
      <c r="J49" s="42" t="str">
        <f t="shared" si="2"/>
        <v/>
      </c>
      <c r="K49" s="41"/>
      <c r="L49" s="39"/>
    </row>
    <row r="50" spans="1:12" s="4" customFormat="1" ht="12.75" x14ac:dyDescent="0.2">
      <c r="A50" s="1"/>
      <c r="B50" s="1"/>
      <c r="C50" s="53" t="s">
        <v>48</v>
      </c>
      <c r="D50" s="45"/>
      <c r="E50" s="40" t="s">
        <v>49</v>
      </c>
      <c r="F50" s="18" t="s">
        <v>11</v>
      </c>
      <c r="G50" s="41">
        <v>1.65</v>
      </c>
      <c r="H50" s="33">
        <v>40.417683494265447</v>
      </c>
      <c r="I50" s="34"/>
      <c r="J50" s="42">
        <f t="shared" si="2"/>
        <v>66.689177765537977</v>
      </c>
      <c r="K50" s="41"/>
      <c r="L50" s="39"/>
    </row>
    <row r="51" spans="1:12" s="4" customFormat="1" ht="102" x14ac:dyDescent="0.2">
      <c r="A51" s="1"/>
      <c r="B51" s="1"/>
      <c r="C51" s="53"/>
      <c r="D51" s="45"/>
      <c r="E51" s="40" t="s">
        <v>50</v>
      </c>
      <c r="F51" s="18"/>
      <c r="G51" s="41"/>
      <c r="H51" s="33"/>
      <c r="I51" s="34"/>
      <c r="J51" s="42" t="str">
        <f t="shared" si="2"/>
        <v/>
      </c>
      <c r="K51" s="41"/>
      <c r="L51" s="39"/>
    </row>
    <row r="52" spans="1:12" s="4" customFormat="1" ht="12.75" x14ac:dyDescent="0.2">
      <c r="A52" s="1"/>
      <c r="B52" s="1"/>
      <c r="C52" s="53" t="s">
        <v>51</v>
      </c>
      <c r="D52" s="45"/>
      <c r="E52" s="40" t="s">
        <v>52</v>
      </c>
      <c r="F52" s="18" t="s">
        <v>11</v>
      </c>
      <c r="G52" s="41">
        <v>1</v>
      </c>
      <c r="H52" s="33">
        <v>23.157536300725468</v>
      </c>
      <c r="I52" s="34"/>
      <c r="J52" s="42">
        <f t="shared" si="2"/>
        <v>23.157536300725468</v>
      </c>
      <c r="K52" s="41"/>
      <c r="L52" s="39"/>
    </row>
    <row r="53" spans="1:12" s="4" customFormat="1" ht="76.5" x14ac:dyDescent="0.2">
      <c r="A53" s="1"/>
      <c r="B53" s="1"/>
      <c r="C53" s="53"/>
      <c r="D53" s="45"/>
      <c r="E53" s="40" t="s">
        <v>53</v>
      </c>
      <c r="F53" s="18"/>
      <c r="G53" s="41"/>
      <c r="H53" s="33"/>
      <c r="I53" s="34"/>
      <c r="J53" s="42" t="str">
        <f t="shared" si="2"/>
        <v/>
      </c>
      <c r="K53" s="41"/>
      <c r="L53" s="39"/>
    </row>
    <row r="54" spans="1:12" s="4" customFormat="1" ht="12.75" x14ac:dyDescent="0.2">
      <c r="A54" s="1"/>
      <c r="B54" s="1"/>
      <c r="C54" s="53" t="s">
        <v>54</v>
      </c>
      <c r="D54" s="45"/>
      <c r="E54" s="40" t="s">
        <v>55</v>
      </c>
      <c r="F54" s="18" t="s">
        <v>11</v>
      </c>
      <c r="G54" s="41">
        <v>77.040000000000006</v>
      </c>
      <c r="H54" s="33">
        <v>209.43527452569148</v>
      </c>
      <c r="I54" s="34"/>
      <c r="J54" s="42">
        <f t="shared" si="2"/>
        <v>16134.893549459273</v>
      </c>
      <c r="K54" s="41"/>
      <c r="L54" s="39"/>
    </row>
    <row r="55" spans="1:12" s="4" customFormat="1" ht="38.25" x14ac:dyDescent="0.2">
      <c r="A55" s="1"/>
      <c r="B55" s="1"/>
      <c r="C55" s="53"/>
      <c r="D55" s="45"/>
      <c r="E55" s="40" t="s">
        <v>56</v>
      </c>
      <c r="F55" s="18"/>
      <c r="G55" s="41"/>
      <c r="H55" s="33"/>
      <c r="I55" s="34"/>
      <c r="J55" s="42" t="str">
        <f t="shared" si="2"/>
        <v/>
      </c>
      <c r="K55" s="41"/>
      <c r="L55" s="39"/>
    </row>
    <row r="56" spans="1:12" s="4" customFormat="1" ht="12.75" x14ac:dyDescent="0.2">
      <c r="A56" s="1"/>
      <c r="B56" s="1"/>
      <c r="C56" s="53" t="s">
        <v>57</v>
      </c>
      <c r="D56" s="45"/>
      <c r="E56" s="40" t="s">
        <v>58</v>
      </c>
      <c r="F56" s="18" t="s">
        <v>11</v>
      </c>
      <c r="G56" s="41">
        <v>1.68</v>
      </c>
      <c r="H56" s="33">
        <v>186.3201318840978</v>
      </c>
      <c r="I56" s="34"/>
      <c r="J56" s="42">
        <f t="shared" si="2"/>
        <v>313.01782156528429</v>
      </c>
      <c r="K56" s="41"/>
      <c r="L56" s="39"/>
    </row>
    <row r="57" spans="1:12" s="4" customFormat="1" ht="38.25" x14ac:dyDescent="0.2">
      <c r="A57" s="1"/>
      <c r="B57" s="1"/>
      <c r="C57" s="53"/>
      <c r="D57" s="45"/>
      <c r="E57" s="40" t="s">
        <v>59</v>
      </c>
      <c r="F57" s="18"/>
      <c r="G57" s="41"/>
      <c r="H57" s="33"/>
      <c r="I57" s="34"/>
      <c r="J57" s="42" t="str">
        <f t="shared" si="2"/>
        <v/>
      </c>
      <c r="K57" s="41"/>
      <c r="L57" s="39"/>
    </row>
    <row r="58" spans="1:12" s="4" customFormat="1" ht="12.75" x14ac:dyDescent="0.2">
      <c r="A58" s="1"/>
      <c r="B58" s="1"/>
      <c r="C58" s="53" t="s">
        <v>60</v>
      </c>
      <c r="D58" s="45"/>
      <c r="E58" s="40" t="s">
        <v>61</v>
      </c>
      <c r="F58" s="18" t="s">
        <v>39</v>
      </c>
      <c r="G58" s="41">
        <v>34.6</v>
      </c>
      <c r="H58" s="33">
        <v>26.050903536468279</v>
      </c>
      <c r="I58" s="34"/>
      <c r="J58" s="42">
        <f t="shared" si="2"/>
        <v>901.36126236180246</v>
      </c>
      <c r="K58" s="41"/>
      <c r="L58" s="39"/>
    </row>
    <row r="59" spans="1:12" s="4" customFormat="1" ht="51" x14ac:dyDescent="0.2">
      <c r="A59" s="1"/>
      <c r="B59" s="1"/>
      <c r="C59" s="43"/>
      <c r="D59" s="45"/>
      <c r="E59" s="40" t="s">
        <v>62</v>
      </c>
      <c r="F59" s="18"/>
      <c r="G59" s="41"/>
      <c r="H59" s="33"/>
      <c r="I59" s="34"/>
      <c r="J59" s="42" t="str">
        <f t="shared" si="2"/>
        <v/>
      </c>
      <c r="K59" s="41"/>
      <c r="L59" s="39"/>
    </row>
    <row r="60" spans="1:12" s="4" customFormat="1" ht="12.75" x14ac:dyDescent="0.2">
      <c r="A60" s="1"/>
      <c r="B60" s="1"/>
      <c r="C60" s="43"/>
      <c r="D60" s="45"/>
      <c r="E60" s="40"/>
      <c r="F60" s="18"/>
      <c r="G60" s="41"/>
      <c r="H60" s="33"/>
      <c r="I60" s="34"/>
      <c r="J60" s="42" t="str">
        <f t="shared" si="2"/>
        <v/>
      </c>
      <c r="K60" s="41"/>
      <c r="L60" s="39"/>
    </row>
    <row r="61" spans="1:12" s="4" customFormat="1" ht="12.75" x14ac:dyDescent="0.2">
      <c r="A61" s="1"/>
      <c r="B61" s="1"/>
      <c r="C61" s="43"/>
      <c r="D61" s="45"/>
      <c r="E61" s="47" t="s">
        <v>63</v>
      </c>
      <c r="F61" s="18"/>
      <c r="G61" s="41"/>
      <c r="H61" s="33"/>
      <c r="I61" s="34"/>
      <c r="J61" s="42" t="str">
        <f t="shared" si="2"/>
        <v/>
      </c>
      <c r="K61" s="41"/>
      <c r="L61" s="39"/>
    </row>
    <row r="62" spans="1:12" s="4" customFormat="1" ht="12.75" x14ac:dyDescent="0.2">
      <c r="A62" s="1"/>
      <c r="B62" s="1"/>
      <c r="C62" s="53" t="s">
        <v>64</v>
      </c>
      <c r="D62" s="45"/>
      <c r="E62" s="40" t="s">
        <v>65</v>
      </c>
      <c r="F62" s="18" t="s">
        <v>11</v>
      </c>
      <c r="G62" s="41">
        <v>43.25</v>
      </c>
      <c r="H62" s="33">
        <v>6.7362805823775744</v>
      </c>
      <c r="I62" s="34"/>
      <c r="J62" s="42">
        <f t="shared" si="2"/>
        <v>291.34413518783009</v>
      </c>
      <c r="K62" s="41"/>
      <c r="L62" s="39"/>
    </row>
    <row r="63" spans="1:12" s="4" customFormat="1" ht="76.5" x14ac:dyDescent="0.2">
      <c r="A63" s="1"/>
      <c r="B63" s="1"/>
      <c r="C63" s="53"/>
      <c r="D63" s="45"/>
      <c r="E63" s="40" t="s">
        <v>66</v>
      </c>
      <c r="F63" s="18"/>
      <c r="G63" s="41"/>
      <c r="H63" s="33"/>
      <c r="I63" s="34"/>
      <c r="J63" s="42" t="str">
        <f t="shared" si="2"/>
        <v/>
      </c>
      <c r="K63" s="41"/>
      <c r="L63" s="39"/>
    </row>
    <row r="64" spans="1:12" s="4" customFormat="1" ht="12.75" x14ac:dyDescent="0.2">
      <c r="A64" s="1"/>
      <c r="B64" s="1"/>
      <c r="C64" s="53" t="s">
        <v>67</v>
      </c>
      <c r="D64" s="45"/>
      <c r="E64" s="40" t="s">
        <v>68</v>
      </c>
      <c r="F64" s="18" t="s">
        <v>19</v>
      </c>
      <c r="G64" s="41">
        <v>1</v>
      </c>
      <c r="H64" s="33">
        <v>132.48018478675894</v>
      </c>
      <c r="I64" s="34"/>
      <c r="J64" s="42">
        <f t="shared" si="2"/>
        <v>132.48018478675894</v>
      </c>
      <c r="K64" s="41"/>
      <c r="L64" s="39"/>
    </row>
    <row r="65" spans="1:14" s="4" customFormat="1" ht="63.75" x14ac:dyDescent="0.2">
      <c r="A65" s="1"/>
      <c r="B65" s="1"/>
      <c r="C65" s="53"/>
      <c r="D65" s="45"/>
      <c r="E65" s="40" t="s">
        <v>69</v>
      </c>
      <c r="F65" s="18"/>
      <c r="G65" s="41"/>
      <c r="H65" s="33"/>
      <c r="I65" s="34"/>
      <c r="J65" s="42" t="str">
        <f t="shared" si="2"/>
        <v/>
      </c>
      <c r="K65" s="41"/>
      <c r="L65" s="39"/>
    </row>
    <row r="66" spans="1:14" s="4" customFormat="1" ht="12.75" x14ac:dyDescent="0.2">
      <c r="A66" s="1"/>
      <c r="B66" s="1"/>
      <c r="C66" s="53" t="s">
        <v>70</v>
      </c>
      <c r="D66" s="45"/>
      <c r="E66" s="40" t="s">
        <v>71</v>
      </c>
      <c r="F66" s="18" t="s">
        <v>72</v>
      </c>
      <c r="G66" s="41">
        <v>2</v>
      </c>
      <c r="H66" s="33">
        <v>572.31439827879865</v>
      </c>
      <c r="I66" s="34"/>
      <c r="J66" s="42">
        <f t="shared" si="2"/>
        <v>1144.6287965575973</v>
      </c>
      <c r="K66" s="41"/>
      <c r="L66" s="39"/>
    </row>
    <row r="67" spans="1:14" s="4" customFormat="1" ht="63.75" x14ac:dyDescent="0.2">
      <c r="A67" s="1"/>
      <c r="B67" s="1"/>
      <c r="C67" s="53"/>
      <c r="D67" s="45"/>
      <c r="E67" s="40" t="s">
        <v>73</v>
      </c>
      <c r="F67" s="18"/>
      <c r="G67" s="41"/>
      <c r="H67" s="33"/>
      <c r="I67" s="34"/>
      <c r="J67" s="42" t="str">
        <f t="shared" si="2"/>
        <v/>
      </c>
      <c r="K67" s="41"/>
      <c r="L67" s="39"/>
    </row>
    <row r="68" spans="1:14" s="4" customFormat="1" ht="12.75" x14ac:dyDescent="0.2">
      <c r="A68" s="1"/>
      <c r="B68" s="1"/>
      <c r="C68" s="45"/>
      <c r="D68" s="45"/>
      <c r="E68" s="40"/>
      <c r="F68" s="46"/>
      <c r="G68" s="41"/>
      <c r="H68" s="33"/>
      <c r="I68" s="34"/>
      <c r="J68" s="42"/>
      <c r="K68" s="41"/>
      <c r="L68" s="39"/>
    </row>
    <row r="69" spans="1:14" s="4" customFormat="1" ht="12.75" x14ac:dyDescent="0.2">
      <c r="A69" s="1"/>
      <c r="B69" s="1"/>
      <c r="C69" s="10" t="str">
        <f>B37</f>
        <v>3</v>
      </c>
      <c r="E69" s="47" t="str">
        <f>C37</f>
        <v>PAVIMENTS, REVESTIMENTS I PINTURA</v>
      </c>
      <c r="H69" s="48"/>
      <c r="J69" s="49">
        <f>SUM(J41:J67)</f>
        <v>21340.600132359632</v>
      </c>
      <c r="K69" s="41"/>
      <c r="L69" s="39"/>
      <c r="N69" s="48"/>
    </row>
    <row r="70" spans="1:14" s="4" customFormat="1" ht="12.75" x14ac:dyDescent="0.2">
      <c r="A70" s="1"/>
      <c r="B70" s="1"/>
      <c r="C70" s="45"/>
      <c r="D70" s="45"/>
      <c r="E70" s="40"/>
      <c r="F70" s="46"/>
      <c r="G70" s="41"/>
      <c r="H70" s="33"/>
      <c r="I70" s="34"/>
      <c r="J70" s="42"/>
      <c r="K70" s="41"/>
      <c r="L70" s="39"/>
    </row>
    <row r="71" spans="1:14" s="4" customFormat="1" ht="12.75" x14ac:dyDescent="0.2">
      <c r="A71" s="20"/>
      <c r="B71" s="35" t="s">
        <v>74</v>
      </c>
      <c r="C71" s="36" t="s">
        <v>75</v>
      </c>
      <c r="D71" s="37"/>
      <c r="E71" s="50"/>
      <c r="F71" s="23"/>
      <c r="G71" s="22"/>
      <c r="H71" s="24"/>
      <c r="I71" s="22"/>
      <c r="J71" s="24"/>
      <c r="K71" s="22"/>
      <c r="L71" s="39"/>
    </row>
    <row r="72" spans="1:14" s="4" customFormat="1" ht="12.75" x14ac:dyDescent="0.2">
      <c r="A72" s="1"/>
      <c r="B72" s="1"/>
      <c r="C72" s="45"/>
      <c r="D72" s="45"/>
      <c r="E72" s="40"/>
      <c r="F72" s="46"/>
      <c r="G72" s="41"/>
      <c r="H72" s="33"/>
      <c r="I72" s="34"/>
      <c r="J72" s="42"/>
      <c r="K72" s="41"/>
      <c r="L72" s="39"/>
    </row>
    <row r="73" spans="1:14" s="4" customFormat="1" ht="12.75" x14ac:dyDescent="0.2">
      <c r="A73" s="1"/>
      <c r="B73" s="1"/>
      <c r="C73" s="53" t="s">
        <v>76</v>
      </c>
      <c r="D73" s="45"/>
      <c r="E73" s="40" t="s">
        <v>75</v>
      </c>
      <c r="F73" s="18" t="s">
        <v>19</v>
      </c>
      <c r="G73" s="41">
        <v>1</v>
      </c>
      <c r="H73" s="33">
        <v>8858.780382054043</v>
      </c>
      <c r="I73" s="34"/>
      <c r="J73" s="42">
        <f>IF(G73="","",G73*H73)</f>
        <v>8858.780382054043</v>
      </c>
      <c r="L73" s="39"/>
    </row>
    <row r="74" spans="1:14" s="4" customFormat="1" ht="178.5" x14ac:dyDescent="0.2">
      <c r="A74" s="1"/>
      <c r="B74" s="1"/>
      <c r="C74" s="45"/>
      <c r="D74" s="45"/>
      <c r="E74" s="40" t="s">
        <v>77</v>
      </c>
      <c r="F74" s="46"/>
      <c r="G74" s="41"/>
      <c r="H74" s="33"/>
      <c r="I74" s="34"/>
      <c r="J74" s="42" t="str">
        <f t="shared" ref="J74:J91" si="3">IF(G74="","",G74*H74)</f>
        <v/>
      </c>
      <c r="L74" s="39"/>
    </row>
    <row r="75" spans="1:14" s="4" customFormat="1" ht="12.75" x14ac:dyDescent="0.2">
      <c r="A75" s="1"/>
      <c r="B75" s="1"/>
      <c r="C75" s="53" t="s">
        <v>78</v>
      </c>
      <c r="D75" s="45"/>
      <c r="E75" s="40" t="s">
        <v>79</v>
      </c>
      <c r="F75" s="18" t="s">
        <v>19</v>
      </c>
      <c r="G75" s="41">
        <v>1</v>
      </c>
      <c r="H75" s="33">
        <v>5717.0286974582295</v>
      </c>
      <c r="I75" s="34"/>
      <c r="J75" s="42">
        <f t="shared" si="3"/>
        <v>5717.0286974582295</v>
      </c>
      <c r="L75" s="39"/>
    </row>
    <row r="76" spans="1:14" s="4" customFormat="1" ht="114.75" x14ac:dyDescent="0.2">
      <c r="A76" s="1"/>
      <c r="B76" s="1"/>
      <c r="C76" s="53"/>
      <c r="D76" s="45"/>
      <c r="E76" s="40" t="s">
        <v>80</v>
      </c>
      <c r="F76" s="18"/>
      <c r="G76" s="41"/>
      <c r="H76" s="33"/>
      <c r="I76" s="34"/>
      <c r="J76" s="42" t="str">
        <f t="shared" si="3"/>
        <v/>
      </c>
      <c r="L76" s="39"/>
    </row>
    <row r="77" spans="1:14" s="4" customFormat="1" ht="12.75" x14ac:dyDescent="0.2">
      <c r="A77" s="1"/>
      <c r="B77" s="1"/>
      <c r="C77" s="53" t="s">
        <v>81</v>
      </c>
      <c r="D77" s="45"/>
      <c r="E77" s="40" t="s">
        <v>82</v>
      </c>
      <c r="F77" s="18" t="s">
        <v>11</v>
      </c>
      <c r="G77" s="41">
        <v>3.4499999999999997</v>
      </c>
      <c r="H77" s="33">
        <v>270.10060074324412</v>
      </c>
      <c r="I77" s="34"/>
      <c r="J77" s="42">
        <f t="shared" si="3"/>
        <v>931.8470725641921</v>
      </c>
      <c r="L77" s="39"/>
    </row>
    <row r="78" spans="1:14" s="4" customFormat="1" ht="51" x14ac:dyDescent="0.2">
      <c r="A78" s="1"/>
      <c r="B78" s="1"/>
      <c r="C78" s="53"/>
      <c r="D78" s="45"/>
      <c r="E78" s="40" t="s">
        <v>83</v>
      </c>
      <c r="F78" s="18"/>
      <c r="G78" s="41"/>
      <c r="H78" s="33"/>
      <c r="I78" s="34"/>
      <c r="J78" s="42" t="str">
        <f t="shared" si="3"/>
        <v/>
      </c>
      <c r="L78" s="39"/>
    </row>
    <row r="79" spans="1:14" s="4" customFormat="1" ht="12.75" x14ac:dyDescent="0.2">
      <c r="A79" s="1"/>
      <c r="B79" s="1"/>
      <c r="C79" s="53" t="s">
        <v>84</v>
      </c>
      <c r="D79" s="45"/>
      <c r="E79" s="40" t="s">
        <v>85</v>
      </c>
      <c r="F79" s="18" t="s">
        <v>72</v>
      </c>
      <c r="G79" s="41">
        <v>1</v>
      </c>
      <c r="H79" s="33">
        <v>625.25348011958749</v>
      </c>
      <c r="I79" s="34"/>
      <c r="J79" s="42">
        <f t="shared" si="3"/>
        <v>625.25348011958749</v>
      </c>
      <c r="L79" s="39"/>
    </row>
    <row r="80" spans="1:14" s="4" customFormat="1" ht="25.5" x14ac:dyDescent="0.2">
      <c r="A80" s="1"/>
      <c r="B80" s="1"/>
      <c r="C80" s="53"/>
      <c r="D80" s="45"/>
      <c r="E80" s="40" t="s">
        <v>86</v>
      </c>
      <c r="F80" s="18"/>
      <c r="G80" s="41"/>
      <c r="H80" s="33"/>
      <c r="I80" s="34"/>
      <c r="J80" s="42" t="str">
        <f t="shared" si="3"/>
        <v/>
      </c>
      <c r="L80" s="39"/>
    </row>
    <row r="81" spans="1:12" s="4" customFormat="1" ht="12.75" x14ac:dyDescent="0.2">
      <c r="A81" s="1"/>
      <c r="B81" s="1"/>
      <c r="C81" s="53" t="s">
        <v>87</v>
      </c>
      <c r="D81" s="45"/>
      <c r="E81" s="40" t="s">
        <v>88</v>
      </c>
      <c r="F81" s="18" t="s">
        <v>72</v>
      </c>
      <c r="G81" s="41">
        <v>1</v>
      </c>
      <c r="H81" s="33">
        <v>1025.8906241588886</v>
      </c>
      <c r="I81" s="34"/>
      <c r="J81" s="42">
        <f t="shared" si="3"/>
        <v>1025.8906241588886</v>
      </c>
      <c r="L81" s="39"/>
    </row>
    <row r="82" spans="1:12" s="4" customFormat="1" ht="38.25" x14ac:dyDescent="0.2">
      <c r="A82" s="1"/>
      <c r="B82" s="1"/>
      <c r="C82" s="53"/>
      <c r="D82" s="45"/>
      <c r="E82" s="40" t="s">
        <v>89</v>
      </c>
      <c r="F82" s="18"/>
      <c r="G82" s="41"/>
      <c r="H82" s="33"/>
      <c r="I82" s="34"/>
      <c r="J82" s="42" t="str">
        <f t="shared" si="3"/>
        <v/>
      </c>
      <c r="L82" s="39"/>
    </row>
    <row r="83" spans="1:12" s="4" customFormat="1" ht="12.75" x14ac:dyDescent="0.2">
      <c r="A83" s="1"/>
      <c r="B83" s="1"/>
      <c r="C83" s="53" t="s">
        <v>90</v>
      </c>
      <c r="D83" s="45"/>
      <c r="E83" s="40" t="s">
        <v>91</v>
      </c>
      <c r="F83" s="18" t="s">
        <v>72</v>
      </c>
      <c r="G83" s="41">
        <v>2</v>
      </c>
      <c r="H83" s="33">
        <v>485.19542876302597</v>
      </c>
      <c r="I83" s="34"/>
      <c r="J83" s="42">
        <f t="shared" si="3"/>
        <v>970.39085752605195</v>
      </c>
      <c r="L83" s="39"/>
    </row>
    <row r="84" spans="1:12" s="4" customFormat="1" ht="12.75" x14ac:dyDescent="0.2">
      <c r="A84" s="1"/>
      <c r="B84" s="1"/>
      <c r="C84" s="53"/>
      <c r="D84" s="45"/>
      <c r="E84" s="40" t="s">
        <v>92</v>
      </c>
      <c r="F84" s="18"/>
      <c r="G84" s="41"/>
      <c r="H84" s="33"/>
      <c r="I84" s="34"/>
      <c r="J84" s="42" t="str">
        <f t="shared" si="3"/>
        <v/>
      </c>
      <c r="L84" s="39"/>
    </row>
    <row r="85" spans="1:12" s="4" customFormat="1" ht="12.75" x14ac:dyDescent="0.2">
      <c r="A85" s="1"/>
      <c r="B85" s="1"/>
      <c r="C85" s="53" t="s">
        <v>93</v>
      </c>
      <c r="D85" s="45"/>
      <c r="E85" s="40" t="s">
        <v>94</v>
      </c>
      <c r="F85" s="18" t="s">
        <v>72</v>
      </c>
      <c r="G85" s="41">
        <v>2</v>
      </c>
      <c r="H85" s="33">
        <v>1886.5178313634474</v>
      </c>
      <c r="I85" s="34"/>
      <c r="J85" s="42">
        <f t="shared" si="3"/>
        <v>3773.0356627268948</v>
      </c>
      <c r="L85" s="39"/>
    </row>
    <row r="86" spans="1:12" s="4" customFormat="1" ht="51" x14ac:dyDescent="0.2">
      <c r="A86" s="1"/>
      <c r="B86" s="1"/>
      <c r="C86" s="53"/>
      <c r="D86" s="45"/>
      <c r="E86" s="40" t="s">
        <v>95</v>
      </c>
      <c r="F86" s="18"/>
      <c r="G86" s="41"/>
      <c r="H86" s="33"/>
      <c r="I86" s="34"/>
      <c r="J86" s="42" t="str">
        <f t="shared" si="3"/>
        <v/>
      </c>
      <c r="L86" s="39"/>
    </row>
    <row r="87" spans="1:12" s="4" customFormat="1" ht="12.75" x14ac:dyDescent="0.2">
      <c r="A87" s="1"/>
      <c r="B87" s="1"/>
      <c r="C87" s="53" t="s">
        <v>96</v>
      </c>
      <c r="D87" s="45"/>
      <c r="E87" s="40" t="s">
        <v>97</v>
      </c>
      <c r="F87" s="18" t="s">
        <v>72</v>
      </c>
      <c r="G87" s="41">
        <v>3</v>
      </c>
      <c r="H87" s="33">
        <v>653.42759941757151</v>
      </c>
      <c r="I87" s="34"/>
      <c r="J87" s="42">
        <f t="shared" si="3"/>
        <v>1960.2827982527147</v>
      </c>
      <c r="L87" s="39"/>
    </row>
    <row r="88" spans="1:12" s="4" customFormat="1" ht="63.75" x14ac:dyDescent="0.2">
      <c r="A88" s="1"/>
      <c r="B88" s="1"/>
      <c r="C88" s="53"/>
      <c r="D88" s="45"/>
      <c r="E88" s="40" t="s">
        <v>98</v>
      </c>
      <c r="F88" s="18"/>
      <c r="G88" s="41"/>
      <c r="H88" s="33"/>
      <c r="I88" s="34"/>
      <c r="J88" s="42" t="str">
        <f t="shared" si="3"/>
        <v/>
      </c>
      <c r="L88" s="39"/>
    </row>
    <row r="89" spans="1:12" s="4" customFormat="1" ht="12.75" x14ac:dyDescent="0.2">
      <c r="A89" s="1"/>
      <c r="B89" s="1"/>
      <c r="C89" s="53" t="s">
        <v>99</v>
      </c>
      <c r="D89" s="45"/>
      <c r="E89" s="40" t="s">
        <v>100</v>
      </c>
      <c r="F89" s="18" t="s">
        <v>72</v>
      </c>
      <c r="G89" s="41">
        <v>4</v>
      </c>
      <c r="H89" s="33">
        <v>111.60130766436572</v>
      </c>
      <c r="I89" s="34"/>
      <c r="J89" s="42">
        <f t="shared" si="3"/>
        <v>446.40523065746288</v>
      </c>
      <c r="L89" s="39"/>
    </row>
    <row r="90" spans="1:12" s="4" customFormat="1" ht="38.25" x14ac:dyDescent="0.2">
      <c r="A90" s="1"/>
      <c r="B90" s="1"/>
      <c r="C90" s="43"/>
      <c r="D90" s="45"/>
      <c r="E90" s="40" t="s">
        <v>101</v>
      </c>
      <c r="F90" s="18"/>
      <c r="G90" s="41"/>
      <c r="H90" s="33"/>
      <c r="I90" s="34"/>
      <c r="J90" s="42" t="str">
        <f t="shared" si="3"/>
        <v/>
      </c>
      <c r="L90" s="39"/>
    </row>
    <row r="91" spans="1:12" s="4" customFormat="1" ht="12.75" x14ac:dyDescent="0.2">
      <c r="A91" s="1"/>
      <c r="B91" s="1"/>
      <c r="C91" s="45"/>
      <c r="D91" s="45"/>
      <c r="F91" s="18"/>
      <c r="G91" s="41"/>
      <c r="H91" s="33" t="s">
        <v>13</v>
      </c>
      <c r="I91" s="34"/>
      <c r="J91" s="42" t="str">
        <f t="shared" si="3"/>
        <v/>
      </c>
      <c r="L91" s="39"/>
    </row>
    <row r="92" spans="1:12" s="4" customFormat="1" ht="12.75" x14ac:dyDescent="0.2">
      <c r="A92" s="1"/>
      <c r="B92" s="1"/>
      <c r="C92" s="10" t="str">
        <f>B71</f>
        <v>4</v>
      </c>
      <c r="E92" s="47" t="str">
        <f>C71</f>
        <v>MOBILIARI CUINA OFFICE</v>
      </c>
      <c r="H92" s="48"/>
      <c r="J92" s="49">
        <f>SUM(J73:J90)</f>
        <v>24308.914805518067</v>
      </c>
      <c r="K92" s="41"/>
      <c r="L92" s="39"/>
    </row>
    <row r="93" spans="1:12" s="4" customFormat="1" ht="12.75" x14ac:dyDescent="0.2">
      <c r="A93" s="1"/>
      <c r="B93" s="1"/>
      <c r="C93" s="45"/>
      <c r="D93" s="45"/>
      <c r="E93" s="40"/>
      <c r="F93" s="46"/>
      <c r="G93" s="41"/>
      <c r="H93" s="33"/>
      <c r="I93" s="34"/>
      <c r="J93" s="42"/>
      <c r="K93" s="41"/>
      <c r="L93" s="39"/>
    </row>
    <row r="94" spans="1:12" s="4" customFormat="1" ht="12.75" x14ac:dyDescent="0.2">
      <c r="A94" s="20"/>
      <c r="B94" s="35" t="s">
        <v>102</v>
      </c>
      <c r="C94" s="36" t="s">
        <v>103</v>
      </c>
      <c r="D94" s="37"/>
      <c r="E94" s="50"/>
      <c r="F94" s="23"/>
      <c r="G94" s="22"/>
      <c r="H94" s="24"/>
      <c r="I94" s="22"/>
      <c r="J94" s="24"/>
      <c r="K94" s="22"/>
      <c r="L94" s="39"/>
    </row>
    <row r="95" spans="1:12" s="4" customFormat="1" ht="12.75" x14ac:dyDescent="0.2">
      <c r="A95" s="1"/>
      <c r="B95" s="1"/>
      <c r="C95" s="45"/>
      <c r="D95" s="45"/>
      <c r="E95" s="40"/>
      <c r="F95" s="46"/>
      <c r="G95" s="41"/>
      <c r="H95" s="33"/>
      <c r="I95" s="34"/>
      <c r="J95" s="42"/>
      <c r="K95" s="41"/>
      <c r="L95" s="39"/>
    </row>
    <row r="96" spans="1:12" s="4" customFormat="1" ht="12.75" x14ac:dyDescent="0.2">
      <c r="A96" s="1"/>
      <c r="B96" s="1"/>
      <c r="C96" s="43"/>
      <c r="D96" s="45"/>
      <c r="E96" s="47" t="s">
        <v>104</v>
      </c>
      <c r="F96" s="18" t="s">
        <v>13</v>
      </c>
      <c r="G96" s="41"/>
      <c r="H96" s="33" t="s">
        <v>13</v>
      </c>
      <c r="I96" s="34"/>
      <c r="J96" s="42" t="str">
        <f>IF(G96="","",G96*H96)</f>
        <v/>
      </c>
      <c r="L96" s="39"/>
    </row>
    <row r="97" spans="1:12" s="4" customFormat="1" ht="12.75" x14ac:dyDescent="0.2">
      <c r="A97" s="1"/>
      <c r="B97" s="1"/>
      <c r="C97" s="45"/>
      <c r="D97" s="45"/>
      <c r="E97" s="40" t="s">
        <v>26</v>
      </c>
      <c r="F97" s="46" t="s">
        <v>13</v>
      </c>
      <c r="G97" s="41"/>
      <c r="H97" s="33" t="s">
        <v>13</v>
      </c>
      <c r="I97" s="34"/>
      <c r="J97" s="42" t="str">
        <f t="shared" ref="J97:J118" si="4">IF(G97="","",G97*H97)</f>
        <v/>
      </c>
      <c r="L97" s="39"/>
    </row>
    <row r="98" spans="1:12" s="4" customFormat="1" ht="76.5" x14ac:dyDescent="0.2">
      <c r="A98" s="1"/>
      <c r="B98" s="1"/>
      <c r="C98" s="43"/>
      <c r="D98" s="45"/>
      <c r="E98" s="40" t="s">
        <v>105</v>
      </c>
      <c r="F98" s="18"/>
      <c r="G98" s="41"/>
      <c r="H98" s="33"/>
      <c r="I98" s="34"/>
      <c r="J98" s="42" t="str">
        <f t="shared" si="4"/>
        <v/>
      </c>
      <c r="L98" s="39"/>
    </row>
    <row r="99" spans="1:12" s="4" customFormat="1" ht="12.75" x14ac:dyDescent="0.2">
      <c r="A99" s="1"/>
      <c r="B99" s="1"/>
      <c r="C99" s="43"/>
      <c r="D99" s="45"/>
      <c r="E99" s="40" t="s">
        <v>106</v>
      </c>
      <c r="F99" s="18" t="s">
        <v>107</v>
      </c>
      <c r="G99" s="41">
        <v>1</v>
      </c>
      <c r="H99" s="33">
        <v>635.37496623729589</v>
      </c>
      <c r="I99" s="34"/>
      <c r="J99" s="42">
        <f t="shared" si="4"/>
        <v>635.37496623729589</v>
      </c>
      <c r="L99" s="39"/>
    </row>
    <row r="100" spans="1:12" s="4" customFormat="1" ht="114.75" x14ac:dyDescent="0.2">
      <c r="A100" s="1"/>
      <c r="B100" s="1"/>
      <c r="C100" s="43"/>
      <c r="D100" s="45"/>
      <c r="E100" s="40" t="s">
        <v>108</v>
      </c>
      <c r="F100" s="18"/>
      <c r="G100" s="41"/>
      <c r="H100" s="33"/>
      <c r="I100" s="34"/>
      <c r="J100" s="42" t="str">
        <f t="shared" si="4"/>
        <v/>
      </c>
      <c r="L100" s="39"/>
    </row>
    <row r="101" spans="1:12" s="4" customFormat="1" ht="12.75" x14ac:dyDescent="0.2">
      <c r="A101" s="1"/>
      <c r="B101" s="1"/>
      <c r="C101" s="43"/>
      <c r="D101" s="45"/>
      <c r="E101" s="40"/>
      <c r="F101" s="18"/>
      <c r="G101" s="41"/>
      <c r="H101" s="33"/>
      <c r="I101" s="34"/>
      <c r="J101" s="42" t="str">
        <f t="shared" si="4"/>
        <v/>
      </c>
      <c r="L101" s="39"/>
    </row>
    <row r="102" spans="1:12" s="4" customFormat="1" ht="12.75" x14ac:dyDescent="0.2">
      <c r="A102" s="1"/>
      <c r="B102" s="1"/>
      <c r="C102" s="43"/>
      <c r="D102" s="45"/>
      <c r="E102" s="47" t="s">
        <v>109</v>
      </c>
      <c r="F102" s="18" t="s">
        <v>13</v>
      </c>
      <c r="G102" s="41"/>
      <c r="H102" s="33"/>
      <c r="I102" s="34"/>
      <c r="J102" s="42" t="str">
        <f t="shared" si="4"/>
        <v/>
      </c>
      <c r="L102" s="39"/>
    </row>
    <row r="103" spans="1:12" s="4" customFormat="1" ht="12.75" x14ac:dyDescent="0.2">
      <c r="A103" s="1"/>
      <c r="B103" s="1"/>
      <c r="C103" s="43"/>
      <c r="D103" s="45"/>
      <c r="E103" s="40" t="s">
        <v>26</v>
      </c>
      <c r="F103" s="18" t="s">
        <v>13</v>
      </c>
      <c r="G103" s="41"/>
      <c r="H103" s="33"/>
      <c r="I103" s="34"/>
      <c r="J103" s="42" t="str">
        <f t="shared" si="4"/>
        <v/>
      </c>
      <c r="L103" s="39"/>
    </row>
    <row r="104" spans="1:12" s="4" customFormat="1" ht="76.5" x14ac:dyDescent="0.2">
      <c r="A104" s="1"/>
      <c r="B104" s="1"/>
      <c r="C104" s="43"/>
      <c r="D104" s="45"/>
      <c r="E104" s="40" t="s">
        <v>105</v>
      </c>
      <c r="F104" s="18"/>
      <c r="G104" s="41"/>
      <c r="H104" s="33"/>
      <c r="I104" s="34"/>
      <c r="J104" s="42" t="str">
        <f t="shared" si="4"/>
        <v/>
      </c>
      <c r="L104" s="39"/>
    </row>
    <row r="105" spans="1:12" s="4" customFormat="1" ht="12.75" x14ac:dyDescent="0.2">
      <c r="A105" s="1"/>
      <c r="B105" s="1"/>
      <c r="C105" s="43"/>
      <c r="D105" s="45"/>
      <c r="E105" s="40" t="s">
        <v>110</v>
      </c>
      <c r="F105" s="18" t="s">
        <v>107</v>
      </c>
      <c r="G105" s="41">
        <v>1</v>
      </c>
      <c r="H105" s="33">
        <v>712.00150511795721</v>
      </c>
      <c r="I105" s="34"/>
      <c r="J105" s="42">
        <f t="shared" si="4"/>
        <v>712.00150511795721</v>
      </c>
      <c r="L105" s="39"/>
    </row>
    <row r="106" spans="1:12" s="4" customFormat="1" ht="216.75" x14ac:dyDescent="0.2">
      <c r="A106" s="1"/>
      <c r="B106" s="1"/>
      <c r="C106" s="43"/>
      <c r="D106" s="45"/>
      <c r="E106" s="40" t="s">
        <v>111</v>
      </c>
      <c r="F106" s="18"/>
      <c r="G106" s="41"/>
      <c r="H106" s="33" t="s">
        <v>13</v>
      </c>
      <c r="I106" s="34"/>
      <c r="J106" s="42" t="str">
        <f t="shared" si="4"/>
        <v/>
      </c>
      <c r="L106" s="39"/>
    </row>
    <row r="107" spans="1:12" s="4" customFormat="1" ht="12.75" x14ac:dyDescent="0.2">
      <c r="A107" s="1"/>
      <c r="B107" s="1"/>
      <c r="C107" s="43"/>
      <c r="D107" s="45"/>
      <c r="E107" s="47" t="s">
        <v>112</v>
      </c>
      <c r="F107" s="18" t="s">
        <v>13</v>
      </c>
      <c r="G107" s="41"/>
      <c r="H107" s="33" t="s">
        <v>13</v>
      </c>
      <c r="I107" s="34"/>
      <c r="J107" s="42" t="str">
        <f t="shared" si="4"/>
        <v/>
      </c>
      <c r="L107" s="39"/>
    </row>
    <row r="108" spans="1:12" s="4" customFormat="1" ht="12.75" x14ac:dyDescent="0.2">
      <c r="A108" s="1"/>
      <c r="B108" s="1"/>
      <c r="C108" s="43"/>
      <c r="D108" s="45"/>
      <c r="E108" s="40" t="s">
        <v>26</v>
      </c>
      <c r="F108" s="18" t="s">
        <v>13</v>
      </c>
      <c r="G108" s="41"/>
      <c r="H108" s="33" t="s">
        <v>13</v>
      </c>
      <c r="I108" s="34"/>
      <c r="J108" s="42" t="str">
        <f t="shared" si="4"/>
        <v/>
      </c>
      <c r="L108" s="39"/>
    </row>
    <row r="109" spans="1:12" s="4" customFormat="1" ht="76.5" x14ac:dyDescent="0.2">
      <c r="A109" s="1"/>
      <c r="B109" s="1"/>
      <c r="C109" s="43"/>
      <c r="D109" s="45"/>
      <c r="E109" s="40" t="s">
        <v>105</v>
      </c>
      <c r="F109" s="18"/>
      <c r="G109" s="41"/>
      <c r="H109" s="33" t="s">
        <v>13</v>
      </c>
      <c r="I109" s="34"/>
      <c r="J109" s="42" t="str">
        <f t="shared" si="4"/>
        <v/>
      </c>
      <c r="L109" s="39"/>
    </row>
    <row r="110" spans="1:12" s="4" customFormat="1" ht="12.75" x14ac:dyDescent="0.2">
      <c r="A110" s="1"/>
      <c r="B110" s="1"/>
      <c r="C110" s="43"/>
      <c r="D110" s="45"/>
      <c r="E110" s="40" t="s">
        <v>113</v>
      </c>
      <c r="F110" s="18" t="s">
        <v>107</v>
      </c>
      <c r="G110" s="41">
        <v>1</v>
      </c>
      <c r="H110" s="33">
        <v>3444.4848044557325</v>
      </c>
      <c r="I110" s="34"/>
      <c r="J110" s="42">
        <f t="shared" si="4"/>
        <v>3444.4848044557325</v>
      </c>
      <c r="L110" s="39"/>
    </row>
    <row r="111" spans="1:12" s="4" customFormat="1" ht="153" x14ac:dyDescent="0.2">
      <c r="A111" s="1"/>
      <c r="B111" s="1"/>
      <c r="C111" s="43"/>
      <c r="D111" s="45"/>
      <c r="E111" s="40" t="s">
        <v>114</v>
      </c>
      <c r="F111" s="18"/>
      <c r="G111" s="41"/>
      <c r="H111" s="33"/>
      <c r="I111" s="34"/>
      <c r="J111" s="42" t="str">
        <f t="shared" si="4"/>
        <v/>
      </c>
      <c r="L111" s="39"/>
    </row>
    <row r="112" spans="1:12" s="4" customFormat="1" ht="12.75" x14ac:dyDescent="0.2">
      <c r="A112" s="1"/>
      <c r="B112" s="1"/>
      <c r="C112" s="43"/>
      <c r="D112" s="45"/>
      <c r="E112" s="40" t="s">
        <v>115</v>
      </c>
      <c r="F112" s="18"/>
      <c r="G112" s="41"/>
      <c r="H112" s="33"/>
      <c r="I112" s="34"/>
      <c r="J112" s="42"/>
      <c r="L112" s="39"/>
    </row>
    <row r="113" spans="1:12" s="4" customFormat="1" ht="12.75" x14ac:dyDescent="0.2">
      <c r="A113" s="1"/>
      <c r="B113" s="1"/>
      <c r="C113" s="43"/>
      <c r="D113" s="45"/>
      <c r="E113" s="40" t="s">
        <v>116</v>
      </c>
      <c r="F113" s="18"/>
      <c r="G113" s="41"/>
      <c r="H113" s="33"/>
      <c r="I113" s="34"/>
      <c r="J113" s="42" t="str">
        <f t="shared" si="4"/>
        <v/>
      </c>
      <c r="L113" s="39"/>
    </row>
    <row r="114" spans="1:12" s="4" customFormat="1" ht="25.5" x14ac:dyDescent="0.2">
      <c r="A114" s="1"/>
      <c r="B114" s="1"/>
      <c r="C114" s="43"/>
      <c r="D114" s="45"/>
      <c r="E114" s="40" t="s">
        <v>117</v>
      </c>
      <c r="F114" s="18" t="s">
        <v>107</v>
      </c>
      <c r="G114" s="41">
        <v>6</v>
      </c>
      <c r="H114" s="33">
        <v>771.76596607895999</v>
      </c>
      <c r="I114" s="34"/>
      <c r="J114" s="42">
        <f t="shared" si="4"/>
        <v>4630.5957964737599</v>
      </c>
      <c r="L114" s="39"/>
    </row>
    <row r="115" spans="1:12" s="4" customFormat="1" ht="12.75" x14ac:dyDescent="0.2">
      <c r="A115" s="1"/>
      <c r="B115" s="1"/>
      <c r="C115" s="43"/>
      <c r="D115" s="45"/>
      <c r="E115" s="40" t="s">
        <v>118</v>
      </c>
      <c r="F115" s="18" t="s">
        <v>39</v>
      </c>
      <c r="G115" s="41">
        <v>26.75</v>
      </c>
      <c r="H115" s="33">
        <v>108.31025224774902</v>
      </c>
      <c r="I115" s="34"/>
      <c r="J115" s="42">
        <f t="shared" si="4"/>
        <v>2897.2992476272861</v>
      </c>
      <c r="L115" s="39"/>
    </row>
    <row r="116" spans="1:12" s="4" customFormat="1" ht="25.5" x14ac:dyDescent="0.2">
      <c r="A116" s="1"/>
      <c r="B116" s="1"/>
      <c r="C116" s="43"/>
      <c r="D116" s="45"/>
      <c r="E116" s="40" t="s">
        <v>119</v>
      </c>
      <c r="F116" s="18" t="s">
        <v>107</v>
      </c>
      <c r="G116" s="41">
        <v>3</v>
      </c>
      <c r="H116" s="33">
        <v>214.75921155165534</v>
      </c>
      <c r="I116" s="34"/>
      <c r="J116" s="42">
        <f t="shared" si="4"/>
        <v>644.27763465496605</v>
      </c>
      <c r="L116" s="39"/>
    </row>
    <row r="117" spans="1:12" s="4" customFormat="1" ht="12.75" x14ac:dyDescent="0.2">
      <c r="A117" s="1"/>
      <c r="B117" s="1"/>
      <c r="C117" s="43"/>
      <c r="D117" s="45"/>
      <c r="E117" s="40"/>
      <c r="F117" s="18"/>
      <c r="G117" s="41"/>
      <c r="H117" s="33" t="s">
        <v>13</v>
      </c>
      <c r="I117" s="34"/>
      <c r="J117" s="42" t="str">
        <f t="shared" si="4"/>
        <v/>
      </c>
      <c r="L117" s="39"/>
    </row>
    <row r="118" spans="1:12" s="4" customFormat="1" ht="12.75" x14ac:dyDescent="0.2">
      <c r="A118" s="1"/>
      <c r="B118" s="1"/>
      <c r="C118" s="45"/>
      <c r="D118" s="45"/>
      <c r="F118" s="18"/>
      <c r="G118" s="41"/>
      <c r="H118" s="33" t="s">
        <v>13</v>
      </c>
      <c r="I118" s="34"/>
      <c r="J118" s="42" t="str">
        <f t="shared" si="4"/>
        <v/>
      </c>
      <c r="L118" s="39"/>
    </row>
    <row r="119" spans="1:12" s="4" customFormat="1" ht="12.75" x14ac:dyDescent="0.2">
      <c r="A119" s="1"/>
      <c r="B119" s="1"/>
      <c r="C119" s="10" t="str">
        <f>B94</f>
        <v>5</v>
      </c>
      <c r="E119" s="47" t="str">
        <f>C94</f>
        <v>INSTAL·LACIONS</v>
      </c>
      <c r="H119" s="48"/>
      <c r="J119" s="49">
        <f>SUM(J96:J116)</f>
        <v>12964.033954566998</v>
      </c>
      <c r="K119" s="41"/>
      <c r="L119" s="39"/>
    </row>
    <row r="120" spans="1:12" s="4" customFormat="1" ht="12.75" x14ac:dyDescent="0.2">
      <c r="A120" s="1"/>
      <c r="B120" s="1"/>
      <c r="C120" s="45"/>
      <c r="D120" s="45"/>
      <c r="E120" s="40"/>
      <c r="F120" s="46"/>
      <c r="G120" s="41"/>
      <c r="H120" s="33"/>
      <c r="I120" s="34"/>
      <c r="J120" s="42"/>
      <c r="K120" s="41"/>
      <c r="L120" s="39"/>
    </row>
    <row r="121" spans="1:12" s="4" customFormat="1" ht="12.75" x14ac:dyDescent="0.2">
      <c r="A121" s="20"/>
      <c r="B121" s="35" t="s">
        <v>120</v>
      </c>
      <c r="C121" s="36" t="s">
        <v>121</v>
      </c>
      <c r="D121" s="37"/>
      <c r="E121" s="50"/>
      <c r="F121" s="23"/>
      <c r="G121" s="22"/>
      <c r="H121" s="24"/>
      <c r="I121" s="22"/>
      <c r="J121" s="24"/>
      <c r="K121" s="22"/>
      <c r="L121" s="39"/>
    </row>
    <row r="122" spans="1:12" s="4" customFormat="1" ht="12.75" x14ac:dyDescent="0.2">
      <c r="A122" s="1"/>
      <c r="B122" s="1"/>
      <c r="C122" s="45"/>
      <c r="D122" s="45"/>
      <c r="E122" s="40"/>
      <c r="F122" s="46"/>
      <c r="G122" s="41"/>
      <c r="H122" s="33"/>
      <c r="I122" s="34"/>
      <c r="J122" s="42"/>
      <c r="K122" s="41"/>
      <c r="L122" s="39"/>
    </row>
    <row r="123" spans="1:12" s="4" customFormat="1" ht="12.75" x14ac:dyDescent="0.2">
      <c r="A123" s="1"/>
      <c r="B123" s="1"/>
      <c r="C123" s="53" t="s">
        <v>122</v>
      </c>
      <c r="D123" s="45"/>
      <c r="E123" s="40" t="s">
        <v>123</v>
      </c>
      <c r="F123" s="18" t="s">
        <v>19</v>
      </c>
      <c r="G123" s="41">
        <v>6</v>
      </c>
      <c r="H123" s="33">
        <v>295.69577244404599</v>
      </c>
      <c r="I123" s="34"/>
      <c r="J123" s="42">
        <f>IF(G123="","",G123*H123)</f>
        <v>1774.1746346642758</v>
      </c>
      <c r="L123" s="39"/>
    </row>
    <row r="124" spans="1:12" s="4" customFormat="1" ht="51" x14ac:dyDescent="0.2">
      <c r="A124" s="1"/>
      <c r="B124" s="1"/>
      <c r="C124" s="45"/>
      <c r="D124" s="45"/>
      <c r="E124" s="40" t="s">
        <v>124</v>
      </c>
      <c r="F124" s="46"/>
      <c r="G124" s="41"/>
      <c r="H124" s="33"/>
      <c r="I124" s="34"/>
      <c r="J124" s="42" t="str">
        <f t="shared" ref="J124:J133" si="5">IF(G124="","",G124*H124)</f>
        <v/>
      </c>
      <c r="L124" s="39"/>
    </row>
    <row r="125" spans="1:12" s="4" customFormat="1" ht="12.75" x14ac:dyDescent="0.2">
      <c r="A125" s="1"/>
      <c r="B125" s="1"/>
      <c r="C125" s="53" t="s">
        <v>125</v>
      </c>
      <c r="D125" s="45"/>
      <c r="E125" s="40" t="s">
        <v>126</v>
      </c>
      <c r="F125" s="18" t="s">
        <v>19</v>
      </c>
      <c r="G125" s="41">
        <v>6</v>
      </c>
      <c r="H125" s="33">
        <v>316.89260200992737</v>
      </c>
      <c r="I125" s="34"/>
      <c r="J125" s="42">
        <f t="shared" si="5"/>
        <v>1901.3556120595642</v>
      </c>
      <c r="L125" s="39"/>
    </row>
    <row r="126" spans="1:12" s="4" customFormat="1" ht="63.75" x14ac:dyDescent="0.2">
      <c r="A126" s="1"/>
      <c r="B126" s="1"/>
      <c r="C126" s="53"/>
      <c r="D126" s="45"/>
      <c r="E126" s="40" t="s">
        <v>127</v>
      </c>
      <c r="F126" s="18"/>
      <c r="G126" s="41"/>
      <c r="H126" s="33"/>
      <c r="I126" s="34"/>
      <c r="J126" s="42" t="str">
        <f t="shared" si="5"/>
        <v/>
      </c>
      <c r="L126" s="39"/>
    </row>
    <row r="127" spans="1:12" s="4" customFormat="1" ht="12.75" x14ac:dyDescent="0.2">
      <c r="A127" s="1"/>
      <c r="B127" s="1"/>
      <c r="C127" s="53" t="s">
        <v>128</v>
      </c>
      <c r="D127" s="45"/>
      <c r="E127" s="40" t="s">
        <v>129</v>
      </c>
      <c r="F127" s="18" t="s">
        <v>72</v>
      </c>
      <c r="G127" s="41">
        <v>2</v>
      </c>
      <c r="H127" s="33">
        <v>136.71955069993524</v>
      </c>
      <c r="I127" s="34"/>
      <c r="J127" s="42">
        <f t="shared" si="5"/>
        <v>273.43910139987048</v>
      </c>
      <c r="L127" s="39"/>
    </row>
    <row r="128" spans="1:12" s="4" customFormat="1" ht="51" x14ac:dyDescent="0.2">
      <c r="A128" s="1"/>
      <c r="B128" s="1"/>
      <c r="C128" s="53"/>
      <c r="D128" s="45"/>
      <c r="E128" s="40" t="s">
        <v>130</v>
      </c>
      <c r="F128" s="18"/>
      <c r="G128" s="41"/>
      <c r="H128" s="33"/>
      <c r="I128" s="34"/>
      <c r="J128" s="42" t="str">
        <f t="shared" si="5"/>
        <v/>
      </c>
      <c r="L128" s="39"/>
    </row>
    <row r="129" spans="1:19" ht="12.75" x14ac:dyDescent="0.2">
      <c r="B129" s="1"/>
      <c r="C129" s="53" t="s">
        <v>131</v>
      </c>
      <c r="D129" s="45"/>
      <c r="E129" s="40" t="s">
        <v>132</v>
      </c>
      <c r="F129" s="18" t="s">
        <v>72</v>
      </c>
      <c r="G129" s="41">
        <v>40</v>
      </c>
      <c r="H129" s="33">
        <v>157.91638026581666</v>
      </c>
      <c r="I129" s="34"/>
      <c r="J129" s="42">
        <f t="shared" si="5"/>
        <v>6316.6552106326662</v>
      </c>
      <c r="L129" s="39"/>
      <c r="S129" s="4"/>
    </row>
    <row r="130" spans="1:19" ht="63.75" x14ac:dyDescent="0.2">
      <c r="B130" s="1"/>
      <c r="C130" s="53"/>
      <c r="D130" s="45"/>
      <c r="E130" s="40" t="s">
        <v>133</v>
      </c>
      <c r="G130" s="41"/>
      <c r="H130" s="33" t="s">
        <v>13</v>
      </c>
      <c r="I130" s="34"/>
      <c r="J130" s="42" t="str">
        <f t="shared" si="5"/>
        <v/>
      </c>
      <c r="L130" s="39"/>
      <c r="S130" s="4"/>
    </row>
    <row r="131" spans="1:19" ht="12.75" x14ac:dyDescent="0.2">
      <c r="B131" s="1"/>
      <c r="C131" s="53" t="s">
        <v>134</v>
      </c>
      <c r="D131" s="45"/>
      <c r="E131" s="40" t="s">
        <v>135</v>
      </c>
      <c r="F131" s="18" t="s">
        <v>72</v>
      </c>
      <c r="G131" s="41">
        <v>8</v>
      </c>
      <c r="H131" s="33">
        <v>63.484504549814879</v>
      </c>
      <c r="I131" s="34"/>
      <c r="J131" s="42">
        <f t="shared" si="5"/>
        <v>507.87603639851903</v>
      </c>
      <c r="L131" s="39"/>
      <c r="S131" s="4"/>
    </row>
    <row r="132" spans="1:19" ht="63.75" x14ac:dyDescent="0.2">
      <c r="B132" s="1"/>
      <c r="C132" s="53"/>
      <c r="D132" s="45"/>
      <c r="E132" s="40" t="s">
        <v>136</v>
      </c>
      <c r="G132" s="41"/>
      <c r="H132" s="33"/>
      <c r="I132" s="34"/>
      <c r="J132" s="42" t="str">
        <f t="shared" si="5"/>
        <v/>
      </c>
      <c r="L132" s="39"/>
      <c r="S132" s="4"/>
    </row>
    <row r="133" spans="1:19" ht="12.75" x14ac:dyDescent="0.2">
      <c r="B133" s="1"/>
      <c r="C133" s="45"/>
      <c r="D133" s="45"/>
      <c r="E133" s="4"/>
      <c r="G133" s="41"/>
      <c r="H133" s="33"/>
      <c r="I133" s="34"/>
      <c r="J133" s="42" t="str">
        <f t="shared" si="5"/>
        <v/>
      </c>
      <c r="L133" s="39"/>
      <c r="S133" s="4"/>
    </row>
    <row r="134" spans="1:19" ht="12.75" x14ac:dyDescent="0.2">
      <c r="B134" s="1"/>
      <c r="C134" s="10" t="str">
        <f>B121</f>
        <v>6</v>
      </c>
      <c r="E134" s="47" t="str">
        <f>C121</f>
        <v>MOBILIARI SALA</v>
      </c>
      <c r="F134" s="4"/>
      <c r="G134" s="4"/>
      <c r="H134" s="48"/>
      <c r="I134" s="4"/>
      <c r="J134" s="49">
        <f>SUM(J123:J132)</f>
        <v>10773.500595154896</v>
      </c>
      <c r="K134" s="41"/>
      <c r="L134" s="39"/>
      <c r="S134" s="4"/>
    </row>
    <row r="135" spans="1:19" ht="12.75" x14ac:dyDescent="0.2">
      <c r="B135" s="1"/>
      <c r="C135" s="45"/>
      <c r="D135" s="45"/>
      <c r="E135" s="40"/>
      <c r="F135" s="46"/>
      <c r="G135" s="41"/>
      <c r="H135" s="33"/>
      <c r="I135" s="34"/>
      <c r="J135" s="42"/>
      <c r="K135" s="41"/>
      <c r="L135" s="39"/>
      <c r="S135" s="4"/>
    </row>
    <row r="136" spans="1:19" ht="12.75" x14ac:dyDescent="0.2">
      <c r="A136" s="20"/>
      <c r="B136" s="35" t="s">
        <v>137</v>
      </c>
      <c r="C136" s="36" t="s">
        <v>138</v>
      </c>
      <c r="D136" s="37"/>
      <c r="E136" s="50"/>
      <c r="F136" s="23"/>
      <c r="G136" s="22"/>
      <c r="H136" s="24"/>
      <c r="I136" s="22"/>
      <c r="J136" s="24"/>
      <c r="K136" s="22"/>
      <c r="L136" s="39"/>
      <c r="S136" s="4"/>
    </row>
    <row r="137" spans="1:19" ht="12.75" x14ac:dyDescent="0.2">
      <c r="B137" s="1"/>
      <c r="C137" s="45"/>
      <c r="D137" s="45"/>
      <c r="E137" s="40"/>
      <c r="F137" s="46"/>
      <c r="G137" s="41"/>
      <c r="H137" s="33"/>
      <c r="I137" s="34"/>
      <c r="J137" s="42"/>
      <c r="K137" s="41"/>
      <c r="L137" s="39"/>
      <c r="S137" s="4"/>
    </row>
    <row r="138" spans="1:19" ht="12.75" x14ac:dyDescent="0.2">
      <c r="B138" s="1"/>
      <c r="C138" s="43"/>
      <c r="D138" s="45"/>
      <c r="E138" s="47" t="s">
        <v>139</v>
      </c>
      <c r="G138" s="41"/>
      <c r="H138" s="33"/>
      <c r="I138" s="34"/>
      <c r="J138" s="42" t="str">
        <f>IF(G138="","",G138*H138)</f>
        <v/>
      </c>
      <c r="L138" s="39"/>
      <c r="S138" s="4"/>
    </row>
    <row r="139" spans="1:19" ht="12.75" x14ac:dyDescent="0.2">
      <c r="B139" s="1" t="s">
        <v>140</v>
      </c>
      <c r="C139" s="18" t="s">
        <v>107</v>
      </c>
      <c r="D139" s="45"/>
      <c r="E139" s="40" t="s">
        <v>141</v>
      </c>
      <c r="F139" s="46" t="s">
        <v>107</v>
      </c>
      <c r="G139" s="41">
        <v>1</v>
      </c>
      <c r="H139" s="33">
        <v>1536.7701435264039</v>
      </c>
      <c r="I139" s="34"/>
      <c r="J139" s="42">
        <f t="shared" ref="J139:J147" si="6">IF(G139="","",G139*H139)</f>
        <v>1536.7701435264039</v>
      </c>
      <c r="L139" s="39"/>
      <c r="S139" s="4"/>
    </row>
    <row r="140" spans="1:19" ht="89.25" x14ac:dyDescent="0.2">
      <c r="B140" s="1"/>
      <c r="C140" s="53"/>
      <c r="D140" s="45"/>
      <c r="E140" s="40" t="s">
        <v>142</v>
      </c>
      <c r="G140" s="41"/>
      <c r="H140" s="33"/>
      <c r="I140" s="34"/>
      <c r="J140" s="42" t="str">
        <f t="shared" si="6"/>
        <v/>
      </c>
      <c r="L140" s="39"/>
      <c r="S140" s="4"/>
    </row>
    <row r="141" spans="1:19" ht="12.75" x14ac:dyDescent="0.2">
      <c r="B141" s="1" t="s">
        <v>143</v>
      </c>
      <c r="C141" s="53" t="s">
        <v>107</v>
      </c>
      <c r="D141" s="45"/>
      <c r="E141" s="40" t="s">
        <v>144</v>
      </c>
      <c r="F141" s="18" t="s">
        <v>107</v>
      </c>
      <c r="G141" s="41">
        <v>1</v>
      </c>
      <c r="H141" s="33">
        <v>4302.6427233662125</v>
      </c>
      <c r="I141" s="34"/>
      <c r="J141" s="42">
        <f t="shared" si="6"/>
        <v>4302.6427233662125</v>
      </c>
      <c r="L141" s="39"/>
      <c r="S141" s="4"/>
    </row>
    <row r="142" spans="1:19" ht="140.25" x14ac:dyDescent="0.2">
      <c r="B142" s="1"/>
      <c r="C142" s="53"/>
      <c r="D142" s="45"/>
      <c r="E142" s="40" t="s">
        <v>145</v>
      </c>
      <c r="G142" s="41"/>
      <c r="H142" s="33" t="s">
        <v>13</v>
      </c>
      <c r="I142" s="34"/>
      <c r="J142" s="42" t="str">
        <f t="shared" si="6"/>
        <v/>
      </c>
      <c r="L142" s="39"/>
      <c r="S142" s="4"/>
    </row>
    <row r="143" spans="1:19" ht="12.75" x14ac:dyDescent="0.2">
      <c r="B143" s="1"/>
      <c r="C143" s="53"/>
      <c r="D143" s="45"/>
      <c r="E143" s="40"/>
      <c r="G143" s="41"/>
      <c r="H143" s="33" t="s">
        <v>13</v>
      </c>
      <c r="I143" s="34"/>
      <c r="J143" s="42" t="str">
        <f t="shared" si="6"/>
        <v/>
      </c>
      <c r="L143" s="39"/>
      <c r="S143" s="4"/>
    </row>
    <row r="144" spans="1:19" ht="12.75" x14ac:dyDescent="0.2">
      <c r="B144" s="1"/>
      <c r="C144" s="53" t="s">
        <v>13</v>
      </c>
      <c r="D144" s="45"/>
      <c r="E144" s="47" t="s">
        <v>146</v>
      </c>
      <c r="F144" s="18" t="s">
        <v>13</v>
      </c>
      <c r="G144" s="41"/>
      <c r="H144" s="33"/>
      <c r="I144" s="34"/>
      <c r="J144" s="42"/>
      <c r="L144" s="39"/>
      <c r="S144" s="4"/>
    </row>
    <row r="145" spans="2:19" ht="12.75" x14ac:dyDescent="0.2">
      <c r="B145" s="1" t="s">
        <v>147</v>
      </c>
      <c r="C145" s="53" t="s">
        <v>19</v>
      </c>
      <c r="D145" s="45"/>
      <c r="E145" s="40" t="s">
        <v>146</v>
      </c>
      <c r="F145" s="18" t="s">
        <v>19</v>
      </c>
      <c r="G145" s="41">
        <v>1</v>
      </c>
      <c r="H145" s="54">
        <v>1939.3509290564068</v>
      </c>
      <c r="I145" s="34"/>
      <c r="J145" s="42">
        <f t="shared" si="6"/>
        <v>1939.3509290564068</v>
      </c>
      <c r="L145" s="39"/>
      <c r="S145" s="4"/>
    </row>
    <row r="146" spans="2:19" ht="25.5" x14ac:dyDescent="0.2">
      <c r="B146" s="1"/>
      <c r="C146" s="43"/>
      <c r="D146" s="45"/>
      <c r="E146" s="40" t="s">
        <v>148</v>
      </c>
      <c r="G146" s="41"/>
      <c r="H146" s="33" t="s">
        <v>13</v>
      </c>
      <c r="I146" s="34"/>
      <c r="J146" s="42" t="str">
        <f t="shared" si="6"/>
        <v/>
      </c>
      <c r="S146" s="4"/>
    </row>
    <row r="147" spans="2:19" ht="12.75" x14ac:dyDescent="0.2">
      <c r="B147" s="1"/>
      <c r="C147" s="45"/>
      <c r="D147" s="45"/>
      <c r="E147" s="4"/>
      <c r="G147" s="41"/>
      <c r="H147" s="33" t="s">
        <v>13</v>
      </c>
      <c r="I147" s="34"/>
      <c r="J147" s="42" t="str">
        <f t="shared" si="6"/>
        <v/>
      </c>
      <c r="S147" s="4"/>
    </row>
    <row r="148" spans="2:19" ht="12.75" x14ac:dyDescent="0.2">
      <c r="B148" s="1"/>
      <c r="C148" s="10" t="str">
        <f>B136</f>
        <v>7</v>
      </c>
      <c r="E148" s="47" t="str">
        <f>C136</f>
        <v>VARIS I SEGURETAT I SALUT</v>
      </c>
      <c r="F148" s="4"/>
      <c r="G148" s="4"/>
      <c r="H148" s="48"/>
      <c r="I148" s="4"/>
      <c r="J148" s="49">
        <f>SUM(J139:J146)</f>
        <v>7778.7637959490239</v>
      </c>
      <c r="K148" s="41"/>
      <c r="S148" s="4"/>
    </row>
    <row r="149" spans="2:19" ht="12.75" x14ac:dyDescent="0.2">
      <c r="B149" s="1"/>
      <c r="C149" s="45"/>
      <c r="D149" s="45"/>
      <c r="E149" s="40"/>
      <c r="F149" s="46"/>
      <c r="G149" s="41"/>
      <c r="H149" s="33"/>
      <c r="I149" s="34"/>
      <c r="J149" s="42"/>
      <c r="K149" s="41"/>
      <c r="S149" s="4"/>
    </row>
    <row r="150" spans="2:19" ht="12.75" x14ac:dyDescent="0.2">
      <c r="B150" s="1"/>
      <c r="C150" s="45"/>
      <c r="D150" s="45"/>
      <c r="E150" s="40"/>
      <c r="F150" s="46"/>
      <c r="G150" s="41"/>
      <c r="H150" s="33"/>
      <c r="I150" s="34"/>
      <c r="J150" s="42"/>
      <c r="K150" s="41"/>
      <c r="S150" s="4"/>
    </row>
    <row r="151" spans="2:19" ht="12.75" x14ac:dyDescent="0.2">
      <c r="B151" s="1"/>
      <c r="C151" s="45"/>
      <c r="D151" s="45"/>
      <c r="E151" s="50" t="s">
        <v>149</v>
      </c>
      <c r="F151" s="55"/>
      <c r="G151" s="56"/>
      <c r="H151" s="57"/>
      <c r="I151" s="58"/>
      <c r="J151" s="59"/>
      <c r="K151" s="41"/>
      <c r="S151" s="4"/>
    </row>
    <row r="152" spans="2:19" ht="12.75" x14ac:dyDescent="0.2">
      <c r="B152" s="1"/>
      <c r="C152" s="45"/>
      <c r="D152" s="45"/>
      <c r="E152" s="40"/>
      <c r="F152" s="46"/>
      <c r="G152" s="41"/>
      <c r="H152" s="33"/>
      <c r="I152" s="34"/>
      <c r="J152" s="42"/>
      <c r="K152" s="41"/>
      <c r="S152" s="4"/>
    </row>
    <row r="153" spans="2:19" ht="12.75" x14ac:dyDescent="0.2">
      <c r="B153" s="1"/>
      <c r="C153" s="40" t="str">
        <f>C25</f>
        <v>1</v>
      </c>
      <c r="D153" s="45"/>
      <c r="E153" s="40" t="str">
        <f>E25</f>
        <v>ENDERROCS-EXTRACCIONS</v>
      </c>
      <c r="F153" s="46"/>
      <c r="G153" s="41"/>
      <c r="H153" s="33"/>
      <c r="I153" s="34"/>
      <c r="J153" s="42">
        <f>J25</f>
        <v>3636.7346586956405</v>
      </c>
      <c r="K153" s="41"/>
      <c r="L153" s="60"/>
      <c r="S153" s="4"/>
    </row>
    <row r="154" spans="2:19" ht="12.75" x14ac:dyDescent="0.2">
      <c r="B154" s="1"/>
      <c r="C154" s="40" t="str">
        <f>C35</f>
        <v>2</v>
      </c>
      <c r="D154" s="45"/>
      <c r="E154" s="40" t="str">
        <f>E35</f>
        <v>PALETERIA / OBRA SECA</v>
      </c>
      <c r="F154" s="46"/>
      <c r="G154" s="41"/>
      <c r="H154" s="33"/>
      <c r="I154" s="34"/>
      <c r="J154" s="42">
        <f>J35</f>
        <v>1010.8293210986579</v>
      </c>
      <c r="K154" s="41"/>
      <c r="L154" s="60"/>
      <c r="S154" s="4"/>
    </row>
    <row r="155" spans="2:19" ht="12.75" x14ac:dyDescent="0.2">
      <c r="B155" s="1"/>
      <c r="C155" s="40" t="str">
        <f>C69</f>
        <v>3</v>
      </c>
      <c r="D155" s="45"/>
      <c r="E155" s="40" t="str">
        <f>E69</f>
        <v>PAVIMENTS, REVESTIMENTS I PINTURA</v>
      </c>
      <c r="F155" s="46"/>
      <c r="G155" s="41"/>
      <c r="H155" s="33"/>
      <c r="I155" s="34"/>
      <c r="J155" s="42">
        <f>J69</f>
        <v>21340.600132359632</v>
      </c>
      <c r="K155" s="41"/>
      <c r="L155" s="60"/>
      <c r="S155" s="4"/>
    </row>
    <row r="156" spans="2:19" ht="12.75" x14ac:dyDescent="0.2">
      <c r="B156" s="1"/>
      <c r="C156" s="40" t="str">
        <f>C92</f>
        <v>4</v>
      </c>
      <c r="D156" s="45"/>
      <c r="E156" s="40" t="str">
        <f>E92</f>
        <v>MOBILIARI CUINA OFFICE</v>
      </c>
      <c r="F156" s="46"/>
      <c r="G156" s="41"/>
      <c r="H156" s="33"/>
      <c r="I156" s="34"/>
      <c r="J156" s="42">
        <f>J92</f>
        <v>24308.914805518067</v>
      </c>
      <c r="K156" s="41"/>
      <c r="L156" s="60"/>
      <c r="S156" s="4"/>
    </row>
    <row r="157" spans="2:19" ht="12.75" x14ac:dyDescent="0.2">
      <c r="B157" s="1"/>
      <c r="C157" s="40" t="str">
        <f>C119</f>
        <v>5</v>
      </c>
      <c r="D157" s="45"/>
      <c r="E157" s="40" t="str">
        <f>E119</f>
        <v>INSTAL·LACIONS</v>
      </c>
      <c r="F157" s="46"/>
      <c r="G157" s="41"/>
      <c r="H157" s="33"/>
      <c r="I157" s="34"/>
      <c r="J157" s="42">
        <f>J119</f>
        <v>12964.033954566998</v>
      </c>
      <c r="K157" s="41"/>
      <c r="L157" s="60"/>
      <c r="Q157" s="61"/>
      <c r="R157" s="60"/>
      <c r="S157" s="4"/>
    </row>
    <row r="158" spans="2:19" ht="12.75" x14ac:dyDescent="0.2">
      <c r="B158" s="1"/>
      <c r="C158" s="40" t="str">
        <f>B121</f>
        <v>6</v>
      </c>
      <c r="D158" s="45"/>
      <c r="E158" s="40" t="str">
        <f>E134</f>
        <v>MOBILIARI SALA</v>
      </c>
      <c r="F158" s="46"/>
      <c r="G158" s="41"/>
      <c r="H158" s="33"/>
      <c r="I158" s="34"/>
      <c r="J158" s="42">
        <f>J134</f>
        <v>10773.500595154896</v>
      </c>
      <c r="K158" s="41"/>
      <c r="L158" s="60"/>
      <c r="S158" s="4"/>
    </row>
    <row r="159" spans="2:19" ht="12.75" x14ac:dyDescent="0.2">
      <c r="B159" s="1"/>
      <c r="C159" s="40" t="str">
        <f>B136</f>
        <v>7</v>
      </c>
      <c r="D159" s="45"/>
      <c r="E159" s="40" t="str">
        <f>E148</f>
        <v>VARIS I SEGURETAT I SALUT</v>
      </c>
      <c r="F159" s="46"/>
      <c r="G159" s="41"/>
      <c r="H159" s="33"/>
      <c r="I159" s="34"/>
      <c r="J159" s="42">
        <f>J148</f>
        <v>7778.7637959490239</v>
      </c>
      <c r="K159" s="41"/>
      <c r="L159" s="60"/>
      <c r="S159" s="4"/>
    </row>
    <row r="160" spans="2:19" ht="12.75" x14ac:dyDescent="0.2">
      <c r="B160" s="1"/>
      <c r="C160" s="4"/>
      <c r="D160" s="22"/>
      <c r="E160" s="47"/>
      <c r="F160" s="4"/>
      <c r="G160" s="4"/>
      <c r="H160" s="33"/>
      <c r="I160" s="34"/>
      <c r="J160" s="48"/>
      <c r="K160" s="41"/>
      <c r="N160" s="60"/>
      <c r="S160" s="4"/>
    </row>
    <row r="161" spans="2:19" ht="12.75" x14ac:dyDescent="0.2">
      <c r="B161" s="1"/>
      <c r="C161" s="4"/>
      <c r="D161" s="22"/>
      <c r="E161" s="62" t="s">
        <v>150</v>
      </c>
      <c r="F161" s="63"/>
      <c r="G161" s="63"/>
      <c r="H161" s="64"/>
      <c r="I161" s="65"/>
      <c r="J161" s="66">
        <f>SUM(J153:J160)</f>
        <v>81813.377263342918</v>
      </c>
      <c r="K161" s="41"/>
      <c r="L161" s="60"/>
      <c r="R161" s="60"/>
      <c r="S161" s="4"/>
    </row>
    <row r="162" spans="2:19" ht="12.75" x14ac:dyDescent="0.2">
      <c r="B162" s="1"/>
      <c r="C162" s="4"/>
      <c r="D162" s="22"/>
      <c r="E162" s="67" t="s">
        <v>151</v>
      </c>
      <c r="F162" s="4"/>
      <c r="G162" s="4"/>
      <c r="H162" s="75">
        <v>0.06</v>
      </c>
      <c r="I162" s="34"/>
      <c r="J162" s="48">
        <f>(J161*H162)</f>
        <v>4908.8026358005745</v>
      </c>
      <c r="K162" s="41"/>
      <c r="L162" s="60"/>
      <c r="R162" s="60"/>
      <c r="S162" s="4"/>
    </row>
    <row r="163" spans="2:19" ht="12.75" x14ac:dyDescent="0.2">
      <c r="B163" s="1"/>
      <c r="C163" s="4"/>
      <c r="D163" s="22"/>
      <c r="E163" s="67" t="s">
        <v>152</v>
      </c>
      <c r="F163" s="4"/>
      <c r="G163" s="4"/>
      <c r="H163" s="76">
        <v>0.13</v>
      </c>
      <c r="I163" s="34"/>
      <c r="J163" s="48">
        <f>(J161*H163)</f>
        <v>10635.73904423458</v>
      </c>
      <c r="K163" s="41"/>
      <c r="L163" s="60"/>
      <c r="R163" s="60"/>
      <c r="S163" s="4"/>
    </row>
    <row r="164" spans="2:19" ht="12.75" x14ac:dyDescent="0.2">
      <c r="D164" s="68"/>
      <c r="E164" s="21" t="s">
        <v>153</v>
      </c>
      <c r="F164" s="21"/>
      <c r="G164" s="21"/>
      <c r="H164" s="77"/>
      <c r="I164" s="21"/>
      <c r="J164" s="24">
        <f>SUM(J161:J163)</f>
        <v>97357.91894337807</v>
      </c>
      <c r="L164" s="60"/>
      <c r="R164" s="48"/>
      <c r="S164" s="4"/>
    </row>
    <row r="165" spans="2:19" ht="12.75" x14ac:dyDescent="0.2">
      <c r="D165" s="45"/>
      <c r="E165" s="2" t="s">
        <v>154</v>
      </c>
      <c r="F165" s="69"/>
      <c r="G165" s="69"/>
      <c r="H165" s="69">
        <v>0.21</v>
      </c>
      <c r="I165" s="69"/>
      <c r="J165" s="48">
        <f>(J164*H165)</f>
        <v>20445.162978109394</v>
      </c>
      <c r="L165" s="60"/>
      <c r="R165" s="48"/>
      <c r="S165" s="4"/>
    </row>
    <row r="166" spans="2:19" ht="12.75" x14ac:dyDescent="0.2">
      <c r="D166" s="45"/>
      <c r="E166" s="2"/>
      <c r="F166" s="2"/>
      <c r="J166" s="48"/>
      <c r="R166" s="48"/>
      <c r="S166" s="4"/>
    </row>
    <row r="167" spans="2:19" ht="12.75" x14ac:dyDescent="0.2">
      <c r="D167" s="45"/>
      <c r="E167" s="21" t="s">
        <v>155</v>
      </c>
      <c r="F167" s="2"/>
      <c r="J167" s="19">
        <f>SUM(J164:J165)</f>
        <v>117803.08192148746</v>
      </c>
      <c r="L167" s="60"/>
      <c r="R167" s="48"/>
      <c r="S167" s="4"/>
    </row>
    <row r="168" spans="2:19" ht="12.75" x14ac:dyDescent="0.2">
      <c r="R168" s="48"/>
      <c r="S168" s="4"/>
    </row>
    <row r="170" spans="2:19" ht="16.899999999999999" customHeight="1" x14ac:dyDescent="0.2">
      <c r="S170" s="4"/>
    </row>
    <row r="172" spans="2:19" ht="12.75" x14ac:dyDescent="0.2">
      <c r="J172" s="48"/>
      <c r="K172" s="70"/>
      <c r="S172" s="4"/>
    </row>
    <row r="173" spans="2:19" ht="12.75" x14ac:dyDescent="0.2">
      <c r="J173" s="48"/>
      <c r="K173" s="70"/>
      <c r="S173" s="4"/>
    </row>
    <row r="174" spans="2:19" ht="12.75" x14ac:dyDescent="0.2">
      <c r="J174" s="48"/>
      <c r="K174" s="70"/>
      <c r="S174" s="4"/>
    </row>
  </sheetData>
  <mergeCells count="1">
    <mergeCell ref="G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A4C6E7B3FADC438F59C222A97E8F10" ma:contentTypeVersion="16" ma:contentTypeDescription="Crea un document nou" ma:contentTypeScope="" ma:versionID="92d5779326be2f59352c8e800c30521d">
  <xsd:schema xmlns:xsd="http://www.w3.org/2001/XMLSchema" xmlns:xs="http://www.w3.org/2001/XMLSchema" xmlns:p="http://schemas.microsoft.com/office/2006/metadata/properties" xmlns:ns2="baef8a85-1f23-482b-a7f0-f8ab8f3b827a" xmlns:ns3="b3bda063-e3e7-41ea-b941-2d95e8e2807b" targetNamespace="http://schemas.microsoft.com/office/2006/metadata/properties" ma:root="true" ma:fieldsID="63ebc409d052d7279f4c69f14137bdb3" ns2:_="" ns3:_="">
    <xsd:import namespace="baef8a85-1f23-482b-a7f0-f8ab8f3b827a"/>
    <xsd:import namespace="b3bda063-e3e7-41ea-b941-2d95e8e28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f8a85-1f23-482b-a7f0-f8ab8f3b8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Etiquetes de la imatge" ma:readOnly="false" ma:fieldId="{5cf76f15-5ced-4ddc-b409-7134ff3c332f}" ma:taxonomyMulti="true" ma:sspId="3a5b40fd-ae5f-438f-bf72-a816ac90a0f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bda063-e3e7-41ea-b941-2d95e8e2807b" elementFormDefault="qualified">
    <xsd:import namespace="http://schemas.microsoft.com/office/2006/documentManagement/types"/>
    <xsd:import namespace="http://schemas.microsoft.com/office/infopath/2007/PartnerControls"/>
    <xsd:element name="SharedWithUsers" ma:index="15"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 compartit amb detalls" ma:internalName="SharedWithDetails" ma:readOnly="true">
      <xsd:simpleType>
        <xsd:restriction base="dms:Note">
          <xsd:maxLength value="255"/>
        </xsd:restriction>
      </xsd:simpleType>
    </xsd:element>
    <xsd:element name="TaxCatchAll" ma:index="19" nillable="true" ma:displayName="Taxonomy Catch All Column" ma:hidden="true" ma:list="{8e967f81-6494-460d-8179-a459a93eb176}" ma:internalName="TaxCatchAll" ma:showField="CatchAllData" ma:web="b3bda063-e3e7-41ea-b941-2d95e8e28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bda063-e3e7-41ea-b941-2d95e8e2807b" xsi:nil="true"/>
    <lcf76f155ced4ddcb4097134ff3c332f xmlns="baef8a85-1f23-482b-a7f0-f8ab8f3b82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5BDB00-1944-486F-93DE-39A436C675E4}">
  <ds:schemaRefs>
    <ds:schemaRef ds:uri="http://schemas.microsoft.com/sharepoint/v3/contenttype/forms"/>
  </ds:schemaRefs>
</ds:datastoreItem>
</file>

<file path=customXml/itemProps2.xml><?xml version="1.0" encoding="utf-8"?>
<ds:datastoreItem xmlns:ds="http://schemas.openxmlformats.org/officeDocument/2006/customXml" ds:itemID="{BF9D45FA-D04B-4A28-88AF-0D6A58307637}"/>
</file>

<file path=customXml/itemProps3.xml><?xml version="1.0" encoding="utf-8"?>
<ds:datastoreItem xmlns:ds="http://schemas.openxmlformats.org/officeDocument/2006/customXml" ds:itemID="{33372492-8CE0-4BE0-94FF-C4C570D1459A}">
  <ds:schemaRefs>
    <ds:schemaRef ds:uri="http://schemas.microsoft.com/office/2006/documentManagement/types"/>
    <ds:schemaRef ds:uri="http://schemas.microsoft.com/office/2006/metadata/properties"/>
    <ds:schemaRef ds:uri="http://schemas.microsoft.com/office/infopath/2007/PartnerControls"/>
    <ds:schemaRef ds:uri="82268a2b-91e1-4b98-84fc-1dd5cbb07db9"/>
    <ds:schemaRef ds:uri="http://purl.org/dc/terms/"/>
    <ds:schemaRef ds:uri="http://www.w3.org/XML/1998/namespace"/>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AMIDAMENTS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bredin</dc:creator>
  <cp:keywords/>
  <dc:description/>
  <cp:lastModifiedBy>Nuria Mombiela Lobato</cp:lastModifiedBy>
  <cp:revision/>
  <dcterms:created xsi:type="dcterms:W3CDTF">2024-09-19T15:25:00Z</dcterms:created>
  <dcterms:modified xsi:type="dcterms:W3CDTF">2024-10-31T15:39:09Z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0x010100E2A4C6E7B3FADC438F59C222A97E8F10</vt:lpwstr>
  </property>
</Properties>
</file>