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Oficina de Compras\02-CONTRACTACIÓ\02 - CONTRACTACIONS\CONTRACTACIONS 2024\2. LICITACIONS\OSE00018_2024 Auditoria de projectes\02. Plecs\"/>
    </mc:Choice>
  </mc:AlternateContent>
  <bookViews>
    <workbookView xWindow="0" yWindow="0" windowWidth="28800" windowHeight="11916"/>
  </bookViews>
  <sheets>
    <sheet name="Model CAT" sheetId="2" r:id="rId1"/>
  </sheets>
  <calcPr calcId="152511"/>
</workbook>
</file>

<file path=xl/calcChain.xml><?xml version="1.0" encoding="utf-8"?>
<calcChain xmlns="http://schemas.openxmlformats.org/spreadsheetml/2006/main">
  <c r="D50" i="2" l="1"/>
  <c r="D51" i="2"/>
  <c r="D45" i="2"/>
  <c r="D46" i="2"/>
  <c r="D47" i="2"/>
  <c r="D48" i="2"/>
  <c r="D49" i="2"/>
  <c r="D42" i="2"/>
  <c r="D43" i="2"/>
  <c r="D34" i="2"/>
  <c r="D35" i="2"/>
  <c r="D36" i="2"/>
  <c r="D37" i="2"/>
  <c r="J26" i="2"/>
  <c r="G26" i="2"/>
  <c r="D41" i="2" l="1"/>
  <c r="D40" i="2"/>
  <c r="D39" i="2"/>
  <c r="D33" i="2"/>
  <c r="J25" i="2"/>
  <c r="G25" i="2"/>
  <c r="J24" i="2"/>
  <c r="G24" i="2"/>
  <c r="J23" i="2"/>
  <c r="G23" i="2"/>
  <c r="J22" i="2"/>
  <c r="G22" i="2"/>
  <c r="J21" i="2"/>
  <c r="G21" i="2"/>
  <c r="D11" i="2"/>
  <c r="D10" i="2"/>
  <c r="D9" i="2"/>
  <c r="D8" i="2"/>
  <c r="D7" i="2"/>
</calcChain>
</file>

<file path=xl/sharedStrings.xml><?xml version="1.0" encoding="utf-8"?>
<sst xmlns="http://schemas.openxmlformats.org/spreadsheetml/2006/main" count="71" uniqueCount="59">
  <si>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</si>
  <si>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</si>
  <si>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</si>
  <si>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</si>
  <si>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</si>
  <si>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</si>
  <si>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</si>
  <si>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</si>
  <si>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</si>
  <si>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</si>
  <si>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</si>
  <si>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</si>
  <si>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</si>
  <si>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</si>
  <si>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</si>
  <si>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</si>
  <si>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</si>
  <si>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</si>
  <si>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</si>
  <si>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</si>
  <si>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</si>
  <si>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</si>
  <si>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</si>
  <si>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</si>
  <si>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CONCEPTES DIFERENTS DEL PREU</t>
  </si>
  <si>
    <t>Oferta</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</si>
  <si>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</si>
  <si>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 xml:space="preserve">Oferta en concepte de Preu d’auditoria PER PROJECTE (inclou tots els certificats  d’auditoria necessaris per auditar el projecte) en projectes amb finançament  fins a 50.000 €. </t>
  </si>
  <si>
    <t>Oferta en concepte de Preu d’auditoria PER PROJECTE (inclou tots els certificats  d’auditoria necessaris per auditar el projecte) en projectes amb finançament des de 50.000,01 € fins a 400.000€.</t>
  </si>
  <si>
    <t>Oferta en concepte de Preu d’auditoria PER PROJECTE (inclou tots els certificats  d’auditoria necessaris per auditar el projecte) en projectes amb finançament de  des de 400.000,01€ fins a 1.000.000€. En aquest concepte s'ha de fer oferta al valor que a la fórmula apareix identificat com a 2.500 € (*)</t>
  </si>
  <si>
    <t>Oferta en concepte de Preu d’auditoria PER PROJECTE (inclou tots els certificats  d’auditoria necessaris per auditar el projecte) en projectes amb finançament de  des de 400.000,01€ fins a 1.000.000€. En aquest concepte s'ha de fer oferta al valor que a la fórmula apareix identificat com a 3.500 € (*)</t>
  </si>
  <si>
    <t xml:space="preserve">Oferta en concepte de Preu d’auditoria PER PROJECTE (inclou tots els certificats  d’auditoria necessaris per auditar el projecte) en projectes amb finançament superior a 1.000.000€.  </t>
  </si>
  <si>
    <t xml:space="preserve">Oferta en concepte de Preu/hora de formació sobre normativa aplicable als principals programes de finançament de la UE als quals acostuma a optar la UOC (e.g. Horizon 2020, Horizon Europe) </t>
  </si>
  <si>
    <t>Preu (€)</t>
  </si>
  <si>
    <t>Preu d'auditoria per projecte</t>
  </si>
  <si>
    <t>1. Experiència de l'equip tècnic d'auditoria en activitats d'auditoria de projectes de recerca.- Es valorarà el grau  d’experiència  en realització de serveis d’auditoria de projectes del Horizon Europe i H2020 i experiència addicional en programes anteriors.</t>
  </si>
  <si>
    <t>1.1 Experiència del soci auditor i Gerent / Director del treball en la categoria de soci auditor i Gerent / Director</t>
  </si>
  <si>
    <t>1.1 A partir de  15 anys</t>
  </si>
  <si>
    <t>1.1 A partir de 13 anys i fins a 15 anys</t>
  </si>
  <si>
    <t>1.1 A partir de 10 anys i fins a 13 anys</t>
  </si>
  <si>
    <t>1.1 A partir de 7 anys i fins a 10 anys</t>
  </si>
  <si>
    <t>1.1 Menys de 7 anys</t>
  </si>
  <si>
    <t>1.2 Experiència addicional del Cap d’equip en auditoria de projectes</t>
  </si>
  <si>
    <t>1.2 A partir de 16 anys</t>
  </si>
  <si>
    <t xml:space="preserve">1.2 A partir de 13 anys i fins 16 anys </t>
  </si>
  <si>
    <t>1.2 A partir de 11 anys i fins 13 anys</t>
  </si>
  <si>
    <t>1.2 A partir de 9 anys i fins a 11 anys</t>
  </si>
  <si>
    <t>1.2 Menys de 9 anys</t>
  </si>
  <si>
    <t>1.3 Experiència addicional de l’auditor tècnic en auditoria de projectes</t>
  </si>
  <si>
    <t>1.3 A partir de 9 anys</t>
  </si>
  <si>
    <t xml:space="preserve">1.3 A partir de 7 anys i fins 9 anys </t>
  </si>
  <si>
    <t>1.3 A partir de 5 anys i fins 7 anys</t>
  </si>
  <si>
    <t>1.2 A partir de 4 anys i fins a 5 anys</t>
  </si>
  <si>
    <t>1.2 Menys de 4 anys</t>
  </si>
  <si>
    <t xml:space="preserve">2. Accions formatives. Número d'accions formatives realitzades pel personal que es proposi adscriure al contracte en els darrers 3 anys relacionades amb el finançament i justificació de projectes de recerca de Horitzó Europe i H2020.Es valorarà la suma de les accions formatives de tots els membres de l’equip
S’atorgarà la màxima puntuació al licitador que presenti la major quantitat d’accions formatives que hagi realitzat l’equip que proposa adscriure al contracte i a la resta de licitadors en funció de les accions formatives fetes per les persones de l’equip que proposat adscriure al contracte, d’acord la següent regla proporcional directa.
</t>
  </si>
  <si>
    <t xml:space="preserve">
(*) L'oferta per al concepte de “Preu d’auditoria PER PROJECTE (inclou tots els certificats  d’auditoria necessaris per auditar el projecte) en projectes amb finançament de  des de 400.000,01€ fins a 1.000.000€” es divideix en dos conceptes  que s'identifiquen amb els dos valors assenyalats en negreta a la fórmula prevista a l’apartat de Preus unitaris: el valor de 2.500 € inclòs en primera posició a la fórmula, i el valor de 3.500 que es dividirà entre 600.000 €. Aquests dos valors actuen com a preu unitari màxim que no es pot superar, per la qual cosa l'oferta haurà de ser igual o inferior a aquest valor.
</t>
  </si>
  <si>
    <t xml:space="preserve">3. Número de dies de reducció del termini d’entrega dels certificats respecte al termini establert a l’apartat 5 del Plec de Prescripcions Tècniques. 
L’empresa licitadora ha d’indicar el nombre de dies en què es millora el termini d’entrega dels certificats (que d’acord amb l’apartat 5 del Plec de Prescripcions Tècniques haurà de ser de com a màxim 60 dies). 
Per exemple, si el licitador podrà lliurar els certificats en 50 dies el nombre de dies que haurà d’ofertar en aquest apartat són 10.En aquest sentit, el licitador no haurà d’ofertar el número de dies total de lliurament, sinó únicament els dies de reducció que proposa
3. Número de dies de reducció del termini d’entrega dels certificats respecte al termini establert a l’apartat 5 del Plec de Prescripcions Tècniques. 
L’empresa licitadora ha d’indicar el nombre de dies en què es millora el termini d’entrega dels certificats (que d’acord amb l’apartat 5 del Plec de Prescripcions Tècniques haurà de ser de com a màxim 60 dies). 
Per exemple, si el licitador podrà lliurar els certificats en 50 dies el nombre de dies que haurà d’ofertar en aquest apartat són 10.En aquest sentit, el licitador no haurà d’ofertar el número de dies total de lliurament, sinó únicament els dies de reducció que proposa
</t>
  </si>
  <si>
    <t>Servei d'auditoria de projectes de la Universitat Oberta de Catalunya</t>
  </si>
  <si>
    <t>OSE00018/2024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</si>
</sst>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13">
    <font>
      <sz val="10"/>
      <color rgb="FF000000"/>
      <name val="Arial"/>
      <scheme val="minor"/>
    </font>
    <font>
      <b/>
      <sz val="10"/>
      <color theme="1"/>
      <name val="Arial"/>
      <scheme val="minor"/>
    </font>
    <font>
      <sz val="10"/>
      <color theme="1"/>
      <name val="Arial"/>
      <scheme val="minor"/>
    </font>
    <font>
      <i/>
      <sz val="10"/>
      <color rgb="FFFF0000"/>
      <name val="Arial"/>
      <scheme val="minor"/>
    </font>
    <font>
      <b/>
      <sz val="10"/>
      <color theme="1"/>
      <name val="Arial"/>
    </font>
    <font>
      <sz val="10"/>
      <color theme="1"/>
      <name val="Arial"/>
    </font>
    <font>
      <sz val="12"/>
      <color theme="1"/>
      <name val="&quot;Times New Roman&quot;"/>
    </font>
    <font>
      <b/>
      <i/>
      <sz val="11"/>
      <color rgb="FFFF0000"/>
      <name val="&quot;Google Sans&quot;"/>
    </font>
    <font>
      <sz val="10"/>
      <name val="Arial"/>
    </font>
    <font>
      <sz val="10"/>
      <color rgb="FF000000"/>
      <name val="Arial"/>
      <family val="2"/>
      <scheme val="minor"/>
    </font>
    <font>
      <sz val="10"/>
      <color theme="1"/>
      <name val="Arial"/>
      <family val="2"/>
      <scheme val="minor"/>
    </font>
    <font>
      <b/>
      <sz val="10"/>
      <color theme="1"/>
      <name val="Arial"/>
      <family val="2"/>
      <scheme val="minor"/>
    </font>
    <font>
      <sz val="10"/>
      <name val="Arial"/>
      <family val="2"/>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53">
    <xf numFmtId="0" fontId="0" fillId="0" borderId="0" xfId="0" applyFont="1" applyAlignment="1"/>
    <xf numFmtId="0" fontId="2" fillId="0" borderId="0" xfId="0" applyFont="1" applyAlignment="1"/>
    <xf numFmtId="0" fontId="2" fillId="0" borderId="0" xfId="0" applyFont="1" applyAlignment="1">
      <alignment horizontal="left" wrapText="1"/>
    </xf>
    <xf numFmtId="0" fontId="3" fillId="0" borderId="0" xfId="0" applyFont="1" applyAlignment="1"/>
    <xf numFmtId="0" fontId="1" fillId="2" borderId="1" xfId="0" applyFont="1" applyFill="1" applyBorder="1" applyAlignment="1">
      <alignment horizontal="left"/>
    </xf>
    <xf numFmtId="0" fontId="1" fillId="2" borderId="1" xfId="0" applyFont="1" applyFill="1" applyBorder="1" applyAlignment="1">
      <alignment horizont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applyAlignment="1"/>
    <xf numFmtId="0" fontId="4" fillId="0" borderId="0" xfId="0" applyFont="1"/>
    <xf numFmtId="0" fontId="5" fillId="0" borderId="0" xfId="0" applyFont="1" applyAlignment="1"/>
    <xf numFmtId="0" fontId="6" fillId="0" borderId="0" xfId="0" applyFont="1"/>
    <xf numFmtId="0" fontId="1" fillId="0" borderId="1" xfId="0" applyFont="1" applyBorder="1" applyAlignment="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7" fillId="4" borderId="0" xfId="0" applyFont="1" applyFill="1" applyAlignment="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4" borderId="1" xfId="0" applyFont="1" applyFill="1" applyBorder="1" applyAlignment="1">
      <alignment horizontal="center" vertical="center" wrapText="1"/>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Alignment="1" applyProtection="1">
      <protection locked="0"/>
    </xf>
    <xf numFmtId="0" fontId="2" fillId="3" borderId="1" xfId="0" applyFont="1" applyFill="1" applyBorder="1" applyAlignment="1" applyProtection="1">
      <alignment horizontal="left" wrapText="1"/>
      <protection locked="0"/>
    </xf>
    <xf numFmtId="164" fontId="2" fillId="0" borderId="1" xfId="0" applyNumberFormat="1" applyFont="1" applyBorder="1" applyAlignment="1" applyProtection="1">
      <alignment horizontal="center" vertical="center"/>
      <protection locked="0"/>
    </xf>
    <xf numFmtId="0" fontId="8" fillId="0" borderId="4" xfId="0" applyFont="1" applyBorder="1"/>
    <xf numFmtId="0" fontId="0" fillId="0" borderId="0" xfId="0" applyFont="1" applyAlignment="1"/>
    <xf numFmtId="0" fontId="8" fillId="0" borderId="4" xfId="0" applyFont="1" applyBorder="1"/>
    <xf numFmtId="0" fontId="4" fillId="0" borderId="0" xfId="0" applyFont="1" applyAlignment="1">
      <alignment vertical="center" wrapText="1"/>
    </xf>
    <xf numFmtId="0" fontId="0" fillId="0" borderId="0" xfId="0" applyFont="1" applyAlignment="1">
      <alignment vertical="center"/>
    </xf>
    <xf numFmtId="0" fontId="1" fillId="0" borderId="0" xfId="0" applyFont="1" applyAlignment="1">
      <alignment horizontal="center"/>
    </xf>
    <xf numFmtId="0" fontId="0" fillId="0" borderId="0" xfId="0" applyFont="1" applyAlignment="1"/>
    <xf numFmtId="0" fontId="0" fillId="0" borderId="0" xfId="0" applyAlignment="1">
      <alignment vertical="center" wrapText="1"/>
    </xf>
    <xf numFmtId="0" fontId="1" fillId="2" borderId="2" xfId="0" applyFont="1" applyFill="1" applyBorder="1" applyAlignment="1">
      <alignment horizontal="center"/>
    </xf>
    <xf numFmtId="0" fontId="8" fillId="0" borderId="3" xfId="0" applyFont="1" applyBorder="1"/>
    <xf numFmtId="0" fontId="1" fillId="5" borderId="2" xfId="0" applyFont="1" applyFill="1" applyBorder="1" applyAlignment="1">
      <alignment horizontal="center"/>
    </xf>
    <xf numFmtId="0" fontId="10" fillId="0" borderId="1" xfId="0" applyFont="1" applyBorder="1" applyAlignment="1">
      <alignment vertical="center"/>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11" fillId="0" borderId="2" xfId="0" applyFont="1" applyBorder="1" applyAlignment="1">
      <alignment vertical="center"/>
    </xf>
    <xf numFmtId="0" fontId="10" fillId="0" borderId="1" xfId="0" applyFont="1" applyBorder="1" applyAlignment="1">
      <alignment horizontal="left" vertical="center"/>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0" fillId="0" borderId="2" xfId="0" applyFont="1" applyBorder="1" applyAlignment="1">
      <alignment horizontal="left" vertical="center"/>
    </xf>
    <xf numFmtId="164" fontId="2" fillId="0" borderId="4" xfId="0" applyNumberFormat="1" applyFont="1" applyBorder="1" applyAlignment="1" applyProtection="1">
      <alignment horizontal="center" vertical="center"/>
      <protection locked="0"/>
    </xf>
    <xf numFmtId="0" fontId="9" fillId="0" borderId="0" xfId="0" applyFont="1" applyAlignment="1">
      <alignment wrapText="1"/>
    </xf>
    <xf numFmtId="0" fontId="10" fillId="0" borderId="2" xfId="0" applyFont="1" applyBorder="1" applyAlignment="1">
      <alignment vertical="center" wrapText="1"/>
    </xf>
    <xf numFmtId="0" fontId="2" fillId="4" borderId="4" xfId="0" applyFont="1" applyFill="1" applyBorder="1" applyAlignment="1">
      <alignment horizontal="center" vertical="center" wrapText="1"/>
    </xf>
    <xf numFmtId="0" fontId="11" fillId="0" borderId="2" xfId="0" applyFont="1" applyBorder="1" applyAlignment="1">
      <alignment vertical="center" wrapText="1"/>
    </xf>
    <xf numFmtId="0" fontId="12" fillId="0" borderId="4" xfId="0" applyFont="1" applyBorder="1" applyAlignment="1">
      <alignment wrapText="1"/>
    </xf>
    <xf numFmtId="0" fontId="10" fillId="0" borderId="1" xfId="0" applyFont="1" applyBorder="1" applyAlignment="1" applyProtection="1">
      <alignment horizontal="left" wrapText="1"/>
      <protection locked="0"/>
    </xf>
    <xf numFmtId="164" fontId="10" fillId="0" borderId="1" xfId="0" applyNumberFormat="1" applyFont="1" applyBorder="1" applyAlignment="1" applyProtection="1">
      <alignment horizontal="center" vertical="center"/>
      <protection locked="0"/>
    </xf>
  </cellXfs>
  <cellStyles count="1">
    <cellStyle name="Normal" xfId="0" builtinId="0"/>
  </cellStyles>
  <dxfs count="4">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J60"/>
  <sheetViews>
    <sheetView tabSelected="1" zoomScale="80" zoomScaleNormal="80" workbookViewId="0">
      <selection activeCell="F17" sqref="F17"/>
    </sheetView>
  </sheetViews>
  <sheetFormatPr defaultColWidth="12.5546875" defaultRowHeight="15.75" customHeight="1"/>
  <cols>
    <col min="1" max="1" width="2.33203125" customWidth="1"/>
    <col min="2" max="2" width="57.5546875" customWidth="1"/>
    <col min="3" max="4" width="29.88671875" customWidth="1"/>
    <col min="5" max="5" width="14.44140625" customWidth="1"/>
    <col min="6" max="6" width="24.88671875" customWidth="1"/>
    <col min="7" max="7" width="14.44140625" customWidth="1"/>
    <col min="8" max="8" width="9.6640625" bestFit="1" customWidth="1"/>
    <col min="9" max="9" width="20.5546875" bestFit="1" customWidth="1"/>
    <col min="10" max="10" width="35.33203125" customWidth="1"/>
  </cols>
  <sheetData>
    <row r="3" spans="2:10" ht="13.2">
      <c r="B3" s="31" t="s">
        <v>0</v>
      </c>
      <c r="C3" s="32"/>
      <c r="D3" s="32"/>
      <c r="E3" s="32"/>
      <c r="F3" s="32"/>
      <c r="G3" s="32"/>
      <c r="H3" s="32"/>
      <c r="I3" s="32"/>
      <c r="J3" s="32"/>
    </row>
    <row r="4" spans="2:10" ht="13.2">
      <c r="B4" s="31" t="s">
        <v>1</v>
      </c>
      <c r="C4" s="32"/>
      <c r="D4" s="32"/>
      <c r="E4" s="32"/>
      <c r="F4" s="32"/>
      <c r="G4" s="32"/>
      <c r="H4" s="32"/>
      <c r="I4" s="32"/>
      <c r="J4" s="32"/>
    </row>
    <row r="5" spans="2:10" ht="15.75" customHeight="1">
      <c r="B5" s="1"/>
    </row>
    <row r="6" spans="2:10" ht="13.2">
      <c r="B6" s="4" t="s">
        <v>6</v>
      </c>
      <c r="C6" s="5" t="s">
        <v>7</v>
      </c>
      <c r="D6" s="5" t="s">
        <v>8</v>
      </c>
    </row>
    <row r="7" spans="2:10" ht="13.2">
      <c r="B7" s="12" t="s">
        <v>9</v>
      </c>
      <c r="C7" s="23"/>
      <c r="D7" s="13" t="str">
        <f t="shared" ref="D7:D9" si="0">IF(C7="","Pendent incloure informació","")</f>
        <v>Pendent incloure informació</v>
      </c>
    </row>
    <row r="8" spans="2:10" ht="13.2">
      <c r="B8" s="12" t="s">
        <v>10</v>
      </c>
      <c r="C8" s="23"/>
      <c r="D8" s="13" t="str">
        <f t="shared" si="0"/>
        <v>Pendent incloure informació</v>
      </c>
    </row>
    <row r="9" spans="2:10" ht="13.2">
      <c r="B9" s="14" t="s">
        <v>11</v>
      </c>
      <c r="C9" s="24"/>
      <c r="D9" s="13" t="str">
        <f t="shared" si="0"/>
        <v>Pendent incloure informació</v>
      </c>
      <c r="I9" s="1"/>
    </row>
    <row r="10" spans="2:10" ht="13.2">
      <c r="B10" s="14" t="s">
        <v>12</v>
      </c>
      <c r="C10" s="24"/>
      <c r="D10" s="13" t="str">
        <f t="shared" ref="D10:D11" si="1">IF(AND(C10="",$C$9="representació de l' empresa"),"Pendent incloure informació","")</f>
        <v/>
      </c>
      <c r="I10" s="1"/>
    </row>
    <row r="11" spans="2:10" ht="13.2">
      <c r="B11" s="14" t="s">
        <v>13</v>
      </c>
      <c r="C11" s="24"/>
      <c r="D11" s="13" t="str">
        <f t="shared" si="1"/>
        <v/>
      </c>
      <c r="I11" s="1"/>
    </row>
    <row r="12" spans="2:10" ht="26.4">
      <c r="B12" s="14" t="s">
        <v>14</v>
      </c>
      <c r="C12" s="51" t="s">
        <v>57</v>
      </c>
      <c r="D12" s="15"/>
      <c r="E12" s="2"/>
      <c r="F12" s="2"/>
      <c r="G12" s="2"/>
      <c r="H12" s="2"/>
      <c r="I12" s="1"/>
    </row>
    <row r="13" spans="2:10" ht="13.2">
      <c r="B13" s="14" t="s">
        <v>15</v>
      </c>
      <c r="C13" s="51" t="s">
        <v>58</v>
      </c>
      <c r="D13" s="15"/>
      <c r="E13" s="2"/>
      <c r="F13" s="2"/>
      <c r="G13" s="2"/>
      <c r="H13" s="2"/>
      <c r="I13" s="1"/>
    </row>
    <row r="14" spans="2:10" ht="15.75" customHeight="1">
      <c r="B14" s="2"/>
      <c r="C14" s="2"/>
      <c r="D14" s="2"/>
      <c r="E14" s="2"/>
      <c r="F14" s="2"/>
      <c r="G14" s="2"/>
      <c r="H14" s="2"/>
      <c r="I14" s="1"/>
    </row>
    <row r="15" spans="2:10" ht="53.1" customHeight="1">
      <c r="B15" s="33" t="s">
        <v>26</v>
      </c>
      <c r="C15" s="33"/>
      <c r="D15" s="33"/>
      <c r="E15" s="33"/>
      <c r="F15" s="33"/>
      <c r="G15" s="33"/>
      <c r="H15" s="33"/>
    </row>
    <row r="16" spans="2:10" ht="13.2">
      <c r="B16" s="3"/>
    </row>
    <row r="17" spans="2:10" ht="13.8">
      <c r="B17" s="16"/>
    </row>
    <row r="18" spans="2:10" ht="13.2">
      <c r="B18" s="3"/>
    </row>
    <row r="19" spans="2:10" ht="13.2">
      <c r="B19" s="3"/>
      <c r="C19" s="34" t="s">
        <v>16</v>
      </c>
      <c r="D19" s="35"/>
      <c r="E19" s="28"/>
      <c r="F19" s="36" t="s">
        <v>17</v>
      </c>
      <c r="G19" s="35"/>
      <c r="H19" s="35"/>
      <c r="I19" s="28"/>
    </row>
    <row r="20" spans="2:10" ht="15.75" customHeight="1">
      <c r="B20" s="17" t="s">
        <v>2</v>
      </c>
      <c r="C20" s="18" t="s">
        <v>18</v>
      </c>
      <c r="D20" s="18" t="s">
        <v>19</v>
      </c>
      <c r="E20" s="18" t="s">
        <v>20</v>
      </c>
      <c r="F20" s="18" t="s">
        <v>21</v>
      </c>
      <c r="G20" s="18" t="s">
        <v>20</v>
      </c>
      <c r="H20" s="18" t="s">
        <v>22</v>
      </c>
      <c r="I20" s="18" t="s">
        <v>23</v>
      </c>
      <c r="J20" s="18" t="s">
        <v>3</v>
      </c>
    </row>
    <row r="21" spans="2:10" ht="45.9" customHeight="1">
      <c r="B21" s="7" t="s">
        <v>27</v>
      </c>
      <c r="C21" s="6" t="s">
        <v>33</v>
      </c>
      <c r="D21" s="19">
        <v>1500</v>
      </c>
      <c r="E21" s="39" t="s">
        <v>34</v>
      </c>
      <c r="F21" s="22"/>
      <c r="G21" s="13" t="str">
        <f t="shared" ref="G21:G26" si="2">E21</f>
        <v>Preu d'auditoria per projecte</v>
      </c>
      <c r="H21" s="22"/>
      <c r="I21" s="22"/>
      <c r="J21" s="7" t="str">
        <f t="shared" ref="J21:J26" si="3">IF(F21="","Pendent incloure import ofertat.S'han d'informar tots els conceptes que componen l'oferta",IF(C21="Preu (€)",IF(F21&gt;D21,"L'import indicat supera el preu màxim admès. Aquest fet suposarà l'exclusió del procediment de licitació",""),IF(C21="Percentatge (%) de recàrrec",IF(F21&gt;D21,"El percentatge indicat supera el percentatge màxim admès. Aquest fet suposarà l'exclusió del procediment de licitació",""),(IF(C21="Percentatge (%) de descompte",IF(F21&lt;D21,"El percentatge indicat és inferior al percentatge mínim admès. Aquest fet suposarà l'exclusió del procediment de licitació",""),IF(F21="","Pendent incloure import ofertat.S'han d'informar tots els conceptes que componen l'oferta",IF(C21="Preu ($)",IF(F21&gt;D21,"L'import indicat supera el preu màxim admès. Aquest fet suposarà l'exclusió del procediment de licitació",""))))))))</f>
        <v>Pendent incloure import ofertat.S'han d'informar tots els conceptes que componen l'oferta</v>
      </c>
    </row>
    <row r="22" spans="2:10" ht="39.6">
      <c r="B22" s="38" t="s">
        <v>28</v>
      </c>
      <c r="C22" s="6" t="s">
        <v>33</v>
      </c>
      <c r="D22" s="19">
        <v>2500</v>
      </c>
      <c r="E22" s="39" t="s">
        <v>34</v>
      </c>
      <c r="F22" s="22"/>
      <c r="G22" s="13" t="str">
        <f t="shared" si="2"/>
        <v>Preu d'auditoria per projecte</v>
      </c>
      <c r="H22" s="22"/>
      <c r="I22" s="22"/>
      <c r="J22" s="7" t="str">
        <f t="shared" si="3"/>
        <v>Pendent incloure import ofertat.S'han d'informar tots els conceptes que componen l'oferta</v>
      </c>
    </row>
    <row r="23" spans="2:10" ht="66">
      <c r="B23" s="38" t="s">
        <v>29</v>
      </c>
      <c r="C23" s="6" t="s">
        <v>33</v>
      </c>
      <c r="D23" s="19">
        <v>2500</v>
      </c>
      <c r="E23" s="39" t="s">
        <v>34</v>
      </c>
      <c r="F23" s="22"/>
      <c r="G23" s="13" t="str">
        <f t="shared" si="2"/>
        <v>Preu d'auditoria per projecte</v>
      </c>
      <c r="H23" s="22"/>
      <c r="I23" s="22"/>
      <c r="J23" s="7" t="str">
        <f t="shared" si="3"/>
        <v>Pendent incloure import ofertat.S'han d'informar tots els conceptes que componen l'oferta</v>
      </c>
    </row>
    <row r="24" spans="2:10" ht="66">
      <c r="B24" s="38" t="s">
        <v>30</v>
      </c>
      <c r="C24" s="6" t="s">
        <v>33</v>
      </c>
      <c r="D24" s="19">
        <v>3500</v>
      </c>
      <c r="E24" s="39" t="s">
        <v>34</v>
      </c>
      <c r="F24" s="22"/>
      <c r="G24" s="13" t="str">
        <f t="shared" si="2"/>
        <v>Preu d'auditoria per projecte</v>
      </c>
      <c r="H24" s="22"/>
      <c r="I24" s="22"/>
      <c r="J24" s="7" t="str">
        <f t="shared" si="3"/>
        <v>Pendent incloure import ofertat.S'han d'informar tots els conceptes que componen l'oferta</v>
      </c>
    </row>
    <row r="25" spans="2:10" ht="58.8" customHeight="1">
      <c r="B25" s="38" t="s">
        <v>31</v>
      </c>
      <c r="C25" s="6" t="s">
        <v>33</v>
      </c>
      <c r="D25" s="19">
        <v>6000</v>
      </c>
      <c r="E25" s="39" t="s">
        <v>34</v>
      </c>
      <c r="F25" s="22"/>
      <c r="G25" s="13" t="str">
        <f t="shared" si="2"/>
        <v>Preu d'auditoria per projecte</v>
      </c>
      <c r="H25" s="22"/>
      <c r="I25" s="22"/>
      <c r="J25" s="7" t="str">
        <f t="shared" si="3"/>
        <v>Pendent incloure import ofertat.S'han d'informar tots els conceptes que componen l'oferta</v>
      </c>
    </row>
    <row r="26" spans="2:10" s="27" customFormat="1" ht="58.8" customHeight="1">
      <c r="B26" s="38" t="s">
        <v>32</v>
      </c>
      <c r="C26" s="6" t="s">
        <v>33</v>
      </c>
      <c r="D26" s="19">
        <v>160</v>
      </c>
      <c r="E26" s="39" t="s">
        <v>34</v>
      </c>
      <c r="F26" s="22"/>
      <c r="G26" s="13" t="str">
        <f t="shared" si="2"/>
        <v>Preu d'auditoria per projecte</v>
      </c>
      <c r="H26" s="22"/>
      <c r="I26" s="22"/>
      <c r="J26" s="7" t="str">
        <f t="shared" si="3"/>
        <v>Pendent incloure import ofertat.S'han d'informar tots els conceptes que componen l'oferta</v>
      </c>
    </row>
    <row r="28" spans="2:10" ht="136.80000000000001" customHeight="1">
      <c r="B28" s="46" t="s">
        <v>55</v>
      </c>
    </row>
    <row r="29" spans="2:10" ht="13.8">
      <c r="B29" s="16"/>
    </row>
    <row r="30" spans="2:10" ht="13.2">
      <c r="B30" s="4" t="s">
        <v>24</v>
      </c>
      <c r="C30" s="5" t="s">
        <v>25</v>
      </c>
      <c r="D30" s="5" t="s">
        <v>8</v>
      </c>
    </row>
    <row r="31" spans="2:10" ht="106.8" customHeight="1">
      <c r="B31" s="49" t="s">
        <v>35</v>
      </c>
      <c r="C31" s="50"/>
      <c r="D31" s="20"/>
    </row>
    <row r="32" spans="2:10" ht="41.4" customHeight="1">
      <c r="B32" s="42" t="s">
        <v>36</v>
      </c>
      <c r="C32" s="43"/>
      <c r="D32" s="20"/>
    </row>
    <row r="33" spans="2:4" ht="15.75" customHeight="1">
      <c r="B33" s="41" t="s">
        <v>37</v>
      </c>
      <c r="C33" s="25"/>
      <c r="D33" s="20" t="str">
        <f t="shared" ref="D33:D37" si="4">IF(C33="","Pendent resposta","")</f>
        <v>Pendent resposta</v>
      </c>
    </row>
    <row r="34" spans="2:4" s="27" customFormat="1" ht="15.75" customHeight="1">
      <c r="B34" s="41" t="s">
        <v>38</v>
      </c>
      <c r="C34" s="25"/>
      <c r="D34" s="20" t="str">
        <f t="shared" si="4"/>
        <v>Pendent resposta</v>
      </c>
    </row>
    <row r="35" spans="2:4" ht="15.75" customHeight="1">
      <c r="B35" s="41" t="s">
        <v>39</v>
      </c>
      <c r="C35" s="25"/>
      <c r="D35" s="20" t="str">
        <f t="shared" si="4"/>
        <v>Pendent resposta</v>
      </c>
    </row>
    <row r="36" spans="2:4" s="27" customFormat="1" ht="15.75" customHeight="1">
      <c r="B36" s="44" t="s">
        <v>40</v>
      </c>
      <c r="C36" s="45"/>
      <c r="D36" s="20" t="str">
        <f t="shared" si="4"/>
        <v>Pendent resposta</v>
      </c>
    </row>
    <row r="37" spans="2:4" s="27" customFormat="1" ht="15.75" customHeight="1">
      <c r="B37" s="44" t="s">
        <v>41</v>
      </c>
      <c r="C37" s="45"/>
      <c r="D37" s="20" t="str">
        <f t="shared" si="4"/>
        <v>Pendent resposta</v>
      </c>
    </row>
    <row r="38" spans="2:4" ht="15.75" customHeight="1">
      <c r="B38" s="40" t="s">
        <v>42</v>
      </c>
      <c r="C38" s="28"/>
      <c r="D38" s="20"/>
    </row>
    <row r="39" spans="2:4" ht="15.75" customHeight="1">
      <c r="B39" s="37" t="s">
        <v>43</v>
      </c>
      <c r="C39" s="25"/>
      <c r="D39" s="20" t="str">
        <f t="shared" ref="D39:D51" si="5">IF(C39="","Pendent resposta","")</f>
        <v>Pendent resposta</v>
      </c>
    </row>
    <row r="40" spans="2:4" ht="15.75" customHeight="1">
      <c r="B40" s="37" t="s">
        <v>44</v>
      </c>
      <c r="C40" s="25"/>
      <c r="D40" s="20" t="str">
        <f t="shared" si="5"/>
        <v>Pendent resposta</v>
      </c>
    </row>
    <row r="41" spans="2:4" ht="15.75" customHeight="1">
      <c r="B41" s="37" t="s">
        <v>45</v>
      </c>
      <c r="C41" s="25"/>
      <c r="D41" s="20" t="str">
        <f t="shared" si="5"/>
        <v>Pendent resposta</v>
      </c>
    </row>
    <row r="42" spans="2:4" s="27" customFormat="1" ht="15.75" customHeight="1">
      <c r="B42" s="37" t="s">
        <v>46</v>
      </c>
      <c r="C42" s="25"/>
      <c r="D42" s="20" t="str">
        <f t="shared" si="5"/>
        <v>Pendent resposta</v>
      </c>
    </row>
    <row r="43" spans="2:4" s="27" customFormat="1" ht="15.75" customHeight="1">
      <c r="B43" s="37" t="s">
        <v>47</v>
      </c>
      <c r="C43" s="25"/>
      <c r="D43" s="20" t="str">
        <f t="shared" si="5"/>
        <v>Pendent resposta</v>
      </c>
    </row>
    <row r="44" spans="2:4" s="27" customFormat="1" ht="15.75" customHeight="1">
      <c r="B44" s="40" t="s">
        <v>48</v>
      </c>
      <c r="C44" s="28"/>
      <c r="D44" s="20"/>
    </row>
    <row r="45" spans="2:4" s="27" customFormat="1" ht="15.75" customHeight="1">
      <c r="B45" s="37" t="s">
        <v>49</v>
      </c>
      <c r="C45" s="26"/>
      <c r="D45" s="20" t="str">
        <f t="shared" si="5"/>
        <v>Pendent resposta</v>
      </c>
    </row>
    <row r="46" spans="2:4" s="27" customFormat="1" ht="15.75" customHeight="1">
      <c r="B46" s="37" t="s">
        <v>50</v>
      </c>
      <c r="C46" s="25"/>
      <c r="D46" s="20" t="str">
        <f t="shared" si="5"/>
        <v>Pendent resposta</v>
      </c>
    </row>
    <row r="47" spans="2:4" s="27" customFormat="1" ht="15.75" customHeight="1">
      <c r="B47" s="37" t="s">
        <v>51</v>
      </c>
      <c r="C47" s="25"/>
      <c r="D47" s="20" t="str">
        <f t="shared" si="5"/>
        <v>Pendent resposta</v>
      </c>
    </row>
    <row r="48" spans="2:4" s="27" customFormat="1" ht="15.75" customHeight="1">
      <c r="B48" s="37" t="s">
        <v>52</v>
      </c>
      <c r="C48" s="25"/>
      <c r="D48" s="20" t="str">
        <f t="shared" si="5"/>
        <v>Pendent resposta</v>
      </c>
    </row>
    <row r="49" spans="2:8" s="27" customFormat="1" ht="15.75" customHeight="1">
      <c r="B49" s="37" t="s">
        <v>53</v>
      </c>
      <c r="C49" s="25"/>
      <c r="D49" s="20" t="str">
        <f t="shared" si="5"/>
        <v>Pendent resposta</v>
      </c>
    </row>
    <row r="50" spans="2:8" ht="227.4" customHeight="1">
      <c r="B50" s="47" t="s">
        <v>54</v>
      </c>
      <c r="C50" s="25"/>
      <c r="D50" s="48" t="str">
        <f t="shared" si="5"/>
        <v>Pendent resposta</v>
      </c>
    </row>
    <row r="51" spans="2:8" s="27" customFormat="1" ht="373.2" customHeight="1">
      <c r="B51" s="47" t="s">
        <v>56</v>
      </c>
      <c r="C51" s="52"/>
      <c r="D51" s="48" t="str">
        <f t="shared" si="5"/>
        <v>Pendent resposta</v>
      </c>
    </row>
    <row r="52" spans="2:8" s="27" customFormat="1" ht="13.2">
      <c r="B52" s="8"/>
    </row>
    <row r="53" spans="2:8" ht="37.5" customHeight="1">
      <c r="B53" s="21" t="s">
        <v>4</v>
      </c>
    </row>
    <row r="54" spans="2:8" ht="13.2">
      <c r="B54" s="9"/>
    </row>
    <row r="55" spans="2:8" ht="50.1" customHeight="1">
      <c r="B55" s="29" t="s">
        <v>5</v>
      </c>
      <c r="C55" s="30"/>
      <c r="D55" s="30"/>
      <c r="E55" s="30"/>
      <c r="F55" s="30"/>
      <c r="G55" s="30"/>
      <c r="H55" s="30"/>
    </row>
    <row r="58" spans="2:8" ht="13.2">
      <c r="B58" s="10"/>
    </row>
    <row r="59" spans="2:8" ht="15">
      <c r="B59" s="11"/>
    </row>
    <row r="60" spans="2:8" ht="13.2">
      <c r="B60" s="10"/>
    </row>
  </sheetData>
  <sheetProtection sheet="1" objects="1" scenarios="1"/>
  <mergeCells count="9">
    <mergeCell ref="B38:C38"/>
    <mergeCell ref="B55:H55"/>
    <mergeCell ref="B3:J3"/>
    <mergeCell ref="B4:J4"/>
    <mergeCell ref="B15:H15"/>
    <mergeCell ref="C19:E19"/>
    <mergeCell ref="F19:I19"/>
    <mergeCell ref="B32:C32"/>
    <mergeCell ref="B44:C44"/>
  </mergeCells>
  <conditionalFormatting sqref="D7:F11 F31:F49 D31:D51">
    <cfRule type="cellIs" dxfId="3" priority="3" operator="equal">
      <formula>"Correcte"</formula>
    </cfRule>
  </conditionalFormatting>
  <conditionalFormatting sqref="D7:F11 F31:F49 D31:D51">
    <cfRule type="cellIs" dxfId="2" priority="4" operator="equal">
      <formula>"Pendent incloure informació"</formula>
    </cfRule>
  </conditionalFormatting>
  <conditionalFormatting sqref="J21:J26">
    <cfRule type="cellIs" dxfId="1" priority="5" operator="equal">
      <formula>"Correcte"</formula>
    </cfRule>
  </conditionalFormatting>
  <conditionalFormatting sqref="J21:J26">
    <cfRule type="notContainsBlanks" dxfId="0" priority="6">
      <formula>LEN(TRIM(J21))&gt;0</formula>
    </cfRule>
  </conditionalFormatting>
  <dataValidations count="4">
    <dataValidation type="list" allowBlank="1" showErrorMessage="1" sqref="C21:C26">
      <formula1>"Preu (€),Percentatge (%) de recàrrec,Percentatge (%) de descompte,Preu ($)"</formula1>
    </dataValidation>
    <dataValidation type="list" allowBlank="1" showErrorMessage="1" sqref="C33:C37 C39:C49">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F21:F26 H21:I26">
      <formula1>AND(F21&lt;&gt;"",LEN(RIGHT(F21,LEN(F21)-IFERROR(FIND(",",F21),LEN(F21))))&lt;=2)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Andrea Teruel Moreno</cp:lastModifiedBy>
  <dcterms:created xsi:type="dcterms:W3CDTF">2024-06-26T14:18:40Z</dcterms:created>
  <dcterms:modified xsi:type="dcterms:W3CDTF">2024-10-18T14:22:44Z</dcterms:modified>
</cp:coreProperties>
</file>