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MD_Compra_Equipament\2.PLA INVERSIONS capVI\2024\1. Expedients\Concursos\CAP VI 9 - _ Eco radial\1. Doc preliminar\"/>
    </mc:Choice>
  </mc:AlternateContent>
  <bookViews>
    <workbookView xWindow="0" yWindow="0" windowWidth="28800" windowHeight="12300"/>
  </bookViews>
  <sheets>
    <sheet name="LOT 1 - Ecògraf radial" sheetId="6" r:id="rId1"/>
    <sheet name="LOT 1 - Millores" sheetId="7" r:id="rId2"/>
  </sheets>
  <externalReferences>
    <externalReference r:id="rId3"/>
    <externalReference r:id="rId4"/>
    <externalReference r:id="rId5"/>
  </externalReferences>
  <definedNames>
    <definedName name="AA">'[1]Altres llistes'!#REF!</definedName>
    <definedName name="_xlnm.Print_Area" localSheetId="0">'LOT 1 - Ecògraf radial'!$A$1:$G$44</definedName>
    <definedName name="_xlnm.Print_Area" localSheetId="1">'LOT 1 - Millores'!$A$1:$G$54</definedName>
    <definedName name="dew" localSheetId="0">#REF!</definedName>
    <definedName name="dew" localSheetId="1">#REF!</definedName>
    <definedName name="dew">#REF!</definedName>
    <definedName name="Disponibilitat_d_equipaments_alternatius__primària" localSheetId="0">'[2]Altres llistes'!#REF!</definedName>
    <definedName name="Disponibilitat_d_equipaments_alternatius__primària" localSheetId="1">'[2]Altres llistes'!#REF!</definedName>
    <definedName name="Disponibilitat_d_equipaments_alternatius__primària">'[2]Altres llistes'!#REF!</definedName>
    <definedName name="Disponibilitat_equipaments_alternatius_primaria" localSheetId="0">'[2]Altres llistes'!#REF!</definedName>
    <definedName name="Disponibilitat_equipaments_alternatius_primaria" localSheetId="1">'[2]Altres llistes'!#REF!</definedName>
    <definedName name="Disponibilitat_equipaments_alternatius_primaria">'[2]Altres llistes'!#REF!</definedName>
    <definedName name="familia" localSheetId="0">#REF!</definedName>
    <definedName name="familia" localSheetId="1">#REF!</definedName>
    <definedName name="familia">#REF!</definedName>
    <definedName name="hola" localSheetId="0">'[2]Altres llistes'!#REF!</definedName>
    <definedName name="hola" localSheetId="1">'[2]Altres llistes'!#REF!</definedName>
    <definedName name="hola">'[2]Altres llistes'!#REF!</definedName>
    <definedName name="hola2" localSheetId="0">'[2]Altres llistes'!#REF!</definedName>
    <definedName name="hola2" localSheetId="1">'[2]Altres llistes'!#REF!</definedName>
    <definedName name="hola2">'[2]Altres llistes'!#REF!</definedName>
    <definedName name="hola2ferfre">'[1]Altres llistes'!#REF!</definedName>
    <definedName name="hola3" localSheetId="0">'[2]Altres llistes'!#REF!</definedName>
    <definedName name="hola3" localSheetId="1">'[2]Altres llistes'!#REF!</definedName>
    <definedName name="hola3">'[2]Altres llistes'!#REF!</definedName>
    <definedName name="hola4" localSheetId="0">'[2]Altres llistes'!#REF!</definedName>
    <definedName name="hola4" localSheetId="1">'[2]Altres llistes'!#REF!</definedName>
    <definedName name="hola4">'[2]Altres llistes'!#REF!</definedName>
    <definedName name="Marca" localSheetId="0">#REF!</definedName>
    <definedName name="Marca" localSheetId="1">#REF!</definedName>
    <definedName name="Marca">#REF!</definedName>
    <definedName name="ss">'[1]Altres llistes'!#REF!</definedName>
    <definedName name="sss">'[1]Altres llistes'!#REF!</definedName>
    <definedName name="Taula_percentatges">'[1]Altres llistes'!$B$19:$C$22</definedName>
    <definedName name="Ubicació" localSheetId="0">'[3]Marcas Ubicacions'!$H$1:$H$100</definedName>
    <definedName name="Ubicació">'[3]Marcas Ubicacions'!$H$1:$H$100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7" l="1"/>
  <c r="B37" i="7"/>
  <c r="B31" i="7"/>
  <c r="B24" i="7"/>
  <c r="A21" i="7"/>
  <c r="C22" i="7" s="1"/>
  <c r="B13" i="7"/>
  <c r="C12" i="7"/>
  <c r="C16" i="7" s="1"/>
  <c r="C27" i="7" s="1"/>
  <c r="C28" i="7" s="1"/>
  <c r="C29" i="7" s="1"/>
  <c r="C30" i="7" s="1"/>
  <c r="C34" i="7" s="1"/>
  <c r="C35" i="7" s="1"/>
  <c r="C36" i="7" s="1"/>
  <c r="C40" i="7" s="1"/>
  <c r="C41" i="7" s="1"/>
  <c r="C45" i="7" s="1"/>
  <c r="B8" i="7"/>
  <c r="C6" i="7"/>
  <c r="C1" i="7"/>
  <c r="B1" i="7"/>
  <c r="C25" i="6"/>
  <c r="C26" i="6" s="1"/>
  <c r="C27" i="6" s="1"/>
  <c r="C28" i="6" s="1"/>
  <c r="C29" i="6" s="1"/>
  <c r="C30" i="6" s="1"/>
  <c r="C31" i="6" s="1"/>
  <c r="C33" i="6" s="1"/>
  <c r="C34" i="6" s="1"/>
  <c r="C35" i="6" s="1"/>
  <c r="C36" i="6" s="1"/>
  <c r="C37" i="6" s="1"/>
  <c r="C39" i="6" s="1"/>
  <c r="C40" i="6" s="1"/>
  <c r="C41" i="6" s="1"/>
  <c r="C42" i="6" s="1"/>
  <c r="C43" i="6" s="1"/>
  <c r="C44" i="6" s="1"/>
  <c r="C4" i="6"/>
  <c r="E18" i="6" s="1"/>
</calcChain>
</file>

<file path=xl/sharedStrings.xml><?xml version="1.0" encoding="utf-8"?>
<sst xmlns="http://schemas.openxmlformats.org/spreadsheetml/2006/main" count="120" uniqueCount="81">
  <si>
    <t>SI</t>
  </si>
  <si>
    <t>Dotació inicial de fungible per a l'inici de l'activitat. Si l'article no està en el concurs de l'ICS, la dotació mínima serà d'un mes</t>
  </si>
  <si>
    <t>Cal detallar les peces i recanvis exclusius del proveïdor necessaris pel correcte funcionament de l'equip. Indicar referència, model i preu unitari (€) (IVA inclòs) d'aquelles peces i recanvis que superin els 500€ (IVA inclòs)</t>
  </si>
  <si>
    <t>Característiques d'obligat compliment: les ofertes que no compleixin tots els requisits obligatoris quedaran excloses</t>
  </si>
  <si>
    <t>Índex documental de la descripció.</t>
  </si>
  <si>
    <t>Caracteristiques de l'equip ofertat, descripció curta.</t>
  </si>
  <si>
    <t>Prestacions tècniques i funcionals</t>
  </si>
  <si>
    <t>Índex</t>
  </si>
  <si>
    <t>És causa d'exclusió</t>
  </si>
  <si>
    <t>Model equip</t>
  </si>
  <si>
    <t>Marca equip</t>
  </si>
  <si>
    <t>Correu electrònic</t>
  </si>
  <si>
    <t>NIF</t>
  </si>
  <si>
    <t>EMPRESA</t>
  </si>
  <si>
    <r>
      <t>2a) Característiques bàsiques:</t>
    </r>
    <r>
      <rPr>
        <sz val="16"/>
        <color rgb="FF000000"/>
        <rFont val="Arial Black"/>
        <family val="2"/>
      </rPr>
      <t xml:space="preserve"> 0 punts: cal presentar memòria justificativa conforme el compliment dels criteris</t>
    </r>
  </si>
  <si>
    <t>LOT 1</t>
  </si>
  <si>
    <t>Punts a atorgar:</t>
  </si>
  <si>
    <r>
      <t>2b) Millores a considerar:</t>
    </r>
    <r>
      <rPr>
        <sz val="10"/>
        <rFont val="Arial Black"/>
        <family val="2"/>
      </rPr>
      <t xml:space="preserve"> </t>
    </r>
    <r>
      <rPr>
        <sz val="14"/>
        <rFont val="Arial Black"/>
        <family val="2"/>
      </rPr>
      <t xml:space="preserve">   </t>
    </r>
  </si>
  <si>
    <t>Fins a</t>
  </si>
  <si>
    <t>punts</t>
  </si>
  <si>
    <t>Puntuació</t>
  </si>
  <si>
    <t>Llindar Puntuació min.</t>
  </si>
  <si>
    <t>Descripció:</t>
  </si>
  <si>
    <t>2c) Presentació de la mostra (valoració assistencial):</t>
  </si>
  <si>
    <t>Facilitat de muntatge de les diferents parts de la solució. Es valorarà que totes les parts quedin ben integrades</t>
  </si>
  <si>
    <t>RESUM</t>
  </si>
  <si>
    <t>2a) Característiques bàsiques: 0 punts: cal presentar memòria justificativa conforme el compliment dels criteris</t>
  </si>
  <si>
    <r>
      <rPr>
        <b/>
        <sz val="10"/>
        <color rgb="FF000000"/>
        <rFont val="Arial"/>
        <family val="2"/>
      </rPr>
      <t xml:space="preserve">Nota: </t>
    </r>
    <r>
      <rPr>
        <sz val="10"/>
        <color rgb="FF000000"/>
        <rFont val="Arial"/>
        <family val="2"/>
      </rPr>
      <t>a la columna</t>
    </r>
    <r>
      <rPr>
        <b/>
        <sz val="10"/>
        <color rgb="FF000000"/>
        <rFont val="Arial"/>
        <family val="2"/>
      </rPr>
      <t xml:space="preserve"> "Índex documental"</t>
    </r>
    <r>
      <rPr>
        <sz val="10"/>
        <color rgb="FF000000"/>
        <rFont val="Arial"/>
        <family val="2"/>
      </rPr>
      <t>, cal indicar la ubicació exacta a la documentació aportada (full, apartat, etc.) on es troben les característiques tècniques. A la columna</t>
    </r>
    <r>
      <rPr>
        <b/>
        <sz val="10"/>
        <color rgb="FF000000"/>
        <rFont val="Arial"/>
        <family val="2"/>
      </rPr>
      <t xml:space="preserve"> "Característiques específiques (Descripció breu)"</t>
    </r>
    <r>
      <rPr>
        <sz val="10"/>
        <color rgb="FF000000"/>
        <rFont val="Arial"/>
        <family val="2"/>
      </rPr>
      <t xml:space="preserve"> cal afegir una breu descripció i els valors, rangs o quantitats que demana cada ítem de la fitxa tècnica.</t>
    </r>
  </si>
  <si>
    <t>Definició</t>
  </si>
  <si>
    <t xml:space="preserve">Cal incloure el Product Datasheet </t>
  </si>
  <si>
    <t xml:space="preserve">No incloure un material necessari pel funcionament de l'equip pot ser motiu d'exclusió del concurs </t>
  </si>
  <si>
    <t>S'inclouen tots els accessoris necessaris per al correcte funcionament de l'equip i la cobertura de les necessitats del servei</t>
  </si>
  <si>
    <t>S'inclouen tots els cables i connectors necessaris per al correcte funcionament de l'equip</t>
  </si>
  <si>
    <t>Cal detallar els materials i fungibles exclusius del proveïdor. Indicar referència, model i preu dels kits amb el nº d'unitats i el preu unitari (€) (IVA inclòs). Indicar freqüència de canvi. Si hi ha algun fungible necessari que no s’indiqui en la oferta pot ser motiu de rescissió del contracte.</t>
  </si>
  <si>
    <t>VTmv - Val.Tècnica millor valorada</t>
  </si>
  <si>
    <t>P op - Puntuació oferta a puntuar</t>
  </si>
  <si>
    <t>VTop - Valoració tècnica  (Llindar 50%) - Millor proposta d'accessoris i preus de recanvis i fungible</t>
  </si>
  <si>
    <t>Valoracio tècnica (Llindar 50%) - Ergonomia, seguretat, facilitat de transport, robustesa i higiene</t>
  </si>
  <si>
    <t>Es valorarà l'ergonomia, la seguretat, la transportabilitat i adequació a l'entorn de consulta de l'equipament ofert</t>
  </si>
  <si>
    <t>Es revisarà que els materials dels equips presentin resistència al trencat i robustesa en general per garantir un correcte funcionament i mínimes reparacions</t>
  </si>
  <si>
    <t>Facilitat de neteja i higiene del conjunt</t>
  </si>
  <si>
    <t>Valoracio tècnica (Llindar 50%) - Facilitat d'ús, usabilitat i interfície d'usuari</t>
  </si>
  <si>
    <t>Valoracio tècnica (Llindar 50%) - Adequació a les necessitats assistencials</t>
  </si>
  <si>
    <t>Es valorarà l'adequació de l'equipament, les seves característiques i accessoris a les necessitats assistencials i millora del flux de treball</t>
  </si>
  <si>
    <t>2b) Millores a considerar: Fins a 18 punts, inclouen:</t>
  </si>
  <si>
    <t>2c) Presentació de la mostra (valoració assistencial): Fins a 30 punts:</t>
  </si>
  <si>
    <t>Notes addcionals:</t>
  </si>
  <si>
    <r>
      <rPr>
        <b/>
        <sz val="11"/>
        <rFont val="Arial"/>
        <family val="2"/>
      </rPr>
      <t>El llindar per a cada criteri a partir del qual s’aplicarà la fórmula, s’estableix en el 50%,</t>
    </r>
    <r>
      <rPr>
        <sz val="11"/>
        <rFont val="Arial"/>
        <family val="2"/>
      </rPr>
      <t xml:space="preserve"> aquest llindar es troba definit en les fitxes de valoració adjuntes. Per sota, si cap de les valoracions tècniques l’assoleix, no s’aplicarà la fórmula, i la puntuació a atorgar serà el valor obtingut en la fase de valoració de les propostes tècniques, prèvia a l’aplicació de la fórmula, de manera que s’asseguri un llindar mínim de valoració tècnica per poder rebre la màxima puntuació possible.</t>
    </r>
  </si>
  <si>
    <t>Existeixen dues opcions possibles respecte la funció d’aquest llindar del 50% segons si cap de les ofertes el supera (opció 1) o almenys una de les ofertes tècniques el supera (opció 2).</t>
  </si>
  <si>
    <r>
      <rPr>
        <b/>
        <sz val="11"/>
        <rFont val="Arial"/>
        <family val="2"/>
      </rPr>
      <t xml:space="preserve">Opció 1 </t>
    </r>
    <r>
      <rPr>
        <sz val="11"/>
        <rFont val="Arial"/>
        <family val="2"/>
      </rPr>
      <t>- Si cap valoració de les ofertes supera el llindar de valoració mínim, totes obtenen com a puntuació el valor obtingut en la fase de valoració i cap queda exclosa de la licitació.</t>
    </r>
  </si>
  <si>
    <r>
      <rPr>
        <b/>
        <sz val="11"/>
        <rFont val="Arial"/>
        <family val="2"/>
      </rPr>
      <t>Opció 2</t>
    </r>
    <r>
      <rPr>
        <sz val="11"/>
        <rFont val="Arial"/>
        <family val="2"/>
      </rPr>
      <t>- Si alguna valoració de les ofertes supera el llindar, es puntuen totes les ofertes i cap queda exclosa de la fase de puntuació, ni tampoc de la licitació.</t>
    </r>
  </si>
  <si>
    <t>En cap cas aquest llindar mínim de valoració tècnica suposa una exclusió de la licitació.</t>
  </si>
  <si>
    <t>SISTEMA D'ECOENDOSCÒPIA RADIAL</t>
  </si>
  <si>
    <t>Consola d'ecoendoscòpia amb mini sonda radial per l'estudi i biòpsia del nòdul perifèric pulmonar al Servei de Broncosòpies de l'Hospital Universitari Vall d'Hebron</t>
  </si>
  <si>
    <t>1.1. Consola d'econendoscòpia per broncoscòpia</t>
  </si>
  <si>
    <t xml:space="preserve">Processador endoscòpic d'ultrasons </t>
  </si>
  <si>
    <t>Dimensiona màximes de 40 x 50 x 10 cm (amplada x profunditat x alçada) aproximadament</t>
  </si>
  <si>
    <t>Indicar pes del conjunt. No pot ser superior a 22 kg aproximadament</t>
  </si>
  <si>
    <t>Possibilitat de connectar mínim una sonda. Indicar nombre de ports</t>
  </si>
  <si>
    <t>Sistema d'escaneig ultrasònic mecànic radial</t>
  </si>
  <si>
    <t>Mode B de treball</t>
  </si>
  <si>
    <t xml:space="preserve">Panell de control amb teclat o similar per configurar funcionalitats i ajustar posicions, dimensions, entre d'altres. Indicar dimensions i pes del teclat </t>
  </si>
  <si>
    <t>Indicar ports USB i sortides de vídeo</t>
  </si>
  <si>
    <t>1.2. Mini sonda radial</t>
  </si>
  <si>
    <t>Sonda radial d'escombrat radial 360º</t>
  </si>
  <si>
    <t>Freqüència ultrasònica de 20 MHz aproximadament</t>
  </si>
  <si>
    <t>Longitud de treball mínima de 21500 cm aproximadament</t>
  </si>
  <si>
    <t>Compatible amb broncoscopis amb canal de treball d'almenys 2 mm. Indicar diàmetre exterior màxim</t>
  </si>
  <si>
    <t>Diàmetre de l'extrem distal de 1,4 mm aproximadament</t>
  </si>
  <si>
    <t>1.3. Accessoris, manteniment i fungible</t>
  </si>
  <si>
    <t>Sistema rotor per obtenció d'imatge ecogràfica 360º. Cal incloure suport per fixar el sistema rotor en carro de torre de broncoscòpia</t>
  </si>
  <si>
    <t>VTop - Valoració tècnica  (Llindar 50%) - Millors característiques tècniques i funcionals de la consola i la mini sonda</t>
  </si>
  <si>
    <t xml:space="preserve">Optimització de l'espai disponible i ergonomia de treball - Menor petjada de la consola d'econendoscòpia (amplada x profunditat) en cm i menor pes </t>
  </si>
  <si>
    <t>Altres aspectes que millorin les possibilitats d'exploració en estudis del nervi perifèric pulmonar</t>
  </si>
  <si>
    <r>
      <t xml:space="preserve">Es valorarà el mínim import del recanvi de la mini sonda radial. El preu no pot ser superior a  4.174,50€ IVA inclòs. Indicar preu de recanvi </t>
    </r>
    <r>
      <rPr>
        <b/>
        <sz val="11"/>
        <rFont val="Arial"/>
        <family val="2"/>
      </rPr>
      <t>(indicar referència i preu amb IVA inclòs).</t>
    </r>
  </si>
  <si>
    <t>Interfície d'usuari de la consola d'econendoscòpia  d'ús intuïtiu i facilitat de manipulació dels menús i comandaments</t>
  </si>
  <si>
    <t>Facilitat d'ús, comoditat de treball i maniobrabilitat de la mini sonda durant exploracions reals</t>
  </si>
  <si>
    <t xml:space="preserve">Altres aspectes que millorin les prestacions assistencials en broncoscòpia </t>
  </si>
  <si>
    <t>Valoracio tècnica (Llindar 50%) - Qualitat d'imatge</t>
  </si>
  <si>
    <t>Valoració en exploracions reals de la qualitat d'imatge ecogràfica i la seva adequació a les necessitats del Servei de Broncoscòpies de l'Hospital</t>
  </si>
  <si>
    <t>Altres aspectes que millorin la qualitat de la imatge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</si>
</sst>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\&gt;0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b/>
      <sz val="20"/>
      <color rgb="FFFF0000"/>
      <name val="Arial Black"/>
      <family val="2"/>
    </font>
    <font>
      <sz val="11"/>
      <color theme="1"/>
      <name val="Calibri"/>
      <family val="2"/>
    </font>
    <font>
      <b/>
      <sz val="20"/>
      <color rgb="FF000000"/>
      <name val="Arial Black"/>
      <family val="2"/>
    </font>
    <font>
      <sz val="11"/>
      <color rgb="FF000000"/>
      <name val="Calibri"/>
      <family val="2"/>
    </font>
    <font>
      <sz val="14"/>
      <color rgb="FF000000"/>
      <name val="Arial Black"/>
      <family val="2"/>
    </font>
    <font>
      <b/>
      <sz val="16"/>
      <color rgb="FF000000"/>
      <name val="Arial Black"/>
      <family val="2"/>
    </font>
    <font>
      <sz val="16"/>
      <color rgb="FF000000"/>
      <name val="Arial Black"/>
      <family val="2"/>
    </font>
    <font>
      <b/>
      <sz val="16"/>
      <color rgb="FF538DD5"/>
      <name val="Arial Black"/>
      <family val="2"/>
    </font>
    <font>
      <b/>
      <sz val="16"/>
      <color rgb="FFFF0000"/>
      <name val="Arial Black"/>
      <family val="2"/>
    </font>
    <font>
      <b/>
      <sz val="16"/>
      <name val="Arial Black"/>
      <family val="2"/>
    </font>
    <font>
      <sz val="10"/>
      <name val="Arial Black"/>
      <family val="2"/>
    </font>
    <font>
      <sz val="14"/>
      <name val="Arial Black"/>
      <family val="2"/>
    </font>
    <font>
      <sz val="14"/>
      <color rgb="FFFF0000"/>
      <name val="Arial Black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Arial Black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sz val="20"/>
      <name val="Arial Black"/>
      <family val="2"/>
    </font>
    <font>
      <sz val="12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u/>
      <sz val="11"/>
      <color rgb="FFFF0000"/>
      <name val="Arial"/>
      <family val="2"/>
    </font>
    <font>
      <sz val="16"/>
      <color rgb="FFFF0000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E3BC"/>
        <bgColor rgb="FFD6E3BC"/>
      </patternFill>
    </fill>
    <fill>
      <patternFill patternType="solid">
        <fgColor rgb="FFD8E4BC"/>
        <bgColor rgb="FF000000"/>
      </patternFill>
    </fill>
    <fill>
      <patternFill patternType="solid">
        <fgColor rgb="FFC6D9F0"/>
        <bgColor rgb="FFC6D9F0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CD5B4"/>
        <bgColor rgb="FFD6E3BC"/>
      </patternFill>
    </fill>
    <fill>
      <patternFill patternType="solid">
        <fgColor rgb="FFDDD9C4"/>
        <bgColor rgb="FF000000"/>
      </patternFill>
    </fill>
    <fill>
      <patternFill patternType="solid">
        <fgColor rgb="FFC5D9F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2" tint="-0.749992370372631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3" fillId="0" borderId="2" xfId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top"/>
    </xf>
    <xf numFmtId="0" fontId="13" fillId="5" borderId="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top"/>
    </xf>
    <xf numFmtId="0" fontId="19" fillId="5" borderId="0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20" fillId="2" borderId="0" xfId="0" applyFont="1" applyFill="1" applyAlignment="1">
      <alignment horizontal="left" vertical="top"/>
    </xf>
    <xf numFmtId="0" fontId="24" fillId="5" borderId="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26" fillId="5" borderId="0" xfId="0" applyFont="1" applyFill="1" applyBorder="1" applyAlignment="1">
      <alignment vertical="top"/>
    </xf>
    <xf numFmtId="0" fontId="24" fillId="5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top"/>
    </xf>
    <xf numFmtId="0" fontId="6" fillId="5" borderId="0" xfId="0" applyFont="1" applyFill="1" applyBorder="1" applyAlignment="1">
      <alignment horizontal="center" vertical="top"/>
    </xf>
    <xf numFmtId="0" fontId="21" fillId="5" borderId="0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11" fillId="7" borderId="1" xfId="1" applyFont="1" applyFill="1" applyBorder="1" applyAlignment="1">
      <alignment vertical="top" wrapText="1"/>
    </xf>
    <xf numFmtId="0" fontId="4" fillId="4" borderId="12" xfId="1" applyFont="1" applyFill="1" applyBorder="1" applyAlignment="1" applyProtection="1">
      <alignment horizontal="right" vertical="top" wrapText="1"/>
      <protection locked="0"/>
    </xf>
    <xf numFmtId="0" fontId="4" fillId="4" borderId="1" xfId="1" applyFont="1" applyFill="1" applyBorder="1" applyAlignment="1" applyProtection="1">
      <alignment horizontal="right" vertical="top" wrapText="1"/>
      <protection locked="0"/>
    </xf>
    <xf numFmtId="0" fontId="13" fillId="3" borderId="0" xfId="0" applyFont="1" applyFill="1" applyBorder="1"/>
    <xf numFmtId="0" fontId="0" fillId="2" borderId="0" xfId="0" applyFill="1" applyBorder="1"/>
    <xf numFmtId="0" fontId="13" fillId="2" borderId="0" xfId="0" applyFont="1" applyFill="1" applyBorder="1" applyAlignment="1">
      <alignment vertical="top"/>
    </xf>
    <xf numFmtId="0" fontId="9" fillId="2" borderId="0" xfId="1" quotePrefix="1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 vertical="top" wrapText="1"/>
    </xf>
    <xf numFmtId="0" fontId="28" fillId="2" borderId="0" xfId="1" quotePrefix="1" applyFont="1" applyFill="1" applyBorder="1" applyAlignment="1">
      <alignment horizontal="right" vertical="top" wrapText="1"/>
    </xf>
    <xf numFmtId="0" fontId="15" fillId="3" borderId="0" xfId="1" applyFont="1" applyFill="1" applyBorder="1" applyAlignment="1">
      <alignment vertical="top" wrapText="1"/>
    </xf>
    <xf numFmtId="0" fontId="9" fillId="6" borderId="1" xfId="5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9" fillId="6" borderId="0" xfId="6" applyFont="1" applyFill="1" applyBorder="1" applyAlignment="1">
      <alignment horizontal="center" vertical="center" wrapText="1"/>
    </xf>
    <xf numFmtId="0" fontId="9" fillId="6" borderId="4" xfId="6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3" borderId="0" xfId="1" applyFont="1" applyFill="1" applyBorder="1" applyAlignment="1">
      <alignment vertical="top" wrapText="1"/>
    </xf>
    <xf numFmtId="0" fontId="5" fillId="3" borderId="4" xfId="1" applyFont="1" applyFill="1" applyBorder="1" applyAlignment="1">
      <alignment horizontal="center" vertical="top" wrapText="1"/>
    </xf>
    <xf numFmtId="0" fontId="4" fillId="3" borderId="19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left" vertical="top" wrapText="1"/>
    </xf>
    <xf numFmtId="0" fontId="9" fillId="13" borderId="1" xfId="1" applyFont="1" applyFill="1" applyBorder="1" applyAlignment="1">
      <alignment horizontal="left" vertical="top" wrapText="1"/>
    </xf>
    <xf numFmtId="0" fontId="9" fillId="13" borderId="2" xfId="1" applyFont="1" applyFill="1" applyBorder="1" applyAlignment="1">
      <alignment horizontal="left" vertical="top" wrapText="1"/>
    </xf>
    <xf numFmtId="0" fontId="7" fillId="2" borderId="6" xfId="1" applyFont="1" applyFill="1" applyBorder="1" applyAlignment="1">
      <alignment horizontal="left" vertical="top" wrapText="1"/>
    </xf>
    <xf numFmtId="0" fontId="9" fillId="13" borderId="3" xfId="1" applyFont="1" applyFill="1" applyBorder="1" applyAlignment="1">
      <alignment horizontal="left" vertical="top" wrapText="1"/>
    </xf>
    <xf numFmtId="0" fontId="9" fillId="13" borderId="6" xfId="1" applyFont="1" applyFill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4" fillId="4" borderId="3" xfId="1" applyFont="1" applyFill="1" applyBorder="1" applyAlignment="1" applyProtection="1">
      <alignment horizontal="left" vertical="top" wrapText="1"/>
      <protection locked="0"/>
    </xf>
    <xf numFmtId="0" fontId="8" fillId="0" borderId="2" xfId="1" applyFont="1" applyFill="1" applyBorder="1" applyAlignment="1">
      <alignment horizontal="left" vertical="top" wrapText="1"/>
    </xf>
    <xf numFmtId="0" fontId="4" fillId="4" borderId="1" xfId="1" applyFont="1" applyFill="1" applyBorder="1" applyAlignment="1" applyProtection="1">
      <alignment horizontal="left" vertical="top" wrapText="1"/>
      <protection locked="0"/>
    </xf>
    <xf numFmtId="0" fontId="4" fillId="4" borderId="20" xfId="1" applyFont="1" applyFill="1" applyBorder="1" applyAlignment="1" applyProtection="1">
      <alignment horizontal="left" vertical="top" wrapText="1"/>
      <protection locked="0"/>
    </xf>
    <xf numFmtId="0" fontId="5" fillId="3" borderId="20" xfId="1" applyFont="1" applyFill="1" applyBorder="1" applyAlignment="1">
      <alignment horizontal="center" vertical="top" wrapText="1"/>
    </xf>
    <xf numFmtId="0" fontId="4" fillId="3" borderId="10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left" vertical="top" wrapText="1"/>
    </xf>
    <xf numFmtId="0" fontId="0" fillId="2" borderId="18" xfId="0" applyFill="1" applyBorder="1" applyAlignment="1">
      <alignment vertical="top" wrapText="1"/>
    </xf>
    <xf numFmtId="0" fontId="4" fillId="4" borderId="4" xfId="1" applyFont="1" applyFill="1" applyBorder="1" applyAlignment="1" applyProtection="1">
      <alignment horizontal="left" vertical="top" wrapText="1"/>
      <protection locked="0"/>
    </xf>
    <xf numFmtId="0" fontId="8" fillId="0" borderId="2" xfId="1" applyFont="1" applyBorder="1" applyAlignment="1">
      <alignment horizontal="left" vertical="top" wrapText="1"/>
    </xf>
    <xf numFmtId="0" fontId="8" fillId="2" borderId="2" xfId="1" applyFont="1" applyFill="1" applyBorder="1" applyAlignment="1">
      <alignment horizontal="justify" vertical="top"/>
    </xf>
    <xf numFmtId="0" fontId="5" fillId="3" borderId="3" xfId="1" applyFont="1" applyFill="1" applyBorder="1" applyAlignment="1">
      <alignment horizontal="center" vertical="top" wrapText="1"/>
    </xf>
    <xf numFmtId="0" fontId="4" fillId="3" borderId="3" xfId="1" applyFont="1" applyFill="1" applyBorder="1" applyAlignment="1">
      <alignment horizontal="center" vertical="top" wrapText="1"/>
    </xf>
    <xf numFmtId="0" fontId="32" fillId="5" borderId="0" xfId="0" applyFont="1" applyFill="1" applyBorder="1" applyAlignment="1">
      <alignment vertical="top"/>
    </xf>
    <xf numFmtId="0" fontId="33" fillId="5" borderId="0" xfId="0" applyFont="1" applyFill="1" applyBorder="1" applyAlignment="1">
      <alignment vertical="top"/>
    </xf>
    <xf numFmtId="0" fontId="26" fillId="2" borderId="0" xfId="0" applyFont="1" applyFill="1" applyBorder="1" applyAlignment="1">
      <alignment vertical="top"/>
    </xf>
    <xf numFmtId="0" fontId="26" fillId="2" borderId="0" xfId="0" applyFont="1" applyFill="1" applyBorder="1" applyAlignment="1">
      <alignment horizontal="center" vertical="top"/>
    </xf>
    <xf numFmtId="0" fontId="31" fillId="5" borderId="0" xfId="0" applyFont="1" applyFill="1" applyBorder="1" applyAlignment="1">
      <alignment horizontal="center" vertical="top"/>
    </xf>
    <xf numFmtId="0" fontId="12" fillId="2" borderId="0" xfId="0" applyFont="1" applyFill="1" applyAlignment="1">
      <alignment vertical="top" wrapText="1"/>
    </xf>
    <xf numFmtId="0" fontId="34" fillId="10" borderId="13" xfId="0" applyFont="1" applyFill="1" applyBorder="1" applyAlignment="1">
      <alignment horizontal="center" vertical="top" wrapText="1"/>
    </xf>
    <xf numFmtId="0" fontId="30" fillId="5" borderId="0" xfId="0" applyFont="1" applyFill="1" applyBorder="1" applyAlignment="1">
      <alignment horizontal="center" vertical="top"/>
    </xf>
    <xf numFmtId="0" fontId="35" fillId="10" borderId="14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left" vertical="top" wrapText="1"/>
    </xf>
    <xf numFmtId="0" fontId="36" fillId="5" borderId="0" xfId="0" applyFont="1" applyFill="1" applyBorder="1" applyAlignment="1">
      <alignment horizontal="right" vertical="top" wrapText="1"/>
    </xf>
    <xf numFmtId="0" fontId="36" fillId="5" borderId="0" xfId="0" applyFont="1" applyFill="1" applyBorder="1" applyAlignment="1">
      <alignment horizontal="center" vertical="top"/>
    </xf>
    <xf numFmtId="0" fontId="36" fillId="5" borderId="0" xfId="0" applyFont="1" applyFill="1" applyBorder="1" applyAlignment="1">
      <alignment horizontal="left" vertical="top" wrapText="1"/>
    </xf>
    <xf numFmtId="0" fontId="34" fillId="10" borderId="20" xfId="0" applyFont="1" applyFill="1" applyBorder="1" applyAlignment="1">
      <alignment horizontal="center" vertical="center" wrapText="1"/>
    </xf>
    <xf numFmtId="0" fontId="34" fillId="10" borderId="10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left" vertical="center" wrapText="1"/>
    </xf>
    <xf numFmtId="0" fontId="7" fillId="11" borderId="21" xfId="1" applyFont="1" applyFill="1" applyBorder="1" applyAlignment="1">
      <alignment horizontal="center" vertical="center" wrapText="1"/>
    </xf>
    <xf numFmtId="0" fontId="7" fillId="11" borderId="22" xfId="1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top"/>
    </xf>
    <xf numFmtId="165" fontId="9" fillId="12" borderId="17" xfId="7" applyNumberFormat="1" applyFont="1" applyFill="1" applyBorder="1" applyAlignment="1">
      <alignment horizontal="center" vertical="top"/>
    </xf>
    <xf numFmtId="0" fontId="13" fillId="5" borderId="0" xfId="7" applyFont="1" applyFill="1" applyAlignment="1">
      <alignment horizontal="center" vertical="top"/>
    </xf>
    <xf numFmtId="0" fontId="13" fillId="0" borderId="0" xfId="7" applyFont="1"/>
    <xf numFmtId="0" fontId="37" fillId="14" borderId="3" xfId="8" applyFont="1" applyFill="1" applyBorder="1" applyAlignment="1">
      <alignment vertical="top" wrapText="1"/>
    </xf>
    <xf numFmtId="0" fontId="0" fillId="2" borderId="0" xfId="8" applyFont="1" applyFill="1" applyAlignment="1">
      <alignment vertical="top"/>
    </xf>
    <xf numFmtId="0" fontId="0" fillId="2" borderId="0" xfId="8" applyFont="1" applyFill="1" applyAlignment="1">
      <alignment horizontal="center" vertical="top"/>
    </xf>
    <xf numFmtId="0" fontId="13" fillId="0" borderId="0" xfId="7" applyFont="1" applyFill="1" applyBorder="1"/>
    <xf numFmtId="0" fontId="25" fillId="15" borderId="1" xfId="0" applyFont="1" applyFill="1" applyBorder="1" applyAlignment="1">
      <alignment vertical="top" wrapText="1"/>
    </xf>
    <xf numFmtId="0" fontId="38" fillId="9" borderId="20" xfId="1" applyFont="1" applyFill="1" applyBorder="1" applyAlignment="1">
      <alignment horizontal="left" vertical="top" wrapText="1"/>
    </xf>
    <xf numFmtId="0" fontId="38" fillId="15" borderId="1" xfId="0" applyFont="1" applyFill="1" applyBorder="1" applyAlignment="1">
      <alignment horizontal="center" vertical="top" wrapText="1"/>
    </xf>
    <xf numFmtId="0" fontId="38" fillId="15" borderId="1" xfId="0" applyFont="1" applyFill="1" applyBorder="1" applyAlignment="1">
      <alignment horizontal="left" vertical="top" wrapText="1"/>
    </xf>
    <xf numFmtId="0" fontId="39" fillId="12" borderId="20" xfId="0" applyFont="1" applyFill="1" applyBorder="1" applyAlignment="1">
      <alignment horizontal="center" vertical="top"/>
    </xf>
    <xf numFmtId="0" fontId="32" fillId="5" borderId="0" xfId="0" applyFont="1" applyFill="1" applyBorder="1" applyAlignment="1">
      <alignment horizontal="center" vertical="top"/>
    </xf>
    <xf numFmtId="0" fontId="8" fillId="0" borderId="8" xfId="1" applyFont="1" applyFill="1" applyBorder="1" applyAlignment="1">
      <alignment horizontal="left" vertical="top" wrapText="1"/>
    </xf>
    <xf numFmtId="0" fontId="39" fillId="8" borderId="1" xfId="1" applyFont="1" applyFill="1" applyBorder="1" applyAlignment="1">
      <alignment horizontal="center" vertical="top" wrapText="1"/>
    </xf>
    <xf numFmtId="0" fontId="39" fillId="8" borderId="1" xfId="1" applyFont="1" applyFill="1" applyBorder="1" applyAlignment="1">
      <alignment horizontal="left" vertical="top" wrapText="1"/>
    </xf>
    <xf numFmtId="0" fontId="39" fillId="12" borderId="23" xfId="0" applyFont="1" applyFill="1" applyBorder="1" applyAlignment="1">
      <alignment horizontal="center" vertical="top"/>
    </xf>
    <xf numFmtId="0" fontId="29" fillId="5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center" vertical="top" wrapText="1"/>
    </xf>
    <xf numFmtId="0" fontId="31" fillId="2" borderId="0" xfId="0" applyFont="1" applyFill="1" applyBorder="1" applyAlignment="1">
      <alignment horizontal="left" vertical="top" wrapText="1"/>
    </xf>
    <xf numFmtId="0" fontId="34" fillId="10" borderId="13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top" wrapText="1"/>
    </xf>
    <xf numFmtId="0" fontId="30" fillId="5" borderId="0" xfId="0" applyFont="1" applyFill="1" applyBorder="1" applyAlignment="1">
      <alignment horizontal="left" vertical="top" wrapText="1"/>
    </xf>
    <xf numFmtId="0" fontId="35" fillId="10" borderId="14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right" vertical="center" wrapText="1"/>
    </xf>
    <xf numFmtId="0" fontId="21" fillId="5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vertical="top"/>
    </xf>
    <xf numFmtId="165" fontId="7" fillId="12" borderId="17" xfId="0" applyNumberFormat="1" applyFont="1" applyFill="1" applyBorder="1" applyAlignment="1">
      <alignment horizontal="center" vertical="top"/>
    </xf>
    <xf numFmtId="0" fontId="39" fillId="5" borderId="0" xfId="0" applyFont="1" applyFill="1" applyBorder="1" applyAlignment="1">
      <alignment horizontal="center" vertical="top"/>
    </xf>
    <xf numFmtId="0" fontId="5" fillId="2" borderId="0" xfId="8" applyFont="1" applyFill="1" applyAlignment="1">
      <alignment vertical="top"/>
    </xf>
    <xf numFmtId="0" fontId="5" fillId="2" borderId="0" xfId="8" applyFont="1" applyFill="1" applyAlignment="1">
      <alignment horizontal="center" vertical="top"/>
    </xf>
    <xf numFmtId="0" fontId="42" fillId="0" borderId="0" xfId="7" applyFont="1" applyFill="1" applyBorder="1"/>
    <xf numFmtId="0" fontId="39" fillId="5" borderId="0" xfId="0" applyFont="1" applyFill="1" applyBorder="1" applyAlignment="1">
      <alignment vertical="top"/>
    </xf>
    <xf numFmtId="0" fontId="25" fillId="12" borderId="20" xfId="0" applyFont="1" applyFill="1" applyBorder="1" applyAlignment="1">
      <alignment horizontal="center" vertical="top"/>
    </xf>
    <xf numFmtId="0" fontId="8" fillId="5" borderId="19" xfId="0" applyFont="1" applyFill="1" applyBorder="1" applyAlignment="1">
      <alignment horizontal="center" vertical="top"/>
    </xf>
    <xf numFmtId="0" fontId="39" fillId="8" borderId="20" xfId="1" applyFont="1" applyFill="1" applyBorder="1" applyAlignment="1">
      <alignment horizontal="center" vertical="top" wrapText="1"/>
    </xf>
    <xf numFmtId="0" fontId="39" fillId="8" borderId="20" xfId="1" applyFont="1" applyFill="1" applyBorder="1" applyAlignment="1">
      <alignment horizontal="left" vertical="top" wrapText="1"/>
    </xf>
    <xf numFmtId="0" fontId="25" fillId="12" borderId="4" xfId="0" applyFont="1" applyFill="1" applyBorder="1" applyAlignment="1">
      <alignment horizontal="center" vertical="top"/>
    </xf>
    <xf numFmtId="0" fontId="25" fillId="12" borderId="19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justify" vertical="top" wrapText="1"/>
    </xf>
    <xf numFmtId="0" fontId="25" fillId="12" borderId="24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2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top"/>
    </xf>
    <xf numFmtId="0" fontId="31" fillId="2" borderId="0" xfId="0" applyFont="1" applyFill="1" applyBorder="1" applyAlignment="1">
      <alignment horizontal="center" vertical="top"/>
    </xf>
    <xf numFmtId="0" fontId="31" fillId="3" borderId="0" xfId="0" applyFont="1" applyFill="1" applyBorder="1" applyAlignment="1">
      <alignment horizontal="left" vertical="top" wrapText="1"/>
    </xf>
    <xf numFmtId="0" fontId="31" fillId="2" borderId="0" xfId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0" fontId="25" fillId="5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43" fillId="2" borderId="0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left" vertical="top" wrapText="1"/>
    </xf>
    <xf numFmtId="0" fontId="44" fillId="3" borderId="0" xfId="0" applyFont="1" applyFill="1" applyBorder="1" applyAlignment="1">
      <alignment horizontal="center" vertical="top" wrapText="1"/>
    </xf>
    <xf numFmtId="0" fontId="44" fillId="3" borderId="0" xfId="0" applyFont="1" applyFill="1" applyBorder="1" applyAlignment="1">
      <alignment horizontal="left" vertical="top" wrapText="1"/>
    </xf>
    <xf numFmtId="0" fontId="44" fillId="5" borderId="0" xfId="0" applyFont="1" applyFill="1" applyBorder="1" applyAlignment="1">
      <alignment horizontal="center" vertical="top" wrapText="1"/>
    </xf>
    <xf numFmtId="0" fontId="44" fillId="5" borderId="0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40" fillId="5" borderId="0" xfId="0" applyFont="1" applyFill="1" applyBorder="1" applyAlignment="1">
      <alignment horizontal="center" vertical="top" wrapText="1"/>
    </xf>
    <xf numFmtId="0" fontId="40" fillId="5" borderId="0" xfId="0" applyFont="1" applyFill="1" applyBorder="1" applyAlignment="1">
      <alignment horizontal="left" vertical="top" wrapText="1"/>
    </xf>
    <xf numFmtId="0" fontId="45" fillId="5" borderId="0" xfId="0" applyFont="1" applyFill="1" applyBorder="1" applyAlignment="1">
      <alignment horizontal="left" vertical="top" wrapText="1"/>
    </xf>
    <xf numFmtId="0" fontId="46" fillId="5" borderId="0" xfId="0" applyFont="1" applyFill="1" applyBorder="1" applyAlignment="1">
      <alignment horizontal="center" vertical="top" wrapText="1"/>
    </xf>
    <xf numFmtId="0" fontId="46" fillId="5" borderId="0" xfId="0" applyFont="1" applyFill="1" applyBorder="1" applyAlignment="1">
      <alignment horizontal="left" vertical="top" wrapText="1"/>
    </xf>
    <xf numFmtId="0" fontId="26" fillId="5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left" vertical="top" wrapText="1"/>
    </xf>
    <xf numFmtId="0" fontId="39" fillId="5" borderId="26" xfId="0" applyFont="1" applyFill="1" applyBorder="1" applyAlignment="1">
      <alignment horizontal="center" vertical="top" wrapText="1"/>
    </xf>
    <xf numFmtId="0" fontId="39" fillId="5" borderId="27" xfId="0" applyFont="1" applyFill="1" applyBorder="1" applyAlignment="1">
      <alignment horizontal="left" vertical="top" wrapText="1"/>
    </xf>
    <xf numFmtId="0" fontId="8" fillId="5" borderId="28" xfId="0" applyFont="1" applyFill="1" applyBorder="1" applyAlignment="1">
      <alignment horizontal="left" vertical="top" wrapText="1"/>
    </xf>
    <xf numFmtId="0" fontId="39" fillId="5" borderId="0" xfId="0" applyFont="1" applyFill="1" applyBorder="1" applyAlignment="1">
      <alignment horizontal="center" vertical="top" wrapText="1"/>
    </xf>
    <xf numFmtId="0" fontId="39" fillId="5" borderId="29" xfId="0" applyFont="1" applyFill="1" applyBorder="1" applyAlignment="1">
      <alignment horizontal="left" vertical="top" wrapText="1"/>
    </xf>
    <xf numFmtId="0" fontId="8" fillId="5" borderId="30" xfId="0" applyFont="1" applyFill="1" applyBorder="1" applyAlignment="1">
      <alignment horizontal="left" vertical="top" wrapText="1"/>
    </xf>
    <xf numFmtId="0" fontId="39" fillId="5" borderId="31" xfId="0" applyFont="1" applyFill="1" applyBorder="1" applyAlignment="1">
      <alignment horizontal="center" vertical="top" wrapText="1"/>
    </xf>
    <xf numFmtId="0" fontId="39" fillId="5" borderId="32" xfId="0" applyFont="1" applyFill="1" applyBorder="1" applyAlignment="1">
      <alignment horizontal="left" vertical="top" wrapText="1"/>
    </xf>
    <xf numFmtId="0" fontId="47" fillId="5" borderId="0" xfId="0" applyFont="1" applyFill="1" applyBorder="1" applyAlignment="1">
      <alignment horizontal="left" vertical="top" wrapText="1"/>
    </xf>
    <xf numFmtId="0" fontId="47" fillId="5" borderId="0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top" wrapText="1"/>
    </xf>
    <xf numFmtId="0" fontId="40" fillId="2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 wrapText="1"/>
    </xf>
    <xf numFmtId="0" fontId="13" fillId="2" borderId="0" xfId="7" applyFont="1" applyFill="1"/>
    <xf numFmtId="0" fontId="13" fillId="2" borderId="0" xfId="7" applyFont="1" applyFill="1" applyBorder="1"/>
    <xf numFmtId="0" fontId="39" fillId="12" borderId="1" xfId="0" applyFont="1" applyFill="1" applyBorder="1" applyAlignment="1">
      <alignment horizontal="center" vertical="top"/>
    </xf>
    <xf numFmtId="0" fontId="25" fillId="12" borderId="1" xfId="0" applyFont="1" applyFill="1" applyBorder="1" applyAlignment="1">
      <alignment horizontal="center" vertical="top"/>
    </xf>
    <xf numFmtId="0" fontId="9" fillId="12" borderId="8" xfId="7" applyFont="1" applyFill="1" applyBorder="1" applyAlignment="1">
      <alignment vertical="top" wrapText="1"/>
    </xf>
    <xf numFmtId="0" fontId="9" fillId="12" borderId="7" xfId="7" applyFont="1" applyFill="1" applyBorder="1" applyAlignment="1">
      <alignment vertical="top" wrapText="1"/>
    </xf>
    <xf numFmtId="0" fontId="9" fillId="12" borderId="2" xfId="7" applyFont="1" applyFill="1" applyBorder="1" applyAlignment="1">
      <alignment vertical="top" wrapText="1"/>
    </xf>
    <xf numFmtId="0" fontId="37" fillId="14" borderId="8" xfId="8" applyFont="1" applyFill="1" applyBorder="1" applyAlignment="1">
      <alignment vertical="top" wrapText="1"/>
    </xf>
    <xf numFmtId="0" fontId="37" fillId="14" borderId="7" xfId="8" applyFont="1" applyFill="1" applyBorder="1" applyAlignment="1">
      <alignment vertical="top" wrapText="1"/>
    </xf>
    <xf numFmtId="0" fontId="37" fillId="14" borderId="2" xfId="8" applyFont="1" applyFill="1" applyBorder="1" applyAlignment="1">
      <alignment vertical="top" wrapText="1"/>
    </xf>
    <xf numFmtId="0" fontId="7" fillId="12" borderId="8" xfId="0" applyFont="1" applyFill="1" applyBorder="1" applyAlignment="1">
      <alignment vertical="top" wrapText="1"/>
    </xf>
    <xf numFmtId="0" fontId="7" fillId="12" borderId="7" xfId="0" applyFont="1" applyFill="1" applyBorder="1" applyAlignment="1">
      <alignment vertical="top" wrapText="1"/>
    </xf>
    <xf numFmtId="0" fontId="7" fillId="12" borderId="2" xfId="0" applyFont="1" applyFill="1" applyBorder="1" applyAlignment="1">
      <alignment vertical="top" wrapText="1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9" fillId="6" borderId="8" xfId="1" applyFont="1" applyFill="1" applyBorder="1" applyAlignment="1">
      <alignment horizontal="left" vertical="top"/>
    </xf>
    <xf numFmtId="0" fontId="9" fillId="6" borderId="7" xfId="1" applyFont="1" applyFill="1" applyBorder="1" applyAlignment="1">
      <alignment horizontal="left" vertical="top"/>
    </xf>
    <xf numFmtId="0" fontId="9" fillId="6" borderId="2" xfId="1" applyFont="1" applyFill="1" applyBorder="1" applyAlignment="1">
      <alignment horizontal="left" vertical="top"/>
    </xf>
    <xf numFmtId="0" fontId="4" fillId="2" borderId="9" xfId="1" applyFont="1" applyFill="1" applyBorder="1" applyAlignment="1">
      <alignment horizontal="left" vertical="top" wrapText="1"/>
    </xf>
    <xf numFmtId="0" fontId="4" fillId="2" borderId="18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 wrapText="1"/>
    </xf>
    <xf numFmtId="0" fontId="4" fillId="2" borderId="16" xfId="1" quotePrefix="1" applyFont="1" applyFill="1" applyBorder="1" applyAlignment="1">
      <alignment horizontal="left" vertical="center" wrapText="1"/>
    </xf>
    <xf numFmtId="0" fontId="4" fillId="2" borderId="0" xfId="1" quotePrefix="1" applyFont="1" applyFill="1" applyBorder="1" applyAlignment="1">
      <alignment horizontal="left" vertical="center" wrapText="1"/>
    </xf>
    <xf numFmtId="0" fontId="4" fillId="2" borderId="19" xfId="1" quotePrefix="1" applyFont="1" applyFill="1" applyBorder="1" applyAlignment="1">
      <alignment horizontal="left" vertical="center" wrapText="1"/>
    </xf>
    <xf numFmtId="0" fontId="4" fillId="2" borderId="5" xfId="1" quotePrefix="1" applyFont="1" applyFill="1" applyBorder="1" applyAlignment="1">
      <alignment horizontal="left" vertical="top" wrapText="1"/>
    </xf>
    <xf numFmtId="0" fontId="4" fillId="2" borderId="11" xfId="1" quotePrefix="1" applyFont="1" applyFill="1" applyBorder="1" applyAlignment="1">
      <alignment horizontal="left" vertical="top" wrapText="1"/>
    </xf>
    <xf numFmtId="0" fontId="4" fillId="2" borderId="6" xfId="1" quotePrefix="1" applyFont="1" applyFill="1" applyBorder="1" applyAlignment="1">
      <alignment horizontal="left" vertical="top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2" xfId="2" applyFont="1" applyFill="1" applyBorder="1" applyAlignment="1">
      <alignment horizontal="center" vertical="center" wrapText="1"/>
    </xf>
    <xf numFmtId="0" fontId="1" fillId="0" borderId="8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4" fillId="5" borderId="0" xfId="0" applyFont="1" applyFill="1" applyBorder="1" applyAlignment="1">
      <alignment horizontal="left" vertical="top"/>
    </xf>
    <xf numFmtId="0" fontId="11" fillId="7" borderId="1" xfId="1" applyFont="1" applyFill="1" applyBorder="1" applyAlignment="1">
      <alignment horizontal="left" vertical="top"/>
    </xf>
    <xf numFmtId="0" fontId="13" fillId="2" borderId="8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6" fillId="0" borderId="8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33" fillId="5" borderId="0" xfId="0" applyFont="1" applyFill="1" applyBorder="1" applyAlignment="1">
      <alignment horizontal="left" vertical="top" wrapText="1"/>
    </xf>
  </cellXfs>
  <cellStyles count="9">
    <cellStyle name="Normal" xfId="0" builtinId="0"/>
    <cellStyle name="Normal 2" xfId="1"/>
    <cellStyle name="Normal 2 2 2 2" xfId="4"/>
    <cellStyle name="Normal 2 2 3" xfId="6"/>
    <cellStyle name="Normal 2 4" xfId="2"/>
    <cellStyle name="Normal 2 4 2" xfId="3"/>
    <cellStyle name="Normal 2 4 3" xfId="7"/>
    <cellStyle name="Normal 2 6 2" xfId="5"/>
    <cellStyle name="Normal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1079500</xdr:colOff>
      <xdr:row>62</xdr:row>
      <xdr:rowOff>235743</xdr:rowOff>
    </xdr:from>
    <xdr:ext cx="1830" cy="547054"/>
    <xdr:pic>
      <xdr:nvPicPr>
        <xdr:cNvPr id="2" name="1 Imagen">
          <a:extLst>
            <a:ext uri="{FF2B5EF4-FFF2-40B4-BE49-F238E27FC236}">
              <a16:creationId xmlns:a16="http://schemas.microsoft.com/office/drawing/2014/main" id="{D9340E0D-D067-4DBE-B6B7-2FEC7185C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8975" y="21009768"/>
          <a:ext cx="1830" cy="547054"/>
        </a:xfrm>
        <a:prstGeom prst="rect">
          <a:avLst/>
        </a:prstGeom>
      </xdr:spPr>
    </xdr:pic>
    <xdr:clientData/>
  </xdr:oneCellAnchor>
  <xdr:oneCellAnchor>
    <xdr:from>
      <xdr:col>3</xdr:col>
      <xdr:colOff>1079500</xdr:colOff>
      <xdr:row>62</xdr:row>
      <xdr:rowOff>235743</xdr:rowOff>
    </xdr:from>
    <xdr:ext cx="1830" cy="537524"/>
    <xdr:pic>
      <xdr:nvPicPr>
        <xdr:cNvPr id="3" name="1 Imagen">
          <a:extLst>
            <a:ext uri="{FF2B5EF4-FFF2-40B4-BE49-F238E27FC236}">
              <a16:creationId xmlns:a16="http://schemas.microsoft.com/office/drawing/2014/main" id="{62C8C8BF-0B82-4B14-9279-10A15C018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8975" y="21009768"/>
          <a:ext cx="1830" cy="5375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EQUIPAMENTS/2023%20-%201%20PERT/JUSTIFICACIO%20PERT%202023/RecoveredExternalLi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MD_Compra_Equipament/2.%20PERT%20Catsalut%202016/2023%20Convocatoria/SOL&#183;LICITUD%20final%20Acceptats%20amb%20ubiacio%20re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D_Seguiment\000%20CORONAVIRUS\Taller%20B.Q\Carpeta%20compartida\inventari%20quir&#242;fans%200203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·LICITUD"/>
      <sheetName val="Codis_EP_UP"/>
      <sheetName val="ANNEX 1_EQUIPS"/>
      <sheetName val="Altres lliste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 1"/>
      <sheetName val="Resum inic"/>
      <sheetName val="Resum FIN"/>
      <sheetName val="Motors"/>
      <sheetName val="SOL·LICITUD"/>
      <sheetName val="aprovat o no"/>
      <sheetName val="Inventari amb totes les dades"/>
      <sheetName val="Codis_EP_UP"/>
      <sheetName val="ANNEX 1_PERT 2023"/>
      <sheetName val="ANNEX 1_EQUIPS"/>
      <sheetName val="Altres l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s"/>
      <sheetName val="Inventari"/>
      <sheetName val="Familia"/>
      <sheetName val="Marcas Ubicacions"/>
    </sheetNames>
    <sheetDataSet>
      <sheetData sheetId="0"/>
      <sheetData sheetId="1"/>
      <sheetData sheetId="2"/>
      <sheetData sheetId="3">
        <row r="1">
          <cell r="H1" t="str">
            <v>Ubicació</v>
          </cell>
        </row>
        <row r="2">
          <cell r="H2" t="str">
            <v>BQ_PL4</v>
          </cell>
        </row>
        <row r="3">
          <cell r="H3" t="str">
            <v>REA_PL8</v>
          </cell>
        </row>
        <row r="4">
          <cell r="H4" t="str">
            <v>PL_3</v>
          </cell>
        </row>
        <row r="5">
          <cell r="H5" t="str">
            <v>Camilla Trasllat</v>
          </cell>
        </row>
        <row r="6">
          <cell r="H6" t="str">
            <v>BQ_PL7</v>
          </cell>
        </row>
        <row r="7">
          <cell r="H7" t="str">
            <v>ALTRES</v>
          </cell>
        </row>
        <row r="8">
          <cell r="H8" t="str">
            <v>BQ_ANTIC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view="pageBreakPreview" zoomScale="90" zoomScaleNormal="90" zoomScaleSheetLayoutView="90" workbookViewId="0">
      <selection activeCell="B13" sqref="B13:D13"/>
    </sheetView>
  </sheetViews>
  <sheetFormatPr baseColWidth="10" defaultColWidth="11.42578125" defaultRowHeight="15" outlineLevelRow="1" outlineLevelCol="1" x14ac:dyDescent="0.25"/>
  <cols>
    <col min="1" max="1" width="5.5703125" style="16" customWidth="1"/>
    <col min="2" max="2" width="17.5703125" style="15" customWidth="1"/>
    <col min="3" max="3" width="9" style="15" customWidth="1"/>
    <col min="4" max="4" width="102.5703125" style="15" customWidth="1"/>
    <col min="5" max="5" width="33.42578125" style="15" customWidth="1" outlineLevel="1"/>
    <col min="6" max="6" width="30.140625" style="15" customWidth="1" outlineLevel="1"/>
    <col min="7" max="7" width="3.85546875" style="27" customWidth="1" outlineLevel="1"/>
    <col min="8" max="8" width="34.5703125" style="15" customWidth="1"/>
    <col min="9" max="16384" width="11.42578125" style="15"/>
  </cols>
  <sheetData>
    <row r="1" spans="1:7" x14ac:dyDescent="0.25">
      <c r="A1" s="26"/>
      <c r="B1" s="25"/>
      <c r="C1" s="25"/>
      <c r="D1" s="4"/>
      <c r="E1" s="3"/>
      <c r="F1" s="3"/>
    </row>
    <row r="2" spans="1:7" ht="31.5" customHeight="1" x14ac:dyDescent="0.25">
      <c r="A2" s="26"/>
      <c r="B2" s="18" t="s">
        <v>15</v>
      </c>
      <c r="C2" s="203" t="s">
        <v>52</v>
      </c>
      <c r="D2" s="203"/>
      <c r="E2" s="203"/>
      <c r="F2" s="203"/>
    </row>
    <row r="3" spans="1:7" x14ac:dyDescent="0.25">
      <c r="A3" s="26"/>
      <c r="B3" s="25"/>
      <c r="C3" s="25"/>
      <c r="D3" s="25"/>
      <c r="E3" s="4"/>
      <c r="F3" s="3"/>
    </row>
    <row r="4" spans="1:7" ht="16.5" customHeight="1" outlineLevel="1" x14ac:dyDescent="0.25">
      <c r="A4" s="26"/>
      <c r="B4" s="28" t="s">
        <v>15</v>
      </c>
      <c r="C4" s="204" t="str">
        <f>C2</f>
        <v>SISTEMA D'ECOENDOSCÒPIA RADIAL</v>
      </c>
      <c r="D4" s="204"/>
      <c r="E4" s="5"/>
      <c r="F4" s="3"/>
    </row>
    <row r="5" spans="1:7" ht="13.5" customHeight="1" outlineLevel="1" x14ac:dyDescent="0.25">
      <c r="A5" s="26"/>
      <c r="B5" s="29" t="s">
        <v>13</v>
      </c>
      <c r="C5" s="205"/>
      <c r="D5" s="206"/>
      <c r="E5" s="5"/>
      <c r="F5" s="3"/>
    </row>
    <row r="6" spans="1:7" ht="13.5" customHeight="1" outlineLevel="1" x14ac:dyDescent="0.25">
      <c r="A6" s="26"/>
      <c r="B6" s="29" t="s">
        <v>12</v>
      </c>
      <c r="C6" s="205"/>
      <c r="D6" s="206"/>
      <c r="E6" s="5"/>
      <c r="F6" s="3"/>
    </row>
    <row r="7" spans="1:7" ht="13.5" customHeight="1" outlineLevel="1" x14ac:dyDescent="0.25">
      <c r="A7" s="26"/>
      <c r="B7" s="30" t="s">
        <v>11</v>
      </c>
      <c r="C7" s="205"/>
      <c r="D7" s="206"/>
      <c r="E7" s="5"/>
      <c r="F7" s="3"/>
    </row>
    <row r="8" spans="1:7" ht="22.5" outlineLevel="1" x14ac:dyDescent="0.25">
      <c r="A8" s="26"/>
      <c r="B8" s="22"/>
      <c r="C8" s="22"/>
      <c r="D8" s="5"/>
      <c r="E8" s="5"/>
      <c r="F8" s="3"/>
    </row>
    <row r="9" spans="1:7" ht="24.75" outlineLevel="1" x14ac:dyDescent="0.25">
      <c r="A9" s="26"/>
      <c r="B9" s="6" t="s">
        <v>14</v>
      </c>
      <c r="C9" s="6"/>
      <c r="D9" s="25"/>
      <c r="E9" s="25"/>
      <c r="F9" s="25"/>
    </row>
    <row r="10" spans="1:7" ht="24.75" outlineLevel="1" x14ac:dyDescent="0.25">
      <c r="A10" s="26"/>
      <c r="B10" s="22"/>
      <c r="C10" s="22"/>
      <c r="D10" s="7"/>
      <c r="E10" s="7"/>
      <c r="F10" s="7"/>
    </row>
    <row r="11" spans="1:7" ht="39" customHeight="1" outlineLevel="1" x14ac:dyDescent="0.25">
      <c r="A11" s="26"/>
      <c r="B11" s="207" t="s">
        <v>27</v>
      </c>
      <c r="C11" s="208"/>
      <c r="D11" s="209"/>
      <c r="E11" s="7"/>
      <c r="F11" s="7"/>
    </row>
    <row r="12" spans="1:7" ht="24.75" outlineLevel="1" x14ac:dyDescent="0.25">
      <c r="A12" s="26"/>
      <c r="B12" s="187" t="s">
        <v>28</v>
      </c>
      <c r="C12" s="188"/>
      <c r="D12" s="189"/>
      <c r="E12" s="7"/>
      <c r="F12" s="7"/>
    </row>
    <row r="13" spans="1:7" ht="43.5" customHeight="1" outlineLevel="1" x14ac:dyDescent="0.25">
      <c r="A13" s="26"/>
      <c r="B13" s="190" t="s">
        <v>53</v>
      </c>
      <c r="C13" s="191"/>
      <c r="D13" s="192"/>
      <c r="E13" s="7"/>
      <c r="F13" s="7"/>
    </row>
    <row r="14" spans="1:7" customFormat="1" ht="15" customHeight="1" x14ac:dyDescent="0.25">
      <c r="A14" s="31"/>
      <c r="B14" s="193" t="s">
        <v>29</v>
      </c>
      <c r="C14" s="194"/>
      <c r="D14" s="195"/>
      <c r="E14" s="7"/>
      <c r="F14" s="7"/>
      <c r="G14" s="32"/>
    </row>
    <row r="15" spans="1:7" ht="15" customHeight="1" x14ac:dyDescent="0.25">
      <c r="A15" s="26"/>
      <c r="B15" s="196" t="s">
        <v>30</v>
      </c>
      <c r="C15" s="197"/>
      <c r="D15" s="198"/>
      <c r="E15" s="7"/>
      <c r="F15" s="7"/>
    </row>
    <row r="16" spans="1:7" ht="15" customHeight="1" x14ac:dyDescent="0.25">
      <c r="A16" s="33"/>
      <c r="B16" s="34"/>
      <c r="C16" s="34"/>
      <c r="D16" s="34"/>
      <c r="E16" s="35"/>
      <c r="F16" s="7"/>
    </row>
    <row r="17" spans="1:7" ht="15" customHeight="1" x14ac:dyDescent="0.25">
      <c r="A17" s="33"/>
      <c r="B17" s="34"/>
      <c r="C17" s="34"/>
      <c r="D17" s="34"/>
      <c r="E17" s="35"/>
      <c r="F17" s="7"/>
    </row>
    <row r="18" spans="1:7" ht="33" customHeight="1" x14ac:dyDescent="0.25">
      <c r="A18" s="33"/>
      <c r="B18" s="34"/>
      <c r="C18" s="34"/>
      <c r="D18" s="34"/>
      <c r="E18" s="199" t="str">
        <f>C4</f>
        <v>SISTEMA D'ECOENDOSCÒPIA RADIAL</v>
      </c>
      <c r="F18" s="200"/>
    </row>
    <row r="19" spans="1:7" ht="18.75" customHeight="1" x14ac:dyDescent="0.25">
      <c r="A19" s="33"/>
      <c r="B19" s="34"/>
      <c r="C19" s="34"/>
      <c r="D19" s="36" t="s">
        <v>10</v>
      </c>
      <c r="E19" s="201"/>
      <c r="F19" s="202"/>
    </row>
    <row r="20" spans="1:7" ht="39.75" customHeight="1" x14ac:dyDescent="0.25">
      <c r="A20" s="33"/>
      <c r="B20" s="34"/>
      <c r="C20" s="34"/>
      <c r="D20" s="36" t="s">
        <v>9</v>
      </c>
      <c r="E20" s="185"/>
      <c r="F20" s="186"/>
    </row>
    <row r="21" spans="1:7" s="43" customFormat="1" ht="30" x14ac:dyDescent="0.25">
      <c r="A21" s="37"/>
      <c r="B21" s="38" t="s">
        <v>8</v>
      </c>
      <c r="C21" s="38" t="s">
        <v>7</v>
      </c>
      <c r="D21" s="39" t="s">
        <v>6</v>
      </c>
      <c r="E21" s="40" t="s">
        <v>5</v>
      </c>
      <c r="F21" s="41" t="s">
        <v>4</v>
      </c>
      <c r="G21" s="42"/>
    </row>
    <row r="22" spans="1:7" s="43" customFormat="1" ht="32.25" customHeight="1" x14ac:dyDescent="0.25">
      <c r="A22" s="44"/>
      <c r="B22" s="45"/>
      <c r="C22" s="46"/>
      <c r="D22" s="47" t="s">
        <v>3</v>
      </c>
      <c r="E22" s="48"/>
      <c r="F22" s="49"/>
      <c r="G22" s="42"/>
    </row>
    <row r="23" spans="1:7" s="43" customFormat="1" x14ac:dyDescent="0.25">
      <c r="A23" s="44"/>
      <c r="B23" s="45"/>
      <c r="C23" s="46"/>
      <c r="D23" s="50" t="s">
        <v>54</v>
      </c>
      <c r="E23" s="51"/>
      <c r="F23" s="52"/>
      <c r="G23" s="42"/>
    </row>
    <row r="24" spans="1:7" s="43" customFormat="1" x14ac:dyDescent="0.25">
      <c r="A24" s="37"/>
      <c r="B24" s="45" t="s">
        <v>0</v>
      </c>
      <c r="C24" s="46">
        <v>1</v>
      </c>
      <c r="D24" s="53" t="s">
        <v>55</v>
      </c>
      <c r="E24" s="54"/>
      <c r="F24" s="54"/>
      <c r="G24" s="42"/>
    </row>
    <row r="25" spans="1:7" s="43" customFormat="1" x14ac:dyDescent="0.25">
      <c r="A25" s="37"/>
      <c r="B25" s="45" t="s">
        <v>0</v>
      </c>
      <c r="C25" s="46">
        <f>C24+1</f>
        <v>2</v>
      </c>
      <c r="D25" s="53" t="s">
        <v>56</v>
      </c>
      <c r="E25" s="54"/>
      <c r="F25" s="54"/>
      <c r="G25" s="42"/>
    </row>
    <row r="26" spans="1:7" s="43" customFormat="1" x14ac:dyDescent="0.25">
      <c r="A26" s="37"/>
      <c r="B26" s="45" t="s">
        <v>0</v>
      </c>
      <c r="C26" s="46">
        <f t="shared" ref="C26:C31" si="0">C25+1</f>
        <v>3</v>
      </c>
      <c r="D26" s="53" t="s">
        <v>57</v>
      </c>
      <c r="E26" s="54"/>
      <c r="F26" s="54"/>
      <c r="G26" s="42"/>
    </row>
    <row r="27" spans="1:7" s="43" customFormat="1" x14ac:dyDescent="0.25">
      <c r="A27" s="37"/>
      <c r="B27" s="45"/>
      <c r="C27" s="46">
        <f t="shared" si="0"/>
        <v>4</v>
      </c>
      <c r="D27" s="53" t="s">
        <v>58</v>
      </c>
      <c r="E27" s="54"/>
      <c r="F27" s="54"/>
      <c r="G27" s="42"/>
    </row>
    <row r="28" spans="1:7" s="43" customFormat="1" x14ac:dyDescent="0.25">
      <c r="A28" s="37"/>
      <c r="B28" s="45" t="s">
        <v>0</v>
      </c>
      <c r="C28" s="46">
        <f t="shared" si="0"/>
        <v>5</v>
      </c>
      <c r="D28" s="53" t="s">
        <v>59</v>
      </c>
      <c r="E28" s="54"/>
      <c r="F28" s="54"/>
      <c r="G28" s="42"/>
    </row>
    <row r="29" spans="1:7" s="43" customFormat="1" x14ac:dyDescent="0.25">
      <c r="A29" s="37"/>
      <c r="B29" s="45"/>
      <c r="C29" s="46">
        <f t="shared" si="0"/>
        <v>6</v>
      </c>
      <c r="D29" s="53" t="s">
        <v>60</v>
      </c>
      <c r="E29" s="54"/>
      <c r="F29" s="54"/>
      <c r="G29" s="42"/>
    </row>
    <row r="30" spans="1:7" s="43" customFormat="1" ht="28.5" x14ac:dyDescent="0.25">
      <c r="A30" s="37"/>
      <c r="B30" s="45" t="s">
        <v>0</v>
      </c>
      <c r="C30" s="46">
        <f t="shared" si="0"/>
        <v>7</v>
      </c>
      <c r="D30" s="55" t="s">
        <v>61</v>
      </c>
      <c r="E30" s="57"/>
      <c r="F30" s="57"/>
      <c r="G30" s="42"/>
    </row>
    <row r="31" spans="1:7" s="43" customFormat="1" x14ac:dyDescent="0.25">
      <c r="A31" s="37"/>
      <c r="B31" s="45" t="s">
        <v>0</v>
      </c>
      <c r="C31" s="46">
        <f t="shared" si="0"/>
        <v>8</v>
      </c>
      <c r="D31" s="2" t="s">
        <v>62</v>
      </c>
      <c r="E31" s="57"/>
      <c r="F31" s="57"/>
      <c r="G31" s="42"/>
    </row>
    <row r="32" spans="1:7" s="43" customFormat="1" x14ac:dyDescent="0.25">
      <c r="A32" s="37"/>
      <c r="B32" s="58"/>
      <c r="C32" s="59"/>
      <c r="D32" s="60" t="s">
        <v>63</v>
      </c>
      <c r="E32" s="56"/>
      <c r="F32" s="56"/>
      <c r="G32" s="61"/>
    </row>
    <row r="33" spans="1:7" s="43" customFormat="1" x14ac:dyDescent="0.25">
      <c r="A33" s="37"/>
      <c r="B33" s="45" t="s">
        <v>0</v>
      </c>
      <c r="C33" s="46">
        <f>C31+1</f>
        <v>9</v>
      </c>
      <c r="D33" s="55" t="s">
        <v>64</v>
      </c>
      <c r="E33" s="56"/>
      <c r="F33" s="56"/>
      <c r="G33" s="42"/>
    </row>
    <row r="34" spans="1:7" s="43" customFormat="1" x14ac:dyDescent="0.25">
      <c r="A34" s="37"/>
      <c r="B34" s="45" t="s">
        <v>0</v>
      </c>
      <c r="C34" s="46">
        <f>C33+1</f>
        <v>10</v>
      </c>
      <c r="D34" s="55" t="s">
        <v>65</v>
      </c>
      <c r="E34" s="56"/>
      <c r="F34" s="56"/>
      <c r="G34" s="42"/>
    </row>
    <row r="35" spans="1:7" s="43" customFormat="1" x14ac:dyDescent="0.25">
      <c r="A35" s="37"/>
      <c r="B35" s="45" t="s">
        <v>0</v>
      </c>
      <c r="C35" s="46">
        <f>C34+1</f>
        <v>11</v>
      </c>
      <c r="D35" s="55" t="s">
        <v>66</v>
      </c>
      <c r="E35" s="56"/>
      <c r="F35" s="56"/>
      <c r="G35" s="42"/>
    </row>
    <row r="36" spans="1:7" s="43" customFormat="1" x14ac:dyDescent="0.25">
      <c r="A36" s="37"/>
      <c r="B36" s="45" t="s">
        <v>0</v>
      </c>
      <c r="C36" s="46">
        <f t="shared" ref="C36:C37" si="1">C35+1</f>
        <v>12</v>
      </c>
      <c r="D36" s="55" t="s">
        <v>67</v>
      </c>
      <c r="E36" s="62"/>
      <c r="F36" s="62"/>
      <c r="G36" s="42"/>
    </row>
    <row r="37" spans="1:7" s="43" customFormat="1" x14ac:dyDescent="0.25">
      <c r="A37" s="37"/>
      <c r="B37" s="45" t="s">
        <v>0</v>
      </c>
      <c r="C37" s="46">
        <f t="shared" si="1"/>
        <v>13</v>
      </c>
      <c r="D37" s="55" t="s">
        <v>68</v>
      </c>
      <c r="E37" s="57"/>
      <c r="F37" s="57"/>
      <c r="G37" s="42"/>
    </row>
    <row r="38" spans="1:7" s="43" customFormat="1" x14ac:dyDescent="0.25">
      <c r="A38" s="44"/>
      <c r="B38" s="58"/>
      <c r="C38" s="59"/>
      <c r="D38" s="60" t="s">
        <v>69</v>
      </c>
      <c r="E38" s="56"/>
      <c r="F38" s="56"/>
      <c r="G38" s="61"/>
    </row>
    <row r="39" spans="1:7" s="43" customFormat="1" ht="28.5" x14ac:dyDescent="0.25">
      <c r="A39" s="37"/>
      <c r="B39" s="45" t="s">
        <v>0</v>
      </c>
      <c r="C39" s="46">
        <f>C37+1</f>
        <v>14</v>
      </c>
      <c r="D39" s="63" t="s">
        <v>70</v>
      </c>
      <c r="E39" s="56"/>
      <c r="F39" s="56"/>
      <c r="G39" s="42"/>
    </row>
    <row r="40" spans="1:7" ht="28.5" x14ac:dyDescent="0.25">
      <c r="B40" s="45" t="s">
        <v>0</v>
      </c>
      <c r="C40" s="46">
        <f>C39+1</f>
        <v>15</v>
      </c>
      <c r="D40" s="64" t="s">
        <v>31</v>
      </c>
      <c r="E40" s="56"/>
      <c r="F40" s="56"/>
      <c r="G40" s="42"/>
    </row>
    <row r="41" spans="1:7" x14ac:dyDescent="0.25">
      <c r="B41" s="45" t="s">
        <v>0</v>
      </c>
      <c r="C41" s="46">
        <f t="shared" ref="C41:C44" si="2">C40+1</f>
        <v>16</v>
      </c>
      <c r="D41" s="64" t="s">
        <v>32</v>
      </c>
      <c r="E41" s="56"/>
      <c r="F41" s="56"/>
      <c r="G41" s="42"/>
    </row>
    <row r="42" spans="1:7" ht="42.75" x14ac:dyDescent="0.25">
      <c r="B42" s="45" t="s">
        <v>0</v>
      </c>
      <c r="C42" s="46">
        <f t="shared" si="2"/>
        <v>17</v>
      </c>
      <c r="D42" s="1" t="s">
        <v>2</v>
      </c>
      <c r="E42" s="56"/>
      <c r="F42" s="56"/>
      <c r="G42" s="42"/>
    </row>
    <row r="43" spans="1:7" ht="42.75" x14ac:dyDescent="0.25">
      <c r="B43" s="45" t="s">
        <v>0</v>
      </c>
      <c r="C43" s="46">
        <f t="shared" si="2"/>
        <v>18</v>
      </c>
      <c r="D43" s="1" t="s">
        <v>33</v>
      </c>
      <c r="E43" s="56"/>
      <c r="F43" s="56"/>
      <c r="G43" s="42"/>
    </row>
    <row r="44" spans="1:7" ht="28.5" x14ac:dyDescent="0.25">
      <c r="B44" s="65" t="s">
        <v>0</v>
      </c>
      <c r="C44" s="66">
        <f t="shared" si="2"/>
        <v>19</v>
      </c>
      <c r="D44" s="1" t="s">
        <v>1</v>
      </c>
      <c r="E44" s="56"/>
      <c r="F44" s="56"/>
      <c r="G44" s="42"/>
    </row>
    <row r="45" spans="1:7" x14ac:dyDescent="0.25">
      <c r="G45" s="42"/>
    </row>
    <row r="46" spans="1:7" x14ac:dyDescent="0.25">
      <c r="G46" s="42"/>
    </row>
    <row r="47" spans="1:7" x14ac:dyDescent="0.25">
      <c r="G47" s="42"/>
    </row>
    <row r="48" spans="1:7" x14ac:dyDescent="0.25">
      <c r="G48" s="42"/>
    </row>
    <row r="49" spans="7:7" x14ac:dyDescent="0.25">
      <c r="G49" s="42"/>
    </row>
    <row r="50" spans="7:7" x14ac:dyDescent="0.25">
      <c r="G50" s="42"/>
    </row>
    <row r="51" spans="7:7" x14ac:dyDescent="0.25">
      <c r="G51" s="42"/>
    </row>
    <row r="52" spans="7:7" x14ac:dyDescent="0.25">
      <c r="G52" s="42"/>
    </row>
    <row r="53" spans="7:7" x14ac:dyDescent="0.25">
      <c r="G53" s="42"/>
    </row>
  </sheetData>
  <mergeCells count="13">
    <mergeCell ref="B11:D11"/>
    <mergeCell ref="C2:F2"/>
    <mergeCell ref="C4:D4"/>
    <mergeCell ref="C5:D5"/>
    <mergeCell ref="C6:D6"/>
    <mergeCell ref="C7:D7"/>
    <mergeCell ref="E20:F20"/>
    <mergeCell ref="B12:D12"/>
    <mergeCell ref="B13:D13"/>
    <mergeCell ref="B14:D14"/>
    <mergeCell ref="B15:D15"/>
    <mergeCell ref="E18:F18"/>
    <mergeCell ref="E19:F19"/>
  </mergeCells>
  <pageMargins left="0.25" right="0.25" top="0.75" bottom="0.75" header="0.3" footer="0.3"/>
  <pageSetup paperSize="8" scale="70" fitToHeight="0" orientation="portrait" r:id="rId1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zoomScale="70" zoomScaleNormal="70" zoomScaleSheetLayoutView="70" workbookViewId="0">
      <selection activeCell="D11" sqref="D11"/>
    </sheetView>
  </sheetViews>
  <sheetFormatPr baseColWidth="10" defaultColWidth="11.42578125" defaultRowHeight="15" outlineLevelRow="1" outlineLevelCol="1" x14ac:dyDescent="0.25"/>
  <cols>
    <col min="1" max="1" width="16.7109375" style="21" customWidth="1"/>
    <col min="2" max="2" width="19.140625" style="21" customWidth="1"/>
    <col min="3" max="3" width="15.42578125" style="21" customWidth="1"/>
    <col min="4" max="4" width="83" style="169" customWidth="1"/>
    <col min="5" max="5" width="26.140625" style="171" customWidth="1" outlineLevel="1"/>
    <col min="6" max="6" width="26.140625" style="169" customWidth="1" outlineLevel="1"/>
    <col min="7" max="16384" width="11.42578125" style="21"/>
  </cols>
  <sheetData>
    <row r="1" spans="1:10" ht="31.5" x14ac:dyDescent="0.25">
      <c r="A1" s="67"/>
      <c r="B1" s="68" t="str">
        <f>'LOT 1 - Ecògraf radial'!B2</f>
        <v>LOT 1</v>
      </c>
      <c r="C1" s="210" t="str">
        <f>'LOT 1 - Ecògraf radial'!C2:F2</f>
        <v>SISTEMA D'ECOENDOSCÒPIA RADIAL</v>
      </c>
      <c r="D1" s="210"/>
      <c r="E1" s="210"/>
      <c r="F1" s="210"/>
      <c r="G1" s="69"/>
    </row>
    <row r="2" spans="1:10" ht="22.5" x14ac:dyDescent="0.25">
      <c r="A2" s="19"/>
      <c r="B2" s="71"/>
      <c r="C2" s="71"/>
      <c r="D2" s="13"/>
      <c r="E2" s="20"/>
      <c r="F2" s="13"/>
      <c r="G2" s="69"/>
    </row>
    <row r="3" spans="1:10" s="14" customFormat="1" ht="32.25" thickBot="1" x14ac:dyDescent="0.3">
      <c r="A3" s="10"/>
      <c r="B3" s="11"/>
      <c r="C3" s="12"/>
      <c r="D3" s="72"/>
      <c r="E3" s="20"/>
      <c r="F3" s="13"/>
      <c r="G3" s="10"/>
    </row>
    <row r="4" spans="1:10" ht="39" x14ac:dyDescent="0.25">
      <c r="A4" s="73" t="s">
        <v>16</v>
      </c>
      <c r="B4" s="74"/>
      <c r="C4" s="74"/>
      <c r="D4" s="24" t="s">
        <v>17</v>
      </c>
      <c r="E4" s="20"/>
      <c r="F4" s="13"/>
      <c r="G4" s="69"/>
    </row>
    <row r="5" spans="1:10" ht="23.25" thickBot="1" x14ac:dyDescent="0.3">
      <c r="A5" s="75">
        <v>18</v>
      </c>
      <c r="B5" s="67"/>
      <c r="C5" s="67"/>
      <c r="D5" s="76"/>
      <c r="E5" s="20"/>
      <c r="F5" s="13"/>
      <c r="G5" s="69"/>
    </row>
    <row r="6" spans="1:10" ht="24.75" x14ac:dyDescent="0.25">
      <c r="A6" s="67"/>
      <c r="B6" s="77" t="s">
        <v>18</v>
      </c>
      <c r="C6" s="78">
        <f>A5</f>
        <v>18</v>
      </c>
      <c r="D6" s="79" t="s">
        <v>19</v>
      </c>
      <c r="E6" s="23"/>
      <c r="F6" s="24"/>
      <c r="G6" s="69"/>
    </row>
    <row r="7" spans="1:10" ht="59.25" thickBot="1" x14ac:dyDescent="0.3">
      <c r="A7" s="80" t="s">
        <v>20</v>
      </c>
      <c r="B7" s="81" t="s">
        <v>21</v>
      </c>
      <c r="C7" s="82" t="s">
        <v>7</v>
      </c>
      <c r="D7" s="83" t="s">
        <v>22</v>
      </c>
      <c r="E7" s="84" t="s">
        <v>5</v>
      </c>
      <c r="F7" s="85" t="s">
        <v>4</v>
      </c>
      <c r="G7" s="69"/>
    </row>
    <row r="8" spans="1:10" s="89" customFormat="1" ht="32.25" customHeight="1" thickBot="1" x14ac:dyDescent="0.3">
      <c r="A8" s="86">
        <v>9</v>
      </c>
      <c r="B8" s="87">
        <f>A8/2</f>
        <v>4.5</v>
      </c>
      <c r="C8" s="88"/>
      <c r="D8" s="176" t="s">
        <v>71</v>
      </c>
      <c r="E8" s="177"/>
      <c r="F8" s="178"/>
      <c r="G8" s="172"/>
    </row>
    <row r="9" spans="1:10" s="93" customFormat="1" hidden="1" outlineLevel="1" x14ac:dyDescent="0.25">
      <c r="A9" s="90"/>
      <c r="B9" s="91"/>
      <c r="C9" s="92"/>
      <c r="D9" s="179" t="s">
        <v>34</v>
      </c>
      <c r="E9" s="180"/>
      <c r="F9" s="181"/>
      <c r="G9" s="173"/>
    </row>
    <row r="10" spans="1:10" hidden="1" outlineLevel="1" x14ac:dyDescent="0.25">
      <c r="A10" s="94"/>
      <c r="B10" s="19"/>
      <c r="C10" s="19"/>
      <c r="D10" s="95" t="s">
        <v>35</v>
      </c>
      <c r="E10" s="96"/>
      <c r="F10" s="97"/>
      <c r="G10" s="69"/>
    </row>
    <row r="11" spans="1:10" ht="28.5" collapsed="1" x14ac:dyDescent="0.25">
      <c r="A11" s="98"/>
      <c r="B11" s="19"/>
      <c r="C11" s="99">
        <v>1</v>
      </c>
      <c r="D11" s="100" t="s">
        <v>72</v>
      </c>
      <c r="E11" s="101"/>
      <c r="F11" s="102"/>
      <c r="G11" s="69"/>
    </row>
    <row r="12" spans="1:10" ht="29.25" thickBot="1" x14ac:dyDescent="0.3">
      <c r="A12" s="103"/>
      <c r="B12" s="19"/>
      <c r="C12" s="99">
        <f>C11+1</f>
        <v>2</v>
      </c>
      <c r="D12" s="100" t="s">
        <v>73</v>
      </c>
      <c r="E12" s="101"/>
      <c r="F12" s="102"/>
      <c r="G12" s="69"/>
    </row>
    <row r="13" spans="1:10" s="89" customFormat="1" ht="30" customHeight="1" thickBot="1" x14ac:dyDescent="0.3">
      <c r="A13" s="86">
        <v>9</v>
      </c>
      <c r="B13" s="87">
        <f>A13/2</f>
        <v>4.5</v>
      </c>
      <c r="C13" s="88"/>
      <c r="D13" s="176" t="s">
        <v>36</v>
      </c>
      <c r="E13" s="177"/>
      <c r="F13" s="178"/>
      <c r="G13" s="172"/>
      <c r="J13" s="21"/>
    </row>
    <row r="14" spans="1:10" s="93" customFormat="1" hidden="1" outlineLevel="1" x14ac:dyDescent="0.25">
      <c r="A14" s="90"/>
      <c r="B14" s="91"/>
      <c r="C14" s="92"/>
      <c r="D14" s="179" t="s">
        <v>34</v>
      </c>
      <c r="E14" s="180"/>
      <c r="F14" s="181"/>
      <c r="G14" s="173"/>
      <c r="J14" s="21"/>
    </row>
    <row r="15" spans="1:10" hidden="1" outlineLevel="1" x14ac:dyDescent="0.25">
      <c r="A15" s="94"/>
      <c r="B15" s="19"/>
      <c r="C15" s="19"/>
      <c r="D15" s="95" t="s">
        <v>35</v>
      </c>
      <c r="E15" s="96"/>
      <c r="F15" s="97"/>
      <c r="G15" s="69"/>
    </row>
    <row r="16" spans="1:10" ht="44.25" collapsed="1" x14ac:dyDescent="0.25">
      <c r="A16" s="174"/>
      <c r="B16" s="19"/>
      <c r="C16" s="99">
        <f>C12+1</f>
        <v>3</v>
      </c>
      <c r="D16" s="8" t="s">
        <v>74</v>
      </c>
      <c r="E16" s="101"/>
      <c r="F16" s="102"/>
      <c r="G16" s="69"/>
    </row>
    <row r="17" spans="1:7" x14ac:dyDescent="0.25">
      <c r="A17" s="104"/>
      <c r="B17" s="105"/>
      <c r="C17" s="70"/>
      <c r="D17" s="106"/>
      <c r="E17" s="107"/>
      <c r="F17" s="108"/>
      <c r="G17" s="69"/>
    </row>
    <row r="18" spans="1:7" x14ac:dyDescent="0.25">
      <c r="A18" s="104"/>
      <c r="B18" s="105"/>
      <c r="C18" s="70"/>
      <c r="D18" s="106"/>
      <c r="E18" s="107"/>
      <c r="F18" s="108"/>
      <c r="G18" s="69"/>
    </row>
    <row r="19" spans="1:7" ht="15.75" thickBot="1" x14ac:dyDescent="0.3">
      <c r="A19" s="104"/>
      <c r="B19" s="105"/>
      <c r="C19" s="70"/>
      <c r="D19" s="106"/>
      <c r="E19" s="107"/>
      <c r="F19" s="108"/>
      <c r="G19" s="69"/>
    </row>
    <row r="20" spans="1:7" ht="61.5" customHeight="1" x14ac:dyDescent="0.25">
      <c r="A20" s="109" t="s">
        <v>16</v>
      </c>
      <c r="B20" s="110"/>
      <c r="C20" s="99"/>
      <c r="D20" s="24" t="s">
        <v>23</v>
      </c>
      <c r="E20" s="111"/>
      <c r="F20" s="112"/>
      <c r="G20" s="69"/>
    </row>
    <row r="21" spans="1:7" ht="25.5" thickBot="1" x14ac:dyDescent="0.3">
      <c r="A21" s="113">
        <f>A24+A31+A37+A42</f>
        <v>30</v>
      </c>
      <c r="B21" s="110"/>
      <c r="C21" s="99"/>
      <c r="D21" s="76"/>
      <c r="E21" s="23"/>
      <c r="F21" s="24"/>
    </row>
    <row r="22" spans="1:7" ht="24.75" x14ac:dyDescent="0.25">
      <c r="A22" s="114"/>
      <c r="B22" s="115" t="s">
        <v>18</v>
      </c>
      <c r="C22" s="116">
        <f>A21</f>
        <v>30</v>
      </c>
      <c r="D22" s="24" t="s">
        <v>19</v>
      </c>
      <c r="E22" s="23"/>
      <c r="F22" s="24"/>
    </row>
    <row r="23" spans="1:7" s="117" customFormat="1" ht="59.25" thickBot="1" x14ac:dyDescent="0.3">
      <c r="A23" s="80" t="s">
        <v>20</v>
      </c>
      <c r="B23" s="81" t="s">
        <v>21</v>
      </c>
      <c r="C23" s="82" t="s">
        <v>7</v>
      </c>
      <c r="D23" s="83" t="s">
        <v>22</v>
      </c>
      <c r="E23" s="84" t="s">
        <v>5</v>
      </c>
      <c r="F23" s="85" t="s">
        <v>4</v>
      </c>
    </row>
    <row r="24" spans="1:7" s="117" customFormat="1" ht="32.25" customHeight="1" thickBot="1" x14ac:dyDescent="0.3">
      <c r="A24" s="86">
        <v>7</v>
      </c>
      <c r="B24" s="118">
        <f>A24/2</f>
        <v>3.5</v>
      </c>
      <c r="C24" s="119"/>
      <c r="D24" s="182" t="s">
        <v>37</v>
      </c>
      <c r="E24" s="183"/>
      <c r="F24" s="184"/>
    </row>
    <row r="25" spans="1:7" s="122" customFormat="1" ht="15.75" hidden="1" outlineLevel="1" x14ac:dyDescent="0.25">
      <c r="A25" s="90"/>
      <c r="B25" s="120"/>
      <c r="C25" s="121"/>
      <c r="D25" s="179" t="s">
        <v>34</v>
      </c>
      <c r="E25" s="180"/>
      <c r="F25" s="181"/>
    </row>
    <row r="26" spans="1:7" s="117" customFormat="1" ht="15.75" hidden="1" outlineLevel="1" x14ac:dyDescent="0.25">
      <c r="A26" s="94"/>
      <c r="B26" s="123"/>
      <c r="C26" s="123"/>
      <c r="D26" s="95" t="s">
        <v>35</v>
      </c>
      <c r="E26" s="96"/>
      <c r="F26" s="97"/>
    </row>
    <row r="27" spans="1:7" ht="28.5" collapsed="1" x14ac:dyDescent="0.25">
      <c r="A27" s="124"/>
      <c r="B27" s="119"/>
      <c r="C27" s="125">
        <f>C16+1</f>
        <v>4</v>
      </c>
      <c r="D27" s="9" t="s">
        <v>38</v>
      </c>
      <c r="E27" s="126"/>
      <c r="F27" s="127"/>
    </row>
    <row r="28" spans="1:7" ht="28.5" x14ac:dyDescent="0.25">
      <c r="A28" s="128"/>
      <c r="B28" s="119"/>
      <c r="C28" s="125">
        <f>C27+1</f>
        <v>5</v>
      </c>
      <c r="D28" s="9" t="s">
        <v>24</v>
      </c>
      <c r="E28" s="126"/>
      <c r="F28" s="127"/>
    </row>
    <row r="29" spans="1:7" ht="28.5" x14ac:dyDescent="0.25">
      <c r="A29" s="129"/>
      <c r="B29" s="119"/>
      <c r="C29" s="125">
        <f>C28+1</f>
        <v>6</v>
      </c>
      <c r="D29" s="130" t="s">
        <v>39</v>
      </c>
      <c r="E29" s="126"/>
      <c r="F29" s="127"/>
    </row>
    <row r="30" spans="1:7" ht="15.75" thickBot="1" x14ac:dyDescent="0.3">
      <c r="A30" s="131"/>
      <c r="B30" s="119"/>
      <c r="C30" s="125">
        <f>C29+1</f>
        <v>7</v>
      </c>
      <c r="D30" s="132" t="s">
        <v>40</v>
      </c>
      <c r="E30" s="126"/>
      <c r="F30" s="127"/>
    </row>
    <row r="31" spans="1:7" s="117" customFormat="1" ht="16.5" thickBot="1" x14ac:dyDescent="0.3">
      <c r="A31" s="86">
        <v>9</v>
      </c>
      <c r="B31" s="118">
        <f>A31/2</f>
        <v>4.5</v>
      </c>
      <c r="C31" s="119"/>
      <c r="D31" s="182" t="s">
        <v>41</v>
      </c>
      <c r="E31" s="183"/>
      <c r="F31" s="184"/>
    </row>
    <row r="32" spans="1:7" s="122" customFormat="1" ht="15.75" hidden="1" outlineLevel="1" x14ac:dyDescent="0.25">
      <c r="A32" s="90"/>
      <c r="B32" s="120"/>
      <c r="C32" s="121"/>
      <c r="D32" s="179" t="s">
        <v>34</v>
      </c>
      <c r="E32" s="180"/>
      <c r="F32" s="181"/>
    </row>
    <row r="33" spans="1:6" s="117" customFormat="1" ht="15.75" hidden="1" outlineLevel="1" x14ac:dyDescent="0.25">
      <c r="A33" s="94"/>
      <c r="B33" s="123"/>
      <c r="C33" s="123"/>
      <c r="D33" s="95" t="s">
        <v>35</v>
      </c>
      <c r="E33" s="96"/>
      <c r="F33" s="97"/>
    </row>
    <row r="34" spans="1:6" ht="31.5" customHeight="1" collapsed="1" x14ac:dyDescent="0.25">
      <c r="A34" s="124"/>
      <c r="B34" s="119"/>
      <c r="C34" s="125">
        <f>C30+1</f>
        <v>8</v>
      </c>
      <c r="D34" s="17" t="s">
        <v>75</v>
      </c>
      <c r="E34" s="126"/>
      <c r="F34" s="127"/>
    </row>
    <row r="35" spans="1:6" ht="28.5" x14ac:dyDescent="0.25">
      <c r="A35" s="128"/>
      <c r="B35" s="119"/>
      <c r="C35" s="125">
        <f>C34+1</f>
        <v>9</v>
      </c>
      <c r="D35" s="17" t="s">
        <v>76</v>
      </c>
      <c r="E35" s="126"/>
      <c r="F35" s="127"/>
    </row>
    <row r="36" spans="1:6" ht="15.75" thickBot="1" x14ac:dyDescent="0.3">
      <c r="A36" s="128"/>
      <c r="B36" s="119"/>
      <c r="C36" s="125">
        <f>C35+1</f>
        <v>10</v>
      </c>
      <c r="D36" s="132" t="s">
        <v>77</v>
      </c>
      <c r="E36" s="126"/>
      <c r="F36" s="127"/>
    </row>
    <row r="37" spans="1:6" s="117" customFormat="1" ht="16.5" thickBot="1" x14ac:dyDescent="0.3">
      <c r="A37" s="86">
        <v>9</v>
      </c>
      <c r="B37" s="118">
        <f>A37/2</f>
        <v>4.5</v>
      </c>
      <c r="C37" s="119"/>
      <c r="D37" s="182" t="s">
        <v>78</v>
      </c>
      <c r="E37" s="183"/>
      <c r="F37" s="184"/>
    </row>
    <row r="38" spans="1:6" s="122" customFormat="1" ht="15.75" hidden="1" outlineLevel="1" x14ac:dyDescent="0.25">
      <c r="A38" s="90"/>
      <c r="B38" s="120"/>
      <c r="C38" s="121"/>
      <c r="D38" s="179" t="s">
        <v>34</v>
      </c>
      <c r="E38" s="180"/>
      <c r="F38" s="181"/>
    </row>
    <row r="39" spans="1:6" s="117" customFormat="1" ht="15.75" hidden="1" outlineLevel="1" x14ac:dyDescent="0.25">
      <c r="A39" s="94"/>
      <c r="B39" s="123"/>
      <c r="C39" s="123"/>
      <c r="D39" s="95" t="s">
        <v>35</v>
      </c>
      <c r="E39" s="96"/>
      <c r="F39" s="97"/>
    </row>
    <row r="40" spans="1:6" ht="28.5" collapsed="1" x14ac:dyDescent="0.25">
      <c r="A40" s="124"/>
      <c r="B40" s="119"/>
      <c r="C40" s="125">
        <f>C36+1</f>
        <v>11</v>
      </c>
      <c r="D40" s="133" t="s">
        <v>79</v>
      </c>
      <c r="E40" s="126"/>
      <c r="F40" s="127"/>
    </row>
    <row r="41" spans="1:6" ht="15.75" customHeight="1" thickBot="1" x14ac:dyDescent="0.3">
      <c r="A41" s="128"/>
      <c r="B41" s="119"/>
      <c r="C41" s="125">
        <f>C40+1</f>
        <v>12</v>
      </c>
      <c r="D41" s="17" t="s">
        <v>80</v>
      </c>
      <c r="E41" s="126"/>
      <c r="F41" s="127"/>
    </row>
    <row r="42" spans="1:6" s="117" customFormat="1" ht="32.25" customHeight="1" thickBot="1" x14ac:dyDescent="0.3">
      <c r="A42" s="86">
        <v>5</v>
      </c>
      <c r="B42" s="118">
        <f>A42/2</f>
        <v>2.5</v>
      </c>
      <c r="C42" s="119"/>
      <c r="D42" s="182" t="s">
        <v>42</v>
      </c>
      <c r="E42" s="183"/>
      <c r="F42" s="184"/>
    </row>
    <row r="43" spans="1:6" s="122" customFormat="1" ht="15.75" hidden="1" outlineLevel="1" x14ac:dyDescent="0.25">
      <c r="A43" s="90"/>
      <c r="B43" s="120"/>
      <c r="C43" s="121"/>
      <c r="D43" s="179" t="s">
        <v>34</v>
      </c>
      <c r="E43" s="180"/>
      <c r="F43" s="181"/>
    </row>
    <row r="44" spans="1:6" s="117" customFormat="1" ht="15.75" hidden="1" outlineLevel="1" x14ac:dyDescent="0.25">
      <c r="A44" s="94"/>
      <c r="B44" s="123"/>
      <c r="C44" s="123"/>
      <c r="D44" s="95" t="s">
        <v>35</v>
      </c>
      <c r="E44" s="96"/>
      <c r="F44" s="97"/>
    </row>
    <row r="45" spans="1:6" ht="28.5" collapsed="1" x14ac:dyDescent="0.25">
      <c r="A45" s="175"/>
      <c r="B45" s="119"/>
      <c r="C45" s="125">
        <f>C41+1</f>
        <v>13</v>
      </c>
      <c r="D45" s="133" t="s">
        <v>43</v>
      </c>
      <c r="E45" s="101"/>
      <c r="F45" s="102"/>
    </row>
    <row r="46" spans="1:6" x14ac:dyDescent="0.25">
      <c r="A46" s="104"/>
      <c r="B46" s="134"/>
      <c r="C46" s="135"/>
      <c r="D46" s="106"/>
      <c r="E46" s="136"/>
      <c r="F46" s="137"/>
    </row>
    <row r="47" spans="1:6" x14ac:dyDescent="0.25">
      <c r="A47" s="104"/>
      <c r="B47" s="134"/>
      <c r="C47" s="135"/>
      <c r="D47" s="106"/>
      <c r="E47" s="138"/>
      <c r="F47" s="137"/>
    </row>
    <row r="48" spans="1:6" ht="44.25" customHeight="1" outlineLevel="1" x14ac:dyDescent="0.25">
      <c r="A48" s="104"/>
      <c r="B48" s="134"/>
      <c r="C48" s="135"/>
      <c r="D48" s="24" t="s">
        <v>25</v>
      </c>
      <c r="E48" s="138"/>
      <c r="F48" s="139"/>
    </row>
    <row r="49" spans="1:6" ht="31.5" customHeight="1" outlineLevel="1" x14ac:dyDescent="0.25">
      <c r="A49" s="104"/>
      <c r="B49" s="134"/>
      <c r="C49" s="140"/>
      <c r="D49" s="141"/>
      <c r="E49" s="142"/>
      <c r="F49" s="69"/>
    </row>
    <row r="50" spans="1:6" ht="30" outlineLevel="1" x14ac:dyDescent="0.25">
      <c r="A50" s="104"/>
      <c r="B50" s="134"/>
      <c r="C50" s="140"/>
      <c r="D50" s="143" t="s">
        <v>26</v>
      </c>
      <c r="E50" s="144"/>
      <c r="F50" s="145"/>
    </row>
    <row r="51" spans="1:6" ht="15.75" outlineLevel="1" x14ac:dyDescent="0.25">
      <c r="A51" s="104"/>
      <c r="B51" s="134"/>
      <c r="C51" s="140"/>
      <c r="D51" s="143" t="s">
        <v>44</v>
      </c>
      <c r="E51" s="144"/>
      <c r="F51" s="145"/>
    </row>
    <row r="52" spans="1:6" ht="15.75" outlineLevel="1" x14ac:dyDescent="0.25">
      <c r="A52" s="104"/>
      <c r="B52" s="134"/>
      <c r="C52" s="140"/>
      <c r="D52" s="143" t="s">
        <v>45</v>
      </c>
      <c r="E52" s="146"/>
      <c r="F52" s="147"/>
    </row>
    <row r="53" spans="1:6" outlineLevel="1" x14ac:dyDescent="0.25">
      <c r="A53" s="104"/>
      <c r="B53" s="134"/>
      <c r="C53" s="140"/>
      <c r="D53" s="148"/>
      <c r="E53" s="149"/>
      <c r="F53" s="150"/>
    </row>
    <row r="54" spans="1:6" outlineLevel="1" x14ac:dyDescent="0.25">
      <c r="A54" s="104"/>
      <c r="B54" s="134"/>
      <c r="C54" s="140"/>
      <c r="D54" s="148"/>
      <c r="E54" s="149"/>
      <c r="F54" s="150"/>
    </row>
    <row r="55" spans="1:6" outlineLevel="1" x14ac:dyDescent="0.25">
      <c r="A55" s="104"/>
      <c r="B55" s="134"/>
      <c r="C55" s="140"/>
      <c r="D55" s="151" t="s">
        <v>46</v>
      </c>
      <c r="E55" s="152"/>
      <c r="F55" s="153"/>
    </row>
    <row r="56" spans="1:6" ht="15.75" outlineLevel="1" thickBot="1" x14ac:dyDescent="0.3">
      <c r="A56" s="154"/>
      <c r="B56" s="155"/>
      <c r="C56" s="119"/>
      <c r="D56" s="151"/>
      <c r="E56" s="152"/>
      <c r="F56" s="153"/>
    </row>
    <row r="57" spans="1:6" ht="87" outlineLevel="1" x14ac:dyDescent="0.25">
      <c r="A57" s="154"/>
      <c r="B57" s="155"/>
      <c r="C57" s="119"/>
      <c r="D57" s="156" t="s">
        <v>47</v>
      </c>
      <c r="E57" s="157"/>
      <c r="F57" s="158"/>
    </row>
    <row r="58" spans="1:6" outlineLevel="1" x14ac:dyDescent="0.25">
      <c r="A58" s="154"/>
      <c r="B58" s="155"/>
      <c r="C58" s="119"/>
      <c r="D58" s="159"/>
      <c r="E58" s="160"/>
      <c r="F58" s="161"/>
    </row>
    <row r="59" spans="1:6" ht="42.75" outlineLevel="1" x14ac:dyDescent="0.25">
      <c r="A59" s="154"/>
      <c r="B59" s="155"/>
      <c r="C59" s="119"/>
      <c r="D59" s="159" t="s">
        <v>48</v>
      </c>
      <c r="E59" s="160"/>
      <c r="F59" s="161"/>
    </row>
    <row r="60" spans="1:6" ht="43.5" outlineLevel="1" x14ac:dyDescent="0.25">
      <c r="A60" s="154"/>
      <c r="B60" s="155"/>
      <c r="C60" s="119"/>
      <c r="D60" s="159" t="s">
        <v>49</v>
      </c>
      <c r="E60" s="160"/>
      <c r="F60" s="161"/>
    </row>
    <row r="61" spans="1:6" ht="29.25" outlineLevel="1" x14ac:dyDescent="0.25">
      <c r="A61" s="154"/>
      <c r="B61" s="155"/>
      <c r="C61" s="119"/>
      <c r="D61" s="159" t="s">
        <v>50</v>
      </c>
      <c r="E61" s="160"/>
      <c r="F61" s="161"/>
    </row>
    <row r="62" spans="1:6" ht="29.25" outlineLevel="1" thickBot="1" x14ac:dyDescent="0.3">
      <c r="A62" s="154"/>
      <c r="B62" s="155"/>
      <c r="C62" s="119"/>
      <c r="D62" s="162" t="s">
        <v>51</v>
      </c>
      <c r="E62" s="163"/>
      <c r="F62" s="164"/>
    </row>
    <row r="63" spans="1:6" ht="24.75" outlineLevel="1" x14ac:dyDescent="0.25">
      <c r="A63" s="154"/>
      <c r="B63" s="155"/>
      <c r="C63" s="71"/>
      <c r="D63" s="165"/>
      <c r="E63" s="166"/>
      <c r="F63" s="165"/>
    </row>
    <row r="64" spans="1:6" ht="24.75" outlineLevel="1" x14ac:dyDescent="0.25">
      <c r="A64" s="154"/>
      <c r="B64" s="155"/>
      <c r="C64" s="71"/>
      <c r="D64" s="165"/>
      <c r="E64" s="166"/>
      <c r="F64" s="165"/>
    </row>
    <row r="65" spans="1:13" ht="24.75" outlineLevel="1" x14ac:dyDescent="0.25">
      <c r="A65" s="154"/>
      <c r="B65" s="155"/>
      <c r="C65" s="71"/>
      <c r="D65" s="165"/>
      <c r="E65" s="166"/>
      <c r="F65" s="165"/>
    </row>
    <row r="66" spans="1:13" x14ac:dyDescent="0.25">
      <c r="C66" s="69"/>
      <c r="D66" s="167"/>
      <c r="E66" s="168"/>
    </row>
    <row r="67" spans="1:13" x14ac:dyDescent="0.25">
      <c r="D67" s="21"/>
      <c r="E67" s="21"/>
      <c r="F67" s="21"/>
    </row>
    <row r="68" spans="1:13" x14ac:dyDescent="0.25">
      <c r="C68" s="69"/>
      <c r="D68" s="167"/>
      <c r="E68" s="168"/>
    </row>
    <row r="69" spans="1:13" ht="15.75" x14ac:dyDescent="0.25">
      <c r="C69" s="69"/>
      <c r="D69" s="145"/>
      <c r="E69" s="168"/>
    </row>
    <row r="70" spans="1:13" ht="15.75" x14ac:dyDescent="0.25">
      <c r="C70" s="69"/>
      <c r="D70" s="145"/>
      <c r="E70" s="168"/>
    </row>
    <row r="71" spans="1:13" ht="15.75" x14ac:dyDescent="0.25">
      <c r="C71" s="69"/>
      <c r="D71" s="145"/>
      <c r="E71" s="168"/>
    </row>
    <row r="72" spans="1:13" x14ac:dyDescent="0.25">
      <c r="C72" s="69"/>
      <c r="D72" s="170"/>
      <c r="E72" s="168"/>
    </row>
    <row r="73" spans="1:13" s="169" customFormat="1" ht="15.75" x14ac:dyDescent="0.25">
      <c r="A73" s="21"/>
      <c r="B73" s="21"/>
      <c r="C73" s="69"/>
      <c r="D73" s="145"/>
      <c r="E73" s="168"/>
      <c r="G73" s="21"/>
      <c r="H73" s="21"/>
      <c r="I73" s="21"/>
      <c r="J73" s="21"/>
      <c r="K73" s="21"/>
      <c r="L73" s="21"/>
      <c r="M73" s="21"/>
    </row>
    <row r="74" spans="1:13" s="169" customFormat="1" ht="15.75" x14ac:dyDescent="0.25">
      <c r="A74" s="21"/>
      <c r="B74" s="21"/>
      <c r="C74" s="69"/>
      <c r="D74" s="145"/>
      <c r="E74" s="168"/>
      <c r="G74" s="21"/>
      <c r="H74" s="21"/>
      <c r="I74" s="21"/>
      <c r="J74" s="21"/>
      <c r="K74" s="21"/>
      <c r="L74" s="21"/>
      <c r="M74" s="21"/>
    </row>
    <row r="75" spans="1:13" s="169" customFormat="1" ht="15.75" x14ac:dyDescent="0.25">
      <c r="A75" s="21"/>
      <c r="B75" s="21"/>
      <c r="C75" s="69"/>
      <c r="D75" s="145"/>
      <c r="E75" s="168"/>
      <c r="G75" s="21"/>
      <c r="H75" s="21"/>
      <c r="I75" s="21"/>
      <c r="J75" s="21"/>
      <c r="K75" s="21"/>
      <c r="L75" s="21"/>
      <c r="M75" s="21"/>
    </row>
    <row r="76" spans="1:13" s="169" customFormat="1" x14ac:dyDescent="0.25">
      <c r="A76" s="21"/>
      <c r="B76" s="21"/>
      <c r="C76" s="69"/>
      <c r="D76" s="170"/>
      <c r="E76" s="168"/>
      <c r="G76" s="21"/>
      <c r="H76" s="21"/>
      <c r="I76" s="21"/>
      <c r="J76" s="21"/>
      <c r="K76" s="21"/>
      <c r="L76" s="21"/>
      <c r="M76" s="21"/>
    </row>
    <row r="77" spans="1:13" s="169" customFormat="1" ht="15.75" x14ac:dyDescent="0.25">
      <c r="A77" s="21"/>
      <c r="B77" s="21"/>
      <c r="C77" s="69"/>
      <c r="D77" s="145"/>
      <c r="E77" s="168"/>
      <c r="G77" s="21"/>
      <c r="H77" s="21"/>
      <c r="I77" s="21"/>
      <c r="J77" s="21"/>
      <c r="K77" s="21"/>
      <c r="L77" s="21"/>
      <c r="M77" s="21"/>
    </row>
    <row r="78" spans="1:13" s="169" customFormat="1" ht="15.75" x14ac:dyDescent="0.25">
      <c r="A78" s="21"/>
      <c r="B78" s="21"/>
      <c r="C78" s="69"/>
      <c r="D78" s="145"/>
      <c r="E78" s="168"/>
      <c r="G78" s="21"/>
      <c r="H78" s="21"/>
      <c r="I78" s="21"/>
      <c r="J78" s="21"/>
      <c r="K78" s="21"/>
      <c r="L78" s="21"/>
      <c r="M78" s="21"/>
    </row>
    <row r="79" spans="1:13" s="169" customFormat="1" ht="15.75" x14ac:dyDescent="0.25">
      <c r="A79" s="21"/>
      <c r="B79" s="21"/>
      <c r="C79" s="69"/>
      <c r="D79" s="145"/>
      <c r="E79" s="168"/>
      <c r="G79" s="21"/>
      <c r="H79" s="21"/>
      <c r="I79" s="21"/>
      <c r="J79" s="21"/>
      <c r="K79" s="21"/>
      <c r="L79" s="21"/>
      <c r="M79" s="21"/>
    </row>
    <row r="80" spans="1:13" s="169" customFormat="1" x14ac:dyDescent="0.25">
      <c r="A80" s="21"/>
      <c r="B80" s="21"/>
      <c r="C80" s="69"/>
      <c r="D80" s="170"/>
      <c r="E80" s="168"/>
      <c r="G80" s="21"/>
      <c r="H80" s="21"/>
      <c r="I80" s="21"/>
      <c r="J80" s="21"/>
      <c r="K80" s="21"/>
      <c r="L80" s="21"/>
      <c r="M80" s="21"/>
    </row>
    <row r="81" spans="1:13" s="169" customFormat="1" ht="15.75" x14ac:dyDescent="0.25">
      <c r="A81" s="21"/>
      <c r="B81" s="21"/>
      <c r="C81" s="69"/>
      <c r="D81" s="145"/>
      <c r="E81" s="168"/>
      <c r="G81" s="21"/>
      <c r="H81" s="21"/>
      <c r="I81" s="21"/>
      <c r="J81" s="21"/>
      <c r="K81" s="21"/>
      <c r="L81" s="21"/>
      <c r="M81" s="21"/>
    </row>
    <row r="82" spans="1:13" s="169" customFormat="1" ht="15.75" x14ac:dyDescent="0.25">
      <c r="A82" s="21"/>
      <c r="B82" s="21"/>
      <c r="C82" s="69"/>
      <c r="D82" s="145"/>
      <c r="E82" s="168"/>
      <c r="G82" s="21"/>
      <c r="H82" s="21"/>
      <c r="I82" s="21"/>
      <c r="J82" s="21"/>
      <c r="K82" s="21"/>
      <c r="L82" s="21"/>
      <c r="M82" s="21"/>
    </row>
    <row r="83" spans="1:13" s="169" customFormat="1" ht="15.75" x14ac:dyDescent="0.25">
      <c r="A83" s="21"/>
      <c r="B83" s="21"/>
      <c r="C83" s="69"/>
      <c r="D83" s="145"/>
      <c r="E83" s="168"/>
      <c r="G83" s="21"/>
      <c r="H83" s="21"/>
      <c r="I83" s="21"/>
      <c r="J83" s="21"/>
      <c r="K83" s="21"/>
      <c r="L83" s="21"/>
      <c r="M83" s="21"/>
    </row>
    <row r="84" spans="1:13" s="169" customFormat="1" x14ac:dyDescent="0.25">
      <c r="A84" s="21"/>
      <c r="B84" s="21"/>
      <c r="C84" s="69"/>
      <c r="D84" s="170"/>
      <c r="E84" s="168"/>
      <c r="G84" s="21"/>
      <c r="H84" s="21"/>
      <c r="I84" s="21"/>
      <c r="J84" s="21"/>
      <c r="K84" s="21"/>
      <c r="L84" s="21"/>
      <c r="M84" s="21"/>
    </row>
    <row r="85" spans="1:13" s="169" customFormat="1" ht="15.75" x14ac:dyDescent="0.25">
      <c r="A85" s="21"/>
      <c r="B85" s="21"/>
      <c r="C85" s="69"/>
      <c r="D85" s="145"/>
      <c r="E85" s="168"/>
      <c r="G85" s="21"/>
      <c r="H85" s="21"/>
      <c r="I85" s="21"/>
      <c r="J85" s="21"/>
      <c r="K85" s="21"/>
      <c r="L85" s="21"/>
      <c r="M85" s="21"/>
    </row>
    <row r="86" spans="1:13" s="169" customFormat="1" ht="15.75" x14ac:dyDescent="0.25">
      <c r="A86" s="21"/>
      <c r="B86" s="21"/>
      <c r="C86" s="69"/>
      <c r="D86" s="145"/>
      <c r="E86" s="168"/>
      <c r="G86" s="21"/>
      <c r="H86" s="21"/>
      <c r="I86" s="21"/>
      <c r="J86" s="21"/>
      <c r="K86" s="21"/>
      <c r="L86" s="21"/>
      <c r="M86" s="21"/>
    </row>
    <row r="87" spans="1:13" s="169" customFormat="1" ht="15.75" x14ac:dyDescent="0.25">
      <c r="A87" s="21"/>
      <c r="B87" s="21"/>
      <c r="C87" s="69"/>
      <c r="D87" s="145"/>
      <c r="E87" s="168"/>
      <c r="G87" s="21"/>
      <c r="H87" s="21"/>
      <c r="I87" s="21"/>
      <c r="J87" s="21"/>
      <c r="K87" s="21"/>
      <c r="L87" s="21"/>
      <c r="M87" s="21"/>
    </row>
    <row r="88" spans="1:13" s="169" customFormat="1" x14ac:dyDescent="0.25">
      <c r="A88" s="21"/>
      <c r="B88" s="21"/>
      <c r="C88" s="69"/>
      <c r="D88" s="170"/>
      <c r="E88" s="168"/>
      <c r="G88" s="21"/>
      <c r="H88" s="21"/>
      <c r="I88" s="21"/>
      <c r="J88" s="21"/>
      <c r="K88" s="21"/>
      <c r="L88" s="21"/>
      <c r="M88" s="21"/>
    </row>
    <row r="89" spans="1:13" s="169" customFormat="1" ht="15.75" x14ac:dyDescent="0.25">
      <c r="A89" s="21"/>
      <c r="B89" s="21"/>
      <c r="C89" s="69"/>
      <c r="D89" s="145"/>
      <c r="E89" s="168"/>
      <c r="G89" s="21"/>
      <c r="H89" s="21"/>
      <c r="I89" s="21"/>
      <c r="J89" s="21"/>
      <c r="K89" s="21"/>
      <c r="L89" s="21"/>
      <c r="M89" s="21"/>
    </row>
    <row r="90" spans="1:13" s="169" customFormat="1" ht="15.75" x14ac:dyDescent="0.25">
      <c r="A90" s="21"/>
      <c r="B90" s="21"/>
      <c r="C90" s="69"/>
      <c r="D90" s="145"/>
      <c r="E90" s="168"/>
      <c r="G90" s="21"/>
      <c r="H90" s="21"/>
      <c r="I90" s="21"/>
      <c r="J90" s="21"/>
      <c r="K90" s="21"/>
      <c r="L90" s="21"/>
      <c r="M90" s="21"/>
    </row>
    <row r="91" spans="1:13" s="169" customFormat="1" ht="15.75" x14ac:dyDescent="0.25">
      <c r="A91" s="21"/>
      <c r="B91" s="21"/>
      <c r="C91" s="69"/>
      <c r="D91" s="145"/>
      <c r="E91" s="168"/>
      <c r="G91" s="21"/>
      <c r="H91" s="21"/>
      <c r="I91" s="21"/>
      <c r="J91" s="21"/>
      <c r="K91" s="21"/>
      <c r="L91" s="21"/>
      <c r="M91" s="21"/>
    </row>
    <row r="92" spans="1:13" s="169" customFormat="1" x14ac:dyDescent="0.25">
      <c r="A92" s="21"/>
      <c r="B92" s="21"/>
      <c r="C92" s="69"/>
      <c r="D92" s="170"/>
      <c r="E92" s="168"/>
      <c r="G92" s="21"/>
      <c r="H92" s="21"/>
      <c r="I92" s="21"/>
      <c r="J92" s="21"/>
      <c r="K92" s="21"/>
      <c r="L92" s="21"/>
      <c r="M92" s="21"/>
    </row>
    <row r="93" spans="1:13" x14ac:dyDescent="0.25">
      <c r="C93" s="69"/>
      <c r="D93" s="167"/>
      <c r="E93" s="168"/>
    </row>
    <row r="94" spans="1:13" x14ac:dyDescent="0.25">
      <c r="C94" s="69"/>
      <c r="D94" s="167"/>
      <c r="E94" s="168"/>
    </row>
    <row r="95" spans="1:13" x14ac:dyDescent="0.25">
      <c r="C95" s="69"/>
      <c r="D95" s="167"/>
      <c r="E95" s="168"/>
    </row>
    <row r="96" spans="1:13" x14ac:dyDescent="0.25">
      <c r="C96" s="69"/>
      <c r="D96" s="167"/>
      <c r="E96" s="168"/>
    </row>
    <row r="97" spans="3:5" x14ac:dyDescent="0.25">
      <c r="C97" s="69"/>
      <c r="D97" s="167"/>
      <c r="E97" s="168"/>
    </row>
  </sheetData>
  <mergeCells count="1">
    <mergeCell ref="C1:F1"/>
  </mergeCells>
  <pageMargins left="0.25" right="0.25" top="0.75" bottom="0.75" header="0.3" footer="0.3"/>
  <pageSetup paperSize="8" fitToHeight="0" orientation="landscape" r:id="rId1"/>
  <rowBreaks count="1" manualBreakCount="1"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LOT 1 - Ecògraf radial</vt:lpstr>
      <vt:lpstr>LOT 1 - Millores</vt:lpstr>
      <vt:lpstr>'LOT 1 - Ecògraf radial'!Área_de_impresión</vt:lpstr>
      <vt:lpstr>'LOT 1 - Millores'!Área_de_impresión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Lalana Cruz, Raquel</dc:creator>
  <cp:lastModifiedBy>Lalana Cruz, Raquel</cp:lastModifiedBy>
  <dcterms:created xsi:type="dcterms:W3CDTF">2024-08-01T11:08:23Z</dcterms:created>
  <dcterms:modified xsi:type="dcterms:W3CDTF">2024-08-08T13:19:38Z</dcterms:modified>
</cp:coreProperties>
</file>