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CIMALSA\UNIVERSAL\CONTRACTACIO\14_AREES_SERVEIS\NOVA LICITACIÓ 2024\PLECS 2024\Documentació_ANNEXOS\"/>
    </mc:Choice>
  </mc:AlternateContent>
  <bookViews>
    <workbookView xWindow="0" yWindow="0" windowWidth="20490" windowHeight="7755"/>
  </bookViews>
  <sheets>
    <sheet name="PEF GAVÀ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3" l="1"/>
  <c r="D86" i="3"/>
  <c r="E86" i="3"/>
  <c r="F86" i="3"/>
  <c r="G86" i="3"/>
  <c r="B86" i="3"/>
  <c r="C71" i="3" l="1"/>
  <c r="D71" i="3"/>
  <c r="E71" i="3"/>
  <c r="F71" i="3"/>
  <c r="G71" i="3"/>
  <c r="B71" i="3"/>
  <c r="C53" i="3"/>
  <c r="D53" i="3"/>
  <c r="E53" i="3"/>
  <c r="F53" i="3"/>
  <c r="G53" i="3"/>
  <c r="B53" i="3"/>
  <c r="C28" i="3"/>
  <c r="D28" i="3"/>
  <c r="E28" i="3"/>
  <c r="F28" i="3"/>
  <c r="G28" i="3"/>
  <c r="B28" i="3"/>
  <c r="G102" i="3" l="1"/>
  <c r="G100" i="3"/>
  <c r="G84" i="3"/>
  <c r="G79" i="3"/>
  <c r="G63" i="3"/>
  <c r="G101" i="3" l="1"/>
  <c r="G103" i="3" s="1"/>
  <c r="G105" i="3" s="1"/>
  <c r="G90" i="3" l="1"/>
  <c r="G92" i="3" s="1"/>
  <c r="G96" i="3" s="1"/>
  <c r="F63" i="3"/>
  <c r="E63" i="3"/>
  <c r="D63" i="3"/>
  <c r="C63" i="3"/>
  <c r="B63" i="3"/>
  <c r="F102" i="3"/>
  <c r="E102" i="3"/>
  <c r="D102" i="3"/>
  <c r="C102" i="3"/>
  <c r="B102" i="3"/>
  <c r="F79" i="3"/>
  <c r="E79" i="3"/>
  <c r="D79" i="3"/>
  <c r="C79" i="3"/>
  <c r="B79" i="3"/>
  <c r="F84" i="3"/>
  <c r="E84" i="3"/>
  <c r="D84" i="3"/>
  <c r="C84" i="3"/>
  <c r="B84" i="3"/>
  <c r="F100" i="3"/>
  <c r="E100" i="3"/>
  <c r="D100" i="3"/>
  <c r="C100" i="3"/>
  <c r="B100" i="3"/>
  <c r="B101" i="3" l="1"/>
  <c r="B103" i="3"/>
  <c r="B105" i="3" s="1"/>
  <c r="E90" i="3"/>
  <c r="E92" i="3" s="1"/>
  <c r="E96" i="3" s="1"/>
  <c r="F90" i="3"/>
  <c r="F92" i="3" s="1"/>
  <c r="F96" i="3" s="1"/>
  <c r="D90" i="3"/>
  <c r="D92" i="3" s="1"/>
  <c r="D96" i="3" s="1"/>
  <c r="C90" i="3"/>
  <c r="C92" i="3" s="1"/>
  <c r="C96" i="3" s="1"/>
  <c r="B90" i="3"/>
  <c r="B92" i="3" s="1"/>
  <c r="B96" i="3" s="1"/>
  <c r="D101" i="3" l="1"/>
  <c r="D103" i="3" s="1"/>
  <c r="D105" i="3" s="1"/>
  <c r="E101" i="3"/>
  <c r="E103" i="3" s="1"/>
  <c r="E105" i="3" s="1"/>
  <c r="F101" i="3"/>
  <c r="F103" i="3" s="1"/>
  <c r="F105" i="3" s="1"/>
  <c r="C101" i="3"/>
  <c r="C103" i="3" s="1"/>
  <c r="C105" i="3" s="1"/>
</calcChain>
</file>

<file path=xl/sharedStrings.xml><?xml version="1.0" encoding="utf-8"?>
<sst xmlns="http://schemas.openxmlformats.org/spreadsheetml/2006/main" count="81" uniqueCount="70">
  <si>
    <t>COMPTE DE RESULTATS</t>
  </si>
  <si>
    <t>Benzina</t>
  </si>
  <si>
    <t>Gasoil</t>
  </si>
  <si>
    <t>Litres venuts</t>
  </si>
  <si>
    <t>Despeses</t>
  </si>
  <si>
    <t>Ingressos</t>
  </si>
  <si>
    <t>Combustibles</t>
  </si>
  <si>
    <t>Botiga de conveniència</t>
  </si>
  <si>
    <t>Altres serveis</t>
  </si>
  <si>
    <t>Personal</t>
  </si>
  <si>
    <t>Benzinera</t>
  </si>
  <si>
    <t>Nº persones</t>
  </si>
  <si>
    <t>Cost total</t>
  </si>
  <si>
    <t>Neteja</t>
  </si>
  <si>
    <t>Administració i gerència</t>
  </si>
  <si>
    <t>Altres personal</t>
  </si>
  <si>
    <t>Total cost personal</t>
  </si>
  <si>
    <t>Assessors</t>
  </si>
  <si>
    <t>Subcontractacions i serveis exteriors</t>
  </si>
  <si>
    <t>Assegurances</t>
  </si>
  <si>
    <t>Relacions públiques</t>
  </si>
  <si>
    <t>Electricitat</t>
  </si>
  <si>
    <t>Aigua</t>
  </si>
  <si>
    <t>Gas</t>
  </si>
  <si>
    <t>Comunicacions</t>
  </si>
  <si>
    <t>Amortitzacions</t>
  </si>
  <si>
    <t>Manteniment i reparacions</t>
  </si>
  <si>
    <t>Subministraments</t>
  </si>
  <si>
    <t>Desplaçaments</t>
  </si>
  <si>
    <t>Total subcontractacions i serveis exteriors</t>
  </si>
  <si>
    <t>Tributs</t>
  </si>
  <si>
    <t>Aprovisionaments</t>
  </si>
  <si>
    <t>Total despeses d'explotació</t>
  </si>
  <si>
    <t>Cànons</t>
  </si>
  <si>
    <t>Cànon mínim</t>
  </si>
  <si>
    <t>Cànon variable</t>
  </si>
  <si>
    <t>Total ingressos</t>
  </si>
  <si>
    <t>Total altres despeses</t>
  </si>
  <si>
    <t>Altres despeses</t>
  </si>
  <si>
    <t>Total subministraments</t>
  </si>
  <si>
    <t>Total despeses</t>
  </si>
  <si>
    <t>Ingressos (-) / despeses financeres (+)</t>
  </si>
  <si>
    <t>CÀLCUL DE LA RENDIBILITAT</t>
  </si>
  <si>
    <t>Càlcul TIR - projecte</t>
  </si>
  <si>
    <t>+ Cobraments explotació</t>
  </si>
  <si>
    <t>- Pagaments explotació (sense amortitzacions)</t>
  </si>
  <si>
    <t xml:space="preserve"> = Cash Flow operatiu total</t>
  </si>
  <si>
    <t>- Inversions en actius fixos</t>
  </si>
  <si>
    <t>Flux projecte</t>
  </si>
  <si>
    <t>VANp</t>
  </si>
  <si>
    <t>TIRp</t>
  </si>
  <si>
    <t>Impost de Societats</t>
  </si>
  <si>
    <t>Taxa de descompte VAN (orientativa)</t>
  </si>
  <si>
    <t>Import  facturat (deduïts impostos)</t>
  </si>
  <si>
    <t>Altres despeses no especificades</t>
  </si>
  <si>
    <t>Total cànons</t>
  </si>
  <si>
    <t>Resultat abans d'impostos</t>
  </si>
  <si>
    <t>Resultat després d'impostos</t>
  </si>
  <si>
    <t>- Impost societats</t>
  </si>
  <si>
    <t>Altres subcontractacions o serveis</t>
  </si>
  <si>
    <t>Jardineria</t>
  </si>
  <si>
    <t>Litres venuts gasoil cotxes</t>
  </si>
  <si>
    <t>Litres venuts gasoil camions i autocars</t>
  </si>
  <si>
    <t>Adblue</t>
  </si>
  <si>
    <t>Litres venuts Adblue</t>
  </si>
  <si>
    <t>GNV - Gas Vehicular</t>
  </si>
  <si>
    <t>Litres venuts GNV</t>
  </si>
  <si>
    <t>Botiga conveniència benzinera-Facturació</t>
  </si>
  <si>
    <t>MODEL DE PLA ECONÒMIC I FINANCER - ÀREA SERVEI GAVÀ  C-32</t>
  </si>
  <si>
    <t>Altres subministraments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</si>
</sst>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0_ ;[Red]\-0\ 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166" fontId="10" fillId="0" borderId="0" xfId="1" quotePrefix="1" applyNumberFormat="1" applyFont="1" applyAlignment="1">
      <alignment vertical="center"/>
    </xf>
    <xf numFmtId="164" fontId="5" fillId="2" borderId="0" xfId="0" applyNumberFormat="1" applyFont="1" applyFill="1" applyAlignment="1">
      <alignment vertical="center" wrapText="1"/>
    </xf>
    <xf numFmtId="165" fontId="4" fillId="2" borderId="0" xfId="0" applyNumberFormat="1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zoomScale="110" zoomScaleNormal="110" workbookViewId="0">
      <pane ySplit="3" topLeftCell="A4" activePane="bottomLeft" state="frozen"/>
      <selection pane="bottomLeft" activeCell="H1" sqref="H1"/>
    </sheetView>
  </sheetViews>
  <sheetFormatPr defaultColWidth="8.7109375" defaultRowHeight="11.25" x14ac:dyDescent="0.25"/>
  <cols>
    <col min="1" max="1" width="34.7109375" style="8" bestFit="1" customWidth="1"/>
    <col min="2" max="16384" width="8.7109375" style="1"/>
  </cols>
  <sheetData>
    <row r="1" spans="1:7" ht="15" customHeight="1" x14ac:dyDescent="0.25">
      <c r="A1" s="21" t="s">
        <v>68</v>
      </c>
      <c r="B1" s="22"/>
      <c r="C1" s="22"/>
      <c r="D1" s="22"/>
      <c r="E1" s="22"/>
      <c r="F1" s="22"/>
      <c r="G1" s="23"/>
    </row>
    <row r="3" spans="1:7" ht="12" x14ac:dyDescent="0.25">
      <c r="A3" s="19" t="s">
        <v>0</v>
      </c>
      <c r="B3" s="20">
        <v>2024</v>
      </c>
      <c r="C3" s="20">
        <v>2025</v>
      </c>
      <c r="D3" s="20">
        <v>2026</v>
      </c>
      <c r="E3" s="20">
        <v>2027</v>
      </c>
      <c r="F3" s="20">
        <v>2028</v>
      </c>
      <c r="G3" s="20">
        <v>2029</v>
      </c>
    </row>
    <row r="4" spans="1:7" ht="15" x14ac:dyDescent="0.25">
      <c r="A4" s="6" t="s">
        <v>5</v>
      </c>
      <c r="B4" s="3"/>
      <c r="C4" s="3"/>
      <c r="D4" s="3"/>
      <c r="E4" s="3"/>
      <c r="F4" s="3"/>
    </row>
    <row r="5" spans="1:7" ht="12" x14ac:dyDescent="0.25">
      <c r="A5" s="5" t="s">
        <v>6</v>
      </c>
    </row>
    <row r="6" spans="1:7" x14ac:dyDescent="0.25">
      <c r="A6" s="7" t="s">
        <v>1</v>
      </c>
    </row>
    <row r="7" spans="1:7" x14ac:dyDescent="0.25">
      <c r="A7" s="8" t="s">
        <v>3</v>
      </c>
    </row>
    <row r="8" spans="1:7" x14ac:dyDescent="0.25">
      <c r="A8" s="8" t="s">
        <v>53</v>
      </c>
    </row>
    <row r="10" spans="1:7" x14ac:dyDescent="0.25">
      <c r="A10" s="7" t="s">
        <v>2</v>
      </c>
    </row>
    <row r="11" spans="1:7" x14ac:dyDescent="0.25">
      <c r="A11" s="8" t="s">
        <v>61</v>
      </c>
    </row>
    <row r="12" spans="1:7" x14ac:dyDescent="0.25">
      <c r="A12" s="8" t="s">
        <v>62</v>
      </c>
    </row>
    <row r="13" spans="1:7" x14ac:dyDescent="0.25">
      <c r="A13" s="8" t="s">
        <v>53</v>
      </c>
    </row>
    <row r="15" spans="1:7" x14ac:dyDescent="0.25">
      <c r="A15" s="7" t="s">
        <v>63</v>
      </c>
    </row>
    <row r="16" spans="1:7" x14ac:dyDescent="0.25">
      <c r="A16" s="8" t="s">
        <v>64</v>
      </c>
    </row>
    <row r="17" spans="1:7" x14ac:dyDescent="0.25">
      <c r="A17" s="8" t="s">
        <v>53</v>
      </c>
    </row>
    <row r="19" spans="1:7" x14ac:dyDescent="0.25">
      <c r="A19" s="7" t="s">
        <v>65</v>
      </c>
    </row>
    <row r="20" spans="1:7" x14ac:dyDescent="0.25">
      <c r="A20" s="8" t="s">
        <v>66</v>
      </c>
    </row>
    <row r="21" spans="1:7" x14ac:dyDescent="0.25">
      <c r="A21" s="8" t="s">
        <v>53</v>
      </c>
    </row>
    <row r="23" spans="1:7" ht="12" x14ac:dyDescent="0.25">
      <c r="A23" s="5" t="s">
        <v>67</v>
      </c>
    </row>
    <row r="26" spans="1:7" ht="12" x14ac:dyDescent="0.25">
      <c r="A26" s="5" t="s">
        <v>8</v>
      </c>
    </row>
    <row r="27" spans="1:7" ht="12" x14ac:dyDescent="0.25">
      <c r="A27" s="5"/>
    </row>
    <row r="28" spans="1:7" ht="12" x14ac:dyDescent="0.25">
      <c r="A28" s="13" t="s">
        <v>36</v>
      </c>
      <c r="B28" s="2">
        <f>B8+B13+B26+B23+B21+B17</f>
        <v>0</v>
      </c>
      <c r="C28" s="2">
        <f t="shared" ref="C28:G28" si="0">C8+C13+C26+C23+C21+C17</f>
        <v>0</v>
      </c>
      <c r="D28" s="2">
        <f t="shared" si="0"/>
        <v>0</v>
      </c>
      <c r="E28" s="2">
        <f t="shared" si="0"/>
        <v>0</v>
      </c>
      <c r="F28" s="2">
        <f t="shared" si="0"/>
        <v>0</v>
      </c>
      <c r="G28" s="2">
        <f t="shared" si="0"/>
        <v>0</v>
      </c>
    </row>
    <row r="29" spans="1:7" ht="5.0999999999999996" customHeight="1" x14ac:dyDescent="0.25"/>
    <row r="30" spans="1:7" ht="15" x14ac:dyDescent="0.25">
      <c r="A30" s="6" t="s">
        <v>4</v>
      </c>
    </row>
    <row r="31" spans="1:7" ht="12" x14ac:dyDescent="0.25">
      <c r="A31" s="5" t="s">
        <v>9</v>
      </c>
    </row>
    <row r="33" spans="1:1" x14ac:dyDescent="0.25">
      <c r="A33" s="7" t="s">
        <v>10</v>
      </c>
    </row>
    <row r="34" spans="1:1" x14ac:dyDescent="0.25">
      <c r="A34" s="8" t="s">
        <v>11</v>
      </c>
    </row>
    <row r="35" spans="1:1" x14ac:dyDescent="0.25">
      <c r="A35" s="8" t="s">
        <v>12</v>
      </c>
    </row>
    <row r="37" spans="1:1" x14ac:dyDescent="0.25">
      <c r="A37" s="7" t="s">
        <v>7</v>
      </c>
    </row>
    <row r="38" spans="1:1" x14ac:dyDescent="0.25">
      <c r="A38" s="8" t="s">
        <v>11</v>
      </c>
    </row>
    <row r="39" spans="1:1" x14ac:dyDescent="0.25">
      <c r="A39" s="8" t="s">
        <v>12</v>
      </c>
    </row>
    <row r="40" spans="1:1" ht="5.0999999999999996" customHeight="1" x14ac:dyDescent="0.25"/>
    <row r="41" spans="1:1" x14ac:dyDescent="0.25">
      <c r="A41" s="7" t="s">
        <v>14</v>
      </c>
    </row>
    <row r="42" spans="1:1" x14ac:dyDescent="0.25">
      <c r="A42" s="8" t="s">
        <v>11</v>
      </c>
    </row>
    <row r="43" spans="1:1" x14ac:dyDescent="0.25">
      <c r="A43" s="8" t="s">
        <v>12</v>
      </c>
    </row>
    <row r="45" spans="1:1" x14ac:dyDescent="0.25">
      <c r="A45" s="7" t="s">
        <v>13</v>
      </c>
    </row>
    <row r="46" spans="1:1" x14ac:dyDescent="0.25">
      <c r="A46" s="8" t="s">
        <v>11</v>
      </c>
    </row>
    <row r="47" spans="1:1" x14ac:dyDescent="0.25">
      <c r="A47" s="8" t="s">
        <v>12</v>
      </c>
    </row>
    <row r="49" spans="1:7" x14ac:dyDescent="0.25">
      <c r="A49" s="7" t="s">
        <v>15</v>
      </c>
    </row>
    <row r="50" spans="1:7" x14ac:dyDescent="0.25">
      <c r="A50" s="8" t="s">
        <v>11</v>
      </c>
    </row>
    <row r="51" spans="1:7" x14ac:dyDescent="0.25">
      <c r="A51" s="8" t="s">
        <v>12</v>
      </c>
    </row>
    <row r="52" spans="1:7" ht="5.0999999999999996" customHeight="1" x14ac:dyDescent="0.25"/>
    <row r="53" spans="1:7" x14ac:dyDescent="0.25">
      <c r="A53" s="9" t="s">
        <v>16</v>
      </c>
      <c r="B53" s="2">
        <f>B35+B39+B43+B47+B51</f>
        <v>0</v>
      </c>
      <c r="C53" s="2">
        <f t="shared" ref="C53:G53" si="1">C35+C39+C43+C47+C51</f>
        <v>0</v>
      </c>
      <c r="D53" s="2">
        <f t="shared" si="1"/>
        <v>0</v>
      </c>
      <c r="E53" s="2">
        <f t="shared" si="1"/>
        <v>0</v>
      </c>
      <c r="F53" s="2">
        <f t="shared" si="1"/>
        <v>0</v>
      </c>
      <c r="G53" s="2">
        <f t="shared" si="1"/>
        <v>0</v>
      </c>
    </row>
    <row r="54" spans="1:7" ht="5.0999999999999996" customHeight="1" x14ac:dyDescent="0.25"/>
    <row r="55" spans="1:7" x14ac:dyDescent="0.25">
      <c r="A55" s="7" t="s">
        <v>31</v>
      </c>
    </row>
    <row r="57" spans="1:7" x14ac:dyDescent="0.25">
      <c r="A57" s="7" t="s">
        <v>18</v>
      </c>
    </row>
    <row r="58" spans="1:7" x14ac:dyDescent="0.25">
      <c r="A58" s="8" t="s">
        <v>17</v>
      </c>
    </row>
    <row r="59" spans="1:7" x14ac:dyDescent="0.25">
      <c r="A59" s="8" t="s">
        <v>19</v>
      </c>
    </row>
    <row r="60" spans="1:7" x14ac:dyDescent="0.25">
      <c r="A60" s="8" t="s">
        <v>26</v>
      </c>
    </row>
    <row r="61" spans="1:7" x14ac:dyDescent="0.25">
      <c r="A61" s="10" t="s">
        <v>20</v>
      </c>
    </row>
    <row r="62" spans="1:7" x14ac:dyDescent="0.25">
      <c r="A62" s="10" t="s">
        <v>59</v>
      </c>
    </row>
    <row r="63" spans="1:7" x14ac:dyDescent="0.25">
      <c r="A63" s="9" t="s">
        <v>29</v>
      </c>
      <c r="B63" s="2">
        <f>SUM(B58:B62)</f>
        <v>0</v>
      </c>
      <c r="C63" s="2">
        <f t="shared" ref="C63:G63" si="2">SUM(C58:C62)</f>
        <v>0</v>
      </c>
      <c r="D63" s="2">
        <f t="shared" si="2"/>
        <v>0</v>
      </c>
      <c r="E63" s="2">
        <f t="shared" si="2"/>
        <v>0</v>
      </c>
      <c r="F63" s="2">
        <f t="shared" si="2"/>
        <v>0</v>
      </c>
      <c r="G63" s="2">
        <f t="shared" si="2"/>
        <v>0</v>
      </c>
    </row>
    <row r="65" spans="1:7" x14ac:dyDescent="0.25">
      <c r="A65" s="7" t="s">
        <v>27</v>
      </c>
    </row>
    <row r="66" spans="1:7" x14ac:dyDescent="0.25">
      <c r="A66" s="10" t="s">
        <v>21</v>
      </c>
    </row>
    <row r="67" spans="1:7" x14ac:dyDescent="0.25">
      <c r="A67" s="10" t="s">
        <v>22</v>
      </c>
    </row>
    <row r="68" spans="1:7" x14ac:dyDescent="0.25">
      <c r="A68" s="10" t="s">
        <v>23</v>
      </c>
    </row>
    <row r="69" spans="1:7" x14ac:dyDescent="0.25">
      <c r="A69" s="10" t="s">
        <v>24</v>
      </c>
    </row>
    <row r="70" spans="1:7" x14ac:dyDescent="0.25">
      <c r="A70" s="10" t="s">
        <v>69</v>
      </c>
    </row>
    <row r="71" spans="1:7" x14ac:dyDescent="0.25">
      <c r="A71" s="9" t="s">
        <v>39</v>
      </c>
      <c r="B71" s="2">
        <f>SUM(B66:B70)</f>
        <v>0</v>
      </c>
      <c r="C71" s="2">
        <f t="shared" ref="C71:G71" si="3">SUM(C66:C70)</f>
        <v>0</v>
      </c>
      <c r="D71" s="2">
        <f t="shared" si="3"/>
        <v>0</v>
      </c>
      <c r="E71" s="2">
        <f t="shared" si="3"/>
        <v>0</v>
      </c>
      <c r="F71" s="2">
        <f t="shared" si="3"/>
        <v>0</v>
      </c>
      <c r="G71" s="2">
        <f t="shared" si="3"/>
        <v>0</v>
      </c>
    </row>
    <row r="73" spans="1:7" x14ac:dyDescent="0.25">
      <c r="A73" s="7" t="s">
        <v>38</v>
      </c>
    </row>
    <row r="74" spans="1:7" x14ac:dyDescent="0.25">
      <c r="A74" s="10" t="s">
        <v>28</v>
      </c>
    </row>
    <row r="75" spans="1:7" x14ac:dyDescent="0.25">
      <c r="A75" s="10" t="s">
        <v>60</v>
      </c>
    </row>
    <row r="76" spans="1:7" x14ac:dyDescent="0.25">
      <c r="A76" s="10" t="s">
        <v>30</v>
      </c>
    </row>
    <row r="77" spans="1:7" x14ac:dyDescent="0.25">
      <c r="A77" s="11" t="s">
        <v>54</v>
      </c>
    </row>
    <row r="78" spans="1:7" x14ac:dyDescent="0.25">
      <c r="A78" s="10" t="s">
        <v>25</v>
      </c>
    </row>
    <row r="79" spans="1:7" x14ac:dyDescent="0.25">
      <c r="A79" s="9" t="s">
        <v>37</v>
      </c>
      <c r="B79" s="2">
        <f>SUM(B74:B78)</f>
        <v>0</v>
      </c>
      <c r="C79" s="2">
        <f t="shared" ref="C79:G79" si="4">SUM(C74:C78)</f>
        <v>0</v>
      </c>
      <c r="D79" s="2">
        <f t="shared" si="4"/>
        <v>0</v>
      </c>
      <c r="E79" s="2">
        <f t="shared" si="4"/>
        <v>0</v>
      </c>
      <c r="F79" s="2">
        <f t="shared" si="4"/>
        <v>0</v>
      </c>
      <c r="G79" s="2">
        <f t="shared" si="4"/>
        <v>0</v>
      </c>
    </row>
    <row r="80" spans="1:7" ht="5.0999999999999996" customHeight="1" x14ac:dyDescent="0.25"/>
    <row r="81" spans="1:7" x14ac:dyDescent="0.25">
      <c r="A81" s="7" t="s">
        <v>33</v>
      </c>
    </row>
    <row r="82" spans="1:7" x14ac:dyDescent="0.25">
      <c r="A82" s="8" t="s">
        <v>34</v>
      </c>
    </row>
    <row r="83" spans="1:7" x14ac:dyDescent="0.25">
      <c r="A83" s="8" t="s">
        <v>35</v>
      </c>
    </row>
    <row r="84" spans="1:7" x14ac:dyDescent="0.25">
      <c r="A84" s="9" t="s">
        <v>55</v>
      </c>
      <c r="B84" s="2">
        <f>SUM(B82:B83)</f>
        <v>0</v>
      </c>
      <c r="C84" s="2">
        <f t="shared" ref="C84:G84" si="5">SUM(C82:C83)</f>
        <v>0</v>
      </c>
      <c r="D84" s="2">
        <f t="shared" si="5"/>
        <v>0</v>
      </c>
      <c r="E84" s="2">
        <f t="shared" si="5"/>
        <v>0</v>
      </c>
      <c r="F84" s="2">
        <f t="shared" si="5"/>
        <v>0</v>
      </c>
      <c r="G84" s="2">
        <f t="shared" si="5"/>
        <v>0</v>
      </c>
    </row>
    <row r="86" spans="1:7" ht="12" x14ac:dyDescent="0.25">
      <c r="A86" s="13" t="s">
        <v>32</v>
      </c>
      <c r="B86" s="2">
        <f>B53+B63+B71+B79+B84</f>
        <v>0</v>
      </c>
      <c r="C86" s="2">
        <f t="shared" ref="C86:G86" si="6">C53+C63+C71+C79+C84</f>
        <v>0</v>
      </c>
      <c r="D86" s="2">
        <f t="shared" si="6"/>
        <v>0</v>
      </c>
      <c r="E86" s="2">
        <f t="shared" si="6"/>
        <v>0</v>
      </c>
      <c r="F86" s="2">
        <f t="shared" si="6"/>
        <v>0</v>
      </c>
      <c r="G86" s="2">
        <f t="shared" si="6"/>
        <v>0</v>
      </c>
    </row>
    <row r="87" spans="1:7" ht="5.0999999999999996" customHeight="1" x14ac:dyDescent="0.25"/>
    <row r="88" spans="1:7" x14ac:dyDescent="0.25">
      <c r="A88" s="12" t="s">
        <v>41</v>
      </c>
    </row>
    <row r="89" spans="1:7" ht="5.0999999999999996" customHeight="1" x14ac:dyDescent="0.25"/>
    <row r="90" spans="1:7" ht="12" x14ac:dyDescent="0.25">
      <c r="A90" s="13" t="s">
        <v>40</v>
      </c>
      <c r="B90" s="2">
        <f>B86+B88</f>
        <v>0</v>
      </c>
      <c r="C90" s="2">
        <f t="shared" ref="C90:G90" si="7">C86+C88</f>
        <v>0</v>
      </c>
      <c r="D90" s="2">
        <f t="shared" si="7"/>
        <v>0</v>
      </c>
      <c r="E90" s="2">
        <f t="shared" si="7"/>
        <v>0</v>
      </c>
      <c r="F90" s="2">
        <f t="shared" si="7"/>
        <v>0</v>
      </c>
      <c r="G90" s="2">
        <f t="shared" si="7"/>
        <v>0</v>
      </c>
    </row>
    <row r="91" spans="1:7" ht="5.0999999999999996" customHeight="1" x14ac:dyDescent="0.25"/>
    <row r="92" spans="1:7" ht="12" x14ac:dyDescent="0.25">
      <c r="A92" s="13" t="s">
        <v>56</v>
      </c>
      <c r="B92" s="2">
        <f t="shared" ref="B92:G92" si="8">B28-B90</f>
        <v>0</v>
      </c>
      <c r="C92" s="2">
        <f t="shared" si="8"/>
        <v>0</v>
      </c>
      <c r="D92" s="2">
        <f t="shared" si="8"/>
        <v>0</v>
      </c>
      <c r="E92" s="2">
        <f t="shared" si="8"/>
        <v>0</v>
      </c>
      <c r="F92" s="2">
        <f t="shared" si="8"/>
        <v>0</v>
      </c>
      <c r="G92" s="2">
        <f t="shared" si="8"/>
        <v>0</v>
      </c>
    </row>
    <row r="93" spans="1:7" ht="5.0999999999999996" customHeight="1" x14ac:dyDescent="0.25"/>
    <row r="94" spans="1:7" x14ac:dyDescent="0.25">
      <c r="A94" s="8" t="s">
        <v>51</v>
      </c>
    </row>
    <row r="95" spans="1:7" ht="5.0999999999999996" customHeight="1" x14ac:dyDescent="0.25"/>
    <row r="96" spans="1:7" ht="12" x14ac:dyDescent="0.25">
      <c r="A96" s="13" t="s">
        <v>57</v>
      </c>
      <c r="B96" s="2">
        <f>B92-B94</f>
        <v>0</v>
      </c>
      <c r="C96" s="2">
        <f t="shared" ref="C96:G96" si="9">C92-C94</f>
        <v>0</v>
      </c>
      <c r="D96" s="2">
        <f t="shared" si="9"/>
        <v>0</v>
      </c>
      <c r="E96" s="2">
        <f t="shared" si="9"/>
        <v>0</v>
      </c>
      <c r="F96" s="2">
        <f t="shared" si="9"/>
        <v>0</v>
      </c>
      <c r="G96" s="2">
        <f t="shared" si="9"/>
        <v>0</v>
      </c>
    </row>
    <row r="98" spans="1:7" ht="12.75" x14ac:dyDescent="0.25">
      <c r="A98" s="4" t="s">
        <v>42</v>
      </c>
      <c r="B98" s="20">
        <v>2024</v>
      </c>
      <c r="C98" s="20">
        <v>2025</v>
      </c>
      <c r="D98" s="20">
        <v>2026</v>
      </c>
      <c r="E98" s="20">
        <v>2027</v>
      </c>
      <c r="F98" s="20">
        <v>2028</v>
      </c>
      <c r="G98" s="20">
        <v>2029</v>
      </c>
    </row>
    <row r="99" spans="1:7" ht="12.75" x14ac:dyDescent="0.25">
      <c r="A99" s="14" t="s">
        <v>43</v>
      </c>
    </row>
    <row r="100" spans="1:7" x14ac:dyDescent="0.25">
      <c r="A100" s="15" t="s">
        <v>44</v>
      </c>
      <c r="B100" s="1">
        <f t="shared" ref="B100:G100" si="10">B28</f>
        <v>0</v>
      </c>
      <c r="C100" s="1">
        <f t="shared" si="10"/>
        <v>0</v>
      </c>
      <c r="D100" s="1">
        <f t="shared" si="10"/>
        <v>0</v>
      </c>
      <c r="E100" s="1">
        <f t="shared" si="10"/>
        <v>0</v>
      </c>
      <c r="F100" s="1">
        <f t="shared" si="10"/>
        <v>0</v>
      </c>
      <c r="G100" s="1">
        <f t="shared" si="10"/>
        <v>0</v>
      </c>
    </row>
    <row r="101" spans="1:7" x14ac:dyDescent="0.25">
      <c r="A101" s="16" t="s">
        <v>45</v>
      </c>
      <c r="B101" s="1">
        <f>-(B86-B78)</f>
        <v>0</v>
      </c>
      <c r="C101" s="1">
        <f t="shared" ref="C101:G101" si="11">-(C86-C78)</f>
        <v>0</v>
      </c>
      <c r="D101" s="1">
        <f t="shared" si="11"/>
        <v>0</v>
      </c>
      <c r="E101" s="1">
        <f t="shared" si="11"/>
        <v>0</v>
      </c>
      <c r="F101" s="1">
        <f t="shared" si="11"/>
        <v>0</v>
      </c>
      <c r="G101" s="1">
        <f t="shared" si="11"/>
        <v>0</v>
      </c>
    </row>
    <row r="102" spans="1:7" x14ac:dyDescent="0.25">
      <c r="A102" s="16" t="s">
        <v>58</v>
      </c>
      <c r="B102" s="1">
        <f>-B94</f>
        <v>0</v>
      </c>
      <c r="C102" s="1">
        <f t="shared" ref="C102:G102" si="12">-C94</f>
        <v>0</v>
      </c>
      <c r="D102" s="1">
        <f t="shared" si="12"/>
        <v>0</v>
      </c>
      <c r="E102" s="1">
        <f t="shared" si="12"/>
        <v>0</v>
      </c>
      <c r="F102" s="1">
        <f t="shared" si="12"/>
        <v>0</v>
      </c>
      <c r="G102" s="1">
        <f t="shared" si="12"/>
        <v>0</v>
      </c>
    </row>
    <row r="103" spans="1:7" x14ac:dyDescent="0.25">
      <c r="A103" s="17" t="s">
        <v>46</v>
      </c>
      <c r="B103" s="2">
        <f>SUM(B100:B102)</f>
        <v>0</v>
      </c>
      <c r="C103" s="2">
        <f t="shared" ref="C103:G103" si="13">SUM(C100:C102)</f>
        <v>0</v>
      </c>
      <c r="D103" s="2">
        <f t="shared" si="13"/>
        <v>0</v>
      </c>
      <c r="E103" s="2">
        <f t="shared" si="13"/>
        <v>0</v>
      </c>
      <c r="F103" s="2">
        <f t="shared" si="13"/>
        <v>0</v>
      </c>
      <c r="G103" s="2">
        <f t="shared" si="13"/>
        <v>0</v>
      </c>
    </row>
    <row r="104" spans="1:7" x14ac:dyDescent="0.25">
      <c r="A104" s="15" t="s">
        <v>47</v>
      </c>
    </row>
    <row r="105" spans="1:7" ht="12" x14ac:dyDescent="0.25">
      <c r="A105" s="13" t="s">
        <v>48</v>
      </c>
      <c r="B105" s="2">
        <f>SUM(B103:B104)</f>
        <v>0</v>
      </c>
      <c r="C105" s="2">
        <f t="shared" ref="C105:G105" si="14">SUM(C103:C104)</f>
        <v>0</v>
      </c>
      <c r="D105" s="2">
        <f t="shared" si="14"/>
        <v>0</v>
      </c>
      <c r="E105" s="2">
        <f t="shared" si="14"/>
        <v>0</v>
      </c>
      <c r="F105" s="2">
        <f t="shared" si="14"/>
        <v>0</v>
      </c>
      <c r="G105" s="2">
        <f t="shared" si="14"/>
        <v>0</v>
      </c>
    </row>
    <row r="106" spans="1:7" ht="12" x14ac:dyDescent="0.25">
      <c r="A106" s="13" t="s">
        <v>49</v>
      </c>
    </row>
    <row r="107" spans="1:7" ht="12" x14ac:dyDescent="0.25">
      <c r="A107" s="13" t="s">
        <v>50</v>
      </c>
    </row>
    <row r="109" spans="1:7" x14ac:dyDescent="0.25">
      <c r="A109" s="8" t="s">
        <v>52</v>
      </c>
      <c r="B109" s="18">
        <v>3.5000000000000003E-2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PEF GAVÀ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Fornós</dc:creator>
  <cp:lastModifiedBy>Beltran Ahís, Silveri</cp:lastModifiedBy>
  <dcterms:created xsi:type="dcterms:W3CDTF">2017-11-28T14:50:47Z</dcterms:created>
  <dcterms:modified xsi:type="dcterms:W3CDTF">2024-07-04T11:43:36Z</dcterms:modified>
</cp:coreProperties>
</file>