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0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mbbcn.sharepoint.com/sites/AreaMantenimentBus/Documents compartits/CONTRACTACIO BUS/Licitacions/Equips fred i calor/"/>
    </mc:Choice>
  </mc:AlternateContent>
  <xr:revisionPtr revIDLastSave="0" documentId="11_F35624658066FF3FE9064B278D3D2CA166189BDC" xr6:coauthVersionLast="47" xr6:coauthVersionMax="47" xr10:uidLastSave="{00000000-0000-0000-0000-000000000000}"/>
  <bookViews>
    <workbookView xWindow="0" yWindow="0" windowWidth="28800" windowHeight="12435" firstSheet="1" activeTab="1" xr2:uid="{00000000-000D-0000-FFFF-FFFF00000000}"/>
  </bookViews>
  <sheets>
    <sheet name="FLOTA HISPACOLD" sheetId="2" r:id="rId1"/>
    <sheet name="FLOTA SPHEROS I VALEO" sheetId="4" r:id="rId2"/>
    <sheet name="FLOTA CARRIER, EB, KONVEK I WEB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6" l="1"/>
  <c r="D39" i="4"/>
  <c r="D17" i="4" l="1"/>
  <c r="D13" i="4"/>
  <c r="D12" i="4"/>
  <c r="D11" i="4"/>
  <c r="D16" i="4"/>
  <c r="D15" i="4"/>
  <c r="D14" i="4"/>
  <c r="D17" i="6"/>
  <c r="D16" i="6"/>
  <c r="D15" i="6"/>
  <c r="D14" i="6"/>
  <c r="D13" i="6"/>
  <c r="D12" i="6"/>
  <c r="D11" i="6"/>
  <c r="D35" i="4"/>
  <c r="D34" i="4"/>
  <c r="D33" i="4"/>
  <c r="D32" i="4"/>
  <c r="D28" i="4"/>
  <c r="D29" i="4"/>
  <c r="D30" i="4"/>
  <c r="D27" i="4"/>
  <c r="D26" i="4"/>
  <c r="D25" i="4"/>
  <c r="D24" i="4"/>
  <c r="D23" i="4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38" i="2"/>
  <c r="D17" i="2"/>
  <c r="D16" i="2"/>
  <c r="D15" i="2"/>
  <c r="D14" i="2"/>
  <c r="D13" i="2"/>
  <c r="D12" i="2"/>
  <c r="D11" i="2"/>
  <c r="D18" i="2" s="1"/>
  <c r="D6" i="2"/>
  <c r="D30" i="2"/>
  <c r="D29" i="2"/>
  <c r="D24" i="2"/>
  <c r="D23" i="2"/>
  <c r="D31" i="4"/>
  <c r="D38" i="4"/>
  <c r="D37" i="4"/>
  <c r="D36" i="4"/>
  <c r="D6" i="6"/>
  <c r="D6" i="4"/>
  <c r="D34" i="2"/>
  <c r="D32" i="2"/>
  <c r="D31" i="2"/>
  <c r="D27" i="2"/>
  <c r="D28" i="2"/>
  <c r="D26" i="2"/>
  <c r="D25" i="2"/>
  <c r="D33" i="2"/>
  <c r="D35" i="2"/>
  <c r="D36" i="2"/>
  <c r="D37" i="2"/>
  <c r="D39" i="2" l="1"/>
  <c r="D40" i="4"/>
  <c r="D39" i="6"/>
  <c r="D18" i="6"/>
  <c r="D18" i="4"/>
</calcChain>
</file>

<file path=xl/sharedStrings.xml><?xml version="1.0" encoding="utf-8"?>
<sst xmlns="http://schemas.openxmlformats.org/spreadsheetml/2006/main" count="127" uniqueCount="37">
  <si>
    <t>ANNEX I. MODEL OFERTA ECONÒMICA UNITAT DE CONTRACTACIÓ HISPACOLD</t>
  </si>
  <si>
    <t>PLA DE MANTENIMENT ANUAL</t>
  </si>
  <si>
    <t>Concepte</t>
  </si>
  <si>
    <t>Import Unitari</t>
  </si>
  <si>
    <t>Quantitat autobusos a mantenir</t>
  </si>
  <si>
    <t>TOTAL 5 ANYS</t>
  </si>
  <si>
    <t>Manteniment anual</t>
  </si>
  <si>
    <t>PLA DE MANTENIMENT PERIODIFICAT</t>
  </si>
  <si>
    <t>Canvi retén compressor</t>
  </si>
  <si>
    <t>Substitució embragatge electromagnètic</t>
  </si>
  <si>
    <t>Canvi politges tensores i suport</t>
  </si>
  <si>
    <t>Canvi motors evaporadors</t>
  </si>
  <si>
    <t>Canvi motors de condensador</t>
  </si>
  <si>
    <t>Canvi o-rings (juntes d'unió)</t>
  </si>
  <si>
    <t>Canvi politja d'embragatge</t>
  </si>
  <si>
    <t>TOTAL MANTENIMENT PERIODIFICAT 5 ANYS</t>
  </si>
  <si>
    <t>OPERACIONS FORA DE MANTENIMENT</t>
  </si>
  <si>
    <t>Demuntatge i muntatge de compressor a petició de TB</t>
  </si>
  <si>
    <t>Canvi de compressor i de Silent-blocks</t>
  </si>
  <si>
    <t>Canvi dipòsits d'expansió</t>
  </si>
  <si>
    <t>Canvi mànegues / tubs d'articulació baixa</t>
  </si>
  <si>
    <t>Canvi mànegues / tubs d'articulació alta</t>
  </si>
  <si>
    <t>Canvi mànegues zona motor, sostre, compressor, canal, ...</t>
  </si>
  <si>
    <t>Canvi 1 evaporador</t>
  </si>
  <si>
    <t>Canvi 1 condensador</t>
  </si>
  <si>
    <t>Canviar 1 motor condensador (passatge, FrontBox o BTMS)</t>
  </si>
  <si>
    <t>Canviar 1 motor evaporador (passatge, FrontBox o BTMS</t>
  </si>
  <si>
    <t>Canvi placa relés / circuit imprès</t>
  </si>
  <si>
    <t>Reparacions elèctriques</t>
  </si>
  <si>
    <t>Reparar bancada</t>
  </si>
  <si>
    <t>Reparació adapter</t>
  </si>
  <si>
    <t>Reparar suport politges</t>
  </si>
  <si>
    <t>Reparacions no previstes (tanto alzado)</t>
  </si>
  <si>
    <t>TOTAL FORA MANTENIMENT 5 ANYS</t>
  </si>
  <si>
    <t>ANNEX I. MODEL OFERTA ECONÒMICA UNITAT DE CONTRACTACIÓ SPHEROS I VALEO</t>
  </si>
  <si>
    <t>Canvi 1 inverter / convertidor</t>
  </si>
  <si>
    <t>ANNEX I. MODEL OFERTA ECONÒMICA UNITAT DE CONTRACTACIÓ CARRIER, EBERSPÄCHER, KONVEKTA I WEBASTO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</si>
</sst>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€&quot;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8"/>
      <color theme="1"/>
      <name val="Arial"/>
      <family val="2"/>
    </font>
    <font>
      <sz val="11"/>
      <color rgb="FF000000"/>
      <name val="Aptos Narrow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1" applyFont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center"/>
    </xf>
    <xf numFmtId="4" fontId="2" fillId="0" borderId="2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1" fillId="0" borderId="0" xfId="1" applyAlignment="1">
      <alignment vertical="center"/>
    </xf>
    <xf numFmtId="4" fontId="1" fillId="0" borderId="0" xfId="1" applyNumberFormat="1" applyAlignment="1">
      <alignment horizontal="center" vertical="center"/>
    </xf>
    <xf numFmtId="4" fontId="1" fillId="0" borderId="0" xfId="1" applyNumberFormat="1" applyAlignment="1">
      <alignment horizontal="right" vertical="center"/>
    </xf>
    <xf numFmtId="0" fontId="1" fillId="0" borderId="1" xfId="1" applyBorder="1" applyProtection="1">
      <protection locked="0"/>
    </xf>
    <xf numFmtId="0" fontId="2" fillId="0" borderId="3" xfId="1" applyFont="1" applyBorder="1" applyAlignment="1" applyProtection="1">
      <alignment horizontal="center" vertical="center" wrapText="1"/>
      <protection locked="0"/>
    </xf>
    <xf numFmtId="4" fontId="2" fillId="0" borderId="3" xfId="1" applyNumberFormat="1" applyFont="1" applyBorder="1" applyAlignment="1">
      <alignment horizontal="center" vertical="center" wrapText="1"/>
    </xf>
    <xf numFmtId="0" fontId="2" fillId="0" borderId="10" xfId="1" applyFont="1" applyBorder="1" applyAlignment="1">
      <alignment vertical="center"/>
    </xf>
    <xf numFmtId="0" fontId="2" fillId="0" borderId="13" xfId="1" applyFont="1" applyBorder="1" applyAlignment="1">
      <alignment horizontal="center" vertical="center" wrapText="1"/>
    </xf>
    <xf numFmtId="0" fontId="1" fillId="0" borderId="1" xfId="1" applyBorder="1" applyAlignment="1">
      <alignment vertical="center"/>
    </xf>
    <xf numFmtId="4" fontId="0" fillId="0" borderId="0" xfId="0" applyNumberFormat="1" applyAlignment="1">
      <alignment vertical="center" indent="1"/>
    </xf>
    <xf numFmtId="4" fontId="2" fillId="0" borderId="2" xfId="1" applyNumberFormat="1" applyFont="1" applyBorder="1" applyAlignment="1">
      <alignment vertical="center" wrapText="1" indent="1"/>
    </xf>
    <xf numFmtId="4" fontId="1" fillId="0" borderId="0" xfId="1" applyNumberFormat="1" applyAlignment="1">
      <alignment vertical="center" indent="1"/>
    </xf>
    <xf numFmtId="0" fontId="0" fillId="0" borderId="0" xfId="0" applyAlignment="1">
      <alignment vertical="center" indent="1"/>
    </xf>
    <xf numFmtId="0" fontId="2" fillId="0" borderId="13" xfId="1" applyFont="1" applyBorder="1" applyAlignment="1">
      <alignment horizontal="center" vertical="center" wrapText="1" indent="1"/>
    </xf>
    <xf numFmtId="164" fontId="0" fillId="0" borderId="0" xfId="0" applyNumberFormat="1"/>
    <xf numFmtId="0" fontId="6" fillId="0" borderId="0" xfId="0" applyFont="1"/>
    <xf numFmtId="164" fontId="0" fillId="0" borderId="0" xfId="0" applyNumberFormat="1" applyAlignment="1">
      <alignment vertical="center"/>
    </xf>
    <xf numFmtId="16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1" xfId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0" fontId="1" fillId="0" borderId="16" xfId="1" applyBorder="1" applyAlignment="1">
      <alignment vertical="center"/>
    </xf>
    <xf numFmtId="0" fontId="0" fillId="0" borderId="16" xfId="0" applyBorder="1" applyAlignment="1">
      <alignment horizontal="center" vertical="center"/>
    </xf>
    <xf numFmtId="164" fontId="0" fillId="0" borderId="16" xfId="0" applyNumberFormat="1" applyBorder="1" applyAlignment="1">
      <alignment horizontal="right" vertical="center"/>
    </xf>
    <xf numFmtId="164" fontId="6" fillId="0" borderId="15" xfId="0" applyNumberFormat="1" applyFont="1" applyBorder="1" applyAlignment="1">
      <alignment horizontal="right" vertical="center"/>
    </xf>
    <xf numFmtId="0" fontId="2" fillId="0" borderId="3" xfId="1" applyFont="1" applyBorder="1" applyAlignment="1">
      <alignment horizontal="center" vertical="center" wrapText="1"/>
    </xf>
    <xf numFmtId="0" fontId="1" fillId="0" borderId="1" xfId="1" applyBorder="1"/>
    <xf numFmtId="1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164" fontId="6" fillId="0" borderId="1" xfId="0" applyNumberFormat="1" applyFon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164" fontId="0" fillId="0" borderId="16" xfId="0" applyNumberFormat="1" applyBorder="1" applyAlignment="1" applyProtection="1">
      <alignment horizontal="center" vertical="center"/>
      <protection locked="0"/>
    </xf>
    <xf numFmtId="164" fontId="6" fillId="0" borderId="1" xfId="0" applyNumberFormat="1" applyFont="1" applyBorder="1" applyAlignment="1" applyProtection="1">
      <alignment horizontal="center" vertical="center" indent="1"/>
      <protection locked="0"/>
    </xf>
    <xf numFmtId="43" fontId="5" fillId="0" borderId="1" xfId="0" applyNumberFormat="1" applyFont="1" applyBorder="1" applyAlignment="1" applyProtection="1">
      <alignment horizontal="center" vertical="center" indent="1"/>
      <protection locked="0"/>
    </xf>
    <xf numFmtId="164" fontId="0" fillId="0" borderId="1" xfId="0" applyNumberFormat="1" applyBorder="1" applyAlignment="1" applyProtection="1">
      <alignment horizontal="center" vertical="center" indent="1"/>
      <protection locked="0"/>
    </xf>
    <xf numFmtId="164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7" xfId="1" applyBorder="1" applyAlignment="1">
      <alignment horizontal="left"/>
    </xf>
    <xf numFmtId="0" fontId="1" fillId="0" borderId="8" xfId="1" applyBorder="1" applyAlignment="1">
      <alignment horizontal="left"/>
    </xf>
    <xf numFmtId="0" fontId="1" fillId="0" borderId="9" xfId="1" applyBorder="1" applyAlignment="1">
      <alignment horizontal="left"/>
    </xf>
    <xf numFmtId="0" fontId="3" fillId="0" borderId="14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1" fillId="0" borderId="7" xfId="1" applyBorder="1" applyAlignment="1" applyProtection="1">
      <alignment horizontal="left"/>
      <protection locked="0"/>
    </xf>
    <xf numFmtId="0" fontId="1" fillId="0" borderId="8" xfId="1" applyBorder="1" applyAlignment="1" applyProtection="1">
      <alignment horizontal="left"/>
      <protection locked="0"/>
    </xf>
    <xf numFmtId="0" fontId="1" fillId="0" borderId="9" xfId="1" applyBorder="1" applyAlignment="1" applyProtection="1">
      <alignment horizontal="left"/>
      <protection locked="0"/>
    </xf>
    <xf numFmtId="0" fontId="4" fillId="0" borderId="4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opLeftCell="A13" workbookViewId="0">
      <selection activeCell="C24" sqref="C24"/>
    </sheetView>
  </sheetViews>
  <sheetFormatPr defaultColWidth="11.42578125" defaultRowHeight="15"/>
  <cols>
    <col min="1" max="1" width="59.140625" bestFit="1" customWidth="1"/>
    <col min="2" max="2" width="25.42578125" style="5" customWidth="1"/>
    <col min="3" max="3" width="19.42578125" style="8" customWidth="1"/>
    <col min="4" max="4" width="14.28515625" style="4" customWidth="1"/>
    <col min="5" max="5" width="15.28515625" customWidth="1"/>
  </cols>
  <sheetData>
    <row r="1" spans="1:5" s="8" customFormat="1" ht="49.5" customHeight="1">
      <c r="A1" s="53" t="s">
        <v>0</v>
      </c>
      <c r="B1" s="54"/>
      <c r="C1" s="54"/>
      <c r="D1" s="55"/>
    </row>
    <row r="2" spans="1:5" s="8" customFormat="1">
      <c r="B2" s="9"/>
      <c r="D2" s="10"/>
    </row>
    <row r="3" spans="1:5" s="8" customFormat="1">
      <c r="B3" s="9"/>
      <c r="D3" s="10"/>
    </row>
    <row r="4" spans="1:5" s="8" customFormat="1" ht="17.25" customHeight="1">
      <c r="A4" s="50" t="s">
        <v>1</v>
      </c>
      <c r="B4" s="51"/>
      <c r="C4" s="51"/>
      <c r="D4" s="52"/>
    </row>
    <row r="5" spans="1:5" s="8" customFormat="1" ht="30.75" customHeight="1">
      <c r="A5" s="7" t="s">
        <v>2</v>
      </c>
      <c r="B5" s="6" t="s">
        <v>3</v>
      </c>
      <c r="C5" s="2" t="s">
        <v>4</v>
      </c>
      <c r="D5" s="6" t="s">
        <v>5</v>
      </c>
      <c r="E5" s="1"/>
    </row>
    <row r="6" spans="1:5" s="29" customFormat="1" ht="19.5" customHeight="1">
      <c r="A6" s="30" t="s">
        <v>6</v>
      </c>
      <c r="B6" s="41"/>
      <c r="C6" s="48">
        <v>170</v>
      </c>
      <c r="D6" s="47">
        <f>B6*C6*5</f>
        <v>0</v>
      </c>
    </row>
    <row r="7" spans="1:5" s="8" customFormat="1">
      <c r="A7" s="11"/>
      <c r="B7" s="12"/>
      <c r="C7" s="11"/>
      <c r="D7" s="13"/>
    </row>
    <row r="8" spans="1:5" s="8" customFormat="1">
      <c r="B8" s="9"/>
      <c r="D8" s="10"/>
    </row>
    <row r="9" spans="1:5" s="8" customFormat="1" ht="27" customHeight="1">
      <c r="A9" s="50" t="s">
        <v>7</v>
      </c>
      <c r="B9" s="51"/>
      <c r="C9" s="51"/>
      <c r="D9" s="52"/>
    </row>
    <row r="10" spans="1:5" s="8" customFormat="1" ht="34.5" customHeight="1">
      <c r="A10" s="7" t="s">
        <v>2</v>
      </c>
      <c r="B10" s="6" t="s">
        <v>3</v>
      </c>
      <c r="C10" s="2" t="s">
        <v>4</v>
      </c>
      <c r="D10" s="6" t="s">
        <v>5</v>
      </c>
    </row>
    <row r="11" spans="1:5" s="8" customFormat="1">
      <c r="A11" s="19" t="s">
        <v>8</v>
      </c>
      <c r="B11" s="42"/>
      <c r="C11" s="31">
        <v>170</v>
      </c>
      <c r="D11" s="32">
        <f t="shared" ref="D11:D17" si="0">B11*C11</f>
        <v>0</v>
      </c>
    </row>
    <row r="12" spans="1:5" s="8" customFormat="1">
      <c r="A12" s="19" t="s">
        <v>9</v>
      </c>
      <c r="B12" s="42"/>
      <c r="C12" s="31">
        <v>166</v>
      </c>
      <c r="D12" s="32">
        <f t="shared" si="0"/>
        <v>0</v>
      </c>
    </row>
    <row r="13" spans="1:5" s="8" customFormat="1">
      <c r="A13" s="19" t="s">
        <v>10</v>
      </c>
      <c r="B13" s="42"/>
      <c r="C13" s="31">
        <v>86</v>
      </c>
      <c r="D13" s="32">
        <f t="shared" si="0"/>
        <v>0</v>
      </c>
    </row>
    <row r="14" spans="1:5" s="8" customFormat="1">
      <c r="A14" s="19" t="s">
        <v>11</v>
      </c>
      <c r="B14" s="42"/>
      <c r="C14" s="31">
        <v>104</v>
      </c>
      <c r="D14" s="32">
        <f t="shared" si="0"/>
        <v>0</v>
      </c>
    </row>
    <row r="15" spans="1:5" s="8" customFormat="1">
      <c r="A15" s="19" t="s">
        <v>12</v>
      </c>
      <c r="B15" s="42"/>
      <c r="C15" s="31">
        <v>104</v>
      </c>
      <c r="D15" s="32">
        <f t="shared" si="0"/>
        <v>0</v>
      </c>
    </row>
    <row r="16" spans="1:5" s="8" customFormat="1">
      <c r="A16" s="19" t="s">
        <v>13</v>
      </c>
      <c r="B16" s="42"/>
      <c r="C16" s="31">
        <v>129</v>
      </c>
      <c r="D16" s="32">
        <f t="shared" si="0"/>
        <v>0</v>
      </c>
    </row>
    <row r="17" spans="1:5" s="8" customFormat="1">
      <c r="A17" s="33" t="s">
        <v>14</v>
      </c>
      <c r="B17" s="43"/>
      <c r="C17" s="34">
        <v>57</v>
      </c>
      <c r="D17" s="35">
        <f t="shared" si="0"/>
        <v>0</v>
      </c>
    </row>
    <row r="18" spans="1:5" s="29" customFormat="1">
      <c r="A18" s="49" t="s">
        <v>15</v>
      </c>
      <c r="B18" s="49"/>
      <c r="C18" s="49"/>
      <c r="D18" s="36">
        <f>SUM(D11:D17)</f>
        <v>0</v>
      </c>
      <c r="E18" s="27"/>
    </row>
    <row r="19" spans="1:5" s="8" customFormat="1">
      <c r="B19" s="9"/>
      <c r="D19" s="10"/>
    </row>
    <row r="20" spans="1:5" s="8" customFormat="1">
      <c r="B20" s="9"/>
      <c r="D20" s="10"/>
    </row>
    <row r="21" spans="1:5" s="8" customFormat="1" ht="30.75" customHeight="1">
      <c r="A21" s="59" t="s">
        <v>16</v>
      </c>
      <c r="B21" s="60"/>
      <c r="C21" s="60"/>
      <c r="D21" s="61"/>
    </row>
    <row r="22" spans="1:5" s="8" customFormat="1" ht="33" customHeight="1">
      <c r="A22" s="17" t="s">
        <v>2</v>
      </c>
      <c r="B22" s="18" t="s">
        <v>3</v>
      </c>
      <c r="C22" s="37" t="s">
        <v>4</v>
      </c>
      <c r="D22" s="16" t="s">
        <v>5</v>
      </c>
    </row>
    <row r="23" spans="1:5" s="8" customFormat="1">
      <c r="A23" s="38" t="s">
        <v>17</v>
      </c>
      <c r="B23" s="42"/>
      <c r="C23" s="39">
        <v>12</v>
      </c>
      <c r="D23" s="32">
        <f t="shared" ref="D23:D37" si="1">B23*C23</f>
        <v>0</v>
      </c>
    </row>
    <row r="24" spans="1:5" s="8" customFormat="1">
      <c r="A24" s="38" t="s">
        <v>18</v>
      </c>
      <c r="B24" s="42"/>
      <c r="C24" s="39">
        <v>12</v>
      </c>
      <c r="D24" s="32">
        <f t="shared" si="1"/>
        <v>0</v>
      </c>
    </row>
    <row r="25" spans="1:5" s="8" customFormat="1">
      <c r="A25" s="38" t="s">
        <v>19</v>
      </c>
      <c r="B25" s="42"/>
      <c r="C25" s="39">
        <v>9</v>
      </c>
      <c r="D25" s="32">
        <f t="shared" si="1"/>
        <v>0</v>
      </c>
    </row>
    <row r="26" spans="1:5" s="8" customFormat="1">
      <c r="A26" s="38" t="s">
        <v>20</v>
      </c>
      <c r="B26" s="42"/>
      <c r="C26" s="39">
        <v>26</v>
      </c>
      <c r="D26" s="32">
        <f t="shared" si="1"/>
        <v>0</v>
      </c>
    </row>
    <row r="27" spans="1:5" s="8" customFormat="1">
      <c r="A27" s="38" t="s">
        <v>21</v>
      </c>
      <c r="B27" s="42"/>
      <c r="C27" s="39">
        <v>26</v>
      </c>
      <c r="D27" s="32">
        <f t="shared" si="1"/>
        <v>0</v>
      </c>
    </row>
    <row r="28" spans="1:5" s="8" customFormat="1">
      <c r="A28" s="38" t="s">
        <v>22</v>
      </c>
      <c r="B28" s="42"/>
      <c r="C28" s="39">
        <v>26</v>
      </c>
      <c r="D28" s="32">
        <f t="shared" si="1"/>
        <v>0</v>
      </c>
    </row>
    <row r="29" spans="1:5" s="8" customFormat="1">
      <c r="A29" s="38" t="s">
        <v>23</v>
      </c>
      <c r="B29" s="42"/>
      <c r="C29" s="39">
        <v>9</v>
      </c>
      <c r="D29" s="32">
        <f t="shared" si="1"/>
        <v>0</v>
      </c>
    </row>
    <row r="30" spans="1:5" s="8" customFormat="1">
      <c r="A30" s="38" t="s">
        <v>24</v>
      </c>
      <c r="B30" s="42"/>
      <c r="C30" s="39">
        <v>9</v>
      </c>
      <c r="D30" s="32">
        <f t="shared" si="1"/>
        <v>0</v>
      </c>
    </row>
    <row r="31" spans="1:5">
      <c r="A31" s="38" t="s">
        <v>25</v>
      </c>
      <c r="B31" s="42"/>
      <c r="C31" s="39">
        <v>26</v>
      </c>
      <c r="D31" s="32">
        <f t="shared" si="1"/>
        <v>0</v>
      </c>
    </row>
    <row r="32" spans="1:5">
      <c r="A32" s="38" t="s">
        <v>26</v>
      </c>
      <c r="B32" s="42"/>
      <c r="C32" s="39">
        <v>26</v>
      </c>
      <c r="D32" s="32">
        <f t="shared" si="1"/>
        <v>0</v>
      </c>
    </row>
    <row r="33" spans="1:5">
      <c r="A33" s="38" t="s">
        <v>27</v>
      </c>
      <c r="B33" s="42"/>
      <c r="C33" s="39">
        <v>17</v>
      </c>
      <c r="D33" s="32">
        <f t="shared" si="1"/>
        <v>0</v>
      </c>
    </row>
    <row r="34" spans="1:5">
      <c r="A34" s="38" t="s">
        <v>28</v>
      </c>
      <c r="B34" s="42"/>
      <c r="C34" s="39">
        <v>34</v>
      </c>
      <c r="D34" s="32">
        <f t="shared" si="1"/>
        <v>0</v>
      </c>
    </row>
    <row r="35" spans="1:5">
      <c r="A35" s="38" t="s">
        <v>29</v>
      </c>
      <c r="B35" s="42"/>
      <c r="C35" s="39">
        <v>17</v>
      </c>
      <c r="D35" s="32">
        <f t="shared" si="1"/>
        <v>0</v>
      </c>
    </row>
    <row r="36" spans="1:5">
      <c r="A36" s="38" t="s">
        <v>30</v>
      </c>
      <c r="B36" s="42"/>
      <c r="C36" s="39">
        <v>17</v>
      </c>
      <c r="D36" s="32">
        <f t="shared" si="1"/>
        <v>0</v>
      </c>
    </row>
    <row r="37" spans="1:5">
      <c r="A37" s="38" t="s">
        <v>31</v>
      </c>
      <c r="B37" s="42"/>
      <c r="C37" s="39">
        <v>17</v>
      </c>
      <c r="D37" s="32">
        <f t="shared" si="1"/>
        <v>0</v>
      </c>
    </row>
    <row r="38" spans="1:5">
      <c r="A38" s="56" t="s">
        <v>32</v>
      </c>
      <c r="B38" s="57"/>
      <c r="C38" s="58"/>
      <c r="D38" s="40">
        <f>800*C6</f>
        <v>136000</v>
      </c>
      <c r="E38" s="25"/>
    </row>
    <row r="39" spans="1:5" s="29" customFormat="1">
      <c r="A39" s="49" t="s">
        <v>33</v>
      </c>
      <c r="B39" s="49"/>
      <c r="C39" s="49"/>
      <c r="D39" s="36">
        <f>SUM(D23:D38)</f>
        <v>136000</v>
      </c>
      <c r="E39" s="28"/>
    </row>
  </sheetData>
  <sheetProtection algorithmName="SHA-512" hashValue="oNpCy3UVuEEW877khABoVcB1pQKDwFAzUmk/Uk5ycBTvZ9MLwXv2EvoGV8Lch8dpksJV1OqKzJZ3ZXbW2n3z+g==" saltValue="+i9bOjsewuyJIyIWuzW9NA==" spinCount="100000" sheet="1" objects="1" scenarios="1"/>
  <mergeCells count="7">
    <mergeCell ref="A39:C39"/>
    <mergeCell ref="A4:D4"/>
    <mergeCell ref="A9:D9"/>
    <mergeCell ref="A1:D1"/>
    <mergeCell ref="A38:C38"/>
    <mergeCell ref="A21:D21"/>
    <mergeCell ref="A18:C1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6"/>
  <sheetViews>
    <sheetView tabSelected="1" topLeftCell="A6" workbookViewId="0">
      <selection activeCell="K20" sqref="K20:K21"/>
    </sheetView>
  </sheetViews>
  <sheetFormatPr defaultColWidth="11.42578125" defaultRowHeight="15"/>
  <cols>
    <col min="1" max="1" width="59.140625" bestFit="1" customWidth="1"/>
    <col min="2" max="2" width="25.42578125" style="23" customWidth="1"/>
    <col min="3" max="3" width="19.42578125" style="3" customWidth="1"/>
    <col min="4" max="4" width="15" style="4" customWidth="1"/>
    <col min="5" max="5" width="22.5703125" customWidth="1"/>
  </cols>
  <sheetData>
    <row r="1" spans="1:5" ht="49.5" customHeight="1">
      <c r="A1" s="53" t="s">
        <v>34</v>
      </c>
      <c r="B1" s="54"/>
      <c r="C1" s="54"/>
      <c r="D1" s="55"/>
      <c r="E1" s="8"/>
    </row>
    <row r="2" spans="1:5">
      <c r="A2" s="8"/>
      <c r="B2" s="20"/>
      <c r="C2" s="8"/>
      <c r="D2" s="10"/>
      <c r="E2" s="8"/>
    </row>
    <row r="3" spans="1:5" ht="15.75" customHeight="1">
      <c r="A3" s="8"/>
      <c r="B3" s="20"/>
      <c r="C3" s="8"/>
      <c r="D3" s="10"/>
      <c r="E3" s="8"/>
    </row>
    <row r="4" spans="1:5" ht="24" customHeight="1">
      <c r="A4" s="50" t="s">
        <v>1</v>
      </c>
      <c r="B4" s="51"/>
      <c r="C4" s="51"/>
      <c r="D4" s="52"/>
      <c r="E4" s="8"/>
    </row>
    <row r="5" spans="1:5" s="8" customFormat="1" ht="32.25" customHeight="1">
      <c r="A5" s="7" t="s">
        <v>2</v>
      </c>
      <c r="B5" s="21" t="s">
        <v>3</v>
      </c>
      <c r="C5" s="2" t="s">
        <v>4</v>
      </c>
      <c r="D5" s="6" t="s">
        <v>5</v>
      </c>
      <c r="E5" s="1"/>
    </row>
    <row r="6" spans="1:5" s="26" customFormat="1">
      <c r="A6" s="30" t="s">
        <v>6</v>
      </c>
      <c r="B6" s="44"/>
      <c r="C6" s="48">
        <v>279</v>
      </c>
      <c r="D6" s="47">
        <f>B6*C6*5</f>
        <v>0</v>
      </c>
      <c r="E6" s="29"/>
    </row>
    <row r="7" spans="1:5">
      <c r="A7" s="11"/>
      <c r="B7" s="22"/>
      <c r="C7" s="11"/>
      <c r="D7" s="13"/>
      <c r="E7" s="8"/>
    </row>
    <row r="8" spans="1:5" ht="15.75" customHeight="1">
      <c r="A8" s="8"/>
      <c r="B8" s="20"/>
      <c r="C8" s="8"/>
      <c r="D8" s="10"/>
      <c r="E8" s="8"/>
    </row>
    <row r="9" spans="1:5" ht="25.5" customHeight="1">
      <c r="A9" s="50" t="s">
        <v>7</v>
      </c>
      <c r="B9" s="51"/>
      <c r="C9" s="51"/>
      <c r="D9" s="52"/>
      <c r="E9" s="8"/>
    </row>
    <row r="10" spans="1:5" s="8" customFormat="1" ht="26.25" customHeight="1">
      <c r="A10" s="7" t="s">
        <v>2</v>
      </c>
      <c r="B10" s="21" t="s">
        <v>3</v>
      </c>
      <c r="C10" s="2" t="s">
        <v>4</v>
      </c>
      <c r="D10" s="6" t="s">
        <v>5</v>
      </c>
    </row>
    <row r="11" spans="1:5">
      <c r="A11" s="19" t="s">
        <v>8</v>
      </c>
      <c r="B11" s="45"/>
      <c r="C11" s="31">
        <v>279</v>
      </c>
      <c r="D11" s="32">
        <f t="shared" ref="D11:D17" si="0">B11*C11</f>
        <v>0</v>
      </c>
      <c r="E11" s="8"/>
    </row>
    <row r="12" spans="1:5">
      <c r="A12" s="19" t="s">
        <v>9</v>
      </c>
      <c r="B12" s="45"/>
      <c r="C12" s="31">
        <v>279</v>
      </c>
      <c r="D12" s="32">
        <f t="shared" si="0"/>
        <v>0</v>
      </c>
      <c r="E12" s="8"/>
    </row>
    <row r="13" spans="1:5">
      <c r="A13" s="19" t="s">
        <v>10</v>
      </c>
      <c r="B13" s="45"/>
      <c r="C13" s="31">
        <v>180</v>
      </c>
      <c r="D13" s="32">
        <f t="shared" si="0"/>
        <v>0</v>
      </c>
      <c r="E13" s="8"/>
    </row>
    <row r="14" spans="1:5">
      <c r="A14" s="19" t="s">
        <v>11</v>
      </c>
      <c r="B14" s="45"/>
      <c r="C14" s="31">
        <v>279</v>
      </c>
      <c r="D14" s="32">
        <f t="shared" si="0"/>
        <v>0</v>
      </c>
    </row>
    <row r="15" spans="1:5">
      <c r="A15" s="19" t="s">
        <v>12</v>
      </c>
      <c r="B15" s="45"/>
      <c r="C15" s="31">
        <v>279</v>
      </c>
      <c r="D15" s="32">
        <f t="shared" si="0"/>
        <v>0</v>
      </c>
    </row>
    <row r="16" spans="1:5">
      <c r="A16" s="19" t="s">
        <v>13</v>
      </c>
      <c r="B16" s="45"/>
      <c r="C16" s="31">
        <v>279</v>
      </c>
      <c r="D16" s="32">
        <f t="shared" si="0"/>
        <v>0</v>
      </c>
      <c r="E16" s="8"/>
    </row>
    <row r="17" spans="1:5">
      <c r="A17" s="19" t="s">
        <v>14</v>
      </c>
      <c r="B17" s="45"/>
      <c r="C17" s="31">
        <v>180</v>
      </c>
      <c r="D17" s="32">
        <f t="shared" si="0"/>
        <v>0</v>
      </c>
      <c r="E17" s="8"/>
    </row>
    <row r="18" spans="1:5" s="29" customFormat="1">
      <c r="A18" s="49" t="s">
        <v>15</v>
      </c>
      <c r="B18" s="49"/>
      <c r="C18" s="49"/>
      <c r="D18" s="36">
        <f>SUM(D11:D17)</f>
        <v>0</v>
      </c>
      <c r="E18" s="28"/>
    </row>
    <row r="19" spans="1:5">
      <c r="A19" s="8"/>
      <c r="B19" s="20"/>
      <c r="C19" s="8"/>
      <c r="D19" s="10"/>
      <c r="E19" s="8"/>
    </row>
    <row r="20" spans="1:5" ht="15.75" customHeight="1">
      <c r="A20" s="8"/>
      <c r="B20" s="20"/>
      <c r="C20" s="8"/>
      <c r="D20" s="10"/>
      <c r="E20" s="8"/>
    </row>
    <row r="21" spans="1:5" ht="24" customHeight="1">
      <c r="A21" s="59" t="s">
        <v>16</v>
      </c>
      <c r="B21" s="60"/>
      <c r="C21" s="60"/>
      <c r="D21" s="61"/>
      <c r="E21" s="8"/>
    </row>
    <row r="22" spans="1:5" ht="28.5" customHeight="1">
      <c r="A22" s="17" t="s">
        <v>2</v>
      </c>
      <c r="B22" s="24" t="s">
        <v>3</v>
      </c>
      <c r="C22" s="15" t="s">
        <v>4</v>
      </c>
      <c r="D22" s="16" t="s">
        <v>5</v>
      </c>
      <c r="E22" s="8"/>
    </row>
    <row r="23" spans="1:5">
      <c r="A23" s="14" t="s">
        <v>17</v>
      </c>
      <c r="B23" s="46"/>
      <c r="C23" s="39">
        <v>20</v>
      </c>
      <c r="D23" s="32">
        <f t="shared" ref="D23:D38" si="1">B23*C23</f>
        <v>0</v>
      </c>
      <c r="E23" s="8"/>
    </row>
    <row r="24" spans="1:5">
      <c r="A24" s="14" t="s">
        <v>18</v>
      </c>
      <c r="B24" s="46"/>
      <c r="C24" s="39">
        <v>20</v>
      </c>
      <c r="D24" s="32">
        <f t="shared" si="1"/>
        <v>0</v>
      </c>
      <c r="E24" s="8"/>
    </row>
    <row r="25" spans="1:5">
      <c r="A25" s="14" t="s">
        <v>19</v>
      </c>
      <c r="B25" s="46"/>
      <c r="C25" s="39">
        <v>14</v>
      </c>
      <c r="D25" s="32">
        <f t="shared" si="1"/>
        <v>0</v>
      </c>
      <c r="E25" s="8"/>
    </row>
    <row r="26" spans="1:5">
      <c r="A26" s="14" t="s">
        <v>20</v>
      </c>
      <c r="B26" s="46"/>
      <c r="C26" s="39">
        <v>42</v>
      </c>
      <c r="D26" s="32">
        <f t="shared" si="1"/>
        <v>0</v>
      </c>
      <c r="E26" s="8"/>
    </row>
    <row r="27" spans="1:5">
      <c r="A27" s="14" t="s">
        <v>21</v>
      </c>
      <c r="B27" s="46"/>
      <c r="C27" s="39">
        <v>42</v>
      </c>
      <c r="D27" s="32">
        <f t="shared" si="1"/>
        <v>0</v>
      </c>
      <c r="E27" s="8"/>
    </row>
    <row r="28" spans="1:5">
      <c r="A28" s="14" t="s">
        <v>22</v>
      </c>
      <c r="B28" s="46"/>
      <c r="C28" s="39">
        <v>14</v>
      </c>
      <c r="D28" s="32">
        <f t="shared" si="1"/>
        <v>0</v>
      </c>
      <c r="E28" s="8"/>
    </row>
    <row r="29" spans="1:5">
      <c r="A29" s="14" t="s">
        <v>23</v>
      </c>
      <c r="B29" s="46"/>
      <c r="C29" s="39">
        <v>14</v>
      </c>
      <c r="D29" s="32">
        <f t="shared" si="1"/>
        <v>0</v>
      </c>
      <c r="E29" s="8"/>
    </row>
    <row r="30" spans="1:5">
      <c r="A30" s="14" t="s">
        <v>24</v>
      </c>
      <c r="B30" s="46"/>
      <c r="C30" s="39">
        <v>14</v>
      </c>
      <c r="D30" s="32">
        <f t="shared" si="1"/>
        <v>0</v>
      </c>
      <c r="E30" s="8"/>
    </row>
    <row r="31" spans="1:5">
      <c r="A31" s="14" t="s">
        <v>35</v>
      </c>
      <c r="B31" s="46"/>
      <c r="C31" s="39">
        <v>22</v>
      </c>
      <c r="D31" s="32">
        <f t="shared" si="1"/>
        <v>0</v>
      </c>
      <c r="E31" s="8"/>
    </row>
    <row r="32" spans="1:5">
      <c r="A32" s="14" t="s">
        <v>25</v>
      </c>
      <c r="B32" s="46"/>
      <c r="C32" s="39">
        <v>42</v>
      </c>
      <c r="D32" s="32">
        <f t="shared" si="1"/>
        <v>0</v>
      </c>
    </row>
    <row r="33" spans="1:5">
      <c r="A33" s="14" t="s">
        <v>26</v>
      </c>
      <c r="B33" s="46"/>
      <c r="C33" s="39">
        <v>42</v>
      </c>
      <c r="D33" s="32">
        <f t="shared" si="1"/>
        <v>0</v>
      </c>
    </row>
    <row r="34" spans="1:5">
      <c r="A34" s="14" t="s">
        <v>27</v>
      </c>
      <c r="B34" s="46"/>
      <c r="C34" s="39">
        <v>28</v>
      </c>
      <c r="D34" s="32">
        <f t="shared" si="1"/>
        <v>0</v>
      </c>
    </row>
    <row r="35" spans="1:5">
      <c r="A35" s="14" t="s">
        <v>28</v>
      </c>
      <c r="B35" s="46"/>
      <c r="C35" s="39">
        <v>56</v>
      </c>
      <c r="D35" s="32">
        <f t="shared" si="1"/>
        <v>0</v>
      </c>
    </row>
    <row r="36" spans="1:5">
      <c r="A36" s="14" t="s">
        <v>29</v>
      </c>
      <c r="B36" s="46"/>
      <c r="C36" s="39">
        <v>28</v>
      </c>
      <c r="D36" s="32">
        <f t="shared" si="1"/>
        <v>0</v>
      </c>
    </row>
    <row r="37" spans="1:5">
      <c r="A37" s="14" t="s">
        <v>30</v>
      </c>
      <c r="B37" s="46"/>
      <c r="C37" s="39">
        <v>28</v>
      </c>
      <c r="D37" s="32">
        <f t="shared" si="1"/>
        <v>0</v>
      </c>
    </row>
    <row r="38" spans="1:5">
      <c r="A38" s="14" t="s">
        <v>31</v>
      </c>
      <c r="B38" s="46"/>
      <c r="C38" s="39">
        <v>28</v>
      </c>
      <c r="D38" s="32">
        <f t="shared" si="1"/>
        <v>0</v>
      </c>
    </row>
    <row r="39" spans="1:5">
      <c r="A39" s="62" t="s">
        <v>32</v>
      </c>
      <c r="B39" s="63"/>
      <c r="C39" s="64"/>
      <c r="D39" s="40">
        <f>800*C6</f>
        <v>223200</v>
      </c>
    </row>
    <row r="40" spans="1:5" s="29" customFormat="1">
      <c r="A40" s="49" t="s">
        <v>33</v>
      </c>
      <c r="B40" s="49"/>
      <c r="C40" s="49"/>
      <c r="D40" s="36">
        <f>SUM(D23:D39)</f>
        <v>223200</v>
      </c>
      <c r="E40" s="28"/>
    </row>
    <row r="41" spans="1:5">
      <c r="B41" s="20"/>
      <c r="C41" s="8"/>
    </row>
    <row r="42" spans="1:5">
      <c r="B42" s="20"/>
      <c r="C42" s="8"/>
    </row>
    <row r="43" spans="1:5">
      <c r="B43" s="20"/>
      <c r="C43" s="8"/>
    </row>
    <row r="44" spans="1:5">
      <c r="B44" s="20"/>
      <c r="C44" s="8"/>
    </row>
    <row r="45" spans="1:5">
      <c r="B45" s="20"/>
      <c r="C45" s="8"/>
    </row>
    <row r="46" spans="1:5">
      <c r="B46" s="20"/>
      <c r="C46" s="8"/>
    </row>
  </sheetData>
  <sheetProtection algorithmName="SHA-512" hashValue="jwWQ6Zkn3WkJU1xbECa09f1UKIMZDtWFnK05W99N0Zk2K+5yjcBg/F/6hnUeL8MG5rvpdSd4jRouFlJ+DX6Bmg==" saltValue="XdcavZiVGvFWvdJJJAEhXg==" spinCount="100000" sheet="1" objects="1" scenarios="1"/>
  <mergeCells count="7">
    <mergeCell ref="A40:C40"/>
    <mergeCell ref="A39:C39"/>
    <mergeCell ref="A4:D4"/>
    <mergeCell ref="A9:D9"/>
    <mergeCell ref="A1:D1"/>
    <mergeCell ref="A21:D21"/>
    <mergeCell ref="A18:C1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9"/>
  <sheetViews>
    <sheetView topLeftCell="A10" workbookViewId="0">
      <selection activeCell="A46" sqref="A46"/>
    </sheetView>
  </sheetViews>
  <sheetFormatPr defaultColWidth="11.42578125" defaultRowHeight="15"/>
  <cols>
    <col min="1" max="1" width="59.140625" bestFit="1" customWidth="1"/>
    <col min="2" max="2" width="25.42578125" customWidth="1"/>
    <col min="3" max="3" width="19.42578125" style="3" customWidth="1"/>
    <col min="4" max="4" width="14.140625" style="4" customWidth="1"/>
    <col min="5" max="5" width="15.28515625" customWidth="1"/>
  </cols>
  <sheetData>
    <row r="1" spans="1:5" ht="49.5" customHeight="1">
      <c r="A1" s="65" t="s">
        <v>36</v>
      </c>
      <c r="B1" s="66"/>
      <c r="C1" s="66"/>
      <c r="D1" s="67"/>
    </row>
    <row r="3" spans="1:5" ht="17.25" customHeight="1">
      <c r="A3" s="8"/>
      <c r="B3" s="9"/>
      <c r="C3" s="8"/>
      <c r="D3" s="10"/>
    </row>
    <row r="4" spans="1:5" s="8" customFormat="1" ht="30" customHeight="1">
      <c r="A4" s="50" t="s">
        <v>1</v>
      </c>
      <c r="B4" s="51"/>
      <c r="C4" s="51"/>
      <c r="D4" s="52"/>
      <c r="E4" s="1"/>
    </row>
    <row r="5" spans="1:5" ht="30" customHeight="1">
      <c r="A5" s="7" t="s">
        <v>2</v>
      </c>
      <c r="B5" s="6" t="s">
        <v>3</v>
      </c>
      <c r="C5" s="2" t="s">
        <v>4</v>
      </c>
      <c r="D5" s="6" t="s">
        <v>5</v>
      </c>
    </row>
    <row r="6" spans="1:5" s="26" customFormat="1">
      <c r="A6" s="30" t="s">
        <v>6</v>
      </c>
      <c r="B6" s="41"/>
      <c r="C6" s="48">
        <v>279</v>
      </c>
      <c r="D6" s="47">
        <f>B6*C6*5</f>
        <v>0</v>
      </c>
    </row>
    <row r="7" spans="1:5" ht="15.75" customHeight="1">
      <c r="A7" s="11"/>
      <c r="B7" s="12"/>
      <c r="C7" s="11"/>
      <c r="D7" s="13"/>
    </row>
    <row r="8" spans="1:5" ht="16.5" customHeight="1">
      <c r="A8" s="8"/>
      <c r="B8" s="9"/>
      <c r="C8" s="8"/>
      <c r="D8" s="10"/>
    </row>
    <row r="9" spans="1:5" s="8" customFormat="1" ht="26.25" customHeight="1">
      <c r="A9" s="50" t="s">
        <v>7</v>
      </c>
      <c r="B9" s="51"/>
      <c r="C9" s="51"/>
      <c r="D9" s="52"/>
    </row>
    <row r="10" spans="1:5" ht="30" customHeight="1">
      <c r="A10" s="7" t="s">
        <v>2</v>
      </c>
      <c r="B10" s="6" t="s">
        <v>3</v>
      </c>
      <c r="C10" s="2" t="s">
        <v>4</v>
      </c>
      <c r="D10" s="6" t="s">
        <v>5</v>
      </c>
    </row>
    <row r="11" spans="1:5">
      <c r="A11" s="19" t="s">
        <v>8</v>
      </c>
      <c r="B11" s="42"/>
      <c r="C11" s="31">
        <v>279</v>
      </c>
      <c r="D11" s="32">
        <f t="shared" ref="D11:D17" si="0">B11*C11</f>
        <v>0</v>
      </c>
    </row>
    <row r="12" spans="1:5">
      <c r="A12" s="19" t="s">
        <v>9</v>
      </c>
      <c r="B12" s="42"/>
      <c r="C12" s="31">
        <v>279</v>
      </c>
      <c r="D12" s="32">
        <f t="shared" si="0"/>
        <v>0</v>
      </c>
    </row>
    <row r="13" spans="1:5">
      <c r="A13" s="19" t="s">
        <v>10</v>
      </c>
      <c r="B13" s="42"/>
      <c r="C13" s="31">
        <v>180</v>
      </c>
      <c r="D13" s="32">
        <f t="shared" si="0"/>
        <v>0</v>
      </c>
    </row>
    <row r="14" spans="1:5">
      <c r="A14" s="19" t="s">
        <v>11</v>
      </c>
      <c r="B14" s="42"/>
      <c r="C14" s="31">
        <v>279</v>
      </c>
      <c r="D14" s="32">
        <f t="shared" si="0"/>
        <v>0</v>
      </c>
    </row>
    <row r="15" spans="1:5">
      <c r="A15" s="19" t="s">
        <v>12</v>
      </c>
      <c r="B15" s="42"/>
      <c r="C15" s="31">
        <v>279</v>
      </c>
      <c r="D15" s="32">
        <f t="shared" si="0"/>
        <v>0</v>
      </c>
    </row>
    <row r="16" spans="1:5">
      <c r="A16" s="19" t="s">
        <v>13</v>
      </c>
      <c r="B16" s="42"/>
      <c r="C16" s="31">
        <v>279</v>
      </c>
      <c r="D16" s="32">
        <f t="shared" si="0"/>
        <v>0</v>
      </c>
    </row>
    <row r="17" spans="1:5">
      <c r="A17" s="19" t="s">
        <v>14</v>
      </c>
      <c r="B17" s="42"/>
      <c r="C17" s="31">
        <v>180</v>
      </c>
      <c r="D17" s="32">
        <f t="shared" si="0"/>
        <v>0</v>
      </c>
      <c r="E17" s="25"/>
    </row>
    <row r="18" spans="1:5" s="29" customFormat="1">
      <c r="A18" s="49" t="s">
        <v>15</v>
      </c>
      <c r="B18" s="49"/>
      <c r="C18" s="49"/>
      <c r="D18" s="36">
        <f>SUM(D11:D17)</f>
        <v>0</v>
      </c>
      <c r="E18" s="27"/>
    </row>
    <row r="19" spans="1:5" ht="15.75" customHeight="1">
      <c r="A19" s="8"/>
      <c r="B19" s="9"/>
      <c r="C19" s="8"/>
      <c r="D19" s="10"/>
    </row>
    <row r="20" spans="1:5" ht="16.5" customHeight="1">
      <c r="A20" s="8"/>
      <c r="B20" s="9"/>
      <c r="C20" s="8"/>
      <c r="D20" s="10"/>
    </row>
    <row r="21" spans="1:5" ht="15.75" customHeight="1">
      <c r="A21" s="59" t="s">
        <v>16</v>
      </c>
      <c r="B21" s="60"/>
      <c r="C21" s="60"/>
      <c r="D21" s="61"/>
    </row>
    <row r="22" spans="1:5" ht="29.25" customHeight="1">
      <c r="A22" s="17" t="s">
        <v>2</v>
      </c>
      <c r="B22" s="18" t="s">
        <v>3</v>
      </c>
      <c r="C22" s="15" t="s">
        <v>4</v>
      </c>
      <c r="D22" s="16" t="s">
        <v>5</v>
      </c>
    </row>
    <row r="23" spans="1:5">
      <c r="A23" s="14" t="s">
        <v>17</v>
      </c>
      <c r="B23" s="42"/>
      <c r="C23" s="39">
        <v>20</v>
      </c>
      <c r="D23" s="32">
        <f t="shared" ref="D23:D37" si="1">B23*C23</f>
        <v>0</v>
      </c>
    </row>
    <row r="24" spans="1:5">
      <c r="A24" s="14" t="s">
        <v>18</v>
      </c>
      <c r="B24" s="42"/>
      <c r="C24" s="39">
        <v>20</v>
      </c>
      <c r="D24" s="32">
        <f t="shared" si="1"/>
        <v>0</v>
      </c>
    </row>
    <row r="25" spans="1:5">
      <c r="A25" s="14" t="s">
        <v>19</v>
      </c>
      <c r="B25" s="42"/>
      <c r="C25" s="39">
        <v>14</v>
      </c>
      <c r="D25" s="32">
        <f t="shared" si="1"/>
        <v>0</v>
      </c>
    </row>
    <row r="26" spans="1:5">
      <c r="A26" s="14" t="s">
        <v>20</v>
      </c>
      <c r="B26" s="42"/>
      <c r="C26" s="39">
        <v>42</v>
      </c>
      <c r="D26" s="32">
        <f t="shared" si="1"/>
        <v>0</v>
      </c>
    </row>
    <row r="27" spans="1:5">
      <c r="A27" s="14" t="s">
        <v>21</v>
      </c>
      <c r="B27" s="42"/>
      <c r="C27" s="39">
        <v>42</v>
      </c>
      <c r="D27" s="32">
        <f t="shared" si="1"/>
        <v>0</v>
      </c>
    </row>
    <row r="28" spans="1:5">
      <c r="A28" s="14" t="s">
        <v>22</v>
      </c>
      <c r="B28" s="42"/>
      <c r="C28" s="39">
        <v>42</v>
      </c>
      <c r="D28" s="32">
        <f t="shared" si="1"/>
        <v>0</v>
      </c>
    </row>
    <row r="29" spans="1:5">
      <c r="A29" s="14" t="s">
        <v>23</v>
      </c>
      <c r="B29" s="42"/>
      <c r="C29" s="39">
        <v>14</v>
      </c>
      <c r="D29" s="32">
        <f t="shared" si="1"/>
        <v>0</v>
      </c>
    </row>
    <row r="30" spans="1:5">
      <c r="A30" s="14" t="s">
        <v>24</v>
      </c>
      <c r="B30" s="42"/>
      <c r="C30" s="39">
        <v>14</v>
      </c>
      <c r="D30" s="32">
        <f t="shared" si="1"/>
        <v>0</v>
      </c>
    </row>
    <row r="31" spans="1:5">
      <c r="A31" s="14" t="s">
        <v>25</v>
      </c>
      <c r="B31" s="42"/>
      <c r="C31" s="39">
        <v>42</v>
      </c>
      <c r="D31" s="32">
        <f t="shared" si="1"/>
        <v>0</v>
      </c>
    </row>
    <row r="32" spans="1:5">
      <c r="A32" s="14" t="s">
        <v>26</v>
      </c>
      <c r="B32" s="42"/>
      <c r="C32" s="39">
        <v>42</v>
      </c>
      <c r="D32" s="32">
        <f t="shared" si="1"/>
        <v>0</v>
      </c>
    </row>
    <row r="33" spans="1:5">
      <c r="A33" s="14" t="s">
        <v>27</v>
      </c>
      <c r="B33" s="42"/>
      <c r="C33" s="39">
        <v>28</v>
      </c>
      <c r="D33" s="32">
        <f t="shared" si="1"/>
        <v>0</v>
      </c>
    </row>
    <row r="34" spans="1:5">
      <c r="A34" s="14" t="s">
        <v>28</v>
      </c>
      <c r="B34" s="42"/>
      <c r="C34" s="39">
        <v>56</v>
      </c>
      <c r="D34" s="32">
        <f t="shared" si="1"/>
        <v>0</v>
      </c>
    </row>
    <row r="35" spans="1:5">
      <c r="A35" s="14" t="s">
        <v>29</v>
      </c>
      <c r="B35" s="42"/>
      <c r="C35" s="39">
        <v>28</v>
      </c>
      <c r="D35" s="32">
        <f t="shared" si="1"/>
        <v>0</v>
      </c>
    </row>
    <row r="36" spans="1:5">
      <c r="A36" s="14" t="s">
        <v>30</v>
      </c>
      <c r="B36" s="42"/>
      <c r="C36" s="39">
        <v>28</v>
      </c>
      <c r="D36" s="32">
        <f t="shared" si="1"/>
        <v>0</v>
      </c>
    </row>
    <row r="37" spans="1:5">
      <c r="A37" s="14" t="s">
        <v>31</v>
      </c>
      <c r="B37" s="42"/>
      <c r="C37" s="39">
        <v>28</v>
      </c>
      <c r="D37" s="32">
        <f t="shared" si="1"/>
        <v>0</v>
      </c>
    </row>
    <row r="38" spans="1:5">
      <c r="A38" s="62" t="s">
        <v>32</v>
      </c>
      <c r="B38" s="63"/>
      <c r="C38" s="64"/>
      <c r="D38" s="40">
        <f>800*C6</f>
        <v>223200</v>
      </c>
    </row>
    <row r="39" spans="1:5" s="29" customFormat="1">
      <c r="A39" s="49" t="s">
        <v>33</v>
      </c>
      <c r="B39" s="49"/>
      <c r="C39" s="49"/>
      <c r="D39" s="36">
        <f>SUM(D23:D38)</f>
        <v>223200</v>
      </c>
      <c r="E39" s="28"/>
    </row>
  </sheetData>
  <sheetProtection algorithmName="SHA-512" hashValue="bkdu0VXEuBiLgZ81RwfbyRt4PlC4+zY5/KOHtA2tVxWuzo5jtUzKYEC1S6Ze+6/TQt/rJeti4NjWYN3ehLzoKQ==" saltValue="FxwlQsnhOEPTzh48vjRkLg==" spinCount="100000" sheet="1" objects="1" scenarios="1"/>
  <mergeCells count="7">
    <mergeCell ref="A39:C39"/>
    <mergeCell ref="A21:D21"/>
    <mergeCell ref="A38:C38"/>
    <mergeCell ref="A1:D1"/>
    <mergeCell ref="A4:D4"/>
    <mergeCell ref="A9:D9"/>
    <mergeCell ref="A18:C1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romotor" ma:contentTypeID="0x0101004F9C3DA4EFA24741AD6D965779F91C0300D34374BB6F21F541B4FFA535A9FC66F6" ma:contentTypeVersion="36" ma:contentTypeDescription="Crea un document nou" ma:contentTypeScope="" ma:versionID="948bdda6fcd6fae3892f4a3590894ca4">
  <xsd:schema xmlns:xsd="http://www.w3.org/2001/XMLSchema" xmlns:xs="http://www.w3.org/2001/XMLSchema" xmlns:p="http://schemas.microsoft.com/office/2006/metadata/properties" xmlns:ns1="c8de0594-42e2-4f26-8a69-9df094374455" xmlns:ns3="b33c6233-2ab6-44e4-b566-b78dc0012292" targetNamespace="http://schemas.microsoft.com/office/2006/metadata/properties" ma:root="true" ma:fieldsID="ab0f68af916e5de7b051e019014f8323" ns1:_="" ns3:_="">
    <xsd:import namespace="c8de0594-42e2-4f26-8a69-9df094374455"/>
    <xsd:import namespace="b33c6233-2ab6-44e4-b566-b78dc0012292"/>
    <xsd:element name="properties">
      <xsd:complexType>
        <xsd:sequence>
          <xsd:element name="documentManagement">
            <xsd:complexType>
              <xsd:all>
                <xsd:element ref="ns1:TMB_CH_TipusDocu" minOccurs="0"/>
                <xsd:element ref="ns1:TMB_Perfil" minOccurs="0"/>
                <xsd:element ref="ns1:TMB_OP" minOccurs="0"/>
                <xsd:element ref="ns1:TMB_CA" minOccurs="0"/>
                <xsd:element ref="ns1:TMB_CC" minOccurs="0"/>
                <xsd:element ref="ns1:TMB_DataAltres" minOccurs="0"/>
                <xsd:element ref="ns1:TMB_Nota" minOccurs="0"/>
                <xsd:element ref="ns1:TMB_IDLicitacio" minOccurs="0"/>
                <xsd:element ref="ns1:TaxCatchAll" minOccurs="0"/>
                <xsd:element ref="ns1:TMB_DataComiteWF" minOccurs="0"/>
                <xsd:element ref="ns1:TMB_seguimentWorkflow" minOccurs="0"/>
                <xsd:element ref="ns1:b82b7a08db3a4ab5a955c48b15659d84" minOccurs="0"/>
                <xsd:element ref="ns1:b3a2275c509d4b0394d7e35eb2e777cd" minOccurs="0"/>
                <xsd:element ref="ns1:ecb982cbbbba49edba287c0296970fd2" minOccurs="0"/>
                <xsd:element ref="ns1:TaxCatchAllLabel" minOccurs="0"/>
                <xsd:element ref="ns1:g93776c333e34272ab15451ee7fa82be" minOccurs="0"/>
                <xsd:element ref="ns1:TMB_TitolLicitacio" minOccurs="0"/>
                <xsd:element ref="ns1:h480fc279f9148aeb4afcdcf27073b87" minOccurs="0"/>
                <xsd:element ref="ns1:TMB_NumeroSolicitud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de0594-42e2-4f26-8a69-9df094374455" elementFormDefault="qualified">
    <xsd:import namespace="http://schemas.microsoft.com/office/2006/documentManagement/types"/>
    <xsd:import namespace="http://schemas.microsoft.com/office/infopath/2007/PartnerControls"/>
    <xsd:element name="TMB_CH_TipusDocu" ma:index="0" nillable="true" ma:displayName="TMB_CH_TipusDocu" ma:format="Dropdown" ma:internalName="TMB_CH_TipusDocu" ma:readOnly="false">
      <xsd:simpleType>
        <xsd:restriction base="dms:Choice">
          <xsd:enumeration value="Acta"/>
          <xsd:enumeration value="Acta ob s1"/>
          <xsd:enumeration value="Acta ob s2"/>
          <xsd:enumeration value="Acta ob s3"/>
          <xsd:enumeration value="Acta Rebuig"/>
          <xsd:enumeration value="Acta rec of"/>
          <xsd:enumeration value="Adj OP"/>
          <xsd:enumeration value="Adj CA"/>
          <xsd:enumeration value="Adj CC"/>
          <xsd:enumeration value="Adj CD"/>
          <xsd:enumeration value="Adj MC"/>
          <xsd:enumeration value="Adj Modif MC"/>
          <xsd:enumeration value="Adj Tanc MC"/>
          <xsd:enumeration value="Annexe"/>
          <xsd:enumeration value="Anunci"/>
          <xsd:enumeration value="Aprovisionaments"/>
          <xsd:enumeration value="Cert. Ofertes"/>
          <xsd:enumeration value="DEUC"/>
          <xsd:enumeration value="Esborranys i doc treball"/>
          <xsd:enumeration value="Inf Mod Adj"/>
          <xsd:enumeration value="Inf Mod Inic"/>
          <xsd:enumeration value="Inf negoc"/>
          <xsd:enumeration value="Inf Prov Únic"/>
          <xsd:enumeration value="Inf s1"/>
          <xsd:enumeration value="Inf s2"/>
          <xsd:enumeration value="Inf s3"/>
          <xsd:enumeration value="Inf Tanc Adj"/>
          <xsd:enumeration value="Inf Urgència"/>
          <xsd:enumeration value="Informe"/>
          <xsd:enumeration value="Inici CA"/>
          <xsd:enumeration value="Inici CC"/>
          <xsd:enumeration value="Inici OP"/>
          <xsd:enumeration value="JN"/>
          <xsd:enumeration value="Oferta Prov"/>
          <xsd:enumeration value="Organs de contractació"/>
          <xsd:enumeration value="Organs de Treball"/>
          <xsd:enumeration value="Proveidor"/>
          <xsd:enumeration value="Promotor"/>
          <xsd:enumeration value="PCP"/>
          <xsd:enumeration value="PPT"/>
          <xsd:enumeration value="PU"/>
          <xsd:enumeration value="QC"/>
          <xsd:enumeration value="Registre ob s1"/>
          <xsd:enumeration value="Registre ob s2"/>
          <xsd:enumeration value="Registre ob s3"/>
          <xsd:enumeration value="Resum"/>
          <xsd:enumeration value="Mod Adj CA"/>
          <xsd:enumeration value="Mod Adj CC"/>
          <xsd:enumeration value="Mod Adj OP"/>
          <xsd:enumeration value="Mod Inici CC"/>
          <xsd:enumeration value="Mod Inici CA"/>
          <xsd:enumeration value="Mod Inici OP"/>
          <xsd:enumeration value="Penal Inici CA"/>
          <xsd:enumeration value="Penal Inici CC"/>
          <xsd:enumeration value="Penal Def CA"/>
          <xsd:enumeration value="Penal Def CC"/>
          <xsd:enumeration value="Rev Preu Prov CA"/>
          <xsd:enumeration value="Rev Preu Prov CC"/>
          <xsd:enumeration value="Rev Preu Def CA"/>
          <xsd:enumeration value="Rev Preu Def CC"/>
          <xsd:enumeration value="Tanc CC"/>
          <xsd:enumeration value="Tanc CA"/>
          <xsd:enumeration value="Varis"/>
        </xsd:restriction>
      </xsd:simpleType>
    </xsd:element>
    <xsd:element name="TMB_Perfil" ma:index="3" nillable="true" ma:displayName="Perfil" ma:default="0" ma:internalName="TMB_Perfil" ma:readOnly="false">
      <xsd:simpleType>
        <xsd:restriction base="dms:Boolean"/>
      </xsd:simpleType>
    </xsd:element>
    <xsd:element name="TMB_OP" ma:index="4" nillable="true" ma:displayName="OP" ma:format="DateOnly" ma:indexed="true" ma:internalName="TMB_OP" ma:readOnly="false">
      <xsd:simpleType>
        <xsd:restriction base="dms:DateTime"/>
      </xsd:simpleType>
    </xsd:element>
    <xsd:element name="TMB_CA" ma:index="5" nillable="true" ma:displayName="CA" ma:format="DateOnly" ma:indexed="true" ma:internalName="TMB_CA" ma:readOnly="false">
      <xsd:simpleType>
        <xsd:restriction base="dms:DateTime"/>
      </xsd:simpleType>
    </xsd:element>
    <xsd:element name="TMB_CC" ma:index="6" nillable="true" ma:displayName="CC" ma:format="DateOnly" ma:indexed="true" ma:internalName="TMB_CC" ma:readOnly="false">
      <xsd:simpleType>
        <xsd:restriction base="dms:DateTime"/>
      </xsd:simpleType>
    </xsd:element>
    <xsd:element name="TMB_DataAltres" ma:index="7" nillable="true" ma:displayName="Altres" ma:format="DateOnly" ma:internalName="TMB_DataAltres" ma:readOnly="false">
      <xsd:simpleType>
        <xsd:restriction base="dms:DateTime"/>
      </xsd:simpleType>
    </xsd:element>
    <xsd:element name="TMB_Nota" ma:index="8" nillable="true" ma:displayName="Nota" ma:internalName="TMB_Nota" ma:readOnly="false">
      <xsd:simpleType>
        <xsd:restriction base="dms:Note">
          <xsd:maxLength value="255"/>
        </xsd:restriction>
      </xsd:simpleType>
    </xsd:element>
    <xsd:element name="TMB_IDLicitacio" ma:index="10" nillable="true" ma:displayName="IDLicitacio" ma:internalName="TMB_IDLicitacio" ma:readOnly="false" ma:percentage="FALSE">
      <xsd:simpleType>
        <xsd:restriction base="dms:Number"/>
      </xsd:simpleType>
    </xsd:element>
    <xsd:element name="TaxCatchAll" ma:index="14" nillable="true" ma:displayName="Taxonomy Catch All Column" ma:hidden="true" ma:list="{f9e4213d-ed2a-47af-a33e-0837a4383def}" ma:internalName="TaxCatchAll" ma:readOnly="false" ma:showField="CatchAllData" ma:web="c8de0594-42e2-4f26-8a69-9df0943744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MB_DataComiteWF" ma:index="19" nillable="true" ma:displayName="Data Comité Workflow" ma:format="DateOnly" ma:internalName="TMB_DataComiteWF" ma:readOnly="false">
      <xsd:simpleType>
        <xsd:restriction base="dms:DateTime"/>
      </xsd:simpleType>
    </xsd:element>
    <xsd:element name="TMB_seguimentWorkflow" ma:index="20" nillable="true" ma:displayName="Seguiment Workflow" ma:internalName="TMB_seguimentWorkflow" ma:readOnly="false">
      <xsd:simpleType>
        <xsd:restriction base="dms:Note">
          <xsd:maxLength value="255"/>
        </xsd:restriction>
      </xsd:simpleType>
    </xsd:element>
    <xsd:element name="b82b7a08db3a4ab5a955c48b15659d84" ma:index="22" nillable="true" ma:taxonomy="true" ma:internalName="b82b7a08db3a4ab5a955c48b15659d84" ma:taxonomyFieldName="TMB_Plecs" ma:displayName="Plecs" ma:readOnly="false" ma:fieldId="{b82b7a08-db3a-4ab5-a955-c48b15659d84}" ma:sspId="c3f7846d-f0e6-4cc5-afcf-2c5780da8c96" ma:termSetId="e13197b8-6577-42a1-8c14-590c785d38b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3a2275c509d4b0394d7e35eb2e777cd" ma:index="23" nillable="true" ma:displayName="TMB_Estat_0" ma:hidden="true" ma:internalName="b3a2275c509d4b0394d7e35eb2e777cd" ma:readOnly="false">
      <xsd:simpleType>
        <xsd:restriction base="dms:Note"/>
      </xsd:simpleType>
    </xsd:element>
    <xsd:element name="ecb982cbbbba49edba287c0296970fd2" ma:index="24" nillable="true" ma:taxonomy="true" ma:internalName="ecb982cbbbba49edba287c0296970fd2" ma:taxonomyFieldName="TMB_TipusDoc" ma:displayName="Tipus Docu." ma:readOnly="false" ma:default="" ma:fieldId="{ecb982cb-bbba-49ed-ba28-7c0296970fd2}" ma:sspId="c3f7846d-f0e6-4cc5-afcf-2c5780da8c96" ma:termSetId="57e38b99-a593-4f1c-b130-58a39ad263a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5" nillable="true" ma:displayName="Taxonomy Catch All Column1" ma:hidden="true" ma:list="{f9e4213d-ed2a-47af-a33e-0837a4383def}" ma:internalName="TaxCatchAllLabel" ma:readOnly="true" ma:showField="CatchAllDataLabel" ma:web="c8de0594-42e2-4f26-8a69-9df0943744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93776c333e34272ab15451ee7fa82be" ma:index="26" nillable="true" ma:taxonomy="true" ma:internalName="g93776c333e34272ab15451ee7fa82be" ma:taxonomyFieldName="TMB_Fase" ma:displayName="Fase licitació" ma:indexed="true" ma:readOnly="false" ma:fieldId="{093776c3-33e3-4272-ab15-451ee7fa82be}" ma:sspId="c3f7846d-f0e6-4cc5-afcf-2c5780da8c96" ma:termSetId="0a3c70e4-a445-405e-9e86-2a73306d24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MB_TitolLicitacio" ma:index="27" nillable="true" ma:displayName="Titol Licitacio" ma:indexed="true" ma:internalName="TMB_TitolLicitacio" ma:readOnly="false">
      <xsd:simpleType>
        <xsd:restriction base="dms:Text">
          <xsd:maxLength value="255"/>
        </xsd:restriction>
      </xsd:simpleType>
    </xsd:element>
    <xsd:element name="h480fc279f9148aeb4afcdcf27073b87" ma:index="29" nillable="true" ma:taxonomy="true" ma:internalName="h480fc279f9148aeb4afcdcf27073b87" ma:taxonomyFieldName="TMB_Estat" ma:displayName="Estat doc." ma:default="" ma:fieldId="{1480fc27-9f91-48ae-b4af-cdcf27073b87}" ma:sspId="c3f7846d-f0e6-4cc5-afcf-2c5780da8c96" ma:termSetId="c9741bec-2e2c-46aa-b9c9-ee0466866e3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MB_NumeroSolicitud" ma:index="30" nillable="true" ma:displayName="Sol·licitud" ma:indexed="true" ma:internalName="TMB_NumeroSolicitud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3c6233-2ab6-44e4-b566-b78dc001229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31" nillable="true" ma:displayName="Etiquetes de la imatge_0" ma:hidden="true" ma:internalName="lcf76f155ced4ddcb4097134ff3c332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us de contingut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8de0594-42e2-4f26-8a69-9df094374455">
      <Value>3089</Value>
      <Value>3159</Value>
    </TaxCatchAll>
    <lcf76f155ced4ddcb4097134ff3c332f xmlns="b33c6233-2ab6-44e4-b566-b78dc0012292" xsi:nil="true"/>
    <TMB_seguimentWorkflow xmlns="c8de0594-42e2-4f26-8a69-9df094374455" xsi:nil="true"/>
    <TMB_NumeroSolicitud xmlns="c8de0594-42e2-4f26-8a69-9df094374455">16061263</TMB_NumeroSolicitud>
    <TMB_Nota xmlns="c8de0594-42e2-4f26-8a69-9df094374455" xsi:nil="true"/>
    <h480fc279f9148aeb4afcdcf27073b87 xmlns="c8de0594-42e2-4f26-8a69-9df094374455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</TermName>
          <TermId xmlns="http://schemas.microsoft.com/office/infopath/2007/PartnerControls">5cd44708-a357-4aee-a9ab-ade886f4bbf7</TermId>
        </TermInfo>
      </Terms>
    </h480fc279f9148aeb4afcdcf27073b87>
    <TMB_TitolLicitacio xmlns="c8de0594-42e2-4f26-8a69-9df094374455">16061263 - Mant equips fred calor i refrigeració bateries</TMB_TitolLicitacio>
    <TMB_DataComiteWF xmlns="c8de0594-42e2-4f26-8a69-9df094374455" xsi:nil="true"/>
    <ecb982cbbbba49edba287c0296970fd2 xmlns="c8de0594-42e2-4f26-8a69-9df094374455">
      <Terms xmlns="http://schemas.microsoft.com/office/infopath/2007/PartnerControls"/>
    </ecb982cbbbba49edba287c0296970fd2>
    <TMB_CH_TipusDocu xmlns="c8de0594-42e2-4f26-8a69-9df094374455">Annexe</TMB_CH_TipusDocu>
    <TMB_OP xmlns="c8de0594-42e2-4f26-8a69-9df094374455">2024-08-22T22:00:00+00:00</TMB_OP>
    <g93776c333e34272ab15451ee7fa82be xmlns="c8de0594-42e2-4f26-8a69-9df094374455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Inici</TermName>
          <TermId xmlns="http://schemas.microsoft.com/office/infopath/2007/PartnerControls">1ed37523-d63e-4991-aef8-399e829bfef8</TermId>
        </TermInfo>
      </Terms>
    </g93776c333e34272ab15451ee7fa82be>
    <TMB_CC xmlns="c8de0594-42e2-4f26-8a69-9df094374455">2024-09-02T22:00:00+00:00</TMB_CC>
    <TMB_IDLicitacio xmlns="c8de0594-42e2-4f26-8a69-9df094374455">417788</TMB_IDLicitacio>
    <TMB_CA xmlns="c8de0594-42e2-4f26-8a69-9df094374455" xsi:nil="true"/>
    <b82b7a08db3a4ab5a955c48b15659d84 xmlns="c8de0594-42e2-4f26-8a69-9df094374455">
      <Terms xmlns="http://schemas.microsoft.com/office/infopath/2007/PartnerControls"/>
    </b82b7a08db3a4ab5a955c48b15659d84>
    <TMB_DataAltres xmlns="c8de0594-42e2-4f26-8a69-9df094374455" xsi:nil="true"/>
    <TMB_Perfil xmlns="c8de0594-42e2-4f26-8a69-9df094374455">true</TMB_Perfil>
    <b3a2275c509d4b0394d7e35eb2e777cd xmlns="c8de0594-42e2-4f26-8a69-9df094374455" xsi:nil="true"/>
  </documentManagement>
</p:properties>
</file>

<file path=customXml/itemProps1.xml><?xml version="1.0" encoding="utf-8"?>
<ds:datastoreItem xmlns:ds="http://schemas.openxmlformats.org/officeDocument/2006/customXml" ds:itemID="{F34876ED-F7D8-4052-970F-3561B5B5C892}"/>
</file>

<file path=customXml/itemProps2.xml><?xml version="1.0" encoding="utf-8"?>
<ds:datastoreItem xmlns:ds="http://schemas.openxmlformats.org/officeDocument/2006/customXml" ds:itemID="{0B1381ED-BAE3-421F-B3B8-E4CEDC249D50}"/>
</file>

<file path=customXml/itemProps3.xml><?xml version="1.0" encoding="utf-8"?>
<ds:datastoreItem xmlns:ds="http://schemas.openxmlformats.org/officeDocument/2006/customXml" ds:itemID="{392CECDB-C9B7-4D23-9225-550706032524}"/>
</file>

<file path=customXml/itemProps4.xml><?xml version="1.0" encoding="utf-8"?>
<ds:datastoreItem xmlns:ds="http://schemas.openxmlformats.org/officeDocument/2006/customXml" ds:itemID="{BDD92EFF-8EF5-4A62-898E-DB432B4CF9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LLuis</dc:creator>
  <cp:keywords/>
  <dc:description/>
  <cp:lastModifiedBy>Criado Corral, Isabel</cp:lastModifiedBy>
  <cp:revision/>
  <dcterms:created xsi:type="dcterms:W3CDTF">2015-04-01T13:58:57Z</dcterms:created>
  <dcterms:modified xsi:type="dcterms:W3CDTF">2024-08-08T12:17:56Z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ny">
    <vt:lpwstr>144;#2014|646a5e09-a740-4c15-a95d-374bd00988dc</vt:lpwstr>
  </property>
  <property fmtid="{D5CDD505-2E9C-101B-9397-08002B2CF9AE}" pid="3" name="ContentTypeId">
    <vt:lpwstr>0x0101004F9C3DA4EFA24741AD6D965779F91C0300D34374BB6F21F541B4FFA535A9FC66F6</vt:lpwstr>
  </property>
  <property fmtid="{D5CDD505-2E9C-101B-9397-08002B2CF9AE}" pid="4" name="MediaServiceImageTags">
    <vt:lpwstr/>
  </property>
  <property fmtid="{D5CDD505-2E9C-101B-9397-08002B2CF9AE}" pid="5" name="eaedb32f61974917bc22b3946021685c">
    <vt:lpwstr/>
  </property>
  <property fmtid="{D5CDD505-2E9C-101B-9397-08002B2CF9AE}" pid="6" name="TMB_Docprov">
    <vt:lpwstr/>
  </property>
  <property fmtid="{D5CDD505-2E9C-101B-9397-08002B2CF9AE}" pid="7" name="TMB_FaseDocProv">
    <vt:lpwstr/>
  </property>
  <property fmtid="{D5CDD505-2E9C-101B-9397-08002B2CF9AE}" pid="9" name="TMB_Proveidor">
    <vt:lpwstr/>
  </property>
  <property fmtid="{D5CDD505-2E9C-101B-9397-08002B2CF9AE}" pid="10" name="g93776c333e34272ab15451ee7fa82be">
    <vt:lpwstr/>
  </property>
  <property fmtid="{D5CDD505-2E9C-101B-9397-08002B2CF9AE}" pid="11" name="TMB_OrganC">
    <vt:lpwstr/>
  </property>
  <property fmtid="{D5CDD505-2E9C-101B-9397-08002B2CF9AE}" pid="13" name="TMB_TipusDoc">
    <vt:lpwstr/>
  </property>
  <property fmtid="{D5CDD505-2E9C-101B-9397-08002B2CF9AE}" pid="15" name="TMB_Fase">
    <vt:lpwstr>3089;#Inici|1ed37523-d63e-4991-aef8-399e829bfef8</vt:lpwstr>
  </property>
  <property fmtid="{D5CDD505-2E9C-101B-9397-08002B2CF9AE}" pid="16" name="TMB_Sobres">
    <vt:lpwstr/>
  </property>
  <property fmtid="{D5CDD505-2E9C-101B-9397-08002B2CF9AE}" pid="18" name="TMB_Estat">
    <vt:lpwstr>3159;#Public|5cd44708-a357-4aee-a9ab-ade886f4bbf7</vt:lpwstr>
  </property>
  <property fmtid="{D5CDD505-2E9C-101B-9397-08002B2CF9AE}" pid="20" name="b82b7a08db3a4ab5a955c48b15659d84">
    <vt:lpwstr/>
  </property>
  <property fmtid="{D5CDD505-2E9C-101B-9397-08002B2CF9AE}" pid="21" name="TMB_Plecs">
    <vt:lpwstr/>
  </property>
  <property fmtid="{D5CDD505-2E9C-101B-9397-08002B2CF9AE}" pid="23" name="TMB_IDLicitacio">
    <vt:r8>417788</vt:r8>
  </property>
  <property fmtid="{D5CDD505-2E9C-101B-9397-08002B2CF9AE}" pid="24" name="h80888fb7b914359b90c46b7c452b251">
    <vt:lpwstr/>
  </property>
  <property fmtid="{D5CDD505-2E9C-101B-9397-08002B2CF9AE}" pid="25" name="o0f6527fa5184dfa91381007b0eb82df">
    <vt:lpwstr/>
  </property>
  <property fmtid="{D5CDD505-2E9C-101B-9397-08002B2CF9AE}" pid="26" name="ba05a5f98ed745b98d9dacf37bda167c">
    <vt:lpwstr/>
  </property>
  <property fmtid="{D5CDD505-2E9C-101B-9397-08002B2CF9AE}" pid="27" name="FirstName">
    <vt:lpwstr/>
  </property>
  <property fmtid="{D5CDD505-2E9C-101B-9397-08002B2CF9AE}" pid="28" name="h3e189544f4e4582960eb2fb36374928">
    <vt:lpwstr/>
  </property>
</Properties>
</file>