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Z MIREIA\hemosphere\"/>
    </mc:Choice>
  </mc:AlternateContent>
  <bookViews>
    <workbookView xWindow="120" yWindow="72" windowWidth="18912" windowHeight="11820"/>
  </bookViews>
  <sheets>
    <sheet name="LOT 1" sheetId="4" r:id="rId1"/>
    <sheet name="LOT 2" sheetId="7" r:id="rId2"/>
  </sheets>
  <definedNames>
    <definedName name="_xlnm.Print_Area" localSheetId="0">'LOT 1'!$A$3:$K$12</definedName>
  </definedNames>
  <calcPr calcId="152511"/>
</workbook>
</file>

<file path=xl/calcChain.xml><?xml version="1.0" encoding="utf-8"?>
<calcChain xmlns="http://schemas.openxmlformats.org/spreadsheetml/2006/main">
  <c r="K18" i="7" l="1"/>
  <c r="K22" i="7" s="1"/>
  <c r="K14" i="7"/>
  <c r="K17" i="7" s="1"/>
  <c r="K21" i="7" l="1"/>
  <c r="K23" i="7" s="1"/>
  <c r="K19" i="7"/>
  <c r="K14" i="4"/>
  <c r="K17" i="4" s="1"/>
  <c r="K21" i="4" s="1"/>
  <c r="K18" i="4"/>
  <c r="K22" i="4" s="1"/>
  <c r="K24" i="7" l="1"/>
  <c r="K23" i="4"/>
  <c r="K19" i="4"/>
  <c r="K24" i="4" l="1"/>
</calcChain>
</file>

<file path=xl/sharedStrings.xml><?xml version="1.0" encoding="utf-8"?>
<sst xmlns="http://schemas.openxmlformats.org/spreadsheetml/2006/main" count="52" uniqueCount="26">
  <si>
    <t>Diferència (import s/iva)</t>
  </si>
  <si>
    <t>Pressupost màxim anual s/iva</t>
  </si>
  <si>
    <t xml:space="preserve">Oferta licitador anual s/iva </t>
  </si>
  <si>
    <t>% IVA</t>
  </si>
  <si>
    <t>Preu unitari ofert s/IVA</t>
  </si>
  <si>
    <t>Embalatge</t>
  </si>
  <si>
    <t>Unitats/caixa</t>
  </si>
  <si>
    <t>Referència</t>
  </si>
  <si>
    <t>Marca</t>
  </si>
  <si>
    <t>Preu màxim unitari</t>
  </si>
  <si>
    <t>Qt. aprox anuals</t>
  </si>
  <si>
    <t>Codi material</t>
  </si>
  <si>
    <t>TELÈFON CONTACTE</t>
  </si>
  <si>
    <t>CORREU ELECTRÒNIC</t>
  </si>
  <si>
    <t>NOM DEL LICITADOR</t>
  </si>
  <si>
    <t>Descripció tècnica del material</t>
  </si>
  <si>
    <t>EXPEDIENT</t>
  </si>
  <si>
    <t>LOT 1  Sensors predictius d'inestabilitat hemodinàmica</t>
  </si>
  <si>
    <t>Sensor predictiu d'inestabilitat hemodinàmica</t>
  </si>
  <si>
    <t xml:space="preserve">Sensor de despesa cardíaca i pressions arterials mitjançant el mètode d’anàlisis de contorn d’ona de pols amb ajust automàtic del to vascular </t>
  </si>
  <si>
    <t>CSI2024078</t>
  </si>
  <si>
    <t>Oferta licitador total s/iva (2 anys)</t>
  </si>
  <si>
    <t xml:space="preserve">Pressupost màxim de licitació s/iva (2 anys) </t>
  </si>
  <si>
    <t>Oferta licitador total a/iva (2 anys)</t>
  </si>
  <si>
    <t xml:space="preserve">LOT 2 Sensors de despesa cardíaca i pressions arterials mitjançant el mètode d’anàlisis de contorn d’ona de pols amb ajust automàtic del to vascular </t>
  </si>
  <si>
    <t xml:space="preserve">CSI2024078 SUBMINISTRAMENT DE MATERIAL FUNGIBLE PER LA PLATAFORMA HEMOSPHERE PER AL COMPLEX HOSPITALARI MOISES BROGGI DEL CONSORCI SANITARI INTEGRAL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</si>
</sst>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\ [$€-C0A]"/>
    <numFmt numFmtId="165" formatCode="#,##0.000\ _€"/>
    <numFmt numFmtId="166" formatCode="#,##0.00\ &quot;€&quot;"/>
    <numFmt numFmtId="167" formatCode="#,##0.0000"/>
    <numFmt numFmtId="168" formatCode="#,##0.000\ &quot;€&quot;"/>
    <numFmt numFmtId="169" formatCode="#,##0.0000\ &quot;€&quot;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name val="TradeGothic"/>
      <family val="2"/>
    </font>
    <font>
      <b/>
      <sz val="10"/>
      <color rgb="FF7030A0"/>
      <name val="TradeGothic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u/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66">
    <xf numFmtId="0" fontId="0" fillId="0" borderId="0" xfId="0"/>
    <xf numFmtId="0" fontId="2" fillId="2" borderId="0" xfId="0" applyFont="1" applyFill="1"/>
    <xf numFmtId="9" fontId="3" fillId="2" borderId="2" xfId="0" applyNumberFormat="1" applyFont="1" applyFill="1" applyBorder="1" applyAlignment="1" applyProtection="1">
      <alignment vertical="center"/>
      <protection locked="0"/>
    </xf>
    <xf numFmtId="164" fontId="3" fillId="2" borderId="3" xfId="0" applyNumberFormat="1" applyFont="1" applyFill="1" applyBorder="1" applyAlignment="1" applyProtection="1">
      <alignment vertical="center"/>
      <protection locked="0"/>
    </xf>
    <xf numFmtId="9" fontId="3" fillId="2" borderId="3" xfId="0" applyNumberFormat="1" applyFont="1" applyFill="1" applyBorder="1" applyAlignment="1" applyProtection="1">
      <alignment vertical="center"/>
      <protection locked="0"/>
    </xf>
    <xf numFmtId="165" fontId="3" fillId="2" borderId="4" xfId="0" applyNumberFormat="1" applyFont="1" applyFill="1" applyBorder="1" applyAlignment="1" applyProtection="1">
      <alignment vertical="center"/>
      <protection locked="0"/>
    </xf>
    <xf numFmtId="165" fontId="4" fillId="3" borderId="8" xfId="0" applyNumberFormat="1" applyFont="1" applyFill="1" applyBorder="1" applyAlignment="1" applyProtection="1">
      <alignment horizontal="left" vertical="center"/>
      <protection locked="0"/>
    </xf>
    <xf numFmtId="166" fontId="4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1" xfId="0" applyNumberFormat="1" applyFont="1" applyFill="1" applyBorder="1" applyAlignment="1" applyProtection="1">
      <alignment horizontal="left" vertical="center" wrapText="1"/>
      <protection locked="0"/>
    </xf>
    <xf numFmtId="166" fontId="4" fillId="3" borderId="11" xfId="0" applyNumberFormat="1" applyFont="1" applyFill="1" applyBorder="1" applyAlignment="1" applyProtection="1">
      <alignment horizontal="left" vertical="center" wrapText="1"/>
      <protection locked="0"/>
    </xf>
    <xf numFmtId="165" fontId="4" fillId="3" borderId="12" xfId="0" applyNumberFormat="1" applyFont="1" applyFill="1" applyBorder="1" applyAlignment="1" applyProtection="1">
      <alignment horizontal="left" vertical="center"/>
      <protection locked="0"/>
    </xf>
    <xf numFmtId="9" fontId="3" fillId="2" borderId="14" xfId="0" applyNumberFormat="1" applyFont="1" applyFill="1" applyBorder="1" applyAlignment="1" applyProtection="1">
      <alignment horizontal="left" vertical="center"/>
      <protection locked="0"/>
    </xf>
    <xf numFmtId="164" fontId="3" fillId="2" borderId="15" xfId="0" applyNumberFormat="1" applyFont="1" applyFill="1" applyBorder="1" applyAlignment="1" applyProtection="1">
      <alignment horizontal="left" vertical="center"/>
      <protection locked="0"/>
    </xf>
    <xf numFmtId="9" fontId="3" fillId="2" borderId="15" xfId="0" applyNumberFormat="1" applyFont="1" applyFill="1" applyBorder="1" applyAlignment="1" applyProtection="1">
      <alignment horizontal="left" vertical="center"/>
      <protection locked="0"/>
    </xf>
    <xf numFmtId="165" fontId="3" fillId="2" borderId="16" xfId="0" applyNumberFormat="1" applyFont="1" applyFill="1" applyBorder="1" applyAlignment="1" applyProtection="1">
      <alignment horizontal="left" vertical="center"/>
      <protection locked="0"/>
    </xf>
    <xf numFmtId="167" fontId="1" fillId="2" borderId="0" xfId="0" applyNumberFormat="1" applyFont="1" applyFill="1" applyAlignment="1" applyProtection="1">
      <alignment vertical="center" wrapText="1"/>
      <protection locked="0"/>
    </xf>
    <xf numFmtId="164" fontId="1" fillId="2" borderId="0" xfId="0" applyNumberFormat="1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165" fontId="1" fillId="2" borderId="0" xfId="0" applyNumberFormat="1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0" xfId="0" applyNumberFormat="1" applyFont="1" applyFill="1" applyBorder="1" applyAlignment="1" applyProtection="1">
      <alignment vertical="center" wrapText="1"/>
      <protection locked="0"/>
    </xf>
    <xf numFmtId="9" fontId="1" fillId="0" borderId="18" xfId="0" applyNumberFormat="1" applyFont="1" applyBorder="1" applyAlignment="1" applyProtection="1">
      <alignment horizontal="center" vertical="center" wrapText="1"/>
      <protection locked="0"/>
    </xf>
    <xf numFmtId="168" fontId="1" fillId="0" borderId="18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vertical="center" wrapText="1"/>
      <protection locked="0"/>
    </xf>
    <xf numFmtId="0" fontId="6" fillId="0" borderId="19" xfId="2" applyFont="1" applyBorder="1" applyAlignment="1">
      <alignment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167" fontId="1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9" fillId="2" borderId="0" xfId="0" applyFont="1" applyFill="1" applyAlignment="1" applyProtection="1">
      <alignment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 wrapText="1"/>
    </xf>
    <xf numFmtId="7" fontId="1" fillId="0" borderId="17" xfId="1" applyNumberFormat="1" applyFont="1" applyBorder="1" applyAlignment="1" applyProtection="1">
      <alignment vertical="center" wrapText="1"/>
    </xf>
    <xf numFmtId="0" fontId="1" fillId="2" borderId="0" xfId="2" applyFill="1" applyBorder="1" applyAlignment="1">
      <alignment horizontal="center" vertical="center"/>
    </xf>
    <xf numFmtId="0" fontId="1" fillId="2" borderId="0" xfId="2" applyFont="1" applyFill="1" applyBorder="1" applyAlignment="1">
      <alignment horizontal="lef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168" fontId="1" fillId="2" borderId="0" xfId="0" applyNumberFormat="1" applyFont="1" applyFill="1" applyBorder="1" applyAlignment="1">
      <alignment horizontal="center" vertical="center" wrapText="1"/>
    </xf>
    <xf numFmtId="7" fontId="1" fillId="2" borderId="23" xfId="1" applyNumberFormat="1" applyFont="1" applyFill="1" applyBorder="1" applyAlignment="1" applyProtection="1">
      <alignment vertical="center" wrapText="1"/>
    </xf>
    <xf numFmtId="166" fontId="3" fillId="2" borderId="25" xfId="0" applyNumberFormat="1" applyFont="1" applyFill="1" applyBorder="1" applyAlignment="1" applyProtection="1">
      <alignment vertical="center"/>
    </xf>
    <xf numFmtId="166" fontId="4" fillId="3" borderId="9" xfId="0" applyNumberFormat="1" applyFont="1" applyFill="1" applyBorder="1" applyAlignment="1" applyProtection="1">
      <alignment vertical="center" wrapText="1"/>
      <protection locked="0"/>
    </xf>
    <xf numFmtId="166" fontId="3" fillId="2" borderId="1" xfId="0" applyNumberFormat="1" applyFont="1" applyFill="1" applyBorder="1" applyAlignment="1" applyProtection="1">
      <alignment vertical="center"/>
      <protection locked="0"/>
    </xf>
    <xf numFmtId="166" fontId="1" fillId="2" borderId="0" xfId="0" applyNumberFormat="1" applyFont="1" applyFill="1" applyAlignment="1" applyProtection="1">
      <alignment horizontal="center" vertical="center" wrapText="1"/>
      <protection locked="0"/>
    </xf>
    <xf numFmtId="166" fontId="3" fillId="2" borderId="13" xfId="0" applyNumberFormat="1" applyFont="1" applyFill="1" applyBorder="1" applyAlignment="1" applyProtection="1">
      <alignment vertical="center"/>
    </xf>
    <xf numFmtId="165" fontId="4" fillId="3" borderId="7" xfId="0" applyNumberFormat="1" applyFont="1" applyFill="1" applyBorder="1" applyAlignment="1" applyProtection="1">
      <alignment horizontal="left" vertical="center"/>
      <protection locked="0"/>
    </xf>
    <xf numFmtId="165" fontId="4" fillId="3" borderId="6" xfId="0" applyNumberFormat="1" applyFont="1" applyFill="1" applyBorder="1" applyAlignment="1" applyProtection="1">
      <alignment horizontal="left" vertical="center"/>
      <protection locked="0"/>
    </xf>
    <xf numFmtId="166" fontId="4" fillId="3" borderId="5" xfId="0" applyNumberFormat="1" applyFont="1" applyFill="1" applyBorder="1" applyAlignment="1" applyProtection="1">
      <alignment vertical="center" wrapText="1"/>
      <protection locked="0"/>
    </xf>
    <xf numFmtId="0" fontId="10" fillId="2" borderId="0" xfId="0" applyFont="1" applyFill="1"/>
    <xf numFmtId="166" fontId="1" fillId="0" borderId="19" xfId="0" applyNumberFormat="1" applyFont="1" applyFill="1" applyBorder="1" applyAlignment="1">
      <alignment horizontal="center" vertical="center" wrapText="1"/>
    </xf>
    <xf numFmtId="166" fontId="2" fillId="2" borderId="0" xfId="0" applyNumberFormat="1" applyFont="1" applyFill="1"/>
    <xf numFmtId="165" fontId="4" fillId="3" borderId="12" xfId="0" applyNumberFormat="1" applyFont="1" applyFill="1" applyBorder="1" applyAlignment="1" applyProtection="1">
      <alignment horizontal="left" vertical="center"/>
      <protection locked="0"/>
    </xf>
    <xf numFmtId="165" fontId="4" fillId="3" borderId="12" xfId="0" applyNumberFormat="1" applyFont="1" applyFill="1" applyBorder="1" applyAlignment="1" applyProtection="1">
      <alignment horizontal="left" vertical="center"/>
      <protection locked="0"/>
    </xf>
    <xf numFmtId="165" fontId="4" fillId="3" borderId="11" xfId="0" applyNumberFormat="1" applyFont="1" applyFill="1" applyBorder="1" applyAlignment="1" applyProtection="1">
      <alignment horizontal="left" vertical="center"/>
      <protection locked="0"/>
    </xf>
    <xf numFmtId="165" fontId="4" fillId="3" borderId="10" xfId="0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right" vertical="center" wrapText="1"/>
      <protection locked="0"/>
    </xf>
    <xf numFmtId="0" fontId="8" fillId="2" borderId="23" xfId="0" applyFont="1" applyFill="1" applyBorder="1" applyAlignment="1" applyProtection="1">
      <alignment horizontal="center" vertical="center" wrapText="1"/>
      <protection locked="0"/>
    </xf>
    <xf numFmtId="169" fontId="8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0" xfId="0" applyFont="1" applyFill="1" applyAlignment="1" applyProtection="1">
      <alignment horizontal="left" vertical="center" wrapText="1"/>
      <protection locked="0"/>
    </xf>
    <xf numFmtId="0" fontId="12" fillId="5" borderId="0" xfId="0" applyFont="1" applyFill="1" applyAlignment="1" applyProtection="1">
      <alignment horizontal="left" vertical="center" wrapText="1"/>
      <protection locked="0"/>
    </xf>
    <xf numFmtId="0" fontId="13" fillId="2" borderId="0" xfId="0" applyFont="1" applyFill="1" applyBorder="1" applyAlignment="1" applyProtection="1">
      <alignment horizontal="left" vertical="center" wrapText="1"/>
      <protection locked="0"/>
    </xf>
    <xf numFmtId="166" fontId="1" fillId="0" borderId="18" xfId="0" applyNumberFormat="1" applyFont="1" applyFill="1" applyBorder="1" applyAlignment="1">
      <alignment horizontal="center" vertical="center" wrapText="1"/>
    </xf>
  </cellXfs>
  <cellStyles count="4">
    <cellStyle name="Euro" xfId="1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106681</xdr:colOff>
      <xdr:row>0</xdr:row>
      <xdr:rowOff>144780</xdr:rowOff>
    </xdr:from>
    <xdr:to>
      <xdr:col>1</xdr:col>
      <xdr:colOff>678180</xdr:colOff>
      <xdr:row>4</xdr:row>
      <xdr:rowOff>19050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6681" y="144780"/>
          <a:ext cx="1470659" cy="575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106681</xdr:colOff>
      <xdr:row>0</xdr:row>
      <xdr:rowOff>144780</xdr:rowOff>
    </xdr:from>
    <xdr:to>
      <xdr:col>1</xdr:col>
      <xdr:colOff>670560</xdr:colOff>
      <xdr:row>4</xdr:row>
      <xdr:rowOff>3810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6681" y="144780"/>
          <a:ext cx="1470659" cy="575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4"/>
  <sheetViews>
    <sheetView tabSelected="1" workbookViewId="0">
      <selection activeCell="A6" sqref="A6:XFD6"/>
    </sheetView>
  </sheetViews>
  <sheetFormatPr baseColWidth="10" defaultColWidth="11.44140625" defaultRowHeight="13.8"/>
  <cols>
    <col min="1" max="1" width="13.109375" style="1" customWidth="1"/>
    <col min="2" max="2" width="40.6640625" style="1" customWidth="1"/>
    <col min="3" max="3" width="14" style="1" customWidth="1"/>
    <col min="4" max="4" width="18.5546875" style="1" customWidth="1"/>
    <col min="5" max="5" width="29.33203125" style="1" customWidth="1"/>
    <col min="6" max="6" width="11.88671875" style="1" customWidth="1"/>
    <col min="7" max="7" width="8.109375" style="1" customWidth="1"/>
    <col min="8" max="8" width="10.5546875" style="1" customWidth="1"/>
    <col min="9" max="9" width="11.44140625" style="1"/>
    <col min="10" max="10" width="6.88671875" style="1" customWidth="1"/>
    <col min="11" max="11" width="16.44140625" style="1" bestFit="1" customWidth="1"/>
    <col min="12" max="16384" width="11.44140625" style="1"/>
  </cols>
  <sheetData>
    <row r="2" spans="1:13">
      <c r="J2" s="52" t="s">
        <v>16</v>
      </c>
    </row>
    <row r="3" spans="1:13">
      <c r="J3" s="52" t="s">
        <v>20</v>
      </c>
    </row>
    <row r="6" spans="1:13" ht="31.2" customHeight="1">
      <c r="A6" s="62" t="s">
        <v>25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17"/>
      <c r="M6" s="17"/>
    </row>
    <row r="7" spans="1:13">
      <c r="A7" s="17"/>
      <c r="B7" s="17"/>
      <c r="C7" s="17"/>
      <c r="D7" s="17"/>
      <c r="E7" s="17"/>
      <c r="F7" s="17"/>
      <c r="G7" s="17"/>
      <c r="H7" s="17"/>
      <c r="I7" s="17"/>
      <c r="J7" s="15"/>
      <c r="K7" s="19"/>
      <c r="L7" s="17"/>
      <c r="M7" s="17"/>
    </row>
    <row r="8" spans="1:13" ht="14.4" thickBot="1">
      <c r="A8" s="59" t="s">
        <v>14</v>
      </c>
      <c r="B8" s="59"/>
      <c r="C8" s="35"/>
      <c r="D8" s="35"/>
      <c r="E8" s="35"/>
      <c r="F8" s="35"/>
      <c r="G8" s="35"/>
      <c r="H8" s="60" t="s">
        <v>13</v>
      </c>
      <c r="I8" s="60"/>
      <c r="J8" s="35"/>
      <c r="K8" s="35"/>
      <c r="L8" s="17"/>
      <c r="M8" s="17"/>
    </row>
    <row r="9" spans="1:13">
      <c r="A9" s="34"/>
      <c r="B9" s="34"/>
      <c r="C9" s="34"/>
      <c r="D9" s="17"/>
      <c r="E9" s="17"/>
      <c r="F9" s="17"/>
      <c r="G9" s="17"/>
      <c r="H9" s="61" t="s">
        <v>12</v>
      </c>
      <c r="I9" s="61"/>
      <c r="J9" s="17"/>
      <c r="K9" s="17"/>
      <c r="L9" s="17"/>
      <c r="M9" s="17"/>
    </row>
    <row r="10" spans="1:13">
      <c r="A10" s="33"/>
      <c r="B10" s="31"/>
      <c r="C10" s="32"/>
      <c r="D10" s="31"/>
      <c r="E10" s="21"/>
      <c r="F10" s="21"/>
      <c r="G10" s="21"/>
      <c r="H10" s="21"/>
      <c r="I10" s="21"/>
      <c r="J10" s="30"/>
      <c r="K10" s="20"/>
      <c r="L10" s="29"/>
      <c r="M10" s="29"/>
    </row>
    <row r="11" spans="1:13" ht="15.6">
      <c r="A11" s="64" t="s">
        <v>17</v>
      </c>
      <c r="B11" s="64"/>
      <c r="C11" s="64"/>
      <c r="D11" s="64"/>
      <c r="E11" s="21"/>
      <c r="F11" s="21"/>
      <c r="G11" s="21"/>
      <c r="H11" s="21"/>
      <c r="I11" s="21"/>
      <c r="J11" s="30"/>
      <c r="K11" s="20"/>
      <c r="L11" s="29"/>
      <c r="M11" s="29"/>
    </row>
    <row r="12" spans="1:13" ht="14.4" thickBot="1"/>
    <row r="13" spans="1:13" ht="26.4">
      <c r="A13" s="28" t="s">
        <v>11</v>
      </c>
      <c r="B13" s="27" t="s">
        <v>15</v>
      </c>
      <c r="C13" s="27" t="s">
        <v>10</v>
      </c>
      <c r="D13" s="27" t="s">
        <v>9</v>
      </c>
      <c r="E13" s="26" t="s">
        <v>8</v>
      </c>
      <c r="F13" s="26" t="s">
        <v>7</v>
      </c>
      <c r="G13" s="26" t="s">
        <v>6</v>
      </c>
      <c r="H13" s="26" t="s">
        <v>5</v>
      </c>
      <c r="I13" s="26" t="s">
        <v>4</v>
      </c>
      <c r="J13" s="26" t="s">
        <v>3</v>
      </c>
      <c r="K13" s="26" t="s">
        <v>2</v>
      </c>
    </row>
    <row r="14" spans="1:13" ht="26.4" customHeight="1" thickBot="1">
      <c r="A14" s="36">
        <v>56200</v>
      </c>
      <c r="B14" s="25" t="s">
        <v>18</v>
      </c>
      <c r="C14" s="37">
        <v>50</v>
      </c>
      <c r="D14" s="53">
        <v>410</v>
      </c>
      <c r="E14" s="24"/>
      <c r="F14" s="24"/>
      <c r="G14" s="24"/>
      <c r="H14" s="24"/>
      <c r="I14" s="23"/>
      <c r="J14" s="22">
        <v>0.21</v>
      </c>
      <c r="K14" s="38">
        <f t="shared" ref="K14" si="0">I14*C14</f>
        <v>0</v>
      </c>
    </row>
    <row r="16" spans="1:13" ht="14.4" thickBot="1">
      <c r="A16" s="39"/>
      <c r="B16" s="40"/>
      <c r="C16" s="41"/>
      <c r="D16" s="42"/>
      <c r="E16" s="21"/>
      <c r="F16" s="21"/>
      <c r="G16" s="21"/>
      <c r="H16" s="21"/>
      <c r="I16" s="42"/>
      <c r="J16" s="20"/>
      <c r="K16" s="43"/>
    </row>
    <row r="17" spans="3:11">
      <c r="E17" s="14" t="s">
        <v>2</v>
      </c>
      <c r="F17" s="13"/>
      <c r="G17" s="13"/>
      <c r="H17" s="13"/>
      <c r="I17" s="12"/>
      <c r="J17" s="11"/>
      <c r="K17" s="44">
        <f>SUM(K14)</f>
        <v>0</v>
      </c>
    </row>
    <row r="18" spans="3:11">
      <c r="C18" s="54"/>
      <c r="E18" s="10" t="s">
        <v>1</v>
      </c>
      <c r="F18" s="9"/>
      <c r="G18" s="9"/>
      <c r="H18" s="9"/>
      <c r="I18" s="8"/>
      <c r="J18" s="7"/>
      <c r="K18" s="45">
        <f>C14*D14</f>
        <v>20500</v>
      </c>
    </row>
    <row r="19" spans="3:11" ht="14.4" thickBot="1">
      <c r="C19" s="54"/>
      <c r="E19" s="5" t="s">
        <v>0</v>
      </c>
      <c r="F19" s="4"/>
      <c r="G19" s="4"/>
      <c r="H19" s="4"/>
      <c r="I19" s="3"/>
      <c r="J19" s="2"/>
      <c r="K19" s="46">
        <f>K18-K17</f>
        <v>20500</v>
      </c>
    </row>
    <row r="20" spans="3:11" ht="14.4" thickBot="1">
      <c r="E20" s="18"/>
      <c r="F20" s="17"/>
      <c r="G20" s="17"/>
      <c r="H20" s="17"/>
      <c r="I20" s="16"/>
      <c r="J20" s="15"/>
      <c r="K20" s="47"/>
    </row>
    <row r="21" spans="3:11">
      <c r="E21" s="14" t="s">
        <v>21</v>
      </c>
      <c r="F21" s="13"/>
      <c r="G21" s="13"/>
      <c r="H21" s="13"/>
      <c r="I21" s="12"/>
      <c r="J21" s="11"/>
      <c r="K21" s="48">
        <f>2*K17</f>
        <v>0</v>
      </c>
    </row>
    <row r="22" spans="3:11">
      <c r="E22" s="56" t="s">
        <v>22</v>
      </c>
      <c r="F22" s="57"/>
      <c r="G22" s="57"/>
      <c r="H22" s="57"/>
      <c r="I22" s="57"/>
      <c r="J22" s="58"/>
      <c r="K22" s="45">
        <f>K18*2</f>
        <v>41000</v>
      </c>
    </row>
    <row r="23" spans="3:11">
      <c r="E23" s="6" t="s">
        <v>23</v>
      </c>
      <c r="F23" s="49"/>
      <c r="G23" s="49"/>
      <c r="H23" s="49"/>
      <c r="I23" s="49"/>
      <c r="J23" s="50"/>
      <c r="K23" s="51">
        <f>K21+(K21*J14)</f>
        <v>0</v>
      </c>
    </row>
    <row r="24" spans="3:11" ht="14.4" thickBot="1">
      <c r="E24" s="5" t="s">
        <v>0</v>
      </c>
      <c r="F24" s="4"/>
      <c r="G24" s="4"/>
      <c r="H24" s="4"/>
      <c r="I24" s="3"/>
      <c r="J24" s="2"/>
      <c r="K24" s="46">
        <f>K22-K21</f>
        <v>41000</v>
      </c>
    </row>
  </sheetData>
  <mergeCells count="6">
    <mergeCell ref="E22:J22"/>
    <mergeCell ref="A6:K6"/>
    <mergeCell ref="A8:B8"/>
    <mergeCell ref="H8:I8"/>
    <mergeCell ref="H9:I9"/>
    <mergeCell ref="A11:D11"/>
  </mergeCells>
  <pageMargins left="0.25" right="0.25" top="0.75" bottom="0.75" header="0.3" footer="0.3"/>
  <pageSetup paperSize="9"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workbookViewId="0">
      <selection activeCell="A6" sqref="A6:XFD6"/>
    </sheetView>
  </sheetViews>
  <sheetFormatPr baseColWidth="10" defaultColWidth="11.44140625" defaultRowHeight="13.8"/>
  <cols>
    <col min="1" max="1" width="13.109375" style="1" customWidth="1"/>
    <col min="2" max="2" width="40.6640625" style="1" customWidth="1"/>
    <col min="3" max="3" width="14" style="1" customWidth="1"/>
    <col min="4" max="4" width="18.5546875" style="1" customWidth="1"/>
    <col min="5" max="5" width="29.33203125" style="1" customWidth="1"/>
    <col min="6" max="6" width="11.88671875" style="1" customWidth="1"/>
    <col min="7" max="7" width="8.109375" style="1" customWidth="1"/>
    <col min="8" max="8" width="10.5546875" style="1" customWidth="1"/>
    <col min="9" max="9" width="11.44140625" style="1"/>
    <col min="10" max="10" width="6.88671875" style="1" customWidth="1"/>
    <col min="11" max="11" width="16.44140625" style="1" bestFit="1" customWidth="1"/>
    <col min="12" max="16384" width="11.44140625" style="1"/>
  </cols>
  <sheetData>
    <row r="2" spans="1:13">
      <c r="J2" s="52" t="s">
        <v>16</v>
      </c>
    </row>
    <row r="3" spans="1:13">
      <c r="J3" s="52" t="s">
        <v>20</v>
      </c>
    </row>
    <row r="6" spans="1:13" ht="31.2" customHeight="1">
      <c r="A6" s="62" t="s">
        <v>25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17"/>
      <c r="M6" s="17"/>
    </row>
    <row r="7" spans="1:13">
      <c r="A7" s="17"/>
      <c r="B7" s="17"/>
      <c r="C7" s="17"/>
      <c r="D7" s="17"/>
      <c r="E7" s="17"/>
      <c r="F7" s="17"/>
      <c r="G7" s="17"/>
      <c r="H7" s="17"/>
      <c r="I7" s="17"/>
      <c r="J7" s="15"/>
      <c r="K7" s="19"/>
      <c r="L7" s="17"/>
      <c r="M7" s="17"/>
    </row>
    <row r="8" spans="1:13" ht="14.4" thickBot="1">
      <c r="A8" s="59" t="s">
        <v>14</v>
      </c>
      <c r="B8" s="59"/>
      <c r="C8" s="35"/>
      <c r="D8" s="35"/>
      <c r="E8" s="35"/>
      <c r="F8" s="35"/>
      <c r="G8" s="35"/>
      <c r="H8" s="60" t="s">
        <v>13</v>
      </c>
      <c r="I8" s="60"/>
      <c r="J8" s="35"/>
      <c r="K8" s="35"/>
      <c r="L8" s="17"/>
      <c r="M8" s="17"/>
    </row>
    <row r="9" spans="1:13">
      <c r="A9" s="34"/>
      <c r="B9" s="34"/>
      <c r="C9" s="34"/>
      <c r="D9" s="17"/>
      <c r="E9" s="17"/>
      <c r="F9" s="17"/>
      <c r="G9" s="17"/>
      <c r="H9" s="61" t="s">
        <v>12</v>
      </c>
      <c r="I9" s="61"/>
      <c r="J9" s="17"/>
      <c r="K9" s="17"/>
      <c r="L9" s="17"/>
      <c r="M9" s="17"/>
    </row>
    <row r="10" spans="1:13">
      <c r="A10" s="33"/>
      <c r="B10" s="31"/>
      <c r="C10" s="32"/>
      <c r="D10" s="31"/>
      <c r="E10" s="21"/>
      <c r="F10" s="21"/>
      <c r="G10" s="21"/>
      <c r="H10" s="21"/>
      <c r="I10" s="21"/>
      <c r="J10" s="30"/>
      <c r="K10" s="20"/>
      <c r="L10" s="29"/>
      <c r="M10" s="29"/>
    </row>
    <row r="11" spans="1:13" ht="40.200000000000003" customHeight="1">
      <c r="A11" s="64" t="s">
        <v>24</v>
      </c>
      <c r="B11" s="64"/>
      <c r="C11" s="64"/>
      <c r="D11" s="64"/>
      <c r="E11" s="21"/>
      <c r="F11" s="21"/>
      <c r="G11" s="21"/>
      <c r="H11" s="21"/>
      <c r="I11" s="21"/>
      <c r="J11" s="30"/>
      <c r="K11" s="20"/>
      <c r="L11" s="29"/>
      <c r="M11" s="29"/>
    </row>
    <row r="12" spans="1:13" ht="14.4" thickBot="1"/>
    <row r="13" spans="1:13" ht="26.4">
      <c r="A13" s="28" t="s">
        <v>11</v>
      </c>
      <c r="B13" s="27" t="s">
        <v>15</v>
      </c>
      <c r="C13" s="27" t="s">
        <v>10</v>
      </c>
      <c r="D13" s="27" t="s">
        <v>9</v>
      </c>
      <c r="E13" s="26" t="s">
        <v>8</v>
      </c>
      <c r="F13" s="26" t="s">
        <v>7</v>
      </c>
      <c r="G13" s="26" t="s">
        <v>6</v>
      </c>
      <c r="H13" s="26" t="s">
        <v>5</v>
      </c>
      <c r="I13" s="26" t="s">
        <v>4</v>
      </c>
      <c r="J13" s="26" t="s">
        <v>3</v>
      </c>
      <c r="K13" s="26" t="s">
        <v>2</v>
      </c>
    </row>
    <row r="14" spans="1:13" ht="53.4" thickBot="1">
      <c r="A14" s="36">
        <v>56223</v>
      </c>
      <c r="B14" s="25" t="s">
        <v>19</v>
      </c>
      <c r="C14" s="37">
        <v>90</v>
      </c>
      <c r="D14" s="53">
        <v>210</v>
      </c>
      <c r="E14" s="24"/>
      <c r="F14" s="24"/>
      <c r="G14" s="24"/>
      <c r="H14" s="24"/>
      <c r="I14" s="65"/>
      <c r="J14" s="22">
        <v>0.21</v>
      </c>
      <c r="K14" s="38">
        <f t="shared" ref="K14" si="0">I14*C14</f>
        <v>0</v>
      </c>
    </row>
    <row r="16" spans="1:13" ht="14.4" thickBot="1">
      <c r="A16" s="39"/>
      <c r="B16" s="40"/>
      <c r="C16" s="41"/>
      <c r="D16" s="42"/>
      <c r="E16" s="21"/>
      <c r="F16" s="21"/>
      <c r="G16" s="21"/>
      <c r="H16" s="21"/>
      <c r="I16" s="42"/>
      <c r="J16" s="20"/>
      <c r="K16" s="43"/>
    </row>
    <row r="17" spans="3:11">
      <c r="E17" s="14" t="s">
        <v>2</v>
      </c>
      <c r="F17" s="13"/>
      <c r="G17" s="13"/>
      <c r="H17" s="13"/>
      <c r="I17" s="12"/>
      <c r="J17" s="11"/>
      <c r="K17" s="44">
        <f>SUM(K14)</f>
        <v>0</v>
      </c>
    </row>
    <row r="18" spans="3:11">
      <c r="C18" s="54"/>
      <c r="E18" s="55" t="s">
        <v>1</v>
      </c>
      <c r="F18" s="9"/>
      <c r="G18" s="9"/>
      <c r="H18" s="9"/>
      <c r="I18" s="8"/>
      <c r="J18" s="7"/>
      <c r="K18" s="45">
        <f>C14*D14</f>
        <v>18900</v>
      </c>
    </row>
    <row r="19" spans="3:11" ht="14.4" thickBot="1">
      <c r="C19" s="54"/>
      <c r="E19" s="5" t="s">
        <v>0</v>
      </c>
      <c r="F19" s="4"/>
      <c r="G19" s="4"/>
      <c r="H19" s="4"/>
      <c r="I19" s="3"/>
      <c r="J19" s="2"/>
      <c r="K19" s="46">
        <f>K18-K17</f>
        <v>18900</v>
      </c>
    </row>
    <row r="20" spans="3:11" ht="14.4" thickBot="1">
      <c r="E20" s="18"/>
      <c r="F20" s="17"/>
      <c r="G20" s="17"/>
      <c r="H20" s="17"/>
      <c r="I20" s="16"/>
      <c r="J20" s="15"/>
      <c r="K20" s="47"/>
    </row>
    <row r="21" spans="3:11">
      <c r="E21" s="14" t="s">
        <v>21</v>
      </c>
      <c r="F21" s="13"/>
      <c r="G21" s="13"/>
      <c r="H21" s="13"/>
      <c r="I21" s="12"/>
      <c r="J21" s="11"/>
      <c r="K21" s="48">
        <f>2*K17</f>
        <v>0</v>
      </c>
    </row>
    <row r="22" spans="3:11">
      <c r="E22" s="56" t="s">
        <v>22</v>
      </c>
      <c r="F22" s="57"/>
      <c r="G22" s="57"/>
      <c r="H22" s="57"/>
      <c r="I22" s="57"/>
      <c r="J22" s="58"/>
      <c r="K22" s="45">
        <f>K18*2</f>
        <v>37800</v>
      </c>
    </row>
    <row r="23" spans="3:11">
      <c r="E23" s="6" t="s">
        <v>23</v>
      </c>
      <c r="F23" s="49"/>
      <c r="G23" s="49"/>
      <c r="H23" s="49"/>
      <c r="I23" s="49"/>
      <c r="J23" s="50"/>
      <c r="K23" s="51">
        <f>K21+(K21*J14)</f>
        <v>0</v>
      </c>
    </row>
    <row r="24" spans="3:11" ht="14.4" thickBot="1">
      <c r="E24" s="5" t="s">
        <v>0</v>
      </c>
      <c r="F24" s="4"/>
      <c r="G24" s="4"/>
      <c r="H24" s="4"/>
      <c r="I24" s="3"/>
      <c r="J24" s="2"/>
      <c r="K24" s="46">
        <f>K22-K21</f>
        <v>37800</v>
      </c>
    </row>
  </sheetData>
  <mergeCells count="6">
    <mergeCell ref="E22:J22"/>
    <mergeCell ref="A6:K6"/>
    <mergeCell ref="A8:B8"/>
    <mergeCell ref="H8:I8"/>
    <mergeCell ref="H9:I9"/>
    <mergeCell ref="A11:D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LOT 1</vt:lpstr>
      <vt:lpstr>LOT 2</vt:lpstr>
      <vt:lpstr>'LOT 1'!Área_de_impresión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Lorente Roca</dc:creator>
  <cp:lastModifiedBy>Mireia Labarta Tomàs</cp:lastModifiedBy>
  <cp:lastPrinted>2019-08-23T06:28:47Z</cp:lastPrinted>
  <dcterms:created xsi:type="dcterms:W3CDTF">2018-12-12T13:49:05Z</dcterms:created>
  <dcterms:modified xsi:type="dcterms:W3CDTF">2024-08-28T12:02:24Z</dcterms:modified>
</cp:coreProperties>
</file>