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827278502b9a497a" /><Relationship Type="http://schemas.openxmlformats.org/officeDocument/2006/relationships/extended-properties" Target="/docProps/app.xml" Id="rId1" /><Relationship Type="http://schemas.openxmlformats.org/package/2006/relationships/metadata/core-properties" Target="/package/services/metadata/core-properties/c8c02b548bb54fa0a4768d4fe0937e87.psmdcp" Id="R2cc9befd30504f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58" i="2"/>
  <x:c r="K11" i="7"/>
  <x:c r="J13" i="7"/>
  <x:c r="K14" i="7"/>
  <x:c r="J16" i="7"/>
  <x:c r="J17" i="7"/>
  <x:c r="J18" i="7"/>
  <x:c r="K19" i="7"/>
  <x:c r="J21" i="7"/>
  <x:c r="J22" i="7"/>
  <x:c r="K23" i="7"/>
  <x:c r="J25" i="7"/>
  <x:c r="K26" i="7"/>
  <x:c r="K27" i="7"/>
  <x:c r="K29" i="7"/>
  <x:c r="J31" i="7"/>
  <x:c r="J32" i="7"/>
  <x:c r="K33" i="7"/>
  <x:c r="K34" i="7"/>
  <x:c r="K35" i="7"/>
  <x:c r="K37" i="7"/>
  <x:c r="J39" i="7"/>
  <x:c r="J40" i="7"/>
  <x:c r="K41" i="7"/>
  <x:c r="K42" i="7"/>
  <x:c r="K43" i="7"/>
  <x:c r="K45" i="7"/>
  <x:c r="J47" i="7"/>
  <x:c r="K48" i="7"/>
  <x:c r="K49" i="7"/>
  <x:c r="K50" i="7"/>
  <x:c r="K52" i="7"/>
  <x:c r="J54" i="7"/>
  <x:c r="K55" i="7"/>
  <x:c r="K56" i="7"/>
  <x:c r="K57" i="7"/>
  <x:c r="K59" i="7"/>
  <x:c r="J61" i="7"/>
  <x:c r="K62" i="7"/>
  <x:c r="K63" i="7"/>
  <x:c r="K64" i="7"/>
  <x:c r="K66" i="7"/>
  <x:c r="J68" i="7"/>
  <x:c r="K69" i="7"/>
  <x:c r="K70" i="7"/>
  <x:c r="K71" i="7"/>
  <x:c r="K73" i="7"/>
  <x:c r="J75" i="7"/>
  <x:c r="J76" i="7"/>
  <x:c r="K77" i="7"/>
  <x:c r="J79" i="7"/>
  <x:c r="K80" i="7"/>
  <x:c r="J82" i="7"/>
  <x:c r="K83" i="7"/>
  <x:c r="K84" i="7"/>
  <x:c r="K86" i="7"/>
  <x:c r="J88" i="7"/>
  <x:c r="J89" i="7"/>
  <x:c r="K90" i="7"/>
  <x:c r="J92" i="7"/>
  <x:c r="K93" i="7"/>
  <x:c r="K94" i="7"/>
  <x:c r="K95" i="7"/>
  <x:c r="K97" i="7"/>
  <x:c r="J99" i="7"/>
  <x:c r="K100" i="7"/>
  <x:c r="J102" i="7"/>
  <x:c r="K103" i="7"/>
  <x:c r="J105" i="7"/>
  <x:c r="K106" i="7"/>
  <x:c r="K107" i="7"/>
  <x:c r="K109" i="7"/>
  <x:c r="J111" i="7"/>
  <x:c r="K112" i="7"/>
  <x:c r="J114" i="7"/>
  <x:c r="J115" i="7"/>
  <x:c r="K116" i="7"/>
  <x:c r="J118" i="7"/>
  <x:c r="K119" i="7"/>
  <x:c r="K120" i="7"/>
  <x:c r="K122" i="7"/>
  <x:c r="J124" i="7"/>
  <x:c r="K125" i="7"/>
  <x:c r="K126" i="7"/>
  <x:c r="K127" i="7"/>
  <x:c r="K129" i="7"/>
  <x:c r="J131" i="7"/>
  <x:c r="K132" i="7"/>
  <x:c r="K133" i="7"/>
  <x:c r="K134" i="7"/>
  <x:c r="K136" i="7"/>
  <x:c r="J138" i="7"/>
  <x:c r="K139" i="7"/>
  <x:c r="K140" i="7"/>
  <x:c r="K141" i="7"/>
  <x:c r="K143" i="7"/>
  <x:c r="J145" i="7"/>
  <x:c r="K146" i="7"/>
  <x:c r="K147" i="7"/>
  <x:c r="K148" i="7"/>
  <x:c r="K150" i="7"/>
  <x:c r="J152" i="7"/>
  <x:c r="K153" i="7"/>
  <x:c r="J155" i="7"/>
  <x:c r="J156" i="7"/>
  <x:c r="J157" i="7"/>
  <x:c r="K158" i="7"/>
  <x:c r="J160" i="7"/>
  <x:c r="J161" i="7"/>
  <x:c r="J162" i="7"/>
  <x:c r="K163" i="7"/>
  <x:c r="K164" i="7"/>
  <x:c r="K165" i="7"/>
  <x:c r="K167" i="7"/>
  <x:c r="J169" i="7"/>
  <x:c r="J170" i="7"/>
  <x:c r="K171" i="7"/>
  <x:c r="J173" i="7"/>
  <x:c r="J174" i="7"/>
  <x:c r="K175" i="7"/>
  <x:c r="J177" i="7"/>
  <x:c r="J178" i="7"/>
  <x:c r="K179" i="7"/>
  <x:c r="J181" i="7"/>
  <x:c r="K182" i="7"/>
  <x:c r="K183" i="7"/>
  <x:c r="K185" i="7"/>
  <x:c r="J187" i="7"/>
  <x:c r="J188" i="7"/>
  <x:c r="K189" i="7"/>
  <x:c r="J191" i="7"/>
  <x:c r="K192" i="7"/>
  <x:c r="J194" i="7"/>
  <x:c r="K195" i="7"/>
  <x:c r="J197" i="7"/>
  <x:c r="K198" i="7"/>
  <x:c r="K199" i="7"/>
  <x:c r="K203" i="7"/>
  <x:c r="J205" i="7"/>
  <x:c r="J206" i="7"/>
  <x:c r="K207" i="7"/>
  <x:c r="J209" i="7"/>
  <x:c r="K210" i="7"/>
  <x:c r="J212" i="7"/>
  <x:c r="K213" i="7"/>
  <x:c r="K214" i="7"/>
  <x:c r="K216" i="7"/>
  <x:c r="J218" i="7"/>
  <x:c r="J219" i="7"/>
  <x:c r="K220" i="7"/>
  <x:c r="J222" i="7"/>
  <x:c r="K223" i="7"/>
  <x:c r="J225" i="7"/>
  <x:c r="K226" i="7"/>
  <x:c r="K227" i="7"/>
  <x:c r="K229" i="7"/>
  <x:c r="J231" i="7"/>
  <x:c r="J232" i="7"/>
  <x:c r="K233" i="7"/>
  <x:c r="J235" i="7"/>
  <x:c r="J236" i="7"/>
  <x:c r="J237" i="7"/>
  <x:c r="K238" i="7"/>
  <x:c r="J240" i="7"/>
  <x:c r="K241" i="7"/>
  <x:c r="K242" i="7"/>
  <x:c r="K244" i="7"/>
  <x:c r="J246" i="7"/>
  <x:c r="J247" i="7"/>
  <x:c r="K248" i="7"/>
  <x:c r="J250" i="7"/>
  <x:c r="K251" i="7"/>
  <x:c r="J253" i="7"/>
  <x:c r="J255" i="7"/>
  <x:c r="K256" i="7"/>
  <x:c r="K257" i="7"/>
  <x:c r="G13" i="9"/>
  <x:c r="G15" i="9"/>
  <x:c r="G17" i="9"/>
  <x:c r="G19" i="9"/>
  <x:c r="G21" i="9"/>
  <x:c r="G23" i="9"/>
  <x:c r="G24" i="9"/>
  <x:c r="G25" i="9"/>
  <x:c r="G26" i="9"/>
  <x:c r="G27" i="9"/>
  <x:c r="G28" i="9"/>
  <x:c r="G30" i="9"/>
  <x:c r="G32" i="9"/>
  <x:c r="G34" i="9"/>
  <x:c r="G36" i="9"/>
  <x:c r="G38" i="9"/>
  <x:c r="G40" i="9"/>
  <x:c r="G42" i="9"/>
  <x:c r="G44" i="9"/>
  <x:c r="G46" i="9"/>
  <x:c r="G48" i="9"/>
  <x:c r="G53" i="9"/>
  <x:c r="G55" i="9"/>
  <x:c r="G57" i="9"/>
  <x:c r="G59" i="9"/>
  <x:c r="G61" i="9"/>
  <x:c r="G63" i="9"/>
  <x:c r="G68" i="9"/>
  <x:c r="G70" i="9"/>
  <x:c r="G71" i="9"/>
  <x:c r="G73" i="9"/>
  <x:c r="G75" i="9"/>
  <x:c r="G76" i="9"/>
  <x:c r="G78" i="9"/>
  <x:c r="G80" i="9"/>
  <x:c r="G82" i="9"/>
  <x:c r="G84" i="9"/>
  <x:c r="G86" i="9"/>
  <x:c r="G88" i="9"/>
  <x:c r="G89" i="9"/>
  <x:c r="G91" i="9"/>
  <x:c r="G93" i="9"/>
  <x:c r="G94" i="9"/>
  <x:c r="G99" i="9"/>
  <x:c r="G101" i="9"/>
  <x:c r="G102" i="9"/>
  <x:c r="G104" i="9"/>
  <x:c r="G106" i="9"/>
  <x:c r="G108" i="9"/>
  <x:c r="G110" i="9"/>
  <x:c r="G112" i="9"/>
  <x:c r="G114" i="9"/>
  <x:c r="G116" i="9"/>
  <x:c r="G118" i="9"/>
  <x:c r="G123" i="9"/>
  <x:c r="G125" i="9"/>
</x:calcChain>
</file>

<file path=xl/sharedStrings.xml><?xml version="1.0" encoding="utf-8"?>
<x:sst xmlns:x="http://schemas.openxmlformats.org/spreadsheetml/2006/main" count="292" uniqueCount="292">
  <x:si>
    <x:t>Arranjamnet de l'aparcament de la Figuerassa</x:t>
  </x:si>
  <x:si>
    <x:t>PRESSUPOST</x:t>
  </x:si>
  <x:si>
    <x:t>Preu</x:t>
  </x:si>
  <x:si>
    <x:t>Amidament</x:t>
  </x:si>
  <x:si>
    <x:t>Import</x:t>
  </x:si>
  <x:si>
    <x:t>Obra</x:t>
  </x:si>
  <x:si>
    <x:t>01</x:t>
  </x:si>
  <x:si>
    <x:t>Pressupost2414-03-Aparc. Figuerassa</x:t>
  </x:si>
  <x:si>
    <x:t>Capítol</x:t>
  </x:si>
  <x:si>
    <x:t>DESMUNTATGES, ENDERROCS I MOV. DE TERRES</x:t>
  </x:si>
  <x:si>
    <x:t>01.01</x:t>
  </x:si>
  <x:si>
    <x:t>P221B-HP90</x:t>
  </x:si>
  <x:si>
    <x:t>m3</x:t>
  </x:si>
  <x:si>
    <x:t>Excavació de rasa i pou de fins a 2 m de fondària, en terreny compacte (SPT 20-50), realitzada amb retroexcavadora de combustible i càrrega mecànica sobre camió, en entorn urbà amb dificultat de mobilitat, en voreres &lt;= 3 m d'amplària o calçada/plataforma única &lt;= 7 m d'amplària, amb afectació per serveis o elements de mobiliari urbà, en actuacions de 0.2 a 2 m3</x:t>
  </x:si>
  <x:si>
    <x:t>P2241-I4GY</x:t>
  </x:si>
  <x:si>
    <x:t>m2</x:t>
  </x:si>
  <x:si>
    <x:t>Repàs i piconatge de sòl de rasa de més de 0,6 i menys d'1,5 m d'amplària, amb compactació del 90% PM, en entorn urbà amb dificultat de mobilitat, en voreres &lt;= 3 m d'amplària o calçada/plataforma única &lt;= 7 m d'amplària, amb afectació per serveis o elements de mobiliari urbà, en actuacions d'1 a 10 m2</x:t>
  </x:si>
  <x:si>
    <x:t>P2255-DPGX</x:t>
  </x:si>
  <x:si>
    <x:t>Rebliment i piconatge de rasa d'amplària més de 0,6 i fins a 1,5 m, amb material adequat de la pròpia excavació, en tongades de gruix de més de 25 i fins a 50 cm, utilitzant picó vibrant de combustible, amb compactació del 95% PM</x:t>
  </x:si>
  <x:si>
    <x:t>P2146-DJ23</x:t>
  </x:si>
  <x:si>
    <x:t>Demolició de paviment de formigó de fins a 15 cm de gruix, d'amplària fins a 2 m amb retroexcavadora amb martell trencador i càrrega sobre camió amb mitjans mecànics</x:t>
  </x:si>
  <x:si>
    <x:t>P2146-DJ4B</x:t>
  </x:si>
  <x:si>
    <x:t>Demolició de paviment de panots col·locats sobre base de formigó de fins a 15 cm de gruix, inclòs la demolició de la base, d'amplària fins a 2 m amb retroexcavadora amb martell trencador i càrrega sobre camió amb mitjans mecànics</x:t>
  </x:si>
  <x:si>
    <x:t>P21G5-X001</x:t>
  </x:si>
  <x:si>
    <x:t>u</x:t>
  </x:si>
  <x:si>
    <x:t>Demolició d'embornal de 70x30x85 cm, de parets de 30 cm de maó, amb mitjans mecànics i càrrega sobre camió</x:t>
  </x:si>
  <x:si>
    <x:t>P2214-AYNM</x:t>
  </x:si>
  <x:si>
    <x:t>Excavació per a caixa de paviment en terreny compacte (SPT 20-50), realitzada amb pala excavadora i càrrega directa sobre camió</x:t>
  </x:si>
  <x:si>
    <x:t>P2241-X001</x:t>
  </x:si>
  <x:si>
    <x:t>Formació de pendents, repàs i piconatge de caixa de paviment, amb compactació del 95% PM</x:t>
  </x:si>
  <x:si>
    <x:t>TOTAL</x:t>
  </x:si>
  <x:si>
    <x:t>02</x:t>
  </x:si>
  <x:si>
    <x:t>FERMS I PAVIMENTS</x:t>
  </x:si>
  <x:si>
    <x:t>01.02</x:t>
  </x:si>
  <x:si>
    <x:t>P9GG-4YGN</x:t>
  </x:si>
  <x:si>
    <x:t>Paviment de formigó per a paviments HF-4 MPa de resistència a flexotracció i consistència plàstica, sense additius, escampat des de camió, estesa i vibratge mecànic i acabat reglejat</x:t>
  </x:si>
  <x:si>
    <x:t>P9A0-X001</x:t>
  </x:si>
  <x:si>
    <x:t>Paviment de trinxat ceràmic, amb estesa i piconatge mecànics del material al 100 % del PM, en entorn urbà sense dificultat de mobilitat, en voreres &lt;= 3 m d'amplària o calçada/plataforma única &lt;= 7 m d'amplària, amb afectació per serveis o elements de mobiliari urbà, en actuacions de 0.2 a 2 m3</x:t>
  </x:si>
  <x:si>
    <x:t>P9GB-4AOE</x:t>
  </x:si>
  <x:si>
    <x:t>Paviment de formigó per a paviments HF-3,5 MPa de resistència a flexotracció i consistència plàstica, escampat des de camió, estesa i vibratge mecànic, remolinat mecànic afegint 4 kg/m2 de pols de quars color</x:t>
  </x:si>
  <x:si>
    <x:t>03</x:t>
  </x:si>
  <x:si>
    <x:t>DRENATGE</x:t>
  </x:si>
  <x:si>
    <x:t>01.03</x:t>
  </x:si>
  <x:si>
    <x:t>PD51-47Z9</x:t>
  </x:si>
  <x:si>
    <x:t>m</x:t>
  </x:si>
  <x:si>
    <x:t>Bastiment de 50 cm de llum per a interceptor, de perfil d'acer S235JR de 80x80x8 mm i traves de passamà de 60 mm cada m, col·locat ancorat al formigó</x:t>
  </x:si>
  <x:si>
    <x:t>PD5U-480D</x:t>
  </x:si>
  <x:si>
    <x:t>Reixa practicable, per a interceptor de fosa grisa, de 982x490x76 mm i 145 kg de pes i col·locada ancorada al formigó</x:t>
  </x:si>
  <x:si>
    <x:t>PD781-WBUE</x:t>
  </x:si>
  <x:si>
    <x:t>Claveguera amb tub de PVC-U de paret sòlida per a sanejament soterrat sense pressió, superfícies interna llisa i externa llisa, diàmetre nominal DN 250, classe de rigidesa anular SN 2 (rigidesa anular &gt;= 2kN/m2), codi d'àrea d'aplicació U (ús en l'exterior de l'estructura dels edificis), fabricació segons norma UNE-EN 1401-1, de color taronja-marró RAL 8023, per a unió elàstica amb anella elastomèrica d'estanquitat, col·locat al fons de la rasa sobre llit de sorra de 10 cm de gruix, inclòs el reblert del recolzament del tub, inclosa la formació d'una solera de 15 cm de gruix de formigó d'ús no estructural HNE-20/P/20 de resistència a compressió 20 N/mm2, consistència plàstica i grandària màxima del granulat 20 mm, en entorn urbà amb dificultat de mobilitat, en voreres &lt;= 3 m d'amplària o calçada/plataforma única &lt;= 7 m d'amplària, amb afectació per serveis o elements de mobiliari urbà, en actuacions d'1 a 10 m, amb picó vibrant elèctric</x:t>
  </x:si>
  <x:si>
    <x:t>PRB0-10CXI</x:t>
  </x:si>
  <x:si>
    <x:t>Formació de rocalla amb pedra granítica de 30 a 100 kg, amb minicarregadora elèctrica</x:t>
  </x:si>
  <x:si>
    <x:t>P2217-55SU</x:t>
  </x:si>
  <x:si>
    <x:t>Excavació per a rebaix en terreny compacte (SPT 20-50), realitzada amb pala excavadora i càrrega directa sobre camió</x:t>
  </x:si>
  <x:si>
    <x:t>P2242-IZLV</x:t>
  </x:si>
  <x:si>
    <x:t>Acabat i allisada de talussos, amb mitjans manuals i mecànics</x:t>
  </x:si>
  <x:si>
    <x:t>04</x:t>
  </x:si>
  <x:si>
    <x:t>GESTIÓ DE RESIDUS</x:t>
  </x:si>
  <x:si>
    <x:t>01.04</x:t>
  </x:si>
  <x:si>
    <x:t>P2R5-DT2R</x:t>
  </x:si>
  <x:si>
    <x:t>Transport de residus inerts o no especials a instal·lació autoritzada de gestió de residus, amb contenidor de 12 m3 de capacitat</x:t>
  </x:si>
  <x:si>
    <x:t>P2RA-EU7I</x:t>
  </x:si>
  <x:si>
    <x:t>Disposició controlada en dipòsit autoritzat inclòs el cànon sobre la deposició controlada dels residus de la construcció, segons la LLEI 8/2008, de residus de formigó inerts amb una densitat 1,45 t/m3, procedents de construcció o demolició, amb codi 17 01 01 segons la Llista Europea de Residus</x:t>
  </x:si>
  <x:si>
    <x:t>P241-FIPX</x:t>
  </x:si>
  <x:si>
    <x:t>Transport de terres no contaminades per a reutilitzar dins de l'obra, amb camió de 12 t i temps d'espera per a la càrrega amb mitjans mecànics, amb un recorregut de menys de 5 km</x:t>
  </x:si>
  <x:si>
    <x:t>P2RA-EU7L</x:t>
  </x:si>
  <x:si>
    <x:t>Disposició controlada en dipòsit autoritzat de residus de terra inerts amb una densitat 1,6 t/m3, procedents d'excavació, amb codi 17 05 04 segons la Llista Europea de Residus</x:t>
  </x:si>
  <x:si>
    <x:t>PAAJX002</x:t>
  </x:si>
  <x:si>
    <x:t>PA</x:t>
  </x:si>
  <x:si>
    <x:t>Partida alçada a justificar per a la gestió de residus en l'execució de l'obra, segons es descriu en l'Estudi de Gestió de Residus.</x:t>
  </x:si>
  <x:si>
    <x:t>05</x:t>
  </x:si>
  <x:si>
    <x:t>SEGURETAT I SALUT</x:t>
  </x:si>
  <x:si>
    <x:t>01.05</x:t>
  </x:si>
  <x:si>
    <x:t>PAAJX001</x:t>
  </x:si>
  <x:si>
    <x:t>Partida alçada a justificar per a la seguretat i salut en l'execució de l'obra, segons es descriu en l'Estudi de Seguretat i Salut.</x:t>
  </x:si>
  <x:si>
    <x:t xml:space="preserve">IMPORT TOTAL DEL PRESSUPOST : </x:t>
  </x:si>
  <x:si>
    <x:t>Justificació d'elements</x:t>
  </x:si>
  <x:si>
    <x:t>Nº</x:t>
  </x:si>
  <x:si>
    <x:t>Codi</x:t>
  </x:si>
  <x:si>
    <x:t>U.A.</x:t>
  </x:si>
  <x:si>
    <x:t>Descripció</x:t>
  </x:si>
  <x:si>
    <x:t>Descripció curta</x:t>
  </x:si>
  <x:si>
    <x:t>Partida d'obra</x:t>
  </x:si>
  <x:si>
    <x:t>P938-DFU9</x:t>
  </x:si>
  <x:si>
    <x:t>Base de tot-u artificial procedent de granulats reciclats de formigó, amb estesa i piconatge del material al 95% del PM</x:t>
  </x:si>
  <x:si>
    <x:t>Rend.:</x:t>
  </x:si>
  <x:si>
    <x:t>Base tot-u art.procedent granulats reciclats form.,estesa+picon.95%PM</x:t>
  </x:si>
  <x:si>
    <x:t>Mà d'obra</x:t>
  </x:si>
  <x:si>
    <x:t>A0D-0007</x:t>
  </x:si>
  <x:si>
    <x:t>h</x:t>
  </x:si>
  <x:si>
    <x:t>Manobre</x:t>
  </x:si>
  <x:si>
    <x:t>/R</x:t>
  </x:si>
  <x:si>
    <x:t>x</x:t>
  </x:si>
  <x:si>
    <x:t>=</x:t>
  </x:si>
  <x:si>
    <x:t>Subtotal mà d'obra</x:t>
  </x:si>
  <x:si>
    <x:t>Maquinària</x:t>
  </x:si>
  <x:si>
    <x:t>C151-002Z</x:t>
  </x:si>
  <x:si>
    <x:t>Camió cisterna de 8 m3</x:t>
  </x:si>
  <x:si>
    <x:t>C136-00F4</x:t>
  </x:si>
  <x:si>
    <x:t>Motoanivelladora petita</x:t>
  </x:si>
  <x:si>
    <x:t>C131-005G</x:t>
  </x:si>
  <x:si>
    <x:t>Corró vibratori autopropulsat, de 12 a 14 t</x:t>
  </x:si>
  <x:si>
    <x:t>Subtotal maquinària</x:t>
  </x:si>
  <x:si>
    <x:t>Material</x:t>
  </x:si>
  <x:si>
    <x:t>B011-05ME</x:t>
  </x:si>
  <x:si>
    <x:t>Aigua</x:t>
  </x:si>
  <x:si>
    <x:t>B03F-05NY</x:t>
  </x:si>
  <x:si>
    <x:t>Tot-u artificial procedent de granulats reciclats de formigó</x:t>
  </x:si>
  <x:si>
    <x:t>Subtotal material</x:t>
  </x:si>
  <x:si>
    <x:t>Despeses auxiliars</x:t>
  </x:si>
  <x:si>
    <x:t>%</x:t>
  </x:si>
  <x:si>
    <x:t>Cost directe</x:t>
  </x:si>
  <x:si>
    <x:t>Total</x:t>
  </x:si>
  <x:si>
    <x:t>P-1</x:t>
  </x:si>
  <x:si>
    <x:t>Demol.pavim. form. g fins a 15cm,ampl.fins a 2m,retro.+mart.trencad. + càrrega cam. mec.</x:t>
  </x:si>
  <x:si>
    <x:t>C115-00EE</x:t>
  </x:si>
  <x:si>
    <x:t>Retroexcavadora amb martell trencador</x:t>
  </x:si>
  <x:si>
    <x:t>C13C-00LP</x:t>
  </x:si>
  <x:si>
    <x:t>Retroexcavadora sobre pneumàtics de 8 a 10 t</x:t>
  </x:si>
  <x:si>
    <x:t>P-2</x:t>
  </x:si>
  <x:si>
    <x:t>Demol.pavim. panot.s/form. g fins a 15cm,ampl.fins a 2m,retro.+mart.trencad. + càrrega cam. mec.</x:t>
  </x:si>
  <x:si>
    <x:t>P-3</x:t>
  </x:si>
  <x:si>
    <x:t>Demol.embornal 70x30x85cm,paret 30cm maó,m.mec.+càrrega cam.</x:t>
  </x:si>
  <x:si>
    <x:t>C111-0055</x:t>
  </x:si>
  <x:si>
    <x:t>Compressor amb un martell pneumàtic</x:t>
  </x:si>
  <x:si>
    <x:t>P-4</x:t>
  </x:si>
  <x:si>
    <x:t>Excav.p/caixa pav.,terreny compact.(SPT 20-50),pala excav.,+càrr.directa s/camió</x:t>
  </x:si>
  <x:si>
    <x:t>C139-00LK</x:t>
  </x:si>
  <x:si>
    <x:t>Pala excavadora giratòria sobre pneumàtics de 15 a 20 t</x:t>
  </x:si>
  <x:si>
    <x:t>P-5</x:t>
  </x:si>
  <x:si>
    <x:t>Excavació p/rebaix,terreny compact.(SPT 20-50),pala excav.,+càrr.directa s/camió</x:t>
  </x:si>
  <x:si>
    <x:t>P-6</x:t>
  </x:si>
  <x:si>
    <x:t>Excav.rasa/pou,hfins a 2m,terreny compact.(SPT 20-50),retro. de combustible,+càrr.mec.s/camió,entorn</x:t>
  </x:si>
  <x:si>
    <x:t>P-7</x:t>
  </x:si>
  <x:si>
    <x:t>Repàs+picon.sòl rasa,ampl.=de més de 0,6 i menys d'1,5m,90%PM,entorn urba dif.mob.voreres a&lt;= 3m,afe</x:t>
  </x:si>
  <x:si>
    <x:t>A0E-000A</x:t>
  </x:si>
  <x:si>
    <x:t>Manobre especialista</x:t>
  </x:si>
  <x:si>
    <x:t>C13A-00FR</x:t>
  </x:si>
  <x:si>
    <x:t>Compactador combustible duplex manual de 700 kg</x:t>
  </x:si>
  <x:si>
    <x:t>P-8</x:t>
  </x:si>
  <x:si>
    <x:t>Formació de pendents, repàs+picon.caixa paviment,95%PM</x:t>
  </x:si>
  <x:si>
    <x:t>B03E-05OF</x:t>
  </x:si>
  <x:si>
    <x:t>Terra seleccionada</x:t>
  </x:si>
  <x:si>
    <x:t>P-9</x:t>
  </x:si>
  <x:si>
    <x:t>Acabat+allisada talús,mitj.man.+mec.</x:t>
  </x:si>
  <x:si>
    <x:t>C139-00LI</x:t>
  </x:si>
  <x:si>
    <x:t>Pala excavadora giratòria sobre cadenes de 21 a 30 t</x:t>
  </x:si>
  <x:si>
    <x:t>P-10</x:t>
  </x:si>
  <x:si>
    <x:t>Rebliment+picon.rasa,ampl.més de 0,6 i fins a 1,5m,mat.adeq.excav.,gmés de 25 i fins a 50cm,picó vib</x:t>
  </x:si>
  <x:si>
    <x:t>P-11</x:t>
  </x:si>
  <x:si>
    <x:t>Transp.terres no contaminades,reutilitz.obra,camió 12t,carreg.mec.,rec.menys de 5km</x:t>
  </x:si>
  <x:si>
    <x:t>C154-003M</x:t>
  </x:si>
  <x:si>
    <x:t>Camió per a transport de 12 t</x:t>
  </x:si>
  <x:si>
    <x:t>P-12</x:t>
  </x:si>
  <x:si>
    <x:t>Transp.residus inerts o no especials,instal.gestió residus,contenidor 12m3</x:t>
  </x:si>
  <x:si>
    <x:t>C1R1-00D2</x:t>
  </x:si>
  <x:si>
    <x:t>Subministrament de contenidor metàl·lic de 12 m3 de capacitat i recollida amb residus inerts o no especials</x:t>
  </x:si>
  <x:si>
    <x:t>P-13</x:t>
  </x:si>
  <x:si>
    <x:t xml:space="preserve">Disposició controlada dipòsit autoritzat inclòs el cànon sobre la deposició controlada dels residus </x:t>
  </x:si>
  <x:si>
    <x:t>B2RA-28UQ</x:t>
  </x:si>
  <x:si>
    <x:t>t</x:t>
  </x:si>
  <x:si>
    <x:t>P-14</x:t>
  </x:si>
  <x:si>
    <x:t>Disposició controlada dipòsit autoritzat,residus terra inerts,1,6t/m3,LER 17 05 04</x:t>
  </x:si>
  <x:si>
    <x:t>B2RA-28V6</x:t>
  </x:si>
  <x:si>
    <x:t>P-15</x:t>
  </x:si>
  <x:si>
    <x:t>Paviment de trinxat ceràmic, amb estesa i piconatge mecànics del material al 100 % del PM, en entorn</x:t>
  </x:si>
  <x:si>
    <x:t>B03C-05NJ</x:t>
  </x:si>
  <x:si>
    <x:t>Sauló garbellat</x:t>
  </x:si>
  <x:si>
    <x:t>B03B-X001</x:t>
  </x:si>
  <x:si>
    <x:t>Rebuig ceràmic</x:t>
  </x:si>
  <x:si>
    <x:t>P-16</x:t>
  </x:si>
  <x:si>
    <x:t>Paviment formigó p/paviments HF-3,5MPa,c.plàstica,camió,vibr.mecànic,remol.mec. + 4kg/m2,quars color</x:t>
  </x:si>
  <x:si>
    <x:t>A0F-000S</x:t>
  </x:si>
  <x:si>
    <x:t>Oficial 1a d'obra pública</x:t>
  </x:si>
  <x:si>
    <x:t>C20L-00DO</x:t>
  </x:si>
  <x:si>
    <x:t>Remolinador mecànic</x:t>
  </x:si>
  <x:si>
    <x:t>C175-00G6</x:t>
  </x:si>
  <x:si>
    <x:t>Estenedora per a paviments de formigó</x:t>
  </x:si>
  <x:si>
    <x:t>B9G3-0HRU</x:t>
  </x:si>
  <x:si>
    <x:t>Pols de quars color</x:t>
  </x:si>
  <x:si>
    <x:t>B06B-12QK</x:t>
  </x:si>
  <x:si>
    <x:t>Formigó per a paviments HF-3,5 MPa de resistència a flexotracció i consistència plàstica</x:t>
  </x:si>
  <x:si>
    <x:t>P-17</x:t>
  </x:si>
  <x:si>
    <x:t>Paviment formigó p/paviments HF-4MPa,c.plàstica,s/additius,camió,vibr.mecànic reglejat</x:t>
  </x:si>
  <x:si>
    <x:t>B06B-12QJ</x:t>
  </x:si>
  <x:si>
    <x:t>Formigó per a paviments HF-4 MPa de resistència a flexotracció i consistència plàstica</x:t>
  </x:si>
  <x:si>
    <x:t>P-18</x:t>
  </x:si>
  <x:si>
    <x:t>Partida alçada a justificar seguretat i salut</x:t>
  </x:si>
  <x:si>
    <x:t>P-19</x:t>
  </x:si>
  <x:si>
    <x:t>Partida alçada a justificar gestió de residus</x:t>
  </x:si>
  <x:si>
    <x:t>P-20</x:t>
  </x:si>
  <x:si>
    <x:t>Bastiment llum=50cm p/interc.,S235JR 80x80x8mm,traves,ancort.form.</x:t>
  </x:si>
  <x:si>
    <x:t>BD53-0M88</x:t>
  </x:si>
  <x:si>
    <x:t>Bastiment de 50 cm de llum per a interceptor, de perfil d'acer de 80x80x8 mm i traves de passamà de 60 mm cada m</x:t>
  </x:si>
  <x:si>
    <x:t>P-21</x:t>
  </x:si>
  <x:si>
    <x:t>Reixa practic.,p/interc.,fosa grisa,982x490x76mm,pes=145kg,col.ancor.form.</x:t>
  </x:si>
  <x:si>
    <x:t>BD5L-0M44</x:t>
  </x:si>
  <x:si>
    <x:t>Reixa per a interceptor, de fosa grisa de 982x490x76 mm i 145 kg de pes</x:t>
  </x:si>
  <x:si>
    <x:t>P-22</x:t>
  </x:si>
  <x:si>
    <x:t>Clavegueró tub PVC-U paret sòlida,sanej.soterrat s/press.,DN250,SN 2,UNE-EN 1401-1,p/unió elàst.clav</x:t>
  </x:si>
  <x:si>
    <x:t>BD7F-1OIV</x:t>
  </x:si>
  <x:si>
    <x:t>Tub de PVC-U de paret sòlida per a sanejament soterrat sense pressió, superfícies interna llisa i externa llisa, diàmetre nominal DN 250, classe de rigidesa anular SN 2 (rigidesa anular &gt;= 2kN/m2), codi d'àrea d'aplicació U (ús en l'exterior de l'estructura dels edificis), fabricació segons norma UNE-EN 1401-1, de color taronja-marró RAL 8023, per a unió elàstica amb anella elastomèrica d'estanquitat</x:t>
  </x:si>
  <x:si>
    <x:t>B069-I4H8</x:t>
  </x:si>
  <x:si>
    <x:t>Formigó d'ús no estructural HNE-20/P/20 de resistència a compressió 20 N/mm2, consistència plàstica i grandària màxima del granulat 20 mm</x:t>
  </x:si>
  <x:si>
    <x:t>B03L-05N5</x:t>
  </x:si>
  <x:si>
    <x:t>Sorra de pedrera de 0 a 3,5 mm</x:t>
  </x:si>
  <x:si>
    <x:t>P-23</x:t>
  </x:si>
  <x:si>
    <x:t>Formació rocalla pedra granít. 30 a 100kg,minicarreg.elèc.</x:t>
  </x:si>
  <x:si>
    <x:t>A0F-000M</x:t>
  </x:si>
  <x:si>
    <x:t>Oficial 1a jardiner</x:t>
  </x:si>
  <x:si>
    <x:t>A01-FEPJ</x:t>
  </x:si>
  <x:si>
    <x:t>Ajudant jardiner</x:t>
  </x:si>
  <x:si>
    <x:t>C133-10CW8</x:t>
  </x:si>
  <x:si>
    <x:t>Minicarregadora elèctrica sobre pneumàtics de 2 a 5.9 t</x:t>
  </x:si>
  <x:si>
    <x:t>BRB0-0XJ7</x:t>
  </x:si>
  <x:si>
    <x:t>Pedra granítica de 30 a 100 kg</x:t>
  </x:si>
  <x:si>
    <x:t>Compressor+un martell pneumàtic</x:t>
  </x:si>
  <x:si>
    <x:t>Corró vibratori autopropulsat,12 a 14t</x:t>
  </x:si>
  <x:si>
    <x:t>Minicarregadora elèctrica s/pneumàtics 2 a 5.9t</x:t>
  </x:si>
  <x:si>
    <x:t>Pala excavadora giratòria s/caden. 21 a 30t</x:t>
  </x:si>
  <x:si>
    <x:t>Pala excavadora giratòria s/pneumàtics 15 a 20t</x:t>
  </x:si>
  <x:si>
    <x:t>Compactador combustible duplex manual,700 kg</x:t>
  </x:si>
  <x:si>
    <x:t>Retroexcavadora s/pneumàtics 8 a 10t</x:t>
  </x:si>
  <x:si>
    <x:t>Camió cisterna 8m3</x:t>
  </x:si>
  <x:si>
    <x:t>Camió transp.12 t</x:t>
  </x:si>
  <x:si>
    <x:t>Estenedora p/paviment formigó</x:t>
  </x:si>
  <x:si>
    <x:t>Subministr.contenidor metàl·lic,12m3 +recollida residus inerts o no especials</x:t>
  </x:si>
  <x:si>
    <x:t>Terra selec.</x:t>
  </x:si>
  <x:si>
    <x:t>Tot-u art.procedent granulats reciclats form.</x:t>
  </x:si>
  <x:si>
    <x:t>Sorra 0 a 3,5 mm</x:t>
  </x:si>
  <x:si>
    <x:t>Form.no estructural HNE-20/P/20</x:t>
  </x:si>
  <x:si>
    <x:t>Formigó p/paviments HF-4MPa,c.plàstica</x:t>
  </x:si>
  <x:si>
    <x:t>Formigó p/paviments HF-3,5MPa,c.plàstica</x:t>
  </x:si>
  <x:si>
    <x:t>Pols quars color</x:t>
  </x:si>
  <x:si>
    <x:t>Bastiment llum=50cm p/interc.,80x80x8mm,traves passa.60mm c/m</x:t>
  </x:si>
  <x:si>
    <x:t>Reixa p/interc.,fosa grisa 982x490x76mm,145kg</x:t>
  </x:si>
  <x:si>
    <x:t>Tub PVC-U paret sòlida,sanej.soterrat s/press.,DN250,SN 2,UNE-EN 1401-1,p/unió elàst.</x:t>
  </x:si>
  <x:si>
    <x:t>Pedra granít. 30 a 100kg</x:t>
  </x:si>
  <x:si>
    <x:t>AMIDAMENTS</x:t>
  </x:si>
  <x:si>
    <x:t>N</x:t>
  </x:si>
  <x:si>
    <x:t>01.01.001</x:t>
  </x:si>
  <x:si>
    <x:t>L</x:t>
  </x:si>
  <x:si>
    <x:t>C</x:t>
  </x:si>
  <x:si>
    <x:t>Unitats</x:t>
  </x:si>
  <x:si>
    <x:t>Longitud</x:t>
  </x:si>
  <x:si>
    <x:t>Ample</x:t>
  </x:si>
  <x:si>
    <x:t>Alçada</x:t>
  </x:si>
  <x:si>
    <x:t>Connexió tubs entrada gual</x:t>
  </x:si>
  <x:si>
    <x:t>01.01.002</x:t>
  </x:si>
  <x:si>
    <x:t>01.01.003</x:t>
  </x:si>
  <x:si>
    <x:t>Connexions rases drenants</x:t>
  </x:si>
  <x:si>
    <x:t>01.01.004</x:t>
  </x:si>
  <x:si>
    <x:t>Entrada gual aparc</x:t>
  </x:si>
  <x:si>
    <x:t>01.01.005</x:t>
  </x:si>
  <x:si>
    <x:t>01.01.006</x:t>
  </x:si>
  <x:si>
    <x:t>01.01.007</x:t>
  </x:si>
  <x:si>
    <x:t>Sup</x:t>
  </x:si>
  <x:si>
    <x:t>Paviment formigó</x:t>
  </x:si>
  <x:si>
    <x:t>01.01.008</x:t>
  </x:si>
  <x:si>
    <x:t>Superficie</x:t>
  </x:si>
  <x:si>
    <x:t>Amplada</x:t>
  </x:si>
  <x:si>
    <x:t>Superficie actuació</x:t>
  </x:si>
  <x:si>
    <x:t>01.02.001</x:t>
  </x:si>
  <x:si>
    <x:t>Àrea</x:t>
  </x:si>
  <x:si>
    <x:t>Entrada gual</x:t>
  </x:si>
  <x:si>
    <x:t>01.02.002</x:t>
  </x:si>
  <x:si>
    <x:t>Sup total</x:t>
  </x:si>
  <x:si>
    <x:t>01.02.003</x:t>
  </x:si>
  <x:si>
    <x:t>01.03.001</x:t>
  </x:si>
  <x:si>
    <x:t>Entrada aparc</x:t>
  </x:si>
  <x:si>
    <x:t>Interior escola</x:t>
  </x:si>
  <x:si>
    <x:t>01.03.002</x:t>
  </x:si>
  <x:si>
    <x:t>01.03.003</x:t>
  </x:si>
  <x:si>
    <x:t>01.03.004</x:t>
  </x:si>
  <x:si>
    <x:t>Sortides a cuneta</x:t>
  </x:si>
  <x:si>
    <x:t>01.03.005</x:t>
  </x:si>
  <x:si>
    <x:t>Formació de trenques per desaigua</x:t>
  </x:si>
  <x:si>
    <x:t>01.03.006</x:t>
  </x:si>
  <x:si>
    <x:t>01.04.001</x:t>
  </x:si>
  <x:si>
    <x:t>Gruix</x:t>
  </x:si>
  <x:si>
    <x:t>Esponj</x:t>
  </x:si>
  <x:si>
    <x:t>Pav Formigó</x:t>
  </x:si>
  <x:si>
    <x:t>Panot</x:t>
  </x:si>
  <x:si>
    <x:t>01.04.002</x:t>
  </x:si>
  <x:si>
    <x:t>Inerts</x:t>
  </x:si>
  <x:si>
    <x:t>01.04.003</x:t>
  </x:si>
  <x:si>
    <x:t>Vol</x:t>
  </x:si>
  <x:si>
    <x:t>Previsió per no ús exc. caixa pav. formigó</x:t>
  </x:si>
  <x:si>
    <x:t>01.04.004</x:t>
  </x:si>
  <x:si>
    <x:t xml:space="preserve">Previsió </x:t>
  </x:si>
  <x:si>
    <x:t>01.04.005</x:t>
  </x:si>
  <x:si>
    <x:t>01.05.001</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</x:si>
</x:sst>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6">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7">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
      <x:patternFill patternType="solid">
        <x:fgColor rgb="FF00FFFF"/>
        <x:bgColor rgb="FF00FFFF"/>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0">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4" borderId="0" applyNumberFormat="0" applyFill="0" applyBorder="0" applyAlignment="0" applyProtection="1">
      <x:protection locked="0"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4" borderId="0" applyNumberFormat="0" applyFill="0" applyBorder="0" applyAlignment="0" applyProtection="1">
      <x:protection locked="0" hidden="0"/>
    </x:xf>
    <x:xf numFmtId="0" fontId="11" fillId="6" borderId="0" applyNumberFormat="0" applyFill="0" applyBorder="0" applyAlignment="0" applyProtection="1">
      <x:protection locked="0" hidden="0"/>
    </x:xf>
    <x:xf numFmtId="4" fontId="11" fillId="6" borderId="2" applyNumberFormat="0" applyFill="0" applyBorder="1" applyAlignment="0" applyProtection="1">
      <x:protection locked="0" hidden="0"/>
    </x:xf>
    <x:xf numFmtId="4" fontId="11" fillId="4" borderId="0" applyNumberFormat="0" applyFill="0" applyBorder="0" applyAlignment="0" applyProtection="1">
      <x:protection locked="0" hidden="0"/>
    </x:xf>
    <x:xf numFmtId="4" fontId="11" fillId="4" borderId="2" applyNumberFormat="0" applyFill="0" applyBorder="1" applyAlignment="0" applyProtection="1">
      <x:protection locked="0" hidden="0"/>
    </x:xf>
  </x:cellStyleXfs>
  <x:cellXfs count="60">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1" fillId="6"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1" fillId="6" borderId="2" xfId="0" applyNumberFormat="0" applyFill="0" applyBorder="1" applyAlignment="0" applyProtection="1">
      <x:alignment horizontal="right" vertical="bottom" textRotation="0" wrapText="0" indent="0" relativeIndent="0" justifyLastLine="0" shrinkToFit="0" readingOrder="0"/>
      <x:protection locked="0" hidden="0"/>
    </x:xf>
    <x:xf numFmtId="4" fontId="11" fillId="6" borderId="2" xfId="0" applyNumberFormat="0" applyFill="0" applyBorder="1" applyAlignment="0" applyProtection="1">
      <x:alignment horizontal="general" vertical="bottom" textRotation="0" wrapText="0" indent="0" relativeIndent="0" justifyLastLine="0" shrinkToFit="0" readingOrder="0"/>
      <x:protection locked="0" hidden="0"/>
    </x:xf>
    <x:xf numFmtId="4" fontId="1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1" fillId="4" borderId="2" xfId="0" applyNumberFormat="0" applyFill="0" applyBorder="1" applyAlignment="0" applyProtection="1">
      <x:alignment horizontal="general" vertical="bottom" textRotation="0" wrapText="0" indent="0" relativeIndent="0" justifyLastLine="0" shrinkToFit="0" readingOrder="0"/>
      <x:protection locked="0"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58"/>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c r="F2" s="1" t="s"/>
      <x:c r="G2" s="1" t="s"/>
      <x:c r="H2" s="1" t="s"/>
    </x:row>
    <x:row r="3" spans="1:8">
      <x:c r="E3" s="1" t="s"/>
      <x:c r="F3" s="1" t="s"/>
      <x:c r="G3" s="1" t="s"/>
      <x:c r="H3" s="1" t="s"/>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6</x:v>
      </x:c>
      <x:c r="E11" s="5" t="s">
        <x:v>9</x:v>
      </x:c>
    </x:row>
    <x:row r="13" spans="1:8">
      <x:c r="A13" s="1" t="s">
        <x:v>10</x:v>
      </x:c>
      <x:c r="B13" s="1" t="n">
        <x:v>1</x:v>
      </x:c>
      <x:c r="C13" s="1" t="s">
        <x:v>11</x:v>
      </x:c>
      <x:c r="D13" s="7" t="s">
        <x:v>12</x:v>
      </x:c>
      <x:c r="E13" s="8" t="s">
        <x:v>13</x:v>
      </x:c>
      <x:c r="F13" s="9" t="n">
        <x:v>16.71</x:v>
      </x:c>
      <x:c r="G13" s="10" t="n">
        <x:v>8</x:v>
      </x:c>
      <x:c r="H13" s="11">
        <x:f>ROUND(ROUND(F13,2)*ROUND(G13,3),2)</x:f>
      </x:c>
    </x:row>
    <x:row r="14" spans="1:8">
      <x:c r="A14" s="1" t="s">
        <x:v>10</x:v>
      </x:c>
      <x:c r="B14" s="1" t="n">
        <x:v>2</x:v>
      </x:c>
      <x:c r="C14" s="1" t="s">
        <x:v>14</x:v>
      </x:c>
      <x:c r="D14" s="7" t="s">
        <x:v>15</x:v>
      </x:c>
      <x:c r="E14" s="8" t="s">
        <x:v>16</x:v>
      </x:c>
      <x:c r="F14" s="9" t="n">
        <x:v>6.11</x:v>
      </x:c>
      <x:c r="G14" s="10" t="n">
        <x:v>4</x:v>
      </x:c>
      <x:c r="H14" s="11">
        <x:f>ROUND(ROUND(F14,2)*ROUND(G14,3),2)</x:f>
      </x:c>
    </x:row>
    <x:row r="15" spans="1:8">
      <x:c r="A15" s="1" t="s">
        <x:v>10</x:v>
      </x:c>
      <x:c r="B15" s="1" t="n">
        <x:v>3</x:v>
      </x:c>
      <x:c r="C15" s="1" t="s">
        <x:v>17</x:v>
      </x:c>
      <x:c r="D15" s="7" t="s">
        <x:v>12</x:v>
      </x:c>
      <x:c r="E15" s="8" t="s">
        <x:v>18</x:v>
      </x:c>
      <x:c r="F15" s="9" t="n">
        <x:v>11.17</x:v>
      </x:c>
      <x:c r="G15" s="10" t="n">
        <x:v>51</x:v>
      </x:c>
      <x:c r="H15" s="11">
        <x:f>ROUND(ROUND(F15,2)*ROUND(G15,3),2)</x:f>
      </x:c>
    </x:row>
    <x:row r="16" spans="1:8">
      <x:c r="A16" s="1" t="s">
        <x:v>10</x:v>
      </x:c>
      <x:c r="B16" s="1" t="n">
        <x:v>4</x:v>
      </x:c>
      <x:c r="C16" s="1" t="s">
        <x:v>19</x:v>
      </x:c>
      <x:c r="D16" s="7" t="s">
        <x:v>15</x:v>
      </x:c>
      <x:c r="E16" s="8" t="s">
        <x:v>20</x:v>
      </x:c>
      <x:c r="F16" s="9" t="n">
        <x:v>5.48</x:v>
      </x:c>
      <x:c r="G16" s="10" t="n">
        <x:v>6.4</x:v>
      </x:c>
      <x:c r="H16" s="11">
        <x:f>ROUND(ROUND(F16,2)*ROUND(G16,3),2)</x:f>
      </x:c>
    </x:row>
    <x:row r="17" spans="1:8">
      <x:c r="A17" s="1" t="s">
        <x:v>10</x:v>
      </x:c>
      <x:c r="B17" s="1" t="n">
        <x:v>5</x:v>
      </x:c>
      <x:c r="C17" s="1" t="s">
        <x:v>21</x:v>
      </x:c>
      <x:c r="D17" s="7" t="s">
        <x:v>15</x:v>
      </x:c>
      <x:c r="E17" s="8" t="s">
        <x:v>22</x:v>
      </x:c>
      <x:c r="F17" s="9" t="n">
        <x:v>5.57</x:v>
      </x:c>
      <x:c r="G17" s="10" t="n">
        <x:v>4.8</x:v>
      </x:c>
      <x:c r="H17" s="11">
        <x:f>ROUND(ROUND(F17,2)*ROUND(G17,3),2)</x:f>
      </x:c>
    </x:row>
    <x:row r="18" spans="1:8">
      <x:c r="A18" s="1" t="s">
        <x:v>10</x:v>
      </x:c>
      <x:c r="B18" s="1" t="n">
        <x:v>6</x:v>
      </x:c>
      <x:c r="C18" s="1" t="s">
        <x:v>23</x:v>
      </x:c>
      <x:c r="D18" s="7" t="s">
        <x:v>24</x:v>
      </x:c>
      <x:c r="E18" s="8" t="s">
        <x:v>25</x:v>
      </x:c>
      <x:c r="F18" s="9" t="n">
        <x:v>8.38</x:v>
      </x:c>
      <x:c r="G18" s="10" t="n">
        <x:v>1</x:v>
      </x:c>
      <x:c r="H18" s="11">
        <x:f>ROUND(ROUND(F18,2)*ROUND(G18,3),2)</x:f>
      </x:c>
    </x:row>
    <x:row r="19" spans="1:8">
      <x:c r="A19" s="1" t="s">
        <x:v>10</x:v>
      </x:c>
      <x:c r="B19" s="1" t="n">
        <x:v>7</x:v>
      </x:c>
      <x:c r="C19" s="1" t="s">
        <x:v>26</x:v>
      </x:c>
      <x:c r="D19" s="7" t="s">
        <x:v>12</x:v>
      </x:c>
      <x:c r="E19" s="8" t="s">
        <x:v>27</x:v>
      </x:c>
      <x:c r="F19" s="9" t="n">
        <x:v>4.63</x:v>
      </x:c>
      <x:c r="G19" s="10" t="n">
        <x:v>24.75</x:v>
      </x:c>
      <x:c r="H19" s="11">
        <x:f>ROUND(ROUND(F19,2)*ROUND(G19,3),2)</x:f>
      </x:c>
    </x:row>
    <x:row r="20" spans="1:8">
      <x:c r="A20" s="1" t="s">
        <x:v>10</x:v>
      </x:c>
      <x:c r="B20" s="1" t="n">
        <x:v>8</x:v>
      </x:c>
      <x:c r="C20" s="1" t="s">
        <x:v>28</x:v>
      </x:c>
      <x:c r="D20" s="7" t="s">
        <x:v>15</x:v>
      </x:c>
      <x:c r="E20" s="8" t="s">
        <x:v>29</x:v>
      </x:c>
      <x:c r="F20" s="9" t="n">
        <x:v>1.97</x:v>
      </x:c>
      <x:c r="G20" s="10" t="n">
        <x:v>1650</x:v>
      </x:c>
      <x:c r="H20" s="11">
        <x:f>ROUND(ROUND(F20,2)*ROUND(G20,3),2)</x:f>
      </x:c>
    </x:row>
    <x:row r="21" spans="1:8">
      <x:c r="E21" s="5" t="s">
        <x:v>30</x:v>
      </x:c>
      <x:c r="F21" s="5" t="s"/>
      <x:c r="G21" s="5" t="s"/>
      <x:c r="H21" s="12">
        <x:f>SUM(H13:H20)</x:f>
      </x:c>
    </x:row>
    <x:row r="23" spans="1:8">
      <x:c r="C23" s="5" t="s">
        <x:v>5</x:v>
      </x:c>
      <x:c r="D23" s="6" t="s">
        <x:v>6</x:v>
      </x:c>
      <x:c r="E23" s="5" t="s">
        <x:v>7</x:v>
      </x:c>
    </x:row>
    <x:row r="24" spans="1:8">
      <x:c r="C24" s="5" t="s">
        <x:v>8</x:v>
      </x:c>
      <x:c r="D24" s="6" t="s">
        <x:v>31</x:v>
      </x:c>
      <x:c r="E24" s="5" t="s">
        <x:v>32</x:v>
      </x:c>
    </x:row>
    <x:row r="26" spans="1:8">
      <x:c r="A26" s="1" t="s">
        <x:v>33</x:v>
      </x:c>
      <x:c r="B26" s="1" t="n">
        <x:v>1</x:v>
      </x:c>
      <x:c r="C26" s="1" t="s">
        <x:v>34</x:v>
      </x:c>
      <x:c r="D26" s="7" t="s">
        <x:v>12</x:v>
      </x:c>
      <x:c r="E26" s="8" t="s">
        <x:v>35</x:v>
      </x:c>
      <x:c r="F26" s="9" t="n">
        <x:v>116.07</x:v>
      </x:c>
      <x:c r="G26" s="10" t="n">
        <x:v>24.75</x:v>
      </x:c>
      <x:c r="H26" s="11">
        <x:f>ROUND(ROUND(F26,2)*ROUND(G26,3),2)</x:f>
      </x:c>
    </x:row>
    <x:row r="27" spans="1:8">
      <x:c r="A27" s="1" t="s">
        <x:v>33</x:v>
      </x:c>
      <x:c r="B27" s="1" t="n">
        <x:v>2</x:v>
      </x:c>
      <x:c r="C27" s="1" t="s">
        <x:v>36</x:v>
      </x:c>
      <x:c r="D27" s="7" t="s">
        <x:v>12</x:v>
      </x:c>
      <x:c r="E27" s="8" t="s">
        <x:v>37</x:v>
      </x:c>
      <x:c r="F27" s="9" t="n">
        <x:v>37.6</x:v>
      </x:c>
      <x:c r="G27" s="10" t="n">
        <x:v>165</x:v>
      </x:c>
      <x:c r="H27" s="11">
        <x:f>ROUND(ROUND(F27,2)*ROUND(G27,3),2)</x:f>
      </x:c>
    </x:row>
    <x:row r="28" spans="1:8">
      <x:c r="A28" s="1" t="s">
        <x:v>33</x:v>
      </x:c>
      <x:c r="B28" s="1" t="n">
        <x:v>3</x:v>
      </x:c>
      <x:c r="C28" s="1" t="s">
        <x:v>38</x:v>
      </x:c>
      <x:c r="D28" s="7" t="s">
        <x:v>12</x:v>
      </x:c>
      <x:c r="E28" s="8" t="s">
        <x:v>39</x:v>
      </x:c>
      <x:c r="F28" s="9" t="n">
        <x:v>117.03</x:v>
      </x:c>
      <x:c r="G28" s="10" t="n">
        <x:v>2.1</x:v>
      </x:c>
      <x:c r="H28" s="11">
        <x:f>ROUND(ROUND(F28,2)*ROUND(G28,3),2)</x:f>
      </x:c>
    </x:row>
    <x:row r="29" spans="1:8">
      <x:c r="E29" s="5" t="s">
        <x:v>30</x:v>
      </x:c>
      <x:c r="F29" s="5" t="s"/>
      <x:c r="G29" s="5" t="s"/>
      <x:c r="H29" s="12">
        <x:f>SUM(H26:H28)</x:f>
      </x:c>
    </x:row>
    <x:row r="31" spans="1:8">
      <x:c r="C31" s="5" t="s">
        <x:v>5</x:v>
      </x:c>
      <x:c r="D31" s="6" t="s">
        <x:v>6</x:v>
      </x:c>
      <x:c r="E31" s="5" t="s">
        <x:v>7</x:v>
      </x:c>
    </x:row>
    <x:row r="32" spans="1:8">
      <x:c r="C32" s="5" t="s">
        <x:v>8</x:v>
      </x:c>
      <x:c r="D32" s="6" t="s">
        <x:v>40</x:v>
      </x:c>
      <x:c r="E32" s="5" t="s">
        <x:v>41</x:v>
      </x:c>
    </x:row>
    <x:row r="34" spans="1:8">
      <x:c r="A34" s="1" t="s">
        <x:v>42</x:v>
      </x:c>
      <x:c r="B34" s="1" t="n">
        <x:v>1</x:v>
      </x:c>
      <x:c r="C34" s="1" t="s">
        <x:v>43</x:v>
      </x:c>
      <x:c r="D34" s="7" t="s">
        <x:v>44</x:v>
      </x:c>
      <x:c r="E34" s="8" t="s">
        <x:v>45</x:v>
      </x:c>
      <x:c r="F34" s="9" t="n">
        <x:v>46.2</x:v>
      </x:c>
      <x:c r="G34" s="10" t="n">
        <x:v>3</x:v>
      </x:c>
      <x:c r="H34" s="11">
        <x:f>ROUND(ROUND(F34,2)*ROUND(G34,3),2)</x:f>
      </x:c>
    </x:row>
    <x:row r="35" spans="1:8">
      <x:c r="A35" s="1" t="s">
        <x:v>42</x:v>
      </x:c>
      <x:c r="B35" s="1" t="n">
        <x:v>2</x:v>
      </x:c>
      <x:c r="C35" s="1" t="s">
        <x:v>46</x:v>
      </x:c>
      <x:c r="D35" s="7" t="s">
        <x:v>24</x:v>
      </x:c>
      <x:c r="E35" s="8" t="s">
        <x:v>47</x:v>
      </x:c>
      <x:c r="F35" s="9" t="n">
        <x:v>146.09</x:v>
      </x:c>
      <x:c r="G35" s="10" t="n">
        <x:v>3</x:v>
      </x:c>
      <x:c r="H35" s="11">
        <x:f>ROUND(ROUND(F35,2)*ROUND(G35,3),2)</x:f>
      </x:c>
    </x:row>
    <x:row r="36" spans="1:8">
      <x:c r="A36" s="1" t="s">
        <x:v>42</x:v>
      </x:c>
      <x:c r="B36" s="1" t="n">
        <x:v>3</x:v>
      </x:c>
      <x:c r="C36" s="1" t="s">
        <x:v>48</x:v>
      </x:c>
      <x:c r="D36" s="7" t="s">
        <x:v>44</x:v>
      </x:c>
      <x:c r="E36" s="8" t="s">
        <x:v>49</x:v>
      </x:c>
      <x:c r="F36" s="9" t="n">
        <x:v>75.62</x:v>
      </x:c>
      <x:c r="G36" s="10" t="n">
        <x:v>3</x:v>
      </x:c>
      <x:c r="H36" s="11">
        <x:f>ROUND(ROUND(F36,2)*ROUND(G36,3),2)</x:f>
      </x:c>
    </x:row>
    <x:row r="37" spans="1:8">
      <x:c r="A37" s="1" t="s">
        <x:v>42</x:v>
      </x:c>
      <x:c r="B37" s="1" t="n">
        <x:v>4</x:v>
      </x:c>
      <x:c r="C37" s="1" t="s">
        <x:v>50</x:v>
      </x:c>
      <x:c r="D37" s="7" t="s">
        <x:v>15</x:v>
      </x:c>
      <x:c r="E37" s="8" t="s">
        <x:v>51</x:v>
      </x:c>
      <x:c r="F37" s="9" t="n">
        <x:v>97.78</x:v>
      </x:c>
      <x:c r="G37" s="10" t="n">
        <x:v>3</x:v>
      </x:c>
      <x:c r="H37" s="11">
        <x:f>ROUND(ROUND(F37,2)*ROUND(G37,3),2)</x:f>
      </x:c>
    </x:row>
    <x:row r="38" spans="1:8">
      <x:c r="A38" s="1" t="s">
        <x:v>42</x:v>
      </x:c>
      <x:c r="B38" s="1" t="n">
        <x:v>5</x:v>
      </x:c>
      <x:c r="C38" s="1" t="s">
        <x:v>52</x:v>
      </x:c>
      <x:c r="D38" s="7" t="s">
        <x:v>12</x:v>
      </x:c>
      <x:c r="E38" s="8" t="s">
        <x:v>53</x:v>
      </x:c>
      <x:c r="F38" s="9" t="n">
        <x:v>3.91</x:v>
      </x:c>
      <x:c r="G38" s="10" t="n">
        <x:v>17.4</x:v>
      </x:c>
      <x:c r="H38" s="11">
        <x:f>ROUND(ROUND(F38,2)*ROUND(G38,3),2)</x:f>
      </x:c>
    </x:row>
    <x:row r="39" spans="1:8">
      <x:c r="A39" s="1" t="s">
        <x:v>42</x:v>
      </x:c>
      <x:c r="B39" s="1" t="n">
        <x:v>6</x:v>
      </x:c>
      <x:c r="C39" s="1" t="s">
        <x:v>54</x:v>
      </x:c>
      <x:c r="D39" s="7" t="s">
        <x:v>15</x:v>
      </x:c>
      <x:c r="E39" s="8" t="s">
        <x:v>55</x:v>
      </x:c>
      <x:c r="F39" s="9" t="n">
        <x:v>3.43</x:v>
      </x:c>
      <x:c r="G39" s="10" t="n">
        <x:v>42</x:v>
      </x:c>
      <x:c r="H39" s="11">
        <x:f>ROUND(ROUND(F39,2)*ROUND(G39,3),2)</x:f>
      </x:c>
    </x:row>
    <x:row r="40" spans="1:8">
      <x:c r="E40" s="5" t="s">
        <x:v>30</x:v>
      </x:c>
      <x:c r="F40" s="5" t="s"/>
      <x:c r="G40" s="5" t="s"/>
      <x:c r="H40" s="12">
        <x:f>SUM(H34:H39)</x:f>
      </x:c>
    </x:row>
    <x:row r="42" spans="1:8">
      <x:c r="C42" s="5" t="s">
        <x:v>5</x:v>
      </x:c>
      <x:c r="D42" s="6" t="s">
        <x:v>6</x:v>
      </x:c>
      <x:c r="E42" s="5" t="s">
        <x:v>7</x:v>
      </x:c>
    </x:row>
    <x:row r="43" spans="1:8">
      <x:c r="C43" s="5" t="s">
        <x:v>8</x:v>
      </x:c>
      <x:c r="D43" s="6" t="s">
        <x:v>56</x:v>
      </x:c>
      <x:c r="E43" s="5" t="s">
        <x:v>57</x:v>
      </x:c>
    </x:row>
    <x:row r="45" spans="1:8">
      <x:c r="A45" s="1" t="s">
        <x:v>58</x:v>
      </x:c>
      <x:c r="B45" s="1" t="n">
        <x:v>1</x:v>
      </x:c>
      <x:c r="C45" s="1" t="s">
        <x:v>59</x:v>
      </x:c>
      <x:c r="D45" s="7" t="s">
        <x:v>12</x:v>
      </x:c>
      <x:c r="E45" s="8" t="s">
        <x:v>60</x:v>
      </x:c>
      <x:c r="F45" s="9" t="n">
        <x:v>15.82</x:v>
      </x:c>
      <x:c r="G45" s="10" t="n">
        <x:v>2.822</x:v>
      </x:c>
      <x:c r="H45" s="11">
        <x:f>ROUND(ROUND(F45,2)*ROUND(G45,3),2)</x:f>
      </x:c>
    </x:row>
    <x:row r="46" spans="1:8">
      <x:c r="A46" s="1" t="s">
        <x:v>58</x:v>
      </x:c>
      <x:c r="B46" s="1" t="n">
        <x:v>2</x:v>
      </x:c>
      <x:c r="C46" s="1" t="s">
        <x:v>61</x:v>
      </x:c>
      <x:c r="D46" s="7" t="s">
        <x:v>12</x:v>
      </x:c>
      <x:c r="E46" s="8" t="s">
        <x:v>62</x:v>
      </x:c>
      <x:c r="F46" s="9" t="n">
        <x:v>15.99</x:v>
      </x:c>
      <x:c r="G46" s="10" t="n">
        <x:v>2.822</x:v>
      </x:c>
      <x:c r="H46" s="11">
        <x:f>ROUND(ROUND(F46,2)*ROUND(G46,3),2)</x:f>
      </x:c>
    </x:row>
    <x:row r="47" spans="1:8">
      <x:c r="A47" s="1" t="s">
        <x:v>58</x:v>
      </x:c>
      <x:c r="B47" s="1" t="n">
        <x:v>3</x:v>
      </x:c>
      <x:c r="C47" s="1" t="s">
        <x:v>63</x:v>
      </x:c>
      <x:c r="D47" s="7" t="s">
        <x:v>12</x:v>
      </x:c>
      <x:c r="E47" s="8" t="s">
        <x:v>64</x:v>
      </x:c>
      <x:c r="F47" s="9" t="n">
        <x:v>2.68</x:v>
      </x:c>
      <x:c r="G47" s="10" t="n">
        <x:v>16.8</x:v>
      </x:c>
      <x:c r="H47" s="11">
        <x:f>ROUND(ROUND(F47,2)*ROUND(G47,3),2)</x:f>
      </x:c>
    </x:row>
    <x:row r="48" spans="1:8">
      <x:c r="A48" s="1" t="s">
        <x:v>58</x:v>
      </x:c>
      <x:c r="B48" s="1" t="n">
        <x:v>4</x:v>
      </x:c>
      <x:c r="C48" s="1" t="s">
        <x:v>65</x:v>
      </x:c>
      <x:c r="D48" s="7" t="s">
        <x:v>12</x:v>
      </x:c>
      <x:c r="E48" s="8" t="s">
        <x:v>66</x:v>
      </x:c>
      <x:c r="F48" s="9" t="n">
        <x:v>4.51</x:v>
      </x:c>
      <x:c r="G48" s="10" t="n">
        <x:v>16.8</x:v>
      </x:c>
      <x:c r="H48" s="11">
        <x:f>ROUND(ROUND(F48,2)*ROUND(G48,3),2)</x:f>
      </x:c>
    </x:row>
    <x:row r="49" spans="1:8">
      <x:c r="A49" s="1" t="s">
        <x:v>58</x:v>
      </x:c>
      <x:c r="B49" s="1" t="n">
        <x:v>5</x:v>
      </x:c>
      <x:c r="C49" s="1" t="s">
        <x:v>67</x:v>
      </x:c>
      <x:c r="D49" s="7" t="s">
        <x:v>68</x:v>
      </x:c>
      <x:c r="E49" s="8" t="s">
        <x:v>69</x:v>
      </x:c>
      <x:c r="F49" s="9" t="n">
        <x:v>125</x:v>
      </x:c>
      <x:c r="G49" s="10" t="n">
        <x:v>1</x:v>
      </x:c>
      <x:c r="H49" s="11">
        <x:f>ROUND(ROUND(F49,2)*ROUND(G49,3),2)</x:f>
      </x:c>
    </x:row>
    <x:row r="50" spans="1:8">
      <x:c r="E50" s="5" t="s">
        <x:v>30</x:v>
      </x:c>
      <x:c r="F50" s="5" t="s"/>
      <x:c r="G50" s="5" t="s"/>
      <x:c r="H50" s="12">
        <x:f>SUM(H45:H49)</x:f>
      </x:c>
    </x:row>
    <x:row r="52" spans="1:8">
      <x:c r="C52" s="5" t="s">
        <x:v>5</x:v>
      </x:c>
      <x:c r="D52" s="6" t="s">
        <x:v>6</x:v>
      </x:c>
      <x:c r="E52" s="5" t="s">
        <x:v>7</x:v>
      </x:c>
    </x:row>
    <x:row r="53" spans="1:8">
      <x:c r="C53" s="5" t="s">
        <x:v>8</x:v>
      </x:c>
      <x:c r="D53" s="6" t="s">
        <x:v>70</x:v>
      </x:c>
      <x:c r="E53" s="5" t="s">
        <x:v>71</x:v>
      </x:c>
    </x:row>
    <x:row r="55" spans="1:8">
      <x:c r="A55" s="1" t="s">
        <x:v>72</x:v>
      </x:c>
      <x:c r="B55" s="1" t="n">
        <x:v>1</x:v>
      </x:c>
      <x:c r="C55" s="1" t="s">
        <x:v>73</x:v>
      </x:c>
      <x:c r="D55" s="7" t="s">
        <x:v>68</x:v>
      </x:c>
      <x:c r="E55" s="8" t="s">
        <x:v>74</x:v>
      </x:c>
      <x:c r="F55" s="9" t="n">
        <x:v>400</x:v>
      </x:c>
      <x:c r="G55" s="10" t="n">
        <x:v>1</x:v>
      </x:c>
      <x:c r="H55" s="11">
        <x:f>ROUND(ROUND(F55,2)*ROUND(G55,3),2)</x:f>
      </x:c>
    </x:row>
    <x:row r="56" spans="1:8">
      <x:c r="E56" s="5" t="s">
        <x:v>30</x:v>
      </x:c>
      <x:c r="F56" s="5" t="s"/>
      <x:c r="G56" s="5" t="s"/>
      <x:c r="H56" s="12">
        <x:f>SUM(H55:H55)</x:f>
      </x:c>
    </x:row>
    <x:row r="58" spans="1:8">
      <x:c r="E58" s="13" t="s">
        <x:v>75</x:v>
      </x:c>
      <x:c r="H58" s="14">
        <x:f>SUM(H9:H57)/2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257"/>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 min="12" max="12" width="90.710625" style="0" customWidth="1"/>
  </x:cols>
  <x:sheetData>
    <x:row r="1" spans="1:27">
      <x:c r="A1" s="15" t="s">
        <x:v>0</x:v>
      </x:c>
      <x:c r="B1" s="15" t="s">
        <x:v>0</x:v>
      </x:c>
      <x:c r="C1" s="15" t="s">
        <x:v>0</x:v>
      </x:c>
      <x:c r="D1" s="15" t="s">
        <x:v>0</x:v>
      </x:c>
      <x:c r="E1" s="15" t="s">
        <x:v>0</x:v>
      </x:c>
      <x:c r="F1" s="15" t="s">
        <x:v>0</x:v>
      </x:c>
      <x:c r="G1" s="15" t="s">
        <x:v>0</x:v>
      </x:c>
      <x:c r="H1" s="15" t="s">
        <x:v>0</x:v>
      </x:c>
      <x:c r="I1" s="15" t="s">
        <x:v>0</x:v>
      </x:c>
      <x:c r="J1" s="15" t="s">
        <x:v>0</x:v>
      </x:c>
      <x:c r="K1" s="15" t="s">
        <x:v>0</x:v>
      </x:c>
    </x:row>
    <x:row r="2" spans="1:27">
      <x:c r="A2" s="15" t="s"/>
      <x:c r="B2" s="15" t="s"/>
      <x:c r="C2" s="15" t="s"/>
      <x:c r="D2" s="15" t="s"/>
      <x:c r="E2" s="15" t="s"/>
      <x:c r="F2" s="15" t="s"/>
      <x:c r="G2" s="15" t="s"/>
      <x:c r="H2" s="15" t="s"/>
      <x:c r="I2" s="15" t="s"/>
      <x:c r="J2" s="15" t="s"/>
      <x:c r="K2" s="15" t="s"/>
    </x:row>
    <x:row r="3" spans="1:27">
      <x:c r="A3" s="15" t="s"/>
      <x:c r="B3" s="15" t="s"/>
      <x:c r="C3" s="15" t="s"/>
      <x:c r="D3" s="15" t="s"/>
      <x:c r="E3" s="15" t="s"/>
      <x:c r="F3" s="15" t="s"/>
      <x:c r="G3" s="15" t="s"/>
      <x:c r="H3" s="15" t="s"/>
      <x:c r="I3" s="15" t="s"/>
      <x:c r="J3" s="15" t="s"/>
      <x:c r="K3" s="15" t="s"/>
    </x:row>
    <x:row r="4" spans="1:27">
      <x:c r="A4" s="15" t="s"/>
      <x:c r="B4" s="15" t="s"/>
      <x:c r="C4" s="15" t="s"/>
      <x:c r="D4" s="15" t="s"/>
      <x:c r="E4" s="15" t="s"/>
      <x:c r="F4" s="15" t="s"/>
      <x:c r="G4" s="15" t="s"/>
      <x:c r="H4" s="15" t="s"/>
      <x:c r="I4" s="15" t="s"/>
      <x:c r="J4" s="15" t="s"/>
      <x:c r="K4" s="15" t="s"/>
    </x:row>
    <x:row r="6" spans="1:27">
      <x:c r="A6" s="3" t="s">
        <x:v>76</x:v>
      </x:c>
      <x:c r="B6" s="3" t="s">
        <x:v>76</x:v>
      </x:c>
      <x:c r="C6" s="3" t="s">
        <x:v>76</x:v>
      </x:c>
      <x:c r="D6" s="3" t="s">
        <x:v>76</x:v>
      </x:c>
      <x:c r="E6" s="3" t="s">
        <x:v>76</x:v>
      </x:c>
      <x:c r="F6" s="3" t="s">
        <x:v>76</x:v>
      </x:c>
      <x:c r="G6" s="3" t="s">
        <x:v>76</x:v>
      </x:c>
      <x:c r="H6" s="3" t="s">
        <x:v>76</x:v>
      </x:c>
      <x:c r="I6" s="3" t="s">
        <x:v>76</x:v>
      </x:c>
      <x:c r="J6" s="3" t="s">
        <x:v>76</x:v>
      </x:c>
      <x:c r="K6" s="3" t="s">
        <x:v>76</x:v>
      </x:c>
    </x:row>
    <x:row r="8" spans="1:27">
      <x:c r="A8" s="33" t="s">
        <x:v>77</x:v>
      </x:c>
      <x:c r="B8" s="33" t="s">
        <x:v>78</x:v>
      </x:c>
      <x:c r="C8" s="33" t="s">
        <x:v>79</x:v>
      </x:c>
      <x:c r="D8" s="33" t="s">
        <x:v>80</x:v>
      </x:c>
      <x:c r="E8" s="33" t="s"/>
      <x:c r="F8" s="33" t="s"/>
      <x:c r="G8" s="33" t="s"/>
      <x:c r="H8" s="33" t="s"/>
      <x:c r="I8" s="33" t="s"/>
      <x:c r="J8" s="33" t="s"/>
      <x:c r="K8" s="33" t="s">
        <x:v>2</x:v>
      </x:c>
      <x:c r="L8" s="33" t="s">
        <x:v>81</x:v>
      </x:c>
    </x:row>
    <x:row r="10" spans="1:27">
      <x:c r="A10" s="18" t="s">
        <x:v>82</x:v>
      </x:c>
      <x:c r="B10" s="18" t="s"/>
    </x:row>
    <x:row r="11" spans="1:27" customFormat="1" ht="45" customHeight="1">
      <x:c r="A11" s="34" t="s"/>
      <x:c r="B11" s="34" t="s">
        <x:v>83</x:v>
      </x:c>
      <x:c r="C11" s="35" t="s">
        <x:v>12</x:v>
      </x:c>
      <x:c r="D11" s="36" t="s">
        <x:v>84</x:v>
      </x:c>
      <x:c r="E11" s="35" t="s"/>
      <x:c r="F11" s="35" t="s"/>
      <x:c r="G11" s="35" t="s"/>
      <x:c r="H11" s="37" t="s">
        <x:v>85</x:v>
      </x:c>
      <x:c r="I11" s="38" t="n">
        <x:v>1</x:v>
      </x:c>
      <x:c r="J11" s="39" t="s"/>
      <x:c r="K11" s="40">
        <x:f>ROUND(K27,2)</x:f>
      </x:c>
      <x:c r="L11" s="36" t="s">
        <x:v>86</x:v>
      </x:c>
      <x:c r="M11" s="35" t="s"/>
      <x:c r="N11" s="35" t="s"/>
      <x:c r="O11" s="35" t="s"/>
      <x:c r="P11" s="35" t="s"/>
      <x:c r="Q11" s="35" t="s"/>
      <x:c r="R11" s="35" t="s"/>
      <x:c r="S11" s="35" t="s"/>
      <x:c r="T11" s="35" t="s"/>
      <x:c r="U11" s="35" t="s"/>
      <x:c r="V11" s="35" t="s"/>
      <x:c r="W11" s="35" t="s"/>
      <x:c r="X11" s="35" t="s"/>
      <x:c r="Y11" s="35" t="s"/>
      <x:c r="Z11" s="35" t="s"/>
      <x:c r="AA11" s="35" t="s"/>
    </x:row>
    <x:row r="12" spans="1:27">
      <x:c r="B12" s="13" t="s">
        <x:v>87</x:v>
      </x:c>
    </x:row>
    <x:row r="13" spans="1:27">
      <x:c r="B13" s="0" t="s">
        <x:v>88</x:v>
      </x:c>
      <x:c r="C13" s="0" t="s">
        <x:v>89</x:v>
      </x:c>
      <x:c r="D13" s="0" t="s">
        <x:v>90</x:v>
      </x:c>
      <x:c r="E13" s="41" t="n">
        <x:v>0.05</x:v>
      </x:c>
      <x:c r="F13" s="0" t="s">
        <x:v>91</x:v>
      </x:c>
      <x:c r="G13" s="0" t="s">
        <x:v>92</x:v>
      </x:c>
      <x:c r="H13" s="42" t="n">
        <x:v>23.94</x:v>
      </x:c>
      <x:c r="I13" s="0" t="s">
        <x:v>93</x:v>
      </x:c>
      <x:c r="J13" s="43">
        <x:f>ROUND(E13/I11* H13,5)</x:f>
      </x:c>
      <x:c r="K13" s="44" t="s"/>
    </x:row>
    <x:row r="14" spans="1:27">
      <x:c r="D14" s="45" t="s">
        <x:v>94</x:v>
      </x:c>
      <x:c r="E14" s="44" t="s"/>
      <x:c r="H14" s="44" t="s"/>
      <x:c r="K14" s="42">
        <x:f>SUM(J13:J13)</x:f>
      </x:c>
    </x:row>
    <x:row r="15" spans="1:27">
      <x:c r="B15" s="13" t="s">
        <x:v>95</x:v>
      </x:c>
      <x:c r="E15" s="44" t="s"/>
      <x:c r="H15" s="44" t="s"/>
      <x:c r="K15" s="44" t="s"/>
    </x:row>
    <x:row r="16" spans="1:27">
      <x:c r="B16" s="0" t="s">
        <x:v>96</x:v>
      </x:c>
      <x:c r="C16" s="0" t="s">
        <x:v>89</x:v>
      </x:c>
      <x:c r="D16" s="0" t="s">
        <x:v>97</x:v>
      </x:c>
      <x:c r="E16" s="41" t="n">
        <x:v>0.025</x:v>
      </x:c>
      <x:c r="F16" s="0" t="s">
        <x:v>91</x:v>
      </x:c>
      <x:c r="G16" s="0" t="s">
        <x:v>92</x:v>
      </x:c>
      <x:c r="H16" s="42" t="n">
        <x:v>56.65</x:v>
      </x:c>
      <x:c r="I16" s="0" t="s">
        <x:v>93</x:v>
      </x:c>
      <x:c r="J16" s="43">
        <x:f>ROUND(E16/I11* H16,5)</x:f>
      </x:c>
      <x:c r="K16" s="44" t="s"/>
    </x:row>
    <x:row r="17" spans="1:27">
      <x:c r="B17" s="0" t="s">
        <x:v>98</x:v>
      </x:c>
      <x:c r="C17" s="0" t="s">
        <x:v>89</x:v>
      </x:c>
      <x:c r="D17" s="0" t="s">
        <x:v>99</x:v>
      </x:c>
      <x:c r="E17" s="41" t="n">
        <x:v>0.035</x:v>
      </x:c>
      <x:c r="F17" s="0" t="s">
        <x:v>91</x:v>
      </x:c>
      <x:c r="G17" s="0" t="s">
        <x:v>92</x:v>
      </x:c>
      <x:c r="H17" s="42" t="n">
        <x:v>79.44</x:v>
      </x:c>
      <x:c r="I17" s="0" t="s">
        <x:v>93</x:v>
      </x:c>
      <x:c r="J17" s="43">
        <x:f>ROUND(E17/I11* H17,5)</x:f>
      </x:c>
      <x:c r="K17" s="44" t="s"/>
    </x:row>
    <x:row r="18" spans="1:27">
      <x:c r="B18" s="0" t="s">
        <x:v>100</x:v>
      </x:c>
      <x:c r="C18" s="0" t="s">
        <x:v>89</x:v>
      </x:c>
      <x:c r="D18" s="0" t="s">
        <x:v>101</x:v>
      </x:c>
      <x:c r="E18" s="41" t="n">
        <x:v>0.03</x:v>
      </x:c>
      <x:c r="F18" s="0" t="s">
        <x:v>91</x:v>
      </x:c>
      <x:c r="G18" s="0" t="s">
        <x:v>92</x:v>
      </x:c>
      <x:c r="H18" s="42" t="n">
        <x:v>77.02</x:v>
      </x:c>
      <x:c r="I18" s="0" t="s">
        <x:v>93</x:v>
      </x:c>
      <x:c r="J18" s="43">
        <x:f>ROUND(E18/I11* H18,5)</x:f>
      </x:c>
      <x:c r="K18" s="44" t="s"/>
    </x:row>
    <x:row r="19" spans="1:27">
      <x:c r="D19" s="45" t="s">
        <x:v>102</x:v>
      </x:c>
      <x:c r="E19" s="44" t="s"/>
      <x:c r="H19" s="44" t="s"/>
      <x:c r="K19" s="42">
        <x:f>SUM(J16:J18)</x:f>
      </x:c>
    </x:row>
    <x:row r="20" spans="1:27">
      <x:c r="B20" s="13" t="s">
        <x:v>103</x:v>
      </x:c>
      <x:c r="E20" s="44" t="s"/>
      <x:c r="H20" s="44" t="s"/>
      <x:c r="K20" s="44" t="s"/>
    </x:row>
    <x:row r="21" spans="1:27">
      <x:c r="B21" s="0" t="s">
        <x:v>104</x:v>
      </x:c>
      <x:c r="C21" s="0" t="s">
        <x:v>12</x:v>
      </x:c>
      <x:c r="D21" s="0" t="s">
        <x:v>105</x:v>
      </x:c>
      <x:c r="E21" s="41" t="n">
        <x:v>0.05</x:v>
      </x:c>
      <x:c r="G21" s="0" t="s">
        <x:v>92</x:v>
      </x:c>
      <x:c r="H21" s="42" t="n">
        <x:v>2.04</x:v>
      </x:c>
      <x:c r="I21" s="0" t="s">
        <x:v>93</x:v>
      </x:c>
      <x:c r="J21" s="43">
        <x:f>ROUND(E21* H21,5)</x:f>
      </x:c>
      <x:c r="K21" s="44" t="s"/>
    </x:row>
    <x:row r="22" spans="1:27">
      <x:c r="B22" s="0" t="s">
        <x:v>106</x:v>
      </x:c>
      <x:c r="C22" s="0" t="s">
        <x:v>12</x:v>
      </x:c>
      <x:c r="D22" s="0" t="s">
        <x:v>107</x:v>
      </x:c>
      <x:c r="E22" s="41" t="n">
        <x:v>1.15</x:v>
      </x:c>
      <x:c r="G22" s="0" t="s">
        <x:v>92</x:v>
      </x:c>
      <x:c r="H22" s="42" t="n">
        <x:v>20.83</x:v>
      </x:c>
      <x:c r="I22" s="0" t="s">
        <x:v>93</x:v>
      </x:c>
      <x:c r="J22" s="43">
        <x:f>ROUND(E22* H22,5)</x:f>
      </x:c>
      <x:c r="K22" s="44" t="s"/>
    </x:row>
    <x:row r="23" spans="1:27">
      <x:c r="D23" s="45" t="s">
        <x:v>108</x:v>
      </x:c>
      <x:c r="E23" s="44" t="s"/>
      <x:c r="H23" s="44" t="s"/>
      <x:c r="K23" s="42">
        <x:f>SUM(J21:J22)</x:f>
      </x:c>
    </x:row>
    <x:row r="24" spans="1:27">
      <x:c r="E24" s="44" t="s"/>
      <x:c r="H24" s="44" t="s"/>
      <x:c r="K24" s="44" t="s"/>
    </x:row>
    <x:row r="25" spans="1:27">
      <x:c r="D25" s="45" t="s">
        <x:v>109</x:v>
      </x:c>
      <x:c r="E25" s="44" t="s"/>
      <x:c r="H25" s="44" t="n">
        <x:v>1.5</x:v>
      </x:c>
      <x:c r="I25" s="0" t="s">
        <x:v>110</x:v>
      </x:c>
      <x:c r="J25" s="0">
        <x:f>ROUND(H25/100*K14,5)</x:f>
      </x:c>
      <x:c r="K25" s="44" t="s"/>
    </x:row>
    <x:row r="26" spans="1:27">
      <x:c r="D26" s="45" t="s">
        <x:v>111</x:v>
      </x:c>
      <x:c r="E26" s="44" t="s"/>
      <x:c r="H26" s="44" t="s"/>
      <x:c r="K26" s="46">
        <x:f>SUM(J12:J25)</x:f>
      </x:c>
    </x:row>
    <x:row r="27" spans="1:27">
      <x:c r="D27" s="45" t="s">
        <x:v>112</x:v>
      </x:c>
      <x:c r="E27" s="44" t="s"/>
      <x:c r="H27" s="44" t="s"/>
      <x:c r="K27" s="46">
        <x:f>SUM(K26:K26)</x:f>
      </x:c>
    </x:row>
    <x:row r="29" spans="1:27" customFormat="1" ht="45" customHeight="1">
      <x:c r="A29" s="34" t="s">
        <x:v>113</x:v>
      </x:c>
      <x:c r="B29" s="34" t="s">
        <x:v>19</x:v>
      </x:c>
      <x:c r="C29" s="35" t="s">
        <x:v>15</x:v>
      </x:c>
      <x:c r="D29" s="36" t="s">
        <x:v>20</x:v>
      </x:c>
      <x:c r="E29" s="35" t="s"/>
      <x:c r="F29" s="35" t="s"/>
      <x:c r="G29" s="35" t="s"/>
      <x:c r="H29" s="37" t="s">
        <x:v>85</x:v>
      </x:c>
      <x:c r="I29" s="38" t="n">
        <x:v>1</x:v>
      </x:c>
      <x:c r="J29" s="39" t="s"/>
      <x:c r="K29" s="40">
        <x:f>ROUND(K35,2)</x:f>
      </x:c>
      <x:c r="L29" s="36" t="s">
        <x:v>114</x:v>
      </x:c>
      <x:c r="M29" s="35" t="s"/>
      <x:c r="N29" s="35" t="s"/>
      <x:c r="O29" s="35" t="s"/>
      <x:c r="P29" s="35" t="s"/>
      <x:c r="Q29" s="35" t="s"/>
      <x:c r="R29" s="35" t="s"/>
      <x:c r="S29" s="35" t="s"/>
      <x:c r="T29" s="35" t="s"/>
      <x:c r="U29" s="35" t="s"/>
      <x:c r="V29" s="35" t="s"/>
      <x:c r="W29" s="35" t="s"/>
      <x:c r="X29" s="35" t="s"/>
      <x:c r="Y29" s="35" t="s"/>
      <x:c r="Z29" s="35" t="s"/>
      <x:c r="AA29" s="35" t="s"/>
    </x:row>
    <x:row r="30" spans="1:27">
      <x:c r="B30" s="13" t="s">
        <x:v>95</x:v>
      </x:c>
    </x:row>
    <x:row r="31" spans="1:27">
      <x:c r="B31" s="0" t="s">
        <x:v>115</x:v>
      </x:c>
      <x:c r="C31" s="0" t="s">
        <x:v>89</x:v>
      </x:c>
      <x:c r="D31" s="0" t="s">
        <x:v>116</x:v>
      </x:c>
      <x:c r="E31" s="41" t="n">
        <x:v>0.066</x:v>
      </x:c>
      <x:c r="F31" s="0" t="s">
        <x:v>91</x:v>
      </x:c>
      <x:c r="G31" s="0" t="s">
        <x:v>92</x:v>
      </x:c>
      <x:c r="H31" s="42" t="n">
        <x:v>59.14</x:v>
      </x:c>
      <x:c r="I31" s="0" t="s">
        <x:v>93</x:v>
      </x:c>
      <x:c r="J31" s="43">
        <x:f>ROUND(E31/I29* H31,5)</x:f>
      </x:c>
      <x:c r="K31" s="44" t="s"/>
    </x:row>
    <x:row r="32" spans="1:27">
      <x:c r="B32" s="0" t="s">
        <x:v>117</x:v>
      </x:c>
      <x:c r="C32" s="0" t="s">
        <x:v>89</x:v>
      </x:c>
      <x:c r="D32" s="0" t="s">
        <x:v>118</x:v>
      </x:c>
      <x:c r="E32" s="41" t="n">
        <x:v>0.029</x:v>
      </x:c>
      <x:c r="F32" s="0" t="s">
        <x:v>91</x:v>
      </x:c>
      <x:c r="G32" s="0" t="s">
        <x:v>92</x:v>
      </x:c>
      <x:c r="H32" s="42" t="n">
        <x:v>54.46</x:v>
      </x:c>
      <x:c r="I32" s="0" t="s">
        <x:v>93</x:v>
      </x:c>
      <x:c r="J32" s="43">
        <x:f>ROUND(E32/I29* H32,5)</x:f>
      </x:c>
      <x:c r="K32" s="44" t="s"/>
    </x:row>
    <x:row r="33" spans="1:27">
      <x:c r="D33" s="45" t="s">
        <x:v>102</x:v>
      </x:c>
      <x:c r="E33" s="44" t="s"/>
      <x:c r="H33" s="44" t="s"/>
      <x:c r="K33" s="42">
        <x:f>SUM(J31:J32)</x:f>
      </x:c>
    </x:row>
    <x:row r="34" spans="1:27">
      <x:c r="D34" s="45" t="s">
        <x:v>111</x:v>
      </x:c>
      <x:c r="E34" s="44" t="s"/>
      <x:c r="H34" s="44" t="s"/>
      <x:c r="K34" s="46">
        <x:f>SUM(J30:J33)</x:f>
      </x:c>
    </x:row>
    <x:row r="35" spans="1:27">
      <x:c r="D35" s="45" t="s">
        <x:v>112</x:v>
      </x:c>
      <x:c r="E35" s="44" t="s"/>
      <x:c r="H35" s="44" t="s"/>
      <x:c r="K35" s="46">
        <x:f>SUM(K34:K34)</x:f>
      </x:c>
    </x:row>
    <x:row r="37" spans="1:27" customFormat="1" ht="45" customHeight="1">
      <x:c r="A37" s="34" t="s">
        <x:v>119</x:v>
      </x:c>
      <x:c r="B37" s="34" t="s">
        <x:v>21</x:v>
      </x:c>
      <x:c r="C37" s="35" t="s">
        <x:v>15</x:v>
      </x:c>
      <x:c r="D37" s="36" t="s">
        <x:v>22</x:v>
      </x:c>
      <x:c r="E37" s="35" t="s"/>
      <x:c r="F37" s="35" t="s"/>
      <x:c r="G37" s="35" t="s"/>
      <x:c r="H37" s="37" t="s">
        <x:v>85</x:v>
      </x:c>
      <x:c r="I37" s="38" t="n">
        <x:v>1</x:v>
      </x:c>
      <x:c r="J37" s="39" t="s"/>
      <x:c r="K37" s="40">
        <x:f>ROUND(K43,2)</x:f>
      </x:c>
      <x:c r="L37" s="36" t="s">
        <x:v>120</x:v>
      </x:c>
      <x:c r="M37" s="35" t="s"/>
      <x:c r="N37" s="35" t="s"/>
      <x:c r="O37" s="35" t="s"/>
      <x:c r="P37" s="35" t="s"/>
      <x:c r="Q37" s="35" t="s"/>
      <x:c r="R37" s="35" t="s"/>
      <x:c r="S37" s="35" t="s"/>
      <x:c r="T37" s="35" t="s"/>
      <x:c r="U37" s="35" t="s"/>
      <x:c r="V37" s="35" t="s"/>
      <x:c r="W37" s="35" t="s"/>
      <x:c r="X37" s="35" t="s"/>
      <x:c r="Y37" s="35" t="s"/>
      <x:c r="Z37" s="35" t="s"/>
      <x:c r="AA37" s="35" t="s"/>
    </x:row>
    <x:row r="38" spans="1:27">
      <x:c r="B38" s="13" t="s">
        <x:v>95</x:v>
      </x:c>
    </x:row>
    <x:row r="39" spans="1:27">
      <x:c r="B39" s="0" t="s">
        <x:v>115</x:v>
      </x:c>
      <x:c r="C39" s="0" t="s">
        <x:v>89</x:v>
      </x:c>
      <x:c r="D39" s="0" t="s">
        <x:v>116</x:v>
      </x:c>
      <x:c r="E39" s="41" t="n">
        <x:v>0.072</x:v>
      </x:c>
      <x:c r="F39" s="0" t="s">
        <x:v>91</x:v>
      </x:c>
      <x:c r="G39" s="0" t="s">
        <x:v>92</x:v>
      </x:c>
      <x:c r="H39" s="42" t="n">
        <x:v>59.14</x:v>
      </x:c>
      <x:c r="I39" s="0" t="s">
        <x:v>93</x:v>
      </x:c>
      <x:c r="J39" s="43">
        <x:f>ROUND(E39/I37* H39,5)</x:f>
      </x:c>
      <x:c r="K39" s="44" t="s"/>
    </x:row>
    <x:row r="40" spans="1:27">
      <x:c r="B40" s="0" t="s">
        <x:v>117</x:v>
      </x:c>
      <x:c r="C40" s="0" t="s">
        <x:v>89</x:v>
      </x:c>
      <x:c r="D40" s="0" t="s">
        <x:v>118</x:v>
      </x:c>
      <x:c r="E40" s="41" t="n">
        <x:v>0.024</x:v>
      </x:c>
      <x:c r="F40" s="0" t="s">
        <x:v>91</x:v>
      </x:c>
      <x:c r="G40" s="0" t="s">
        <x:v>92</x:v>
      </x:c>
      <x:c r="H40" s="42" t="n">
        <x:v>54.46</x:v>
      </x:c>
      <x:c r="I40" s="0" t="s">
        <x:v>93</x:v>
      </x:c>
      <x:c r="J40" s="43">
        <x:f>ROUND(E40/I37* H40,5)</x:f>
      </x:c>
      <x:c r="K40" s="44" t="s"/>
    </x:row>
    <x:row r="41" spans="1:27">
      <x:c r="D41" s="45" t="s">
        <x:v>102</x:v>
      </x:c>
      <x:c r="E41" s="44" t="s"/>
      <x:c r="H41" s="44" t="s"/>
      <x:c r="K41" s="42">
        <x:f>SUM(J39:J40)</x:f>
      </x:c>
    </x:row>
    <x:row r="42" spans="1:27">
      <x:c r="D42" s="45" t="s">
        <x:v>111</x:v>
      </x:c>
      <x:c r="E42" s="44" t="s"/>
      <x:c r="H42" s="44" t="s"/>
      <x:c r="K42" s="46">
        <x:f>SUM(J38:J41)</x:f>
      </x:c>
    </x:row>
    <x:row r="43" spans="1:27">
      <x:c r="D43" s="45" t="s">
        <x:v>112</x:v>
      </x:c>
      <x:c r="E43" s="44" t="s"/>
      <x:c r="H43" s="44" t="s"/>
      <x:c r="K43" s="46">
        <x:f>SUM(K42:K42)</x:f>
      </x:c>
    </x:row>
    <x:row r="45" spans="1:27" customFormat="1" ht="45" customHeight="1">
      <x:c r="A45" s="34" t="s">
        <x:v>121</x:v>
      </x:c>
      <x:c r="B45" s="34" t="s">
        <x:v>23</x:v>
      </x:c>
      <x:c r="C45" s="35" t="s">
        <x:v>24</x:v>
      </x:c>
      <x:c r="D45" s="36" t="s">
        <x:v>25</x:v>
      </x:c>
      <x:c r="E45" s="35" t="s"/>
      <x:c r="F45" s="35" t="s"/>
      <x:c r="G45" s="35" t="s"/>
      <x:c r="H45" s="37" t="s">
        <x:v>85</x:v>
      </x:c>
      <x:c r="I45" s="38" t="n">
        <x:v>1</x:v>
      </x:c>
      <x:c r="J45" s="39" t="s"/>
      <x:c r="K45" s="40">
        <x:f>ROUND(K50,2)</x:f>
      </x:c>
      <x:c r="L45" s="36" t="s">
        <x:v>122</x:v>
      </x:c>
      <x:c r="M45" s="35" t="s"/>
      <x:c r="N45" s="35" t="s"/>
      <x:c r="O45" s="35" t="s"/>
      <x:c r="P45" s="35" t="s"/>
      <x:c r="Q45" s="35" t="s"/>
      <x:c r="R45" s="35" t="s"/>
      <x:c r="S45" s="35" t="s"/>
      <x:c r="T45" s="35" t="s"/>
      <x:c r="U45" s="35" t="s"/>
      <x:c r="V45" s="35" t="s"/>
      <x:c r="W45" s="35" t="s"/>
      <x:c r="X45" s="35" t="s"/>
      <x:c r="Y45" s="35" t="s"/>
      <x:c r="Z45" s="35" t="s"/>
      <x:c r="AA45" s="35" t="s"/>
    </x:row>
    <x:row r="46" spans="1:27">
      <x:c r="B46" s="13" t="s">
        <x:v>95</x:v>
      </x:c>
    </x:row>
    <x:row r="47" spans="1:27">
      <x:c r="B47" s="0" t="s">
        <x:v>123</x:v>
      </x:c>
      <x:c r="C47" s="0" t="s">
        <x:v>89</x:v>
      </x:c>
      <x:c r="D47" s="0" t="s">
        <x:v>124</x:v>
      </x:c>
      <x:c r="E47" s="41" t="n">
        <x:v>0.7</x:v>
      </x:c>
      <x:c r="F47" s="0" t="s">
        <x:v>91</x:v>
      </x:c>
      <x:c r="G47" s="0" t="s">
        <x:v>92</x:v>
      </x:c>
      <x:c r="H47" s="42" t="n">
        <x:v>11.97</x:v>
      </x:c>
      <x:c r="I47" s="0" t="s">
        <x:v>93</x:v>
      </x:c>
      <x:c r="J47" s="43">
        <x:f>ROUND(E47/I45* H47,5)</x:f>
      </x:c>
      <x:c r="K47" s="44" t="s"/>
    </x:row>
    <x:row r="48" spans="1:27">
      <x:c r="D48" s="45" t="s">
        <x:v>102</x:v>
      </x:c>
      <x:c r="E48" s="44" t="s"/>
      <x:c r="H48" s="44" t="s"/>
      <x:c r="K48" s="42">
        <x:f>SUM(J47:J47)</x:f>
      </x:c>
    </x:row>
    <x:row r="49" spans="1:27">
      <x:c r="D49" s="45" t="s">
        <x:v>111</x:v>
      </x:c>
      <x:c r="E49" s="44" t="s"/>
      <x:c r="H49" s="44" t="s"/>
      <x:c r="K49" s="46">
        <x:f>SUM(J46:J48)</x:f>
      </x:c>
    </x:row>
    <x:row r="50" spans="1:27">
      <x:c r="D50" s="45" t="s">
        <x:v>112</x:v>
      </x:c>
      <x:c r="E50" s="44" t="s"/>
      <x:c r="H50" s="44" t="s"/>
      <x:c r="K50" s="46">
        <x:f>SUM(K49:K49)</x:f>
      </x:c>
    </x:row>
    <x:row r="52" spans="1:27" customFormat="1" ht="45" customHeight="1">
      <x:c r="A52" s="34" t="s">
        <x:v>125</x:v>
      </x:c>
      <x:c r="B52" s="34" t="s">
        <x:v>26</x:v>
      </x:c>
      <x:c r="C52" s="35" t="s">
        <x:v>12</x:v>
      </x:c>
      <x:c r="D52" s="36" t="s">
        <x:v>27</x:v>
      </x:c>
      <x:c r="E52" s="35" t="s"/>
      <x:c r="F52" s="35" t="s"/>
      <x:c r="G52" s="35" t="s"/>
      <x:c r="H52" s="37" t="s">
        <x:v>85</x:v>
      </x:c>
      <x:c r="I52" s="38" t="n">
        <x:v>1</x:v>
      </x:c>
      <x:c r="J52" s="39" t="s"/>
      <x:c r="K52" s="40">
        <x:f>ROUND(K57,2)</x:f>
      </x:c>
      <x:c r="L52" s="36" t="s">
        <x:v>126</x:v>
      </x:c>
      <x:c r="M52" s="35" t="s"/>
      <x:c r="N52" s="35" t="s"/>
      <x:c r="O52" s="35" t="s"/>
      <x:c r="P52" s="35" t="s"/>
      <x:c r="Q52" s="35" t="s"/>
      <x:c r="R52" s="35" t="s"/>
      <x:c r="S52" s="35" t="s"/>
      <x:c r="T52" s="35" t="s"/>
      <x:c r="U52" s="35" t="s"/>
      <x:c r="V52" s="35" t="s"/>
      <x:c r="W52" s="35" t="s"/>
      <x:c r="X52" s="35" t="s"/>
      <x:c r="Y52" s="35" t="s"/>
      <x:c r="Z52" s="35" t="s"/>
      <x:c r="AA52" s="35" t="s"/>
    </x:row>
    <x:row r="53" spans="1:27">
      <x:c r="B53" s="13" t="s">
        <x:v>95</x:v>
      </x:c>
    </x:row>
    <x:row r="54" spans="1:27">
      <x:c r="B54" s="0" t="s">
        <x:v>127</x:v>
      </x:c>
      <x:c r="C54" s="0" t="s">
        <x:v>89</x:v>
      </x:c>
      <x:c r="D54" s="0" t="s">
        <x:v>128</x:v>
      </x:c>
      <x:c r="E54" s="41" t="n">
        <x:v>0.045</x:v>
      </x:c>
      <x:c r="F54" s="0" t="s">
        <x:v>91</x:v>
      </x:c>
      <x:c r="G54" s="0" t="s">
        <x:v>92</x:v>
      </x:c>
      <x:c r="H54" s="42" t="n">
        <x:v>102.94</x:v>
      </x:c>
      <x:c r="I54" s="0" t="s">
        <x:v>93</x:v>
      </x:c>
      <x:c r="J54" s="43">
        <x:f>ROUND(E54/I52* H54,5)</x:f>
      </x:c>
      <x:c r="K54" s="44" t="s"/>
    </x:row>
    <x:row r="55" spans="1:27">
      <x:c r="D55" s="45" t="s">
        <x:v>102</x:v>
      </x:c>
      <x:c r="E55" s="44" t="s"/>
      <x:c r="H55" s="44" t="s"/>
      <x:c r="K55" s="42">
        <x:f>SUM(J54:J54)</x:f>
      </x:c>
    </x:row>
    <x:row r="56" spans="1:27">
      <x:c r="D56" s="45" t="s">
        <x:v>111</x:v>
      </x:c>
      <x:c r="E56" s="44" t="s"/>
      <x:c r="H56" s="44" t="s"/>
      <x:c r="K56" s="46">
        <x:f>SUM(J53:J55)</x:f>
      </x:c>
    </x:row>
    <x:row r="57" spans="1:27">
      <x:c r="D57" s="45" t="s">
        <x:v>112</x:v>
      </x:c>
      <x:c r="E57" s="44" t="s"/>
      <x:c r="H57" s="44" t="s"/>
      <x:c r="K57" s="46">
        <x:f>SUM(K56:K56)</x:f>
      </x:c>
    </x:row>
    <x:row r="59" spans="1:27" customFormat="1" ht="45" customHeight="1">
      <x:c r="A59" s="34" t="s">
        <x:v>129</x:v>
      </x:c>
      <x:c r="B59" s="34" t="s">
        <x:v>52</x:v>
      </x:c>
      <x:c r="C59" s="35" t="s">
        <x:v>12</x:v>
      </x:c>
      <x:c r="D59" s="36" t="s">
        <x:v>53</x:v>
      </x:c>
      <x:c r="E59" s="35" t="s"/>
      <x:c r="F59" s="35" t="s"/>
      <x:c r="G59" s="35" t="s"/>
      <x:c r="H59" s="37" t="s">
        <x:v>85</x:v>
      </x:c>
      <x:c r="I59" s="38" t="n">
        <x:v>1</x:v>
      </x:c>
      <x:c r="J59" s="39" t="s"/>
      <x:c r="K59" s="40">
        <x:f>ROUND(K64,2)</x:f>
      </x:c>
      <x:c r="L59" s="36" t="s">
        <x:v>130</x:v>
      </x:c>
      <x:c r="M59" s="35" t="s"/>
      <x:c r="N59" s="35" t="s"/>
      <x:c r="O59" s="35" t="s"/>
      <x:c r="P59" s="35" t="s"/>
      <x:c r="Q59" s="35" t="s"/>
      <x:c r="R59" s="35" t="s"/>
      <x:c r="S59" s="35" t="s"/>
      <x:c r="T59" s="35" t="s"/>
      <x:c r="U59" s="35" t="s"/>
      <x:c r="V59" s="35" t="s"/>
      <x:c r="W59" s="35" t="s"/>
      <x:c r="X59" s="35" t="s"/>
      <x:c r="Y59" s="35" t="s"/>
      <x:c r="Z59" s="35" t="s"/>
      <x:c r="AA59" s="35" t="s"/>
    </x:row>
    <x:row r="60" spans="1:27">
      <x:c r="B60" s="13" t="s">
        <x:v>95</x:v>
      </x:c>
    </x:row>
    <x:row r="61" spans="1:27">
      <x:c r="B61" s="0" t="s">
        <x:v>127</x:v>
      </x:c>
      <x:c r="C61" s="0" t="s">
        <x:v>89</x:v>
      </x:c>
      <x:c r="D61" s="0" t="s">
        <x:v>128</x:v>
      </x:c>
      <x:c r="E61" s="41" t="n">
        <x:v>0.038</x:v>
      </x:c>
      <x:c r="F61" s="0" t="s">
        <x:v>91</x:v>
      </x:c>
      <x:c r="G61" s="0" t="s">
        <x:v>92</x:v>
      </x:c>
      <x:c r="H61" s="42" t="n">
        <x:v>102.94</x:v>
      </x:c>
      <x:c r="I61" s="0" t="s">
        <x:v>93</x:v>
      </x:c>
      <x:c r="J61" s="43">
        <x:f>ROUND(E61/I59* H61,5)</x:f>
      </x:c>
      <x:c r="K61" s="44" t="s"/>
    </x:row>
    <x:row r="62" spans="1:27">
      <x:c r="D62" s="45" t="s">
        <x:v>102</x:v>
      </x:c>
      <x:c r="E62" s="44" t="s"/>
      <x:c r="H62" s="44" t="s"/>
      <x:c r="K62" s="42">
        <x:f>SUM(J61:J61)</x:f>
      </x:c>
    </x:row>
    <x:row r="63" spans="1:27">
      <x:c r="D63" s="45" t="s">
        <x:v>111</x:v>
      </x:c>
      <x:c r="E63" s="44" t="s"/>
      <x:c r="H63" s="44" t="s"/>
      <x:c r="K63" s="46">
        <x:f>SUM(J60:J62)</x:f>
      </x:c>
    </x:row>
    <x:row r="64" spans="1:27">
      <x:c r="D64" s="45" t="s">
        <x:v>112</x:v>
      </x:c>
      <x:c r="E64" s="44" t="s"/>
      <x:c r="H64" s="44" t="s"/>
      <x:c r="K64" s="46">
        <x:f>SUM(K63:K63)</x:f>
      </x:c>
    </x:row>
    <x:row r="66" spans="1:27" customFormat="1" ht="45" customHeight="1">
      <x:c r="A66" s="34" t="s">
        <x:v>131</x:v>
      </x:c>
      <x:c r="B66" s="34" t="s">
        <x:v>11</x:v>
      </x:c>
      <x:c r="C66" s="35" t="s">
        <x:v>12</x:v>
      </x:c>
      <x:c r="D66" s="36" t="s">
        <x:v>13</x:v>
      </x:c>
      <x:c r="E66" s="35" t="s"/>
      <x:c r="F66" s="35" t="s"/>
      <x:c r="G66" s="35" t="s"/>
      <x:c r="H66" s="37" t="s">
        <x:v>85</x:v>
      </x:c>
      <x:c r="I66" s="38" t="n">
        <x:v>1</x:v>
      </x:c>
      <x:c r="J66" s="39" t="s"/>
      <x:c r="K66" s="40">
        <x:f>ROUND(K71,2)</x:f>
      </x:c>
      <x:c r="L66" s="36" t="s">
        <x:v>132</x:v>
      </x:c>
      <x:c r="M66" s="35" t="s"/>
      <x:c r="N66" s="35" t="s"/>
      <x:c r="O66" s="35" t="s"/>
      <x:c r="P66" s="35" t="s"/>
      <x:c r="Q66" s="35" t="s"/>
      <x:c r="R66" s="35" t="s"/>
      <x:c r="S66" s="35" t="s"/>
      <x:c r="T66" s="35" t="s"/>
      <x:c r="U66" s="35" t="s"/>
      <x:c r="V66" s="35" t="s"/>
      <x:c r="W66" s="35" t="s"/>
      <x:c r="X66" s="35" t="s"/>
      <x:c r="Y66" s="35" t="s"/>
      <x:c r="Z66" s="35" t="s"/>
      <x:c r="AA66" s="35" t="s"/>
    </x:row>
    <x:row r="67" spans="1:27">
      <x:c r="B67" s="13" t="s">
        <x:v>95</x:v>
      </x:c>
    </x:row>
    <x:row r="68" spans="1:27">
      <x:c r="B68" s="0" t="s">
        <x:v>117</x:v>
      </x:c>
      <x:c r="C68" s="0" t="s">
        <x:v>89</x:v>
      </x:c>
      <x:c r="D68" s="0" t="s">
        <x:v>118</x:v>
      </x:c>
      <x:c r="E68" s="41" t="n">
        <x:v>0.30674</x:v>
      </x:c>
      <x:c r="F68" s="0" t="s">
        <x:v>91</x:v>
      </x:c>
      <x:c r="G68" s="0" t="s">
        <x:v>92</x:v>
      </x:c>
      <x:c r="H68" s="42" t="n">
        <x:v>54.46</x:v>
      </x:c>
      <x:c r="I68" s="0" t="s">
        <x:v>93</x:v>
      </x:c>
      <x:c r="J68" s="43">
        <x:f>ROUND(E68/I66* H68,5)</x:f>
      </x:c>
      <x:c r="K68" s="44" t="s"/>
    </x:row>
    <x:row r="69" spans="1:27">
      <x:c r="D69" s="45" t="s">
        <x:v>102</x:v>
      </x:c>
      <x:c r="E69" s="44" t="s"/>
      <x:c r="H69" s="44" t="s"/>
      <x:c r="K69" s="42">
        <x:f>SUM(J68:J68)</x:f>
      </x:c>
    </x:row>
    <x:row r="70" spans="1:27">
      <x:c r="D70" s="45" t="s">
        <x:v>111</x:v>
      </x:c>
      <x:c r="E70" s="44" t="s"/>
      <x:c r="H70" s="44" t="s"/>
      <x:c r="K70" s="46">
        <x:f>SUM(J67:J69)</x:f>
      </x:c>
    </x:row>
    <x:row r="71" spans="1:27">
      <x:c r="D71" s="45" t="s">
        <x:v>112</x:v>
      </x:c>
      <x:c r="E71" s="44" t="s"/>
      <x:c r="H71" s="44" t="s"/>
      <x:c r="K71" s="46">
        <x:f>SUM(K70:K70)</x:f>
      </x:c>
    </x:row>
    <x:row r="73" spans="1:27" customFormat="1" ht="45" customHeight="1">
      <x:c r="A73" s="34" t="s">
        <x:v>133</x:v>
      </x:c>
      <x:c r="B73" s="34" t="s">
        <x:v>14</x:v>
      </x:c>
      <x:c r="C73" s="35" t="s">
        <x:v>15</x:v>
      </x:c>
      <x:c r="D73" s="36" t="s">
        <x:v>16</x:v>
      </x:c>
      <x:c r="E73" s="35" t="s"/>
      <x:c r="F73" s="35" t="s"/>
      <x:c r="G73" s="35" t="s"/>
      <x:c r="H73" s="37" t="s">
        <x:v>85</x:v>
      </x:c>
      <x:c r="I73" s="38" t="n">
        <x:v>1</x:v>
      </x:c>
      <x:c r="J73" s="39" t="s"/>
      <x:c r="K73" s="40">
        <x:f>ROUND(K84,2)</x:f>
      </x:c>
      <x:c r="L73" s="36" t="s">
        <x:v>134</x:v>
      </x:c>
      <x:c r="M73" s="35" t="s"/>
      <x:c r="N73" s="35" t="s"/>
      <x:c r="O73" s="35" t="s"/>
      <x:c r="P73" s="35" t="s"/>
      <x:c r="Q73" s="35" t="s"/>
      <x:c r="R73" s="35" t="s"/>
      <x:c r="S73" s="35" t="s"/>
      <x:c r="T73" s="35" t="s"/>
      <x:c r="U73" s="35" t="s"/>
      <x:c r="V73" s="35" t="s"/>
      <x:c r="W73" s="35" t="s"/>
      <x:c r="X73" s="35" t="s"/>
      <x:c r="Y73" s="35" t="s"/>
      <x:c r="Z73" s="35" t="s"/>
      <x:c r="AA73" s="35" t="s"/>
    </x:row>
    <x:row r="74" spans="1:27">
      <x:c r="B74" s="13" t="s">
        <x:v>87</x:v>
      </x:c>
    </x:row>
    <x:row r="75" spans="1:27">
      <x:c r="B75" s="0" t="s">
        <x:v>135</x:v>
      </x:c>
      <x:c r="C75" s="0" t="s">
        <x:v>89</x:v>
      </x:c>
      <x:c r="D75" s="0" t="s">
        <x:v>136</x:v>
      </x:c>
      <x:c r="E75" s="41" t="n">
        <x:v>0.0858</x:v>
      </x:c>
      <x:c r="F75" s="0" t="s">
        <x:v>91</x:v>
      </x:c>
      <x:c r="G75" s="0" t="s">
        <x:v>92</x:v>
      </x:c>
      <x:c r="H75" s="42" t="n">
        <x:v>24.75</x:v>
      </x:c>
      <x:c r="I75" s="0" t="s">
        <x:v>93</x:v>
      </x:c>
      <x:c r="J75" s="43">
        <x:f>ROUND(E75/I73* H75,5)</x:f>
      </x:c>
      <x:c r="K75" s="44" t="s"/>
    </x:row>
    <x:row r="76" spans="1:27">
      <x:c r="B76" s="0" t="s">
        <x:v>88</x:v>
      </x:c>
      <x:c r="C76" s="0" t="s">
        <x:v>89</x:v>
      </x:c>
      <x:c r="D76" s="0" t="s">
        <x:v>90</x:v>
      </x:c>
      <x:c r="E76" s="41" t="n">
        <x:v>0.13514</x:v>
      </x:c>
      <x:c r="F76" s="0" t="s">
        <x:v>91</x:v>
      </x:c>
      <x:c r="G76" s="0" t="s">
        <x:v>92</x:v>
      </x:c>
      <x:c r="H76" s="42" t="n">
        <x:v>23.94</x:v>
      </x:c>
      <x:c r="I76" s="0" t="s">
        <x:v>93</x:v>
      </x:c>
      <x:c r="J76" s="43">
        <x:f>ROUND(E76/I73* H76,5)</x:f>
      </x:c>
      <x:c r="K76" s="44" t="s"/>
    </x:row>
    <x:row r="77" spans="1:27">
      <x:c r="D77" s="45" t="s">
        <x:v>94</x:v>
      </x:c>
      <x:c r="E77" s="44" t="s"/>
      <x:c r="H77" s="44" t="s"/>
      <x:c r="K77" s="42">
        <x:f>SUM(J75:J76)</x:f>
      </x:c>
    </x:row>
    <x:row r="78" spans="1:27">
      <x:c r="B78" s="13" t="s">
        <x:v>95</x:v>
      </x:c>
      <x:c r="E78" s="44" t="s"/>
      <x:c r="H78" s="44" t="s"/>
      <x:c r="K78" s="44" t="s"/>
    </x:row>
    <x:row r="79" spans="1:27">
      <x:c r="B79" s="0" t="s">
        <x:v>137</x:v>
      </x:c>
      <x:c r="C79" s="0" t="s">
        <x:v>89</x:v>
      </x:c>
      <x:c r="D79" s="0" t="s">
        <x:v>138</x:v>
      </x:c>
      <x:c r="E79" s="41" t="n">
        <x:v>0.0858</x:v>
      </x:c>
      <x:c r="F79" s="0" t="s">
        <x:v>91</x:v>
      </x:c>
      <x:c r="G79" s="0" t="s">
        <x:v>92</x:v>
      </x:c>
      <x:c r="H79" s="42" t="n">
        <x:v>7.79</x:v>
      </x:c>
      <x:c r="I79" s="0" t="s">
        <x:v>93</x:v>
      </x:c>
      <x:c r="J79" s="43">
        <x:f>ROUND(E79/I73* H79,5)</x:f>
      </x:c>
      <x:c r="K79" s="44" t="s"/>
    </x:row>
    <x:row r="80" spans="1:27">
      <x:c r="D80" s="45" t="s">
        <x:v>102</x:v>
      </x:c>
      <x:c r="E80" s="44" t="s"/>
      <x:c r="H80" s="44" t="s"/>
      <x:c r="K80" s="42">
        <x:f>SUM(J79:J79)</x:f>
      </x:c>
    </x:row>
    <x:row r="81" spans="1:27">
      <x:c r="E81" s="44" t="s"/>
      <x:c r="H81" s="44" t="s"/>
      <x:c r="K81" s="44" t="s"/>
    </x:row>
    <x:row r="82" spans="1:27">
      <x:c r="D82" s="45" t="s">
        <x:v>109</x:v>
      </x:c>
      <x:c r="E82" s="44" t="s"/>
      <x:c r="H82" s="44" t="n">
        <x:v>1.5</x:v>
      </x:c>
      <x:c r="I82" s="0" t="s">
        <x:v>110</x:v>
      </x:c>
      <x:c r="J82" s="0">
        <x:f>ROUND(H82/100*K77,5)</x:f>
      </x:c>
      <x:c r="K82" s="44" t="s"/>
    </x:row>
    <x:row r="83" spans="1:27">
      <x:c r="D83" s="45" t="s">
        <x:v>111</x:v>
      </x:c>
      <x:c r="E83" s="44" t="s"/>
      <x:c r="H83" s="44" t="s"/>
      <x:c r="K83" s="46">
        <x:f>SUM(J74:J82)</x:f>
      </x:c>
    </x:row>
    <x:row r="84" spans="1:27">
      <x:c r="D84" s="45" t="s">
        <x:v>112</x:v>
      </x:c>
      <x:c r="E84" s="44" t="s"/>
      <x:c r="H84" s="44" t="s"/>
      <x:c r="K84" s="46">
        <x:f>SUM(K83:K83)</x:f>
      </x:c>
    </x:row>
    <x:row r="86" spans="1:27" customFormat="1" ht="45" customHeight="1">
      <x:c r="A86" s="34" t="s">
        <x:v>139</x:v>
      </x:c>
      <x:c r="B86" s="34" t="s">
        <x:v>28</x:v>
      </x:c>
      <x:c r="C86" s="35" t="s">
        <x:v>15</x:v>
      </x:c>
      <x:c r="D86" s="36" t="s">
        <x:v>29</x:v>
      </x:c>
      <x:c r="E86" s="35" t="s"/>
      <x:c r="F86" s="35" t="s"/>
      <x:c r="G86" s="35" t="s"/>
      <x:c r="H86" s="37" t="s">
        <x:v>85</x:v>
      </x:c>
      <x:c r="I86" s="38" t="n">
        <x:v>1</x:v>
      </x:c>
      <x:c r="J86" s="39" t="s"/>
      <x:c r="K86" s="40">
        <x:f>ROUND(K95,2)</x:f>
      </x:c>
      <x:c r="L86" s="36" t="s">
        <x:v>140</x:v>
      </x:c>
      <x:c r="M86" s="35" t="s"/>
      <x:c r="N86" s="35" t="s"/>
      <x:c r="O86" s="35" t="s"/>
      <x:c r="P86" s="35" t="s"/>
      <x:c r="Q86" s="35" t="s"/>
      <x:c r="R86" s="35" t="s"/>
      <x:c r="S86" s="35" t="s"/>
      <x:c r="T86" s="35" t="s"/>
      <x:c r="U86" s="35" t="s"/>
      <x:c r="V86" s="35" t="s"/>
      <x:c r="W86" s="35" t="s"/>
      <x:c r="X86" s="35" t="s"/>
      <x:c r="Y86" s="35" t="s"/>
      <x:c r="Z86" s="35" t="s"/>
      <x:c r="AA86" s="35" t="s"/>
    </x:row>
    <x:row r="87" spans="1:27">
      <x:c r="B87" s="13" t="s">
        <x:v>95</x:v>
      </x:c>
    </x:row>
    <x:row r="88" spans="1:27">
      <x:c r="B88" s="0" t="s">
        <x:v>100</x:v>
      </x:c>
      <x:c r="C88" s="0" t="s">
        <x:v>89</x:v>
      </x:c>
      <x:c r="D88" s="0" t="s">
        <x:v>101</x:v>
      </x:c>
      <x:c r="E88" s="41" t="n">
        <x:v>0.011</x:v>
      </x:c>
      <x:c r="F88" s="0" t="s">
        <x:v>91</x:v>
      </x:c>
      <x:c r="G88" s="0" t="s">
        <x:v>92</x:v>
      </x:c>
      <x:c r="H88" s="42" t="n">
        <x:v>77.02</x:v>
      </x:c>
      <x:c r="I88" s="0" t="s">
        <x:v>93</x:v>
      </x:c>
      <x:c r="J88" s="43">
        <x:f>ROUND(E88/I86* H88,5)</x:f>
      </x:c>
      <x:c r="K88" s="44" t="s"/>
    </x:row>
    <x:row r="89" spans="1:27">
      <x:c r="B89" s="0" t="s">
        <x:v>98</x:v>
      </x:c>
      <x:c r="C89" s="0" t="s">
        <x:v>89</x:v>
      </x:c>
      <x:c r="D89" s="0" t="s">
        <x:v>99</x:v>
      </x:c>
      <x:c r="E89" s="41" t="n">
        <x:v>0.01</x:v>
      </x:c>
      <x:c r="F89" s="0" t="s">
        <x:v>91</x:v>
      </x:c>
      <x:c r="G89" s="0" t="s">
        <x:v>92</x:v>
      </x:c>
      <x:c r="H89" s="42" t="n">
        <x:v>79.44</x:v>
      </x:c>
      <x:c r="I89" s="0" t="s">
        <x:v>93</x:v>
      </x:c>
      <x:c r="J89" s="43">
        <x:f>ROUND(E89/I86* H89,5)</x:f>
      </x:c>
      <x:c r="K89" s="44" t="s"/>
    </x:row>
    <x:row r="90" spans="1:27">
      <x:c r="D90" s="45" t="s">
        <x:v>102</x:v>
      </x:c>
      <x:c r="E90" s="44" t="s"/>
      <x:c r="H90" s="44" t="s"/>
      <x:c r="K90" s="42">
        <x:f>SUM(J88:J89)</x:f>
      </x:c>
    </x:row>
    <x:row r="91" spans="1:27">
      <x:c r="B91" s="13" t="s">
        <x:v>103</x:v>
      </x:c>
      <x:c r="E91" s="44" t="s"/>
      <x:c r="H91" s="44" t="s"/>
      <x:c r="K91" s="44" t="s"/>
    </x:row>
    <x:row r="92" spans="1:27">
      <x:c r="B92" s="0" t="s">
        <x:v>141</x:v>
      </x:c>
      <x:c r="C92" s="0" t="s">
        <x:v>12</x:v>
      </x:c>
      <x:c r="D92" s="0" t="s">
        <x:v>142</x:v>
      </x:c>
      <x:c r="E92" s="41" t="n">
        <x:v>0.035</x:v>
      </x:c>
      <x:c r="G92" s="0" t="s">
        <x:v>92</x:v>
      </x:c>
      <x:c r="H92" s="42" t="n">
        <x:v>9.36</x:v>
      </x:c>
      <x:c r="I92" s="0" t="s">
        <x:v>93</x:v>
      </x:c>
      <x:c r="J92" s="43">
        <x:f>ROUND(E92* H92,5)</x:f>
      </x:c>
      <x:c r="K92" s="44" t="s"/>
    </x:row>
    <x:row r="93" spans="1:27">
      <x:c r="D93" s="45" t="s">
        <x:v>108</x:v>
      </x:c>
      <x:c r="E93" s="44" t="s"/>
      <x:c r="H93" s="44" t="s"/>
      <x:c r="K93" s="42">
        <x:f>SUM(J92:J92)</x:f>
      </x:c>
    </x:row>
    <x:row r="94" spans="1:27">
      <x:c r="D94" s="45" t="s">
        <x:v>111</x:v>
      </x:c>
      <x:c r="E94" s="44" t="s"/>
      <x:c r="H94" s="44" t="s"/>
      <x:c r="K94" s="46">
        <x:f>SUM(J87:J93)</x:f>
      </x:c>
    </x:row>
    <x:row r="95" spans="1:27">
      <x:c r="D95" s="45" t="s">
        <x:v>112</x:v>
      </x:c>
      <x:c r="E95" s="44" t="s"/>
      <x:c r="H95" s="44" t="s"/>
      <x:c r="K95" s="46">
        <x:f>SUM(K94:K94)</x:f>
      </x:c>
    </x:row>
    <x:row r="97" spans="1:27" customFormat="1" ht="45" customHeight="1">
      <x:c r="A97" s="34" t="s">
        <x:v>143</x:v>
      </x:c>
      <x:c r="B97" s="34" t="s">
        <x:v>54</x:v>
      </x:c>
      <x:c r="C97" s="35" t="s">
        <x:v>15</x:v>
      </x:c>
      <x:c r="D97" s="36" t="s">
        <x:v>55</x:v>
      </x:c>
      <x:c r="E97" s="35" t="s"/>
      <x:c r="F97" s="35" t="s"/>
      <x:c r="G97" s="35" t="s"/>
      <x:c r="H97" s="37" t="s">
        <x:v>85</x:v>
      </x:c>
      <x:c r="I97" s="38" t="n">
        <x:v>1</x:v>
      </x:c>
      <x:c r="J97" s="39" t="s"/>
      <x:c r="K97" s="40">
        <x:f>ROUND(K107,2)</x:f>
      </x:c>
      <x:c r="L97" s="36" t="s">
        <x:v>144</x:v>
      </x:c>
      <x:c r="M97" s="35" t="s"/>
      <x:c r="N97" s="35" t="s"/>
      <x:c r="O97" s="35" t="s"/>
      <x:c r="P97" s="35" t="s"/>
      <x:c r="Q97" s="35" t="s"/>
      <x:c r="R97" s="35" t="s"/>
      <x:c r="S97" s="35" t="s"/>
      <x:c r="T97" s="35" t="s"/>
      <x:c r="U97" s="35" t="s"/>
      <x:c r="V97" s="35" t="s"/>
      <x:c r="W97" s="35" t="s"/>
      <x:c r="X97" s="35" t="s"/>
      <x:c r="Y97" s="35" t="s"/>
      <x:c r="Z97" s="35" t="s"/>
      <x:c r="AA97" s="35" t="s"/>
    </x:row>
    <x:row r="98" spans="1:27">
      <x:c r="B98" s="13" t="s">
        <x:v>87</x:v>
      </x:c>
    </x:row>
    <x:row r="99" spans="1:27">
      <x:c r="B99" s="0" t="s">
        <x:v>88</x:v>
      </x:c>
      <x:c r="C99" s="0" t="s">
        <x:v>89</x:v>
      </x:c>
      <x:c r="D99" s="0" t="s">
        <x:v>90</x:v>
      </x:c>
      <x:c r="E99" s="41" t="n">
        <x:v>0.09</x:v>
      </x:c>
      <x:c r="F99" s="0" t="s">
        <x:v>91</x:v>
      </x:c>
      <x:c r="G99" s="0" t="s">
        <x:v>92</x:v>
      </x:c>
      <x:c r="H99" s="42" t="n">
        <x:v>23.94</x:v>
      </x:c>
      <x:c r="I99" s="0" t="s">
        <x:v>93</x:v>
      </x:c>
      <x:c r="J99" s="43">
        <x:f>ROUND(E99/I97* H99,5)</x:f>
      </x:c>
      <x:c r="K99" s="44" t="s"/>
    </x:row>
    <x:row r="100" spans="1:27">
      <x:c r="D100" s="45" t="s">
        <x:v>94</x:v>
      </x:c>
      <x:c r="E100" s="44" t="s"/>
      <x:c r="H100" s="44" t="s"/>
      <x:c r="K100" s="42">
        <x:f>SUM(J99:J99)</x:f>
      </x:c>
    </x:row>
    <x:row r="101" spans="1:27">
      <x:c r="B101" s="13" t="s">
        <x:v>95</x:v>
      </x:c>
      <x:c r="E101" s="44" t="s"/>
      <x:c r="H101" s="44" t="s"/>
      <x:c r="K101" s="44" t="s"/>
    </x:row>
    <x:row r="102" spans="1:27">
      <x:c r="B102" s="0" t="s">
        <x:v>145</x:v>
      </x:c>
      <x:c r="C102" s="0" t="s">
        <x:v>89</x:v>
      </x:c>
      <x:c r="D102" s="0" t="s">
        <x:v>146</x:v>
      </x:c>
      <x:c r="E102" s="41" t="n">
        <x:v>0.009</x:v>
      </x:c>
      <x:c r="F102" s="0" t="s">
        <x:v>91</x:v>
      </x:c>
      <x:c r="G102" s="0" t="s">
        <x:v>92</x:v>
      </x:c>
      <x:c r="H102" s="42" t="n">
        <x:v>138.65</x:v>
      </x:c>
      <x:c r="I102" s="0" t="s">
        <x:v>93</x:v>
      </x:c>
      <x:c r="J102" s="43">
        <x:f>ROUND(E102/I97* H102,5)</x:f>
      </x:c>
      <x:c r="K102" s="44" t="s"/>
    </x:row>
    <x:row r="103" spans="1:27">
      <x:c r="D103" s="45" t="s">
        <x:v>102</x:v>
      </x:c>
      <x:c r="E103" s="44" t="s"/>
      <x:c r="H103" s="44" t="s"/>
      <x:c r="K103" s="42">
        <x:f>SUM(J102:J102)</x:f>
      </x:c>
    </x:row>
    <x:row r="104" spans="1:27">
      <x:c r="E104" s="44" t="s"/>
      <x:c r="H104" s="44" t="s"/>
      <x:c r="K104" s="44" t="s"/>
    </x:row>
    <x:row r="105" spans="1:27">
      <x:c r="D105" s="45" t="s">
        <x:v>109</x:v>
      </x:c>
      <x:c r="E105" s="44" t="s"/>
      <x:c r="H105" s="44" t="n">
        <x:v>1.5</x:v>
      </x:c>
      <x:c r="I105" s="0" t="s">
        <x:v>110</x:v>
      </x:c>
      <x:c r="J105" s="0">
        <x:f>ROUND(H105/100*K100,5)</x:f>
      </x:c>
      <x:c r="K105" s="44" t="s"/>
    </x:row>
    <x:row r="106" spans="1:27">
      <x:c r="D106" s="45" t="s">
        <x:v>111</x:v>
      </x:c>
      <x:c r="E106" s="44" t="s"/>
      <x:c r="H106" s="44" t="s"/>
      <x:c r="K106" s="46">
        <x:f>SUM(J98:J105)</x:f>
      </x:c>
    </x:row>
    <x:row r="107" spans="1:27">
      <x:c r="D107" s="45" t="s">
        <x:v>112</x:v>
      </x:c>
      <x:c r="E107" s="44" t="s"/>
      <x:c r="H107" s="44" t="s"/>
      <x:c r="K107" s="46">
        <x:f>SUM(K106:K106)</x:f>
      </x:c>
    </x:row>
    <x:row r="109" spans="1:27" customFormat="1" ht="45" customHeight="1">
      <x:c r="A109" s="34" t="s">
        <x:v>147</x:v>
      </x:c>
      <x:c r="B109" s="34" t="s">
        <x:v>17</x:v>
      </x:c>
      <x:c r="C109" s="35" t="s">
        <x:v>12</x:v>
      </x:c>
      <x:c r="D109" s="36" t="s">
        <x:v>18</x:v>
      </x:c>
      <x:c r="E109" s="35" t="s"/>
      <x:c r="F109" s="35" t="s"/>
      <x:c r="G109" s="35" t="s"/>
      <x:c r="H109" s="37" t="s">
        <x:v>85</x:v>
      </x:c>
      <x:c r="I109" s="38" t="n">
        <x:v>1</x:v>
      </x:c>
      <x:c r="J109" s="39" t="s"/>
      <x:c r="K109" s="40">
        <x:f>ROUND(K120,2)</x:f>
      </x:c>
      <x:c r="L109" s="36" t="s">
        <x:v>148</x:v>
      </x:c>
      <x:c r="M109" s="35" t="s"/>
      <x:c r="N109" s="35" t="s"/>
      <x:c r="O109" s="35" t="s"/>
      <x:c r="P109" s="35" t="s"/>
      <x:c r="Q109" s="35" t="s"/>
      <x:c r="R109" s="35" t="s"/>
      <x:c r="S109" s="35" t="s"/>
      <x:c r="T109" s="35" t="s"/>
      <x:c r="U109" s="35" t="s"/>
      <x:c r="V109" s="35" t="s"/>
      <x:c r="W109" s="35" t="s"/>
      <x:c r="X109" s="35" t="s"/>
      <x:c r="Y109" s="35" t="s"/>
      <x:c r="Z109" s="35" t="s"/>
      <x:c r="AA109" s="35" t="s"/>
    </x:row>
    <x:row r="110" spans="1:27">
      <x:c r="B110" s="13" t="s">
        <x:v>87</x:v>
      </x:c>
    </x:row>
    <x:row r="111" spans="1:27">
      <x:c r="B111" s="0" t="s">
        <x:v>135</x:v>
      </x:c>
      <x:c r="C111" s="0" t="s">
        <x:v>89</x:v>
      </x:c>
      <x:c r="D111" s="0" t="s">
        <x:v>136</x:v>
      </x:c>
      <x:c r="E111" s="41" t="n">
        <x:v>0.24</x:v>
      </x:c>
      <x:c r="F111" s="0" t="s">
        <x:v>91</x:v>
      </x:c>
      <x:c r="G111" s="0" t="s">
        <x:v>92</x:v>
      </x:c>
      <x:c r="H111" s="42" t="n">
        <x:v>24.75</x:v>
      </x:c>
      <x:c r="I111" s="0" t="s">
        <x:v>93</x:v>
      </x:c>
      <x:c r="J111" s="43">
        <x:f>ROUND(E111/I109* H111,5)</x:f>
      </x:c>
      <x:c r="K111" s="44" t="s"/>
    </x:row>
    <x:row r="112" spans="1:27">
      <x:c r="D112" s="45" t="s">
        <x:v>94</x:v>
      </x:c>
      <x:c r="E112" s="44" t="s"/>
      <x:c r="H112" s="44" t="s"/>
      <x:c r="K112" s="42">
        <x:f>SUM(J111:J111)</x:f>
      </x:c>
    </x:row>
    <x:row r="113" spans="1:27">
      <x:c r="B113" s="13" t="s">
        <x:v>95</x:v>
      </x:c>
      <x:c r="E113" s="44" t="s"/>
      <x:c r="H113" s="44" t="s"/>
      <x:c r="K113" s="44" t="s"/>
    </x:row>
    <x:row r="114" spans="1:27">
      <x:c r="B114" s="0" t="s">
        <x:v>137</x:v>
      </x:c>
      <x:c r="C114" s="0" t="s">
        <x:v>89</x:v>
      </x:c>
      <x:c r="D114" s="0" t="s">
        <x:v>138</x:v>
      </x:c>
      <x:c r="E114" s="41" t="n">
        <x:v>0.24</x:v>
      </x:c>
      <x:c r="F114" s="0" t="s">
        <x:v>91</x:v>
      </x:c>
      <x:c r="G114" s="0" t="s">
        <x:v>92</x:v>
      </x:c>
      <x:c r="H114" s="42" t="n">
        <x:v>7.79</x:v>
      </x:c>
      <x:c r="I114" s="0" t="s">
        <x:v>93</x:v>
      </x:c>
      <x:c r="J114" s="43">
        <x:f>ROUND(E114/I109* H114,5)</x:f>
      </x:c>
      <x:c r="K114" s="44" t="s"/>
    </x:row>
    <x:row r="115" spans="1:27">
      <x:c r="B115" s="0" t="s">
        <x:v>117</x:v>
      </x:c>
      <x:c r="C115" s="0" t="s">
        <x:v>89</x:v>
      </x:c>
      <x:c r="D115" s="0" t="s">
        <x:v>118</x:v>
      </x:c>
      <x:c r="E115" s="41" t="n">
        <x:v>0.06</x:v>
      </x:c>
      <x:c r="F115" s="0" t="s">
        <x:v>91</x:v>
      </x:c>
      <x:c r="G115" s="0" t="s">
        <x:v>92</x:v>
      </x:c>
      <x:c r="H115" s="42" t="n">
        <x:v>54.46</x:v>
      </x:c>
      <x:c r="I115" s="0" t="s">
        <x:v>93</x:v>
      </x:c>
      <x:c r="J115" s="43">
        <x:f>ROUND(E115/I109* H115,5)</x:f>
      </x:c>
      <x:c r="K115" s="44" t="s"/>
    </x:row>
    <x:row r="116" spans="1:27">
      <x:c r="D116" s="45" t="s">
        <x:v>102</x:v>
      </x:c>
      <x:c r="E116" s="44" t="s"/>
      <x:c r="H116" s="44" t="s"/>
      <x:c r="K116" s="42">
        <x:f>SUM(J114:J115)</x:f>
      </x:c>
    </x:row>
    <x:row r="117" spans="1:27">
      <x:c r="E117" s="44" t="s"/>
      <x:c r="H117" s="44" t="s"/>
      <x:c r="K117" s="44" t="s"/>
    </x:row>
    <x:row r="118" spans="1:27">
      <x:c r="D118" s="45" t="s">
        <x:v>109</x:v>
      </x:c>
      <x:c r="E118" s="44" t="s"/>
      <x:c r="H118" s="44" t="n">
        <x:v>1.5</x:v>
      </x:c>
      <x:c r="I118" s="0" t="s">
        <x:v>110</x:v>
      </x:c>
      <x:c r="J118" s="0">
        <x:f>ROUND(H118/100*K112,5)</x:f>
      </x:c>
      <x:c r="K118" s="44" t="s"/>
    </x:row>
    <x:row r="119" spans="1:27">
      <x:c r="D119" s="45" t="s">
        <x:v>111</x:v>
      </x:c>
      <x:c r="E119" s="44" t="s"/>
      <x:c r="H119" s="44" t="s"/>
      <x:c r="K119" s="46">
        <x:f>SUM(J110:J118)</x:f>
      </x:c>
    </x:row>
    <x:row r="120" spans="1:27">
      <x:c r="D120" s="45" t="s">
        <x:v>112</x:v>
      </x:c>
      <x:c r="E120" s="44" t="s"/>
      <x:c r="H120" s="44" t="s"/>
      <x:c r="K120" s="46">
        <x:f>SUM(K119:K119)</x:f>
      </x:c>
    </x:row>
    <x:row r="122" spans="1:27" customFormat="1" ht="45" customHeight="1">
      <x:c r="A122" s="34" t="s">
        <x:v>149</x:v>
      </x:c>
      <x:c r="B122" s="34" t="s">
        <x:v>63</x:v>
      </x:c>
      <x:c r="C122" s="35" t="s">
        <x:v>12</x:v>
      </x:c>
      <x:c r="D122" s="36" t="s">
        <x:v>64</x:v>
      </x:c>
      <x:c r="E122" s="35" t="s"/>
      <x:c r="F122" s="35" t="s"/>
      <x:c r="G122" s="35" t="s"/>
      <x:c r="H122" s="37" t="s">
        <x:v>85</x:v>
      </x:c>
      <x:c r="I122" s="38" t="n">
        <x:v>1</x:v>
      </x:c>
      <x:c r="J122" s="39" t="s"/>
      <x:c r="K122" s="40">
        <x:f>ROUND(K127,2)</x:f>
      </x:c>
      <x:c r="L122" s="36" t="s">
        <x:v>150</x:v>
      </x:c>
      <x:c r="M122" s="35" t="s"/>
      <x:c r="N122" s="35" t="s"/>
      <x:c r="O122" s="35" t="s"/>
      <x:c r="P122" s="35" t="s"/>
      <x:c r="Q122" s="35" t="s"/>
      <x:c r="R122" s="35" t="s"/>
      <x:c r="S122" s="35" t="s"/>
      <x:c r="T122" s="35" t="s"/>
      <x:c r="U122" s="35" t="s"/>
      <x:c r="V122" s="35" t="s"/>
      <x:c r="W122" s="35" t="s"/>
      <x:c r="X122" s="35" t="s"/>
      <x:c r="Y122" s="35" t="s"/>
      <x:c r="Z122" s="35" t="s"/>
      <x:c r="AA122" s="35" t="s"/>
    </x:row>
    <x:row r="123" spans="1:27">
      <x:c r="B123" s="13" t="s">
        <x:v>95</x:v>
      </x:c>
    </x:row>
    <x:row r="124" spans="1:27">
      <x:c r="B124" s="0" t="s">
        <x:v>151</x:v>
      </x:c>
      <x:c r="C124" s="0" t="s">
        <x:v>89</x:v>
      </x:c>
      <x:c r="D124" s="0" t="s">
        <x:v>152</x:v>
      </x:c>
      <x:c r="E124" s="41" t="n">
        <x:v>0.056</x:v>
      </x:c>
      <x:c r="F124" s="0" t="s">
        <x:v>91</x:v>
      </x:c>
      <x:c r="G124" s="0" t="s">
        <x:v>92</x:v>
      </x:c>
      <x:c r="H124" s="42" t="n">
        <x:v>47.79</x:v>
      </x:c>
      <x:c r="I124" s="0" t="s">
        <x:v>93</x:v>
      </x:c>
      <x:c r="J124" s="43">
        <x:f>ROUND(E124/I122* H124,5)</x:f>
      </x:c>
      <x:c r="K124" s="44" t="s"/>
    </x:row>
    <x:row r="125" spans="1:27">
      <x:c r="D125" s="45" t="s">
        <x:v>102</x:v>
      </x:c>
      <x:c r="E125" s="44" t="s"/>
      <x:c r="H125" s="44" t="s"/>
      <x:c r="K125" s="42">
        <x:f>SUM(J124:J124)</x:f>
      </x:c>
    </x:row>
    <x:row r="126" spans="1:27">
      <x:c r="D126" s="45" t="s">
        <x:v>111</x:v>
      </x:c>
      <x:c r="E126" s="44" t="s"/>
      <x:c r="H126" s="44" t="s"/>
      <x:c r="K126" s="46">
        <x:f>SUM(J123:J125)</x:f>
      </x:c>
    </x:row>
    <x:row r="127" spans="1:27">
      <x:c r="D127" s="45" t="s">
        <x:v>112</x:v>
      </x:c>
      <x:c r="E127" s="44" t="s"/>
      <x:c r="H127" s="44" t="s"/>
      <x:c r="K127" s="46">
        <x:f>SUM(K126:K126)</x:f>
      </x:c>
    </x:row>
    <x:row r="129" spans="1:27" customFormat="1" ht="45" customHeight="1">
      <x:c r="A129" s="34" t="s">
        <x:v>153</x:v>
      </x:c>
      <x:c r="B129" s="34" t="s">
        <x:v>59</x:v>
      </x:c>
      <x:c r="C129" s="35" t="s">
        <x:v>12</x:v>
      </x:c>
      <x:c r="D129" s="36" t="s">
        <x:v>60</x:v>
      </x:c>
      <x:c r="E129" s="35" t="s"/>
      <x:c r="F129" s="35" t="s"/>
      <x:c r="G129" s="35" t="s"/>
      <x:c r="H129" s="37" t="s">
        <x:v>85</x:v>
      </x:c>
      <x:c r="I129" s="38" t="n">
        <x:v>1</x:v>
      </x:c>
      <x:c r="J129" s="39" t="s"/>
      <x:c r="K129" s="40">
        <x:f>ROUND(K134,2)</x:f>
      </x:c>
      <x:c r="L129" s="36" t="s">
        <x:v>154</x:v>
      </x:c>
      <x:c r="M129" s="35" t="s"/>
      <x:c r="N129" s="35" t="s"/>
      <x:c r="O129" s="35" t="s"/>
      <x:c r="P129" s="35" t="s"/>
      <x:c r="Q129" s="35" t="s"/>
      <x:c r="R129" s="35" t="s"/>
      <x:c r="S129" s="35" t="s"/>
      <x:c r="T129" s="35" t="s"/>
      <x:c r="U129" s="35" t="s"/>
      <x:c r="V129" s="35" t="s"/>
      <x:c r="W129" s="35" t="s"/>
      <x:c r="X129" s="35" t="s"/>
      <x:c r="Y129" s="35" t="s"/>
      <x:c r="Z129" s="35" t="s"/>
      <x:c r="AA129" s="35" t="s"/>
    </x:row>
    <x:row r="130" spans="1:27">
      <x:c r="B130" s="13" t="s">
        <x:v>95</x:v>
      </x:c>
    </x:row>
    <x:row r="131" spans="1:27">
      <x:c r="B131" s="0" t="s">
        <x:v>155</x:v>
      </x:c>
      <x:c r="C131" s="0" t="s">
        <x:v>12</x:v>
      </x:c>
      <x:c r="D131" s="0" t="s">
        <x:v>156</x:v>
      </x:c>
      <x:c r="E131" s="41" t="n">
        <x:v>1</x:v>
      </x:c>
      <x:c r="F131" s="0" t="s">
        <x:v>91</x:v>
      </x:c>
      <x:c r="G131" s="0" t="s">
        <x:v>92</x:v>
      </x:c>
      <x:c r="H131" s="42" t="n">
        <x:v>15.82</x:v>
      </x:c>
      <x:c r="I131" s="0" t="s">
        <x:v>93</x:v>
      </x:c>
      <x:c r="J131" s="43">
        <x:f>ROUND(E131/I129* H131,5)</x:f>
      </x:c>
      <x:c r="K131" s="44" t="s"/>
    </x:row>
    <x:row r="132" spans="1:27">
      <x:c r="D132" s="45" t="s">
        <x:v>102</x:v>
      </x:c>
      <x:c r="E132" s="44" t="s"/>
      <x:c r="H132" s="44" t="s"/>
      <x:c r="K132" s="42">
        <x:f>SUM(J131:J131)</x:f>
      </x:c>
    </x:row>
    <x:row r="133" spans="1:27">
      <x:c r="D133" s="45" t="s">
        <x:v>111</x:v>
      </x:c>
      <x:c r="E133" s="44" t="s"/>
      <x:c r="H133" s="44" t="s"/>
      <x:c r="K133" s="46">
        <x:f>SUM(J130:J132)</x:f>
      </x:c>
    </x:row>
    <x:row r="134" spans="1:27">
      <x:c r="D134" s="45" t="s">
        <x:v>112</x:v>
      </x:c>
      <x:c r="E134" s="44" t="s"/>
      <x:c r="H134" s="44" t="s"/>
      <x:c r="K134" s="46">
        <x:f>SUM(K133:K133)</x:f>
      </x:c>
    </x:row>
    <x:row r="136" spans="1:27" customFormat="1" ht="45" customHeight="1">
      <x:c r="A136" s="34" t="s">
        <x:v>157</x:v>
      </x:c>
      <x:c r="B136" s="34" t="s">
        <x:v>61</x:v>
      </x:c>
      <x:c r="C136" s="35" t="s">
        <x:v>12</x:v>
      </x:c>
      <x:c r="D136" s="36" t="s">
        <x:v>62</x:v>
      </x:c>
      <x:c r="E136" s="35" t="s"/>
      <x:c r="F136" s="35" t="s"/>
      <x:c r="G136" s="35" t="s"/>
      <x:c r="H136" s="37" t="s">
        <x:v>85</x:v>
      </x:c>
      <x:c r="I136" s="38" t="n">
        <x:v>1</x:v>
      </x:c>
      <x:c r="J136" s="39" t="s"/>
      <x:c r="K136" s="40">
        <x:f>ROUND(K141,2)</x:f>
      </x:c>
      <x:c r="L136" s="36" t="s">
        <x:v>158</x:v>
      </x:c>
      <x:c r="M136" s="35" t="s"/>
      <x:c r="N136" s="35" t="s"/>
      <x:c r="O136" s="35" t="s"/>
      <x:c r="P136" s="35" t="s"/>
      <x:c r="Q136" s="35" t="s"/>
      <x:c r="R136" s="35" t="s"/>
      <x:c r="S136" s="35" t="s"/>
      <x:c r="T136" s="35" t="s"/>
      <x:c r="U136" s="35" t="s"/>
      <x:c r="V136" s="35" t="s"/>
      <x:c r="W136" s="35" t="s"/>
      <x:c r="X136" s="35" t="s"/>
      <x:c r="Y136" s="35" t="s"/>
      <x:c r="Z136" s="35" t="s"/>
      <x:c r="AA136" s="35" t="s"/>
    </x:row>
    <x:row r="137" spans="1:27">
      <x:c r="B137" s="13" t="s">
        <x:v>103</x:v>
      </x:c>
    </x:row>
    <x:row r="138" spans="1:27">
      <x:c r="B138" s="0" t="s">
        <x:v>159</x:v>
      </x:c>
      <x:c r="C138" s="0" t="s">
        <x:v>160</x:v>
      </x:c>
      <x:c r="D138" s="0" t="s">
        <x:v>62</x:v>
      </x:c>
      <x:c r="E138" s="41" t="n">
        <x:v>1.45</x:v>
      </x:c>
      <x:c r="G138" s="0" t="s">
        <x:v>92</x:v>
      </x:c>
      <x:c r="H138" s="42" t="n">
        <x:v>11.03</x:v>
      </x:c>
      <x:c r="I138" s="0" t="s">
        <x:v>93</x:v>
      </x:c>
      <x:c r="J138" s="43">
        <x:f>ROUND(E138* H138,5)</x:f>
      </x:c>
      <x:c r="K138" s="44" t="s"/>
    </x:row>
    <x:row r="139" spans="1:27">
      <x:c r="D139" s="45" t="s">
        <x:v>108</x:v>
      </x:c>
      <x:c r="E139" s="44" t="s"/>
      <x:c r="H139" s="44" t="s"/>
      <x:c r="K139" s="42">
        <x:f>SUM(J138:J138)</x:f>
      </x:c>
    </x:row>
    <x:row r="140" spans="1:27">
      <x:c r="D140" s="45" t="s">
        <x:v>111</x:v>
      </x:c>
      <x:c r="E140" s="44" t="s"/>
      <x:c r="H140" s="44" t="s"/>
      <x:c r="K140" s="46">
        <x:f>SUM(J137:J139)</x:f>
      </x:c>
    </x:row>
    <x:row r="141" spans="1:27">
      <x:c r="D141" s="45" t="s">
        <x:v>112</x:v>
      </x:c>
      <x:c r="E141" s="44" t="s"/>
      <x:c r="H141" s="44" t="s"/>
      <x:c r="K141" s="46">
        <x:f>SUM(K140:K140)</x:f>
      </x:c>
    </x:row>
    <x:row r="143" spans="1:27" customFormat="1" ht="45" customHeight="1">
      <x:c r="A143" s="34" t="s">
        <x:v>161</x:v>
      </x:c>
      <x:c r="B143" s="34" t="s">
        <x:v>65</x:v>
      </x:c>
      <x:c r="C143" s="35" t="s">
        <x:v>12</x:v>
      </x:c>
      <x:c r="D143" s="36" t="s">
        <x:v>66</x:v>
      </x:c>
      <x:c r="E143" s="35" t="s"/>
      <x:c r="F143" s="35" t="s"/>
      <x:c r="G143" s="35" t="s"/>
      <x:c r="H143" s="37" t="s">
        <x:v>85</x:v>
      </x:c>
      <x:c r="I143" s="38" t="n">
        <x:v>1</x:v>
      </x:c>
      <x:c r="J143" s="39" t="s"/>
      <x:c r="K143" s="40">
        <x:f>ROUND(K148,2)</x:f>
      </x:c>
      <x:c r="L143" s="36" t="s">
        <x:v>162</x:v>
      </x:c>
      <x:c r="M143" s="35" t="s"/>
      <x:c r="N143" s="35" t="s"/>
      <x:c r="O143" s="35" t="s"/>
      <x:c r="P143" s="35" t="s"/>
      <x:c r="Q143" s="35" t="s"/>
      <x:c r="R143" s="35" t="s"/>
      <x:c r="S143" s="35" t="s"/>
      <x:c r="T143" s="35" t="s"/>
      <x:c r="U143" s="35" t="s"/>
      <x:c r="V143" s="35" t="s"/>
      <x:c r="W143" s="35" t="s"/>
      <x:c r="X143" s="35" t="s"/>
      <x:c r="Y143" s="35" t="s"/>
      <x:c r="Z143" s="35" t="s"/>
      <x:c r="AA143" s="35" t="s"/>
    </x:row>
    <x:row r="144" spans="1:27">
      <x:c r="B144" s="13" t="s">
        <x:v>103</x:v>
      </x:c>
    </x:row>
    <x:row r="145" spans="1:27">
      <x:c r="B145" s="0" t="s">
        <x:v>163</x:v>
      </x:c>
      <x:c r="C145" s="0" t="s">
        <x:v>12</x:v>
      </x:c>
      <x:c r="D145" s="0" t="s">
        <x:v>66</x:v>
      </x:c>
      <x:c r="E145" s="41" t="n">
        <x:v>1</x:v>
      </x:c>
      <x:c r="G145" s="0" t="s">
        <x:v>92</x:v>
      </x:c>
      <x:c r="H145" s="42" t="n">
        <x:v>4.51</x:v>
      </x:c>
      <x:c r="I145" s="0" t="s">
        <x:v>93</x:v>
      </x:c>
      <x:c r="J145" s="43">
        <x:f>ROUND(E145* H145,5)</x:f>
      </x:c>
      <x:c r="K145" s="44" t="s"/>
    </x:row>
    <x:row r="146" spans="1:27">
      <x:c r="D146" s="45" t="s">
        <x:v>108</x:v>
      </x:c>
      <x:c r="E146" s="44" t="s"/>
      <x:c r="H146" s="44" t="s"/>
      <x:c r="K146" s="42">
        <x:f>SUM(J145:J145)</x:f>
      </x:c>
    </x:row>
    <x:row r="147" spans="1:27">
      <x:c r="D147" s="45" t="s">
        <x:v>111</x:v>
      </x:c>
      <x:c r="E147" s="44" t="s"/>
      <x:c r="H147" s="44" t="s"/>
      <x:c r="K147" s="46">
        <x:f>SUM(J144:J146)</x:f>
      </x:c>
    </x:row>
    <x:row r="148" spans="1:27">
      <x:c r="D148" s="45" t="s">
        <x:v>112</x:v>
      </x:c>
      <x:c r="E148" s="44" t="s"/>
      <x:c r="H148" s="44" t="s"/>
      <x:c r="K148" s="46">
        <x:f>SUM(K147:K147)</x:f>
      </x:c>
    </x:row>
    <x:row r="150" spans="1:27" customFormat="1" ht="45" customHeight="1">
      <x:c r="A150" s="34" t="s">
        <x:v>164</x:v>
      </x:c>
      <x:c r="B150" s="34" t="s">
        <x:v>36</x:v>
      </x:c>
      <x:c r="C150" s="35" t="s">
        <x:v>12</x:v>
      </x:c>
      <x:c r="D150" s="36" t="s">
        <x:v>37</x:v>
      </x:c>
      <x:c r="E150" s="35" t="s"/>
      <x:c r="F150" s="35" t="s"/>
      <x:c r="G150" s="35" t="s"/>
      <x:c r="H150" s="37" t="s">
        <x:v>85</x:v>
      </x:c>
      <x:c r="I150" s="38" t="n">
        <x:v>1</x:v>
      </x:c>
      <x:c r="J150" s="39" t="s"/>
      <x:c r="K150" s="40">
        <x:f>ROUND(K165,2)</x:f>
      </x:c>
      <x:c r="L150" s="36" t="s">
        <x:v>165</x:v>
      </x:c>
      <x:c r="M150" s="35" t="s"/>
      <x:c r="N150" s="35" t="s"/>
      <x:c r="O150" s="35" t="s"/>
      <x:c r="P150" s="35" t="s"/>
      <x:c r="Q150" s="35" t="s"/>
      <x:c r="R150" s="35" t="s"/>
      <x:c r="S150" s="35" t="s"/>
      <x:c r="T150" s="35" t="s"/>
      <x:c r="U150" s="35" t="s"/>
      <x:c r="V150" s="35" t="s"/>
      <x:c r="W150" s="35" t="s"/>
      <x:c r="X150" s="35" t="s"/>
      <x:c r="Y150" s="35" t="s"/>
      <x:c r="Z150" s="35" t="s"/>
      <x:c r="AA150" s="35" t="s"/>
    </x:row>
    <x:row r="151" spans="1:27">
      <x:c r="B151" s="13" t="s">
        <x:v>87</x:v>
      </x:c>
    </x:row>
    <x:row r="152" spans="1:27">
      <x:c r="B152" s="0" t="s">
        <x:v>88</x:v>
      </x:c>
      <x:c r="C152" s="0" t="s">
        <x:v>89</x:v>
      </x:c>
      <x:c r="D152" s="0" t="s">
        <x:v>90</x:v>
      </x:c>
      <x:c r="E152" s="41" t="n">
        <x:v>0.09488</x:v>
      </x:c>
      <x:c r="F152" s="0" t="s">
        <x:v>91</x:v>
      </x:c>
      <x:c r="G152" s="0" t="s">
        <x:v>92</x:v>
      </x:c>
      <x:c r="H152" s="42" t="n">
        <x:v>23.94</x:v>
      </x:c>
      <x:c r="I152" s="0" t="s">
        <x:v>93</x:v>
      </x:c>
      <x:c r="J152" s="43">
        <x:f>ROUND(E152/I150* H152,5)</x:f>
      </x:c>
      <x:c r="K152" s="44" t="s"/>
    </x:row>
    <x:row r="153" spans="1:27">
      <x:c r="D153" s="45" t="s">
        <x:v>94</x:v>
      </x:c>
      <x:c r="E153" s="44" t="s"/>
      <x:c r="H153" s="44" t="s"/>
      <x:c r="K153" s="42">
        <x:f>SUM(J152:J152)</x:f>
      </x:c>
    </x:row>
    <x:row r="154" spans="1:27">
      <x:c r="B154" s="13" t="s">
        <x:v>95</x:v>
      </x:c>
      <x:c r="E154" s="44" t="s"/>
      <x:c r="H154" s="44" t="s"/>
      <x:c r="K154" s="44" t="s"/>
    </x:row>
    <x:row r="155" spans="1:27">
      <x:c r="B155" s="0" t="s">
        <x:v>96</x:v>
      </x:c>
      <x:c r="C155" s="0" t="s">
        <x:v>89</x:v>
      </x:c>
      <x:c r="D155" s="0" t="s">
        <x:v>97</x:v>
      </x:c>
      <x:c r="E155" s="41" t="n">
        <x:v>0.04744</x:v>
      </x:c>
      <x:c r="F155" s="0" t="s">
        <x:v>91</x:v>
      </x:c>
      <x:c r="G155" s="0" t="s">
        <x:v>92</x:v>
      </x:c>
      <x:c r="H155" s="42" t="n">
        <x:v>56.65</x:v>
      </x:c>
      <x:c r="I155" s="0" t="s">
        <x:v>93</x:v>
      </x:c>
      <x:c r="J155" s="43">
        <x:f>ROUND(E155/I150* H155,5)</x:f>
      </x:c>
      <x:c r="K155" s="44" t="s"/>
    </x:row>
    <x:row r="156" spans="1:27">
      <x:c r="B156" s="0" t="s">
        <x:v>100</x:v>
      </x:c>
      <x:c r="C156" s="0" t="s">
        <x:v>89</x:v>
      </x:c>
      <x:c r="D156" s="0" t="s">
        <x:v>101</x:v>
      </x:c>
      <x:c r="E156" s="41" t="n">
        <x:v>0.11385</x:v>
      </x:c>
      <x:c r="F156" s="0" t="s">
        <x:v>91</x:v>
      </x:c>
      <x:c r="G156" s="0" t="s">
        <x:v>92</x:v>
      </x:c>
      <x:c r="H156" s="42" t="n">
        <x:v>77.02</x:v>
      </x:c>
      <x:c r="I156" s="0" t="s">
        <x:v>93</x:v>
      </x:c>
      <x:c r="J156" s="43">
        <x:f>ROUND(E156/I150* H156,5)</x:f>
      </x:c>
      <x:c r="K156" s="44" t="s"/>
    </x:row>
    <x:row r="157" spans="1:27">
      <x:c r="B157" s="0" t="s">
        <x:v>98</x:v>
      </x:c>
      <x:c r="C157" s="0" t="s">
        <x:v>89</x:v>
      </x:c>
      <x:c r="D157" s="0" t="s">
        <x:v>99</x:v>
      </x:c>
      <x:c r="E157" s="41" t="n">
        <x:v>0.06641</x:v>
      </x:c>
      <x:c r="F157" s="0" t="s">
        <x:v>91</x:v>
      </x:c>
      <x:c r="G157" s="0" t="s">
        <x:v>92</x:v>
      </x:c>
      <x:c r="H157" s="42" t="n">
        <x:v>79.44</x:v>
      </x:c>
      <x:c r="I157" s="0" t="s">
        <x:v>93</x:v>
      </x:c>
      <x:c r="J157" s="43">
        <x:f>ROUND(E157/I150* H157,5)</x:f>
      </x:c>
      <x:c r="K157" s="44" t="s"/>
    </x:row>
    <x:row r="158" spans="1:27">
      <x:c r="D158" s="45" t="s">
        <x:v>102</x:v>
      </x:c>
      <x:c r="E158" s="44" t="s"/>
      <x:c r="H158" s="44" t="s"/>
      <x:c r="K158" s="42">
        <x:f>SUM(J155:J157)</x:f>
      </x:c>
    </x:row>
    <x:row r="159" spans="1:27">
      <x:c r="B159" s="13" t="s">
        <x:v>103</x:v>
      </x:c>
      <x:c r="E159" s="44" t="s"/>
      <x:c r="H159" s="44" t="s"/>
      <x:c r="K159" s="44" t="s"/>
    </x:row>
    <x:row r="160" spans="1:27">
      <x:c r="B160" s="0" t="s">
        <x:v>166</x:v>
      </x:c>
      <x:c r="C160" s="0" t="s">
        <x:v>12</x:v>
      </x:c>
      <x:c r="D160" s="0" t="s">
        <x:v>167</x:v>
      </x:c>
      <x:c r="E160" s="41" t="n">
        <x:v>0.379</x:v>
      </x:c>
      <x:c r="G160" s="0" t="s">
        <x:v>92</x:v>
      </x:c>
      <x:c r="H160" s="42" t="n">
        <x:v>16.27</x:v>
      </x:c>
      <x:c r="I160" s="0" t="s">
        <x:v>93</x:v>
      </x:c>
      <x:c r="J160" s="43">
        <x:f>ROUND(E160* H160,5)</x:f>
      </x:c>
      <x:c r="K160" s="44" t="s"/>
    </x:row>
    <x:row r="161" spans="1:27">
      <x:c r="B161" s="0" t="s">
        <x:v>104</x:v>
      </x:c>
      <x:c r="C161" s="0" t="s">
        <x:v>12</x:v>
      </x:c>
      <x:c r="D161" s="0" t="s">
        <x:v>105</x:v>
      </x:c>
      <x:c r="E161" s="41" t="n">
        <x:v>0.05</x:v>
      </x:c>
      <x:c r="G161" s="0" t="s">
        <x:v>92</x:v>
      </x:c>
      <x:c r="H161" s="42" t="n">
        <x:v>2.04</x:v>
      </x:c>
      <x:c r="I161" s="0" t="s">
        <x:v>93</x:v>
      </x:c>
      <x:c r="J161" s="43">
        <x:f>ROUND(E161* H161,5)</x:f>
      </x:c>
      <x:c r="K161" s="44" t="s"/>
    </x:row>
    <x:row r="162" spans="1:27">
      <x:c r="B162" s="0" t="s">
        <x:v>168</x:v>
      </x:c>
      <x:c r="C162" s="0" t="s">
        <x:v>12</x:v>
      </x:c>
      <x:c r="D162" s="0" t="s">
        <x:v>169</x:v>
      </x:c>
      <x:c r="E162" s="41" t="n">
        <x:v>0.759</x:v>
      </x:c>
      <x:c r="G162" s="0" t="s">
        <x:v>92</x:v>
      </x:c>
      <x:c r="H162" s="42" t="n">
        <x:v>16.24</x:v>
      </x:c>
      <x:c r="I162" s="0" t="s">
        <x:v>93</x:v>
      </x:c>
      <x:c r="J162" s="43">
        <x:f>ROUND(E162* H162,5)</x:f>
      </x:c>
      <x:c r="K162" s="44" t="s"/>
    </x:row>
    <x:row r="163" spans="1:27">
      <x:c r="D163" s="45" t="s">
        <x:v>108</x:v>
      </x:c>
      <x:c r="E163" s="44" t="s"/>
      <x:c r="H163" s="44" t="s"/>
      <x:c r="K163" s="42">
        <x:f>SUM(J160:J162)</x:f>
      </x:c>
    </x:row>
    <x:row r="164" spans="1:27">
      <x:c r="D164" s="45" t="s">
        <x:v>111</x:v>
      </x:c>
      <x:c r="E164" s="44" t="s"/>
      <x:c r="H164" s="44" t="s"/>
      <x:c r="K164" s="46">
        <x:f>SUM(J151:J163)</x:f>
      </x:c>
    </x:row>
    <x:row r="165" spans="1:27">
      <x:c r="D165" s="45" t="s">
        <x:v>112</x:v>
      </x:c>
      <x:c r="E165" s="44" t="s"/>
      <x:c r="H165" s="44" t="s"/>
      <x:c r="K165" s="46">
        <x:f>SUM(K164:K164)</x:f>
      </x:c>
    </x:row>
    <x:row r="167" spans="1:27" customFormat="1" ht="45" customHeight="1">
      <x:c r="A167" s="34" t="s">
        <x:v>170</x:v>
      </x:c>
      <x:c r="B167" s="34" t="s">
        <x:v>38</x:v>
      </x:c>
      <x:c r="C167" s="35" t="s">
        <x:v>12</x:v>
      </x:c>
      <x:c r="D167" s="36" t="s">
        <x:v>39</x:v>
      </x:c>
      <x:c r="E167" s="35" t="s"/>
      <x:c r="F167" s="35" t="s"/>
      <x:c r="G167" s="35" t="s"/>
      <x:c r="H167" s="37" t="s">
        <x:v>85</x:v>
      </x:c>
      <x:c r="I167" s="38" t="n">
        <x:v>1</x:v>
      </x:c>
      <x:c r="J167" s="39" t="s"/>
      <x:c r="K167" s="40">
        <x:f>ROUND(K183,2)</x:f>
      </x:c>
      <x:c r="L167" s="36" t="s">
        <x:v>171</x:v>
      </x:c>
      <x:c r="M167" s="35" t="s"/>
      <x:c r="N167" s="35" t="s"/>
      <x:c r="O167" s="35" t="s"/>
      <x:c r="P167" s="35" t="s"/>
      <x:c r="Q167" s="35" t="s"/>
      <x:c r="R167" s="35" t="s"/>
      <x:c r="S167" s="35" t="s"/>
      <x:c r="T167" s="35" t="s"/>
      <x:c r="U167" s="35" t="s"/>
      <x:c r="V167" s="35" t="s"/>
      <x:c r="W167" s="35" t="s"/>
      <x:c r="X167" s="35" t="s"/>
      <x:c r="Y167" s="35" t="s"/>
      <x:c r="Z167" s="35" t="s"/>
      <x:c r="AA167" s="35" t="s"/>
    </x:row>
    <x:row r="168" spans="1:27">
      <x:c r="B168" s="13" t="s">
        <x:v>87</x:v>
      </x:c>
    </x:row>
    <x:row r="169" spans="1:27">
      <x:c r="B169" s="0" t="s">
        <x:v>172</x:v>
      </x:c>
      <x:c r="C169" s="0" t="s">
        <x:v>89</x:v>
      </x:c>
      <x:c r="D169" s="0" t="s">
        <x:v>173</x:v>
      </x:c>
      <x:c r="E169" s="41" t="n">
        <x:v>0.142</x:v>
      </x:c>
      <x:c r="F169" s="0" t="s">
        <x:v>91</x:v>
      </x:c>
      <x:c r="G169" s="0" t="s">
        <x:v>92</x:v>
      </x:c>
      <x:c r="H169" s="42" t="n">
        <x:v>28.68</x:v>
      </x:c>
      <x:c r="I169" s="0" t="s">
        <x:v>93</x:v>
      </x:c>
      <x:c r="J169" s="43">
        <x:f>ROUND(E169/I167* H169,5)</x:f>
      </x:c>
      <x:c r="K169" s="44" t="s"/>
    </x:row>
    <x:row r="170" spans="1:27">
      <x:c r="B170" s="0" t="s">
        <x:v>88</x:v>
      </x:c>
      <x:c r="C170" s="0" t="s">
        <x:v>89</x:v>
      </x:c>
      <x:c r="D170" s="0" t="s">
        <x:v>90</x:v>
      </x:c>
      <x:c r="E170" s="41" t="n">
        <x:v>0.225</x:v>
      </x:c>
      <x:c r="F170" s="0" t="s">
        <x:v>91</x:v>
      </x:c>
      <x:c r="G170" s="0" t="s">
        <x:v>92</x:v>
      </x:c>
      <x:c r="H170" s="42" t="n">
        <x:v>23.94</x:v>
      </x:c>
      <x:c r="I170" s="0" t="s">
        <x:v>93</x:v>
      </x:c>
      <x:c r="J170" s="43">
        <x:f>ROUND(E170/I167* H170,5)</x:f>
      </x:c>
      <x:c r="K170" s="44" t="s"/>
    </x:row>
    <x:row r="171" spans="1:27">
      <x:c r="D171" s="45" t="s">
        <x:v>94</x:v>
      </x:c>
      <x:c r="E171" s="44" t="s"/>
      <x:c r="H171" s="44" t="s"/>
      <x:c r="K171" s="42">
        <x:f>SUM(J169:J170)</x:f>
      </x:c>
    </x:row>
    <x:row r="172" spans="1:27">
      <x:c r="B172" s="13" t="s">
        <x:v>95</x:v>
      </x:c>
      <x:c r="E172" s="44" t="s"/>
      <x:c r="H172" s="44" t="s"/>
      <x:c r="K172" s="44" t="s"/>
    </x:row>
    <x:row r="173" spans="1:27">
      <x:c r="B173" s="0" t="s">
        <x:v>174</x:v>
      </x:c>
      <x:c r="C173" s="0" t="s">
        <x:v>89</x:v>
      </x:c>
      <x:c r="D173" s="0" t="s">
        <x:v>175</x:v>
      </x:c>
      <x:c r="E173" s="41" t="n">
        <x:v>0.075</x:v>
      </x:c>
      <x:c r="F173" s="0" t="s">
        <x:v>91</x:v>
      </x:c>
      <x:c r="G173" s="0" t="s">
        <x:v>92</x:v>
      </x:c>
      <x:c r="H173" s="42" t="n">
        <x:v>5.87</x:v>
      </x:c>
      <x:c r="I173" s="0" t="s">
        <x:v>93</x:v>
      </x:c>
      <x:c r="J173" s="43">
        <x:f>ROUND(E173/I167* H173,5)</x:f>
      </x:c>
      <x:c r="K173" s="44" t="s"/>
    </x:row>
    <x:row r="174" spans="1:27">
      <x:c r="B174" s="0" t="s">
        <x:v>176</x:v>
      </x:c>
      <x:c r="C174" s="0" t="s">
        <x:v>89</x:v>
      </x:c>
      <x:c r="D174" s="0" t="s">
        <x:v>177</x:v>
      </x:c>
      <x:c r="E174" s="41" t="n">
        <x:v>0.033</x:v>
      </x:c>
      <x:c r="F174" s="0" t="s">
        <x:v>91</x:v>
      </x:c>
      <x:c r="G174" s="0" t="s">
        <x:v>92</x:v>
      </x:c>
      <x:c r="H174" s="42" t="n">
        <x:v>82.43</x:v>
      </x:c>
      <x:c r="I174" s="0" t="s">
        <x:v>93</x:v>
      </x:c>
      <x:c r="J174" s="43">
        <x:f>ROUND(E174/I167* H174,5)</x:f>
      </x:c>
      <x:c r="K174" s="44" t="s"/>
    </x:row>
    <x:row r="175" spans="1:27">
      <x:c r="D175" s="45" t="s">
        <x:v>102</x:v>
      </x:c>
      <x:c r="E175" s="44" t="s"/>
      <x:c r="H175" s="44" t="s"/>
      <x:c r="K175" s="42">
        <x:f>SUM(J173:J174)</x:f>
      </x:c>
    </x:row>
    <x:row r="176" spans="1:27">
      <x:c r="B176" s="13" t="s">
        <x:v>103</x:v>
      </x:c>
      <x:c r="E176" s="44" t="s"/>
      <x:c r="H176" s="44" t="s"/>
      <x:c r="K176" s="44" t="s"/>
    </x:row>
    <x:row r="177" spans="1:27">
      <x:c r="B177" s="0" t="s">
        <x:v>178</x:v>
      </x:c>
      <x:c r="C177" s="0" t="s">
        <x:v>160</x:v>
      </x:c>
      <x:c r="D177" s="0" t="s">
        <x:v>179</x:v>
      </x:c>
      <x:c r="E177" s="41" t="n">
        <x:v>0.01995</x:v>
      </x:c>
      <x:c r="G177" s="0" t="s">
        <x:v>92</x:v>
      </x:c>
      <x:c r="H177" s="42" t="n">
        <x:v>115.68</x:v>
      </x:c>
      <x:c r="I177" s="0" t="s">
        <x:v>93</x:v>
      </x:c>
      <x:c r="J177" s="43">
        <x:f>ROUND(E177* H177,5)</x:f>
      </x:c>
      <x:c r="K177" s="44" t="s"/>
    </x:row>
    <x:row r="178" spans="1:27">
      <x:c r="B178" s="0" t="s">
        <x:v>180</x:v>
      </x:c>
      <x:c r="C178" s="0" t="s">
        <x:v>12</x:v>
      </x:c>
      <x:c r="D178" s="0" t="s">
        <x:v>181</x:v>
      </x:c>
      <x:c r="E178" s="41" t="n">
        <x:v>1.05</x:v>
      </x:c>
      <x:c r="G178" s="0" t="s">
        <x:v>92</x:v>
      </x:c>
      <x:c r="H178" s="42" t="n">
        <x:v>97.11</x:v>
      </x:c>
      <x:c r="I178" s="0" t="s">
        <x:v>93</x:v>
      </x:c>
      <x:c r="J178" s="43">
        <x:f>ROUND(E178* H178,5)</x:f>
      </x:c>
      <x:c r="K178" s="44" t="s"/>
    </x:row>
    <x:row r="179" spans="1:27">
      <x:c r="D179" s="45" t="s">
        <x:v>108</x:v>
      </x:c>
      <x:c r="E179" s="44" t="s"/>
      <x:c r="H179" s="44" t="s"/>
      <x:c r="K179" s="42">
        <x:f>SUM(J177:J178)</x:f>
      </x:c>
    </x:row>
    <x:row r="180" spans="1:27">
      <x:c r="E180" s="44" t="s"/>
      <x:c r="H180" s="44" t="s"/>
      <x:c r="K180" s="44" t="s"/>
    </x:row>
    <x:row r="181" spans="1:27">
      <x:c r="D181" s="45" t="s">
        <x:v>109</x:v>
      </x:c>
      <x:c r="E181" s="44" t="s"/>
      <x:c r="H181" s="44" t="n">
        <x:v>1.5</x:v>
      </x:c>
      <x:c r="I181" s="0" t="s">
        <x:v>110</x:v>
      </x:c>
      <x:c r="J181" s="0">
        <x:f>ROUND(H181/100*K171,5)</x:f>
      </x:c>
      <x:c r="K181" s="44" t="s"/>
    </x:row>
    <x:row r="182" spans="1:27">
      <x:c r="D182" s="45" t="s">
        <x:v>111</x:v>
      </x:c>
      <x:c r="E182" s="44" t="s"/>
      <x:c r="H182" s="44" t="s"/>
      <x:c r="K182" s="46">
        <x:f>SUM(J168:J181)</x:f>
      </x:c>
    </x:row>
    <x:row r="183" spans="1:27">
      <x:c r="D183" s="45" t="s">
        <x:v>112</x:v>
      </x:c>
      <x:c r="E183" s="44" t="s"/>
      <x:c r="H183" s="44" t="s"/>
      <x:c r="K183" s="46">
        <x:f>SUM(K182:K182)</x:f>
      </x:c>
    </x:row>
    <x:row r="185" spans="1:27" customFormat="1" ht="45" customHeight="1">
      <x:c r="A185" s="34" t="s">
        <x:v>182</x:v>
      </x:c>
      <x:c r="B185" s="34" t="s">
        <x:v>34</x:v>
      </x:c>
      <x:c r="C185" s="35" t="s">
        <x:v>12</x:v>
      </x:c>
      <x:c r="D185" s="36" t="s">
        <x:v>35</x:v>
      </x:c>
      <x:c r="E185" s="35" t="s"/>
      <x:c r="F185" s="35" t="s"/>
      <x:c r="G185" s="35" t="s"/>
      <x:c r="H185" s="37" t="s">
        <x:v>85</x:v>
      </x:c>
      <x:c r="I185" s="38" t="n">
        <x:v>1</x:v>
      </x:c>
      <x:c r="J185" s="39" t="s"/>
      <x:c r="K185" s="40">
        <x:f>ROUND(K199,2)</x:f>
      </x:c>
      <x:c r="L185" s="36" t="s">
        <x:v>183</x:v>
      </x:c>
      <x:c r="M185" s="35" t="s"/>
      <x:c r="N185" s="35" t="s"/>
      <x:c r="O185" s="35" t="s"/>
      <x:c r="P185" s="35" t="s"/>
      <x:c r="Q185" s="35" t="s"/>
      <x:c r="R185" s="35" t="s"/>
      <x:c r="S185" s="35" t="s"/>
      <x:c r="T185" s="35" t="s"/>
      <x:c r="U185" s="35" t="s"/>
      <x:c r="V185" s="35" t="s"/>
      <x:c r="W185" s="35" t="s"/>
      <x:c r="X185" s="35" t="s"/>
      <x:c r="Y185" s="35" t="s"/>
      <x:c r="Z185" s="35" t="s"/>
      <x:c r="AA185" s="35" t="s"/>
    </x:row>
    <x:row r="186" spans="1:27">
      <x:c r="B186" s="13" t="s">
        <x:v>87</x:v>
      </x:c>
    </x:row>
    <x:row r="187" spans="1:27">
      <x:c r="B187" s="0" t="s">
        <x:v>172</x:v>
      </x:c>
      <x:c r="C187" s="0" t="s">
        <x:v>89</x:v>
      </x:c>
      <x:c r="D187" s="0" t="s">
        <x:v>173</x:v>
      </x:c>
      <x:c r="E187" s="41" t="n">
        <x:v>0.067</x:v>
      </x:c>
      <x:c r="F187" s="0" t="s">
        <x:v>91</x:v>
      </x:c>
      <x:c r="G187" s="0" t="s">
        <x:v>92</x:v>
      </x:c>
      <x:c r="H187" s="42" t="n">
        <x:v>28.68</x:v>
      </x:c>
      <x:c r="I187" s="0" t="s">
        <x:v>93</x:v>
      </x:c>
      <x:c r="J187" s="43">
        <x:f>ROUND(E187/I185* H187,5)</x:f>
      </x:c>
      <x:c r="K187" s="44" t="s"/>
    </x:row>
    <x:row r="188" spans="1:27">
      <x:c r="B188" s="0" t="s">
        <x:v>88</x:v>
      </x:c>
      <x:c r="C188" s="0" t="s">
        <x:v>89</x:v>
      </x:c>
      <x:c r="D188" s="0" t="s">
        <x:v>90</x:v>
      </x:c>
      <x:c r="E188" s="41" t="n">
        <x:v>0.2</x:v>
      </x:c>
      <x:c r="F188" s="0" t="s">
        <x:v>91</x:v>
      </x:c>
      <x:c r="G188" s="0" t="s">
        <x:v>92</x:v>
      </x:c>
      <x:c r="H188" s="42" t="n">
        <x:v>23.94</x:v>
      </x:c>
      <x:c r="I188" s="0" t="s">
        <x:v>93</x:v>
      </x:c>
      <x:c r="J188" s="43">
        <x:f>ROUND(E188/I185* H188,5)</x:f>
      </x:c>
      <x:c r="K188" s="44" t="s"/>
    </x:row>
    <x:row r="189" spans="1:27">
      <x:c r="D189" s="45" t="s">
        <x:v>94</x:v>
      </x:c>
      <x:c r="E189" s="44" t="s"/>
      <x:c r="H189" s="44" t="s"/>
      <x:c r="K189" s="42">
        <x:f>SUM(J187:J188)</x:f>
      </x:c>
    </x:row>
    <x:row r="190" spans="1:27">
      <x:c r="B190" s="13" t="s">
        <x:v>95</x:v>
      </x:c>
      <x:c r="E190" s="44" t="s"/>
      <x:c r="H190" s="44" t="s"/>
      <x:c r="K190" s="44" t="s"/>
    </x:row>
    <x:row r="191" spans="1:27">
      <x:c r="B191" s="0" t="s">
        <x:v>176</x:v>
      </x:c>
      <x:c r="C191" s="0" t="s">
        <x:v>89</x:v>
      </x:c>
      <x:c r="D191" s="0" t="s">
        <x:v>177</x:v>
      </x:c>
      <x:c r="E191" s="41" t="n">
        <x:v>0.033</x:v>
      </x:c>
      <x:c r="F191" s="0" t="s">
        <x:v>91</x:v>
      </x:c>
      <x:c r="G191" s="0" t="s">
        <x:v>92</x:v>
      </x:c>
      <x:c r="H191" s="42" t="n">
        <x:v>82.43</x:v>
      </x:c>
      <x:c r="I191" s="0" t="s">
        <x:v>93</x:v>
      </x:c>
      <x:c r="J191" s="43">
        <x:f>ROUND(E191/I185* H191,5)</x:f>
      </x:c>
      <x:c r="K191" s="44" t="s"/>
    </x:row>
    <x:row r="192" spans="1:27">
      <x:c r="D192" s="45" t="s">
        <x:v>102</x:v>
      </x:c>
      <x:c r="E192" s="44" t="s"/>
      <x:c r="H192" s="44" t="s"/>
      <x:c r="K192" s="42">
        <x:f>SUM(J191:J191)</x:f>
      </x:c>
    </x:row>
    <x:row r="193" spans="1:27">
      <x:c r="B193" s="13" t="s">
        <x:v>103</x:v>
      </x:c>
      <x:c r="E193" s="44" t="s"/>
      <x:c r="H193" s="44" t="s"/>
      <x:c r="K193" s="44" t="s"/>
    </x:row>
    <x:row r="194" spans="1:27">
      <x:c r="B194" s="0" t="s">
        <x:v>184</x:v>
      </x:c>
      <x:c r="C194" s="0" t="s">
        <x:v>12</x:v>
      </x:c>
      <x:c r="D194" s="0" t="s">
        <x:v>185</x:v>
      </x:c>
      <x:c r="E194" s="41" t="n">
        <x:v>1.05</x:v>
      </x:c>
      <x:c r="G194" s="0" t="s">
        <x:v>92</x:v>
      </x:c>
      <x:c r="H194" s="42" t="n">
        <x:v>101.47</x:v>
      </x:c>
      <x:c r="I194" s="0" t="s">
        <x:v>93</x:v>
      </x:c>
      <x:c r="J194" s="43">
        <x:f>ROUND(E194* H194,5)</x:f>
      </x:c>
      <x:c r="K194" s="44" t="s"/>
    </x:row>
    <x:row r="195" spans="1:27">
      <x:c r="D195" s="45" t="s">
        <x:v>108</x:v>
      </x:c>
      <x:c r="E195" s="44" t="s"/>
      <x:c r="H195" s="44" t="s"/>
      <x:c r="K195" s="42">
        <x:f>SUM(J194:J194)</x:f>
      </x:c>
    </x:row>
    <x:row r="196" spans="1:27">
      <x:c r="E196" s="44" t="s"/>
      <x:c r="H196" s="44" t="s"/>
      <x:c r="K196" s="44" t="s"/>
    </x:row>
    <x:row r="197" spans="1:27">
      <x:c r="D197" s="45" t="s">
        <x:v>109</x:v>
      </x:c>
      <x:c r="E197" s="44" t="s"/>
      <x:c r="H197" s="44" t="n">
        <x:v>1.5</x:v>
      </x:c>
      <x:c r="I197" s="0" t="s">
        <x:v>110</x:v>
      </x:c>
      <x:c r="J197" s="0">
        <x:f>ROUND(H197/100*K189,5)</x:f>
      </x:c>
      <x:c r="K197" s="44" t="s"/>
    </x:row>
    <x:row r="198" spans="1:27">
      <x:c r="D198" s="45" t="s">
        <x:v>111</x:v>
      </x:c>
      <x:c r="E198" s="44" t="s"/>
      <x:c r="H198" s="44" t="s"/>
      <x:c r="K198" s="46">
        <x:f>SUM(J186:J197)</x:f>
      </x:c>
    </x:row>
    <x:row r="199" spans="1:27">
      <x:c r="D199" s="45" t="s">
        <x:v>112</x:v>
      </x:c>
      <x:c r="E199" s="44" t="s"/>
      <x:c r="H199" s="44" t="s"/>
      <x:c r="K199" s="46">
        <x:f>SUM(K198:K198)</x:f>
      </x:c>
    </x:row>
    <x:row r="201" spans="1:27" customFormat="1" ht="45" customHeight="1">
      <x:c r="A201" s="34" t="s">
        <x:v>186</x:v>
      </x:c>
      <x:c r="B201" s="34" t="s">
        <x:v>73</x:v>
      </x:c>
      <x:c r="C201" s="35" t="s">
        <x:v>68</x:v>
      </x:c>
      <x:c r="D201" s="36" t="s">
        <x:v>74</x:v>
      </x:c>
      <x:c r="E201" s="35" t="s"/>
      <x:c r="F201" s="35" t="s"/>
      <x:c r="G201" s="35" t="s"/>
      <x:c r="H201" s="37" t="s">
        <x:v>85</x:v>
      </x:c>
      <x:c r="I201" s="38" t="n">
        <x:v>1</x:v>
      </x:c>
      <x:c r="J201" s="39" t="s"/>
      <x:c r="K201" s="40" t="n">
        <x:v>400</x:v>
      </x:c>
      <x:c r="L201" s="36" t="s">
        <x:v>187</x:v>
      </x:c>
      <x:c r="M201" s="35" t="s"/>
      <x:c r="N201" s="35" t="s"/>
      <x:c r="O201" s="35" t="s"/>
      <x:c r="P201" s="35" t="s"/>
      <x:c r="Q201" s="35" t="s"/>
      <x:c r="R201" s="35" t="s"/>
      <x:c r="S201" s="35" t="s"/>
      <x:c r="T201" s="35" t="s"/>
      <x:c r="U201" s="35" t="s"/>
      <x:c r="V201" s="35" t="s"/>
      <x:c r="W201" s="35" t="s"/>
      <x:c r="X201" s="35" t="s"/>
      <x:c r="Y201" s="35" t="s"/>
      <x:c r="Z201" s="35" t="s"/>
      <x:c r="AA201" s="35" t="s"/>
    </x:row>
    <x:row r="202" spans="1:27" customFormat="1" ht="45" customHeight="1">
      <x:c r="A202" s="34" t="s">
        <x:v>188</x:v>
      </x:c>
      <x:c r="B202" s="34" t="s">
        <x:v>67</x:v>
      </x:c>
      <x:c r="C202" s="35" t="s">
        <x:v>68</x:v>
      </x:c>
      <x:c r="D202" s="36" t="s">
        <x:v>69</x:v>
      </x:c>
      <x:c r="E202" s="35" t="s"/>
      <x:c r="F202" s="35" t="s"/>
      <x:c r="G202" s="35" t="s"/>
      <x:c r="H202" s="37" t="s">
        <x:v>85</x:v>
      </x:c>
      <x:c r="I202" s="38" t="n">
        <x:v>1</x:v>
      </x:c>
      <x:c r="J202" s="39" t="s"/>
      <x:c r="K202" s="40" t="n">
        <x:v>125</x:v>
      </x:c>
      <x:c r="L202" s="36" t="s">
        <x:v>189</x:v>
      </x:c>
      <x:c r="M202" s="35" t="s"/>
      <x:c r="N202" s="35" t="s"/>
      <x:c r="O202" s="35" t="s"/>
      <x:c r="P202" s="35" t="s"/>
      <x:c r="Q202" s="35" t="s"/>
      <x:c r="R202" s="35" t="s"/>
      <x:c r="S202" s="35" t="s"/>
      <x:c r="T202" s="35" t="s"/>
      <x:c r="U202" s="35" t="s"/>
      <x:c r="V202" s="35" t="s"/>
      <x:c r="W202" s="35" t="s"/>
      <x:c r="X202" s="35" t="s"/>
      <x:c r="Y202" s="35" t="s"/>
      <x:c r="Z202" s="35" t="s"/>
      <x:c r="AA202" s="35" t="s"/>
    </x:row>
    <x:row r="203" spans="1:27" customFormat="1" ht="45" customHeight="1">
      <x:c r="A203" s="34" t="s">
        <x:v>190</x:v>
      </x:c>
      <x:c r="B203" s="34" t="s">
        <x:v>43</x:v>
      </x:c>
      <x:c r="C203" s="35" t="s">
        <x:v>44</x:v>
      </x:c>
      <x:c r="D203" s="36" t="s">
        <x:v>45</x:v>
      </x:c>
      <x:c r="E203" s="35" t="s"/>
      <x:c r="F203" s="35" t="s"/>
      <x:c r="G203" s="35" t="s"/>
      <x:c r="H203" s="37" t="s">
        <x:v>85</x:v>
      </x:c>
      <x:c r="I203" s="38" t="n">
        <x:v>1</x:v>
      </x:c>
      <x:c r="J203" s="39" t="s"/>
      <x:c r="K203" s="40">
        <x:f>ROUND(K214,2)</x:f>
      </x:c>
      <x:c r="L203" s="36" t="s">
        <x:v>191</x:v>
      </x:c>
      <x:c r="M203" s="35" t="s"/>
      <x:c r="N203" s="35" t="s"/>
      <x:c r="O203" s="35" t="s"/>
      <x:c r="P203" s="35" t="s"/>
      <x:c r="Q203" s="35" t="s"/>
      <x:c r="R203" s="35" t="s"/>
      <x:c r="S203" s="35" t="s"/>
      <x:c r="T203" s="35" t="s"/>
      <x:c r="U203" s="35" t="s"/>
      <x:c r="V203" s="35" t="s"/>
      <x:c r="W203" s="35" t="s"/>
      <x:c r="X203" s="35" t="s"/>
      <x:c r="Y203" s="35" t="s"/>
      <x:c r="Z203" s="35" t="s"/>
      <x:c r="AA203" s="35" t="s"/>
    </x:row>
    <x:row r="204" spans="1:27">
      <x:c r="B204" s="13" t="s">
        <x:v>87</x:v>
      </x:c>
    </x:row>
    <x:row r="205" spans="1:27">
      <x:c r="B205" s="0" t="s">
        <x:v>172</x:v>
      </x:c>
      <x:c r="C205" s="0" t="s">
        <x:v>89</x:v>
      </x:c>
      <x:c r="D205" s="0" t="s">
        <x:v>173</x:v>
      </x:c>
      <x:c r="E205" s="41" t="n">
        <x:v>0.3</x:v>
      </x:c>
      <x:c r="F205" s="0" t="s">
        <x:v>91</x:v>
      </x:c>
      <x:c r="G205" s="0" t="s">
        <x:v>92</x:v>
      </x:c>
      <x:c r="H205" s="42" t="n">
        <x:v>28.68</x:v>
      </x:c>
      <x:c r="I205" s="0" t="s">
        <x:v>93</x:v>
      </x:c>
      <x:c r="J205" s="43">
        <x:f>ROUND(E205/I203* H205,5)</x:f>
      </x:c>
      <x:c r="K205" s="44" t="s"/>
    </x:row>
    <x:row r="206" spans="1:27">
      <x:c r="B206" s="0" t="s">
        <x:v>88</x:v>
      </x:c>
      <x:c r="C206" s="0" t="s">
        <x:v>89</x:v>
      </x:c>
      <x:c r="D206" s="0" t="s">
        <x:v>90</x:v>
      </x:c>
      <x:c r="E206" s="41" t="n">
        <x:v>0.3</x:v>
      </x:c>
      <x:c r="F206" s="0" t="s">
        <x:v>91</x:v>
      </x:c>
      <x:c r="G206" s="0" t="s">
        <x:v>92</x:v>
      </x:c>
      <x:c r="H206" s="42" t="n">
        <x:v>23.94</x:v>
      </x:c>
      <x:c r="I206" s="0" t="s">
        <x:v>93</x:v>
      </x:c>
      <x:c r="J206" s="43">
        <x:f>ROUND(E206/I203* H206,5)</x:f>
      </x:c>
      <x:c r="K206" s="44" t="s"/>
    </x:row>
    <x:row r="207" spans="1:27">
      <x:c r="D207" s="45" t="s">
        <x:v>94</x:v>
      </x:c>
      <x:c r="E207" s="44" t="s"/>
      <x:c r="H207" s="44" t="s"/>
      <x:c r="K207" s="42">
        <x:f>SUM(J205:J206)</x:f>
      </x:c>
    </x:row>
    <x:row r="208" spans="1:27">
      <x:c r="B208" s="13" t="s">
        <x:v>103</x:v>
      </x:c>
      <x:c r="E208" s="44" t="s"/>
      <x:c r="H208" s="44" t="s"/>
      <x:c r="K208" s="44" t="s"/>
    </x:row>
    <x:row r="209" spans="1:27">
      <x:c r="B209" s="0" t="s">
        <x:v>192</x:v>
      </x:c>
      <x:c r="C209" s="0" t="s">
        <x:v>44</x:v>
      </x:c>
      <x:c r="D209" s="0" t="s">
        <x:v>193</x:v>
      </x:c>
      <x:c r="E209" s="41" t="n">
        <x:v>1</x:v>
      </x:c>
      <x:c r="G209" s="0" t="s">
        <x:v>92</x:v>
      </x:c>
      <x:c r="H209" s="42" t="n">
        <x:v>30.18</x:v>
      </x:c>
      <x:c r="I209" s="0" t="s">
        <x:v>93</x:v>
      </x:c>
      <x:c r="J209" s="43">
        <x:f>ROUND(E209* H209,5)</x:f>
      </x:c>
      <x:c r="K209" s="44" t="s"/>
    </x:row>
    <x:row r="210" spans="1:27">
      <x:c r="D210" s="45" t="s">
        <x:v>108</x:v>
      </x:c>
      <x:c r="E210" s="44" t="s"/>
      <x:c r="H210" s="44" t="s"/>
      <x:c r="K210" s="42">
        <x:f>SUM(J209:J209)</x:f>
      </x:c>
    </x:row>
    <x:row r="211" spans="1:27">
      <x:c r="E211" s="44" t="s"/>
      <x:c r="H211" s="44" t="s"/>
      <x:c r="K211" s="44" t="s"/>
    </x:row>
    <x:row r="212" spans="1:27">
      <x:c r="D212" s="45" t="s">
        <x:v>109</x:v>
      </x:c>
      <x:c r="E212" s="44" t="s"/>
      <x:c r="H212" s="44" t="n">
        <x:v>1.5</x:v>
      </x:c>
      <x:c r="I212" s="0" t="s">
        <x:v>110</x:v>
      </x:c>
      <x:c r="J212" s="0">
        <x:f>ROUND(H212/100*K207,5)</x:f>
      </x:c>
      <x:c r="K212" s="44" t="s"/>
    </x:row>
    <x:row r="213" spans="1:27">
      <x:c r="D213" s="45" t="s">
        <x:v>111</x:v>
      </x:c>
      <x:c r="E213" s="44" t="s"/>
      <x:c r="H213" s="44" t="s"/>
      <x:c r="K213" s="46">
        <x:f>SUM(J204:J212)</x:f>
      </x:c>
    </x:row>
    <x:row r="214" spans="1:27">
      <x:c r="D214" s="45" t="s">
        <x:v>112</x:v>
      </x:c>
      <x:c r="E214" s="44" t="s"/>
      <x:c r="H214" s="44" t="s"/>
      <x:c r="K214" s="46">
        <x:f>SUM(K213:K213)</x:f>
      </x:c>
    </x:row>
    <x:row r="216" spans="1:27" customFormat="1" ht="45" customHeight="1">
      <x:c r="A216" s="34" t="s">
        <x:v>194</x:v>
      </x:c>
      <x:c r="B216" s="34" t="s">
        <x:v>46</x:v>
      </x:c>
      <x:c r="C216" s="35" t="s">
        <x:v>24</x:v>
      </x:c>
      <x:c r="D216" s="36" t="s">
        <x:v>47</x:v>
      </x:c>
      <x:c r="E216" s="35" t="s"/>
      <x:c r="F216" s="35" t="s"/>
      <x:c r="G216" s="35" t="s"/>
      <x:c r="H216" s="37" t="s">
        <x:v>85</x:v>
      </x:c>
      <x:c r="I216" s="38" t="n">
        <x:v>1</x:v>
      </x:c>
      <x:c r="J216" s="39" t="s"/>
      <x:c r="K216" s="40">
        <x:f>ROUND(K227,2)</x:f>
      </x:c>
      <x:c r="L216" s="36" t="s">
        <x:v>195</x:v>
      </x:c>
      <x:c r="M216" s="35" t="s"/>
      <x:c r="N216" s="35" t="s"/>
      <x:c r="O216" s="35" t="s"/>
      <x:c r="P216" s="35" t="s"/>
      <x:c r="Q216" s="35" t="s"/>
      <x:c r="R216" s="35" t="s"/>
      <x:c r="S216" s="35" t="s"/>
      <x:c r="T216" s="35" t="s"/>
      <x:c r="U216" s="35" t="s"/>
      <x:c r="V216" s="35" t="s"/>
      <x:c r="W216" s="35" t="s"/>
      <x:c r="X216" s="35" t="s"/>
      <x:c r="Y216" s="35" t="s"/>
      <x:c r="Z216" s="35" t="s"/>
      <x:c r="AA216" s="35" t="s"/>
    </x:row>
    <x:row r="217" spans="1:27">
      <x:c r="B217" s="13" t="s">
        <x:v>87</x:v>
      </x:c>
    </x:row>
    <x:row r="218" spans="1:27">
      <x:c r="B218" s="0" t="s">
        <x:v>172</x:v>
      </x:c>
      <x:c r="C218" s="0" t="s">
        <x:v>89</x:v>
      </x:c>
      <x:c r="D218" s="0" t="s">
        <x:v>173</x:v>
      </x:c>
      <x:c r="E218" s="41" t="n">
        <x:v>0.08</x:v>
      </x:c>
      <x:c r="F218" s="0" t="s">
        <x:v>91</x:v>
      </x:c>
      <x:c r="G218" s="0" t="s">
        <x:v>92</x:v>
      </x:c>
      <x:c r="H218" s="42" t="n">
        <x:v>28.68</x:v>
      </x:c>
      <x:c r="I218" s="0" t="s">
        <x:v>93</x:v>
      </x:c>
      <x:c r="J218" s="43">
        <x:f>ROUND(E218/I216* H218,5)</x:f>
      </x:c>
      <x:c r="K218" s="44" t="s"/>
    </x:row>
    <x:row r="219" spans="1:27">
      <x:c r="B219" s="0" t="s">
        <x:v>88</x:v>
      </x:c>
      <x:c r="C219" s="0" t="s">
        <x:v>89</x:v>
      </x:c>
      <x:c r="D219" s="0" t="s">
        <x:v>90</x:v>
      </x:c>
      <x:c r="E219" s="41" t="n">
        <x:v>0.08</x:v>
      </x:c>
      <x:c r="F219" s="0" t="s">
        <x:v>91</x:v>
      </x:c>
      <x:c r="G219" s="0" t="s">
        <x:v>92</x:v>
      </x:c>
      <x:c r="H219" s="42" t="n">
        <x:v>23.94</x:v>
      </x:c>
      <x:c r="I219" s="0" t="s">
        <x:v>93</x:v>
      </x:c>
      <x:c r="J219" s="43">
        <x:f>ROUND(E219/I216* H219,5)</x:f>
      </x:c>
      <x:c r="K219" s="44" t="s"/>
    </x:row>
    <x:row r="220" spans="1:27">
      <x:c r="D220" s="45" t="s">
        <x:v>94</x:v>
      </x:c>
      <x:c r="E220" s="44" t="s"/>
      <x:c r="H220" s="44" t="s"/>
      <x:c r="K220" s="42">
        <x:f>SUM(J218:J219)</x:f>
      </x:c>
    </x:row>
    <x:row r="221" spans="1:27">
      <x:c r="B221" s="13" t="s">
        <x:v>103</x:v>
      </x:c>
      <x:c r="E221" s="44" t="s"/>
      <x:c r="H221" s="44" t="s"/>
      <x:c r="K221" s="44" t="s"/>
    </x:row>
    <x:row r="222" spans="1:27">
      <x:c r="B222" s="0" t="s">
        <x:v>196</x:v>
      </x:c>
      <x:c r="C222" s="0" t="s">
        <x:v>24</x:v>
      </x:c>
      <x:c r="D222" s="0" t="s">
        <x:v>197</x:v>
      </x:c>
      <x:c r="E222" s="41" t="n">
        <x:v>1</x:v>
      </x:c>
      <x:c r="G222" s="0" t="s">
        <x:v>92</x:v>
      </x:c>
      <x:c r="H222" s="42" t="n">
        <x:v>141.82</x:v>
      </x:c>
      <x:c r="I222" s="0" t="s">
        <x:v>93</x:v>
      </x:c>
      <x:c r="J222" s="43">
        <x:f>ROUND(E222* H222,5)</x:f>
      </x:c>
      <x:c r="K222" s="44" t="s"/>
    </x:row>
    <x:row r="223" spans="1:27">
      <x:c r="D223" s="45" t="s">
        <x:v>108</x:v>
      </x:c>
      <x:c r="E223" s="44" t="s"/>
      <x:c r="H223" s="44" t="s"/>
      <x:c r="K223" s="42">
        <x:f>SUM(J222:J222)</x:f>
      </x:c>
    </x:row>
    <x:row r="224" spans="1:27">
      <x:c r="E224" s="44" t="s"/>
      <x:c r="H224" s="44" t="s"/>
      <x:c r="K224" s="44" t="s"/>
    </x:row>
    <x:row r="225" spans="1:27">
      <x:c r="D225" s="45" t="s">
        <x:v>109</x:v>
      </x:c>
      <x:c r="E225" s="44" t="s"/>
      <x:c r="H225" s="44" t="n">
        <x:v>1.5</x:v>
      </x:c>
      <x:c r="I225" s="0" t="s">
        <x:v>110</x:v>
      </x:c>
      <x:c r="J225" s="0">
        <x:f>ROUND(H225/100*K220,5)</x:f>
      </x:c>
      <x:c r="K225" s="44" t="s"/>
    </x:row>
    <x:row r="226" spans="1:27">
      <x:c r="D226" s="45" t="s">
        <x:v>111</x:v>
      </x:c>
      <x:c r="E226" s="44" t="s"/>
      <x:c r="H226" s="44" t="s"/>
      <x:c r="K226" s="46">
        <x:f>SUM(J217:J225)</x:f>
      </x:c>
    </x:row>
    <x:row r="227" spans="1:27">
      <x:c r="D227" s="45" t="s">
        <x:v>112</x:v>
      </x:c>
      <x:c r="E227" s="44" t="s"/>
      <x:c r="H227" s="44" t="s"/>
      <x:c r="K227" s="46">
        <x:f>SUM(K226:K226)</x:f>
      </x:c>
    </x:row>
    <x:row r="229" spans="1:27" customFormat="1" ht="45" customHeight="1">
      <x:c r="A229" s="34" t="s">
        <x:v>198</x:v>
      </x:c>
      <x:c r="B229" s="34" t="s">
        <x:v>48</x:v>
      </x:c>
      <x:c r="C229" s="35" t="s">
        <x:v>44</x:v>
      </x:c>
      <x:c r="D229" s="36" t="s">
        <x:v>49</x:v>
      </x:c>
      <x:c r="E229" s="35" t="s"/>
      <x:c r="F229" s="35" t="s"/>
      <x:c r="G229" s="35" t="s"/>
      <x:c r="H229" s="37" t="s">
        <x:v>85</x:v>
      </x:c>
      <x:c r="I229" s="38" t="n">
        <x:v>1</x:v>
      </x:c>
      <x:c r="J229" s="39" t="s"/>
      <x:c r="K229" s="40">
        <x:f>ROUND(K242,2)</x:f>
      </x:c>
      <x:c r="L229" s="36" t="s">
        <x:v>199</x:v>
      </x:c>
      <x:c r="M229" s="35" t="s"/>
      <x:c r="N229" s="35" t="s"/>
      <x:c r="O229" s="35" t="s"/>
      <x:c r="P229" s="35" t="s"/>
      <x:c r="Q229" s="35" t="s"/>
      <x:c r="R229" s="35" t="s"/>
      <x:c r="S229" s="35" t="s"/>
      <x:c r="T229" s="35" t="s"/>
      <x:c r="U229" s="35" t="s"/>
      <x:c r="V229" s="35" t="s"/>
      <x:c r="W229" s="35" t="s"/>
      <x:c r="X229" s="35" t="s"/>
      <x:c r="Y229" s="35" t="s"/>
      <x:c r="Z229" s="35" t="s"/>
      <x:c r="AA229" s="35" t="s"/>
    </x:row>
    <x:row r="230" spans="1:27">
      <x:c r="B230" s="13" t="s">
        <x:v>87</x:v>
      </x:c>
    </x:row>
    <x:row r="231" spans="1:27">
      <x:c r="B231" s="0" t="s">
        <x:v>172</x:v>
      </x:c>
      <x:c r="C231" s="0" t="s">
        <x:v>89</x:v>
      </x:c>
      <x:c r="D231" s="0" t="s">
        <x:v>173</x:v>
      </x:c>
      <x:c r="E231" s="41" t="n">
        <x:v>0.78868</x:v>
      </x:c>
      <x:c r="F231" s="0" t="s">
        <x:v>91</x:v>
      </x:c>
      <x:c r="G231" s="0" t="s">
        <x:v>92</x:v>
      </x:c>
      <x:c r="H231" s="42" t="n">
        <x:v>28.68</x:v>
      </x:c>
      <x:c r="I231" s="0" t="s">
        <x:v>93</x:v>
      </x:c>
      <x:c r="J231" s="43">
        <x:f>ROUND(E231/I229* H231,5)</x:f>
      </x:c>
      <x:c r="K231" s="44" t="s"/>
    </x:row>
    <x:row r="232" spans="1:27">
      <x:c r="B232" s="0" t="s">
        <x:v>88</x:v>
      </x:c>
      <x:c r="C232" s="0" t="s">
        <x:v>89</x:v>
      </x:c>
      <x:c r="D232" s="0" t="s">
        <x:v>90</x:v>
      </x:c>
      <x:c r="E232" s="41" t="n">
        <x:v>0.78868</x:v>
      </x:c>
      <x:c r="F232" s="0" t="s">
        <x:v>91</x:v>
      </x:c>
      <x:c r="G232" s="0" t="s">
        <x:v>92</x:v>
      </x:c>
      <x:c r="H232" s="42" t="n">
        <x:v>23.94</x:v>
      </x:c>
      <x:c r="I232" s="0" t="s">
        <x:v>93</x:v>
      </x:c>
      <x:c r="J232" s="43">
        <x:f>ROUND(E232/I229* H232,5)</x:f>
      </x:c>
      <x:c r="K232" s="44" t="s"/>
    </x:row>
    <x:row r="233" spans="1:27">
      <x:c r="D233" s="45" t="s">
        <x:v>94</x:v>
      </x:c>
      <x:c r="E233" s="44" t="s"/>
      <x:c r="H233" s="44" t="s"/>
      <x:c r="K233" s="42">
        <x:f>SUM(J231:J232)</x:f>
      </x:c>
    </x:row>
    <x:row r="234" spans="1:27">
      <x:c r="B234" s="13" t="s">
        <x:v>103</x:v>
      </x:c>
      <x:c r="E234" s="44" t="s"/>
      <x:c r="H234" s="44" t="s"/>
      <x:c r="K234" s="44" t="s"/>
    </x:row>
    <x:row r="235" spans="1:27">
      <x:c r="B235" s="0" t="s">
        <x:v>200</x:v>
      </x:c>
      <x:c r="C235" s="0" t="s">
        <x:v>44</x:v>
      </x:c>
      <x:c r="D235" s="0" t="s">
        <x:v>201</x:v>
      </x:c>
      <x:c r="E235" s="41" t="n">
        <x:v>1.05</x:v>
      </x:c>
      <x:c r="G235" s="0" t="s">
        <x:v>92</x:v>
      </x:c>
      <x:c r="H235" s="42" t="n">
        <x:v>13.04</x:v>
      </x:c>
      <x:c r="I235" s="0" t="s">
        <x:v>93</x:v>
      </x:c>
      <x:c r="J235" s="43">
        <x:f>ROUND(E235* H235,5)</x:f>
      </x:c>
      <x:c r="K235" s="44" t="s"/>
    </x:row>
    <x:row r="236" spans="1:27">
      <x:c r="B236" s="0" t="s">
        <x:v>202</x:v>
      </x:c>
      <x:c r="C236" s="0" t="s">
        <x:v>12</x:v>
      </x:c>
      <x:c r="D236" s="0" t="s">
        <x:v>203</x:v>
      </x:c>
      <x:c r="E236" s="41" t="n">
        <x:v>0.1785</x:v>
      </x:c>
      <x:c r="G236" s="0" t="s">
        <x:v>92</x:v>
      </x:c>
      <x:c r="H236" s="42" t="n">
        <x:v>85.73</x:v>
      </x:c>
      <x:c r="I236" s="0" t="s">
        <x:v>93</x:v>
      </x:c>
      <x:c r="J236" s="43">
        <x:f>ROUND(E236* H236,5)</x:f>
      </x:c>
      <x:c r="K236" s="44" t="s"/>
    </x:row>
    <x:row r="237" spans="1:27">
      <x:c r="B237" s="0" t="s">
        <x:v>204</x:v>
      </x:c>
      <x:c r="C237" s="0" t="s">
        <x:v>160</x:v>
      </x:c>
      <x:c r="D237" s="0" t="s">
        <x:v>205</x:v>
      </x:c>
      <x:c r="E237" s="41" t="n">
        <x:v>0.2184</x:v>
      </x:c>
      <x:c r="G237" s="0" t="s">
        <x:v>92</x:v>
      </x:c>
      <x:c r="H237" s="42" t="n">
        <x:v>20.62</x:v>
      </x:c>
      <x:c r="I237" s="0" t="s">
        <x:v>93</x:v>
      </x:c>
      <x:c r="J237" s="43">
        <x:f>ROUND(E237* H237,5)</x:f>
      </x:c>
      <x:c r="K237" s="44" t="s"/>
    </x:row>
    <x:row r="238" spans="1:27">
      <x:c r="D238" s="45" t="s">
        <x:v>108</x:v>
      </x:c>
      <x:c r="E238" s="44" t="s"/>
      <x:c r="H238" s="44" t="s"/>
      <x:c r="K238" s="42">
        <x:f>SUM(J235:J237)</x:f>
      </x:c>
    </x:row>
    <x:row r="239" spans="1:27">
      <x:c r="E239" s="44" t="s"/>
      <x:c r="H239" s="44" t="s"/>
      <x:c r="K239" s="44" t="s"/>
    </x:row>
    <x:row r="240" spans="1:27">
      <x:c r="D240" s="45" t="s">
        <x:v>109</x:v>
      </x:c>
      <x:c r="E240" s="44" t="s"/>
      <x:c r="H240" s="44" t="n">
        <x:v>1.5</x:v>
      </x:c>
      <x:c r="I240" s="0" t="s">
        <x:v>110</x:v>
      </x:c>
      <x:c r="J240" s="0">
        <x:f>ROUND(H240/100*K233,5)</x:f>
      </x:c>
      <x:c r="K240" s="44" t="s"/>
    </x:row>
    <x:row r="241" spans="1:27">
      <x:c r="D241" s="45" t="s">
        <x:v>111</x:v>
      </x:c>
      <x:c r="E241" s="44" t="s"/>
      <x:c r="H241" s="44" t="s"/>
      <x:c r="K241" s="46">
        <x:f>SUM(J230:J240)</x:f>
      </x:c>
    </x:row>
    <x:row r="242" spans="1:27">
      <x:c r="D242" s="45" t="s">
        <x:v>112</x:v>
      </x:c>
      <x:c r="E242" s="44" t="s"/>
      <x:c r="H242" s="44" t="s"/>
      <x:c r="K242" s="46">
        <x:f>SUM(K241:K241)</x:f>
      </x:c>
    </x:row>
    <x:row r="244" spans="1:27" customFormat="1" ht="45" customHeight="1">
      <x:c r="A244" s="34" t="s">
        <x:v>206</x:v>
      </x:c>
      <x:c r="B244" s="34" t="s">
        <x:v>50</x:v>
      </x:c>
      <x:c r="C244" s="35" t="s">
        <x:v>15</x:v>
      </x:c>
      <x:c r="D244" s="36" t="s">
        <x:v>51</x:v>
      </x:c>
      <x:c r="E244" s="35" t="s"/>
      <x:c r="F244" s="35" t="s"/>
      <x:c r="G244" s="35" t="s"/>
      <x:c r="H244" s="37" t="s">
        <x:v>85</x:v>
      </x:c>
      <x:c r="I244" s="38" t="n">
        <x:v>1</x:v>
      </x:c>
      <x:c r="J244" s="39" t="s"/>
      <x:c r="K244" s="40">
        <x:f>ROUND(K257,2)</x:f>
      </x:c>
      <x:c r="L244" s="36" t="s">
        <x:v>207</x:v>
      </x:c>
      <x:c r="M244" s="35" t="s"/>
      <x:c r="N244" s="35" t="s"/>
      <x:c r="O244" s="35" t="s"/>
      <x:c r="P244" s="35" t="s"/>
      <x:c r="Q244" s="35" t="s"/>
      <x:c r="R244" s="35" t="s"/>
      <x:c r="S244" s="35" t="s"/>
      <x:c r="T244" s="35" t="s"/>
      <x:c r="U244" s="35" t="s"/>
      <x:c r="V244" s="35" t="s"/>
      <x:c r="W244" s="35" t="s"/>
      <x:c r="X244" s="35" t="s"/>
      <x:c r="Y244" s="35" t="s"/>
      <x:c r="Z244" s="35" t="s"/>
      <x:c r="AA244" s="35" t="s"/>
    </x:row>
    <x:row r="245" spans="1:27">
      <x:c r="B245" s="13" t="s">
        <x:v>87</x:v>
      </x:c>
    </x:row>
    <x:row r="246" spans="1:27">
      <x:c r="B246" s="0" t="s">
        <x:v>208</x:v>
      </x:c>
      <x:c r="C246" s="0" t="s">
        <x:v>89</x:v>
      </x:c>
      <x:c r="D246" s="0" t="s">
        <x:v>209</x:v>
      </x:c>
      <x:c r="E246" s="41" t="n">
        <x:v>0.28</x:v>
      </x:c>
      <x:c r="F246" s="0" t="s">
        <x:v>91</x:v>
      </x:c>
      <x:c r="G246" s="0" t="s">
        <x:v>92</x:v>
      </x:c>
      <x:c r="H246" s="42" t="n">
        <x:v>33.66</x:v>
      </x:c>
      <x:c r="I246" s="0" t="s">
        <x:v>93</x:v>
      </x:c>
      <x:c r="J246" s="43">
        <x:f>ROUND(E246/I244* H246,5)</x:f>
      </x:c>
      <x:c r="K246" s="44" t="s"/>
    </x:row>
    <x:row r="247" spans="1:27">
      <x:c r="B247" s="0" t="s">
        <x:v>210</x:v>
      </x:c>
      <x:c r="C247" s="0" t="s">
        <x:v>89</x:v>
      </x:c>
      <x:c r="D247" s="0" t="s">
        <x:v>211</x:v>
      </x:c>
      <x:c r="E247" s="41" t="n">
        <x:v>0.28</x:v>
      </x:c>
      <x:c r="F247" s="0" t="s">
        <x:v>91</x:v>
      </x:c>
      <x:c r="G247" s="0" t="s">
        <x:v>92</x:v>
      </x:c>
      <x:c r="H247" s="42" t="n">
        <x:v>29.87</x:v>
      </x:c>
      <x:c r="I247" s="0" t="s">
        <x:v>93</x:v>
      </x:c>
      <x:c r="J247" s="43">
        <x:f>ROUND(E247/I244* H247,5)</x:f>
      </x:c>
      <x:c r="K247" s="44" t="s"/>
    </x:row>
    <x:row r="248" spans="1:27">
      <x:c r="D248" s="45" t="s">
        <x:v>94</x:v>
      </x:c>
      <x:c r="E248" s="44" t="s"/>
      <x:c r="H248" s="44" t="s"/>
      <x:c r="K248" s="42">
        <x:f>SUM(J246:J247)</x:f>
      </x:c>
    </x:row>
    <x:row r="249" spans="1:27">
      <x:c r="B249" s="13" t="s">
        <x:v>95</x:v>
      </x:c>
      <x:c r="E249" s="44" t="s"/>
      <x:c r="H249" s="44" t="s"/>
      <x:c r="K249" s="44" t="s"/>
    </x:row>
    <x:row r="250" spans="1:27">
      <x:c r="B250" s="0" t="s">
        <x:v>212</x:v>
      </x:c>
      <x:c r="C250" s="0" t="s">
        <x:v>89</x:v>
      </x:c>
      <x:c r="D250" s="0" t="s">
        <x:v>213</x:v>
      </x:c>
      <x:c r="E250" s="41" t="n">
        <x:v>0.28</x:v>
      </x:c>
      <x:c r="F250" s="0" t="s">
        <x:v>91</x:v>
      </x:c>
      <x:c r="G250" s="0" t="s">
        <x:v>92</x:v>
      </x:c>
      <x:c r="H250" s="42" t="n">
        <x:v>48.09</x:v>
      </x:c>
      <x:c r="I250" s="0" t="s">
        <x:v>93</x:v>
      </x:c>
      <x:c r="J250" s="43">
        <x:f>ROUND(E250/I244* H250,5)</x:f>
      </x:c>
      <x:c r="K250" s="44" t="s"/>
    </x:row>
    <x:row r="251" spans="1:27">
      <x:c r="D251" s="45" t="s">
        <x:v>102</x:v>
      </x:c>
      <x:c r="E251" s="44" t="s"/>
      <x:c r="H251" s="44" t="s"/>
      <x:c r="K251" s="42">
        <x:f>SUM(J250:J250)</x:f>
      </x:c>
    </x:row>
    <x:row r="252" spans="1:27">
      <x:c r="B252" s="13" t="s">
        <x:v>103</x:v>
      </x:c>
      <x:c r="E252" s="44" t="s"/>
      <x:c r="H252" s="44" t="s"/>
      <x:c r="K252" s="44" t="s"/>
    </x:row>
    <x:row r="253" spans="1:27">
      <x:c r="B253" s="0" t="s">
        <x:v>214</x:v>
      </x:c>
      <x:c r="C253" s="0" t="s">
        <x:v>160</x:v>
      </x:c>
      <x:c r="D253" s="0" t="s">
        <x:v>215</x:v>
      </x:c>
      <x:c r="E253" s="41" t="n">
        <x:v>0.6</x:v>
      </x:c>
      <x:c r="G253" s="0" t="s">
        <x:v>92</x:v>
      </x:c>
      <x:c r="H253" s="42" t="n">
        <x:v>110.13</x:v>
      </x:c>
      <x:c r="I253" s="0" t="s">
        <x:v>93</x:v>
      </x:c>
      <x:c r="J253" s="43">
        <x:f>ROUND(E253* H253,5)</x:f>
      </x:c>
      <x:c r="K253" s="44" t="s"/>
    </x:row>
    <x:row r="254" spans="1:27">
      <x:c r="E254" s="44" t="s"/>
      <x:c r="H254" s="44" t="s"/>
      <x:c r="K254" s="44" t="s"/>
    </x:row>
    <x:row r="255" spans="1:27">
      <x:c r="D255" s="45" t="s">
        <x:v>109</x:v>
      </x:c>
      <x:c r="E255" s="44" t="s"/>
      <x:c r="H255" s="44" t="n">
        <x:v>2.5</x:v>
      </x:c>
      <x:c r="I255" s="0" t="s">
        <x:v>110</x:v>
      </x:c>
      <x:c r="J255" s="0">
        <x:f>ROUND(H255/100*K248,5)</x:f>
      </x:c>
      <x:c r="K255" s="44" t="s"/>
    </x:row>
    <x:row r="256" spans="1:27">
      <x:c r="D256" s="45" t="s">
        <x:v>111</x:v>
      </x:c>
      <x:c r="E256" s="44" t="s"/>
      <x:c r="H256" s="44" t="s"/>
      <x:c r="K256" s="46">
        <x:f>SUM(J245:J255)</x:f>
      </x:c>
    </x:row>
    <x:row r="257" spans="1:27">
      <x:c r="D257" s="45" t="s">
        <x:v>112</x:v>
      </x:c>
      <x:c r="E257" s="44" t="s"/>
      <x:c r="H257" s="44" t="s"/>
      <x:c r="K257" s="46">
        <x:f>SUM(K256:K256)</x:f>
      </x:c>
    </x:row>
  </x:sheetData>
  <x:sheetProtection sheet="1"/>
  <x:mergeCells count="53">
    <x:mergeCell ref="A1:K1"/>
    <x:mergeCell ref="A2:K2"/>
    <x:mergeCell ref="A3:K3"/>
    <x:mergeCell ref="A4:K4"/>
    <x:mergeCell ref="A6:K6"/>
    <x:mergeCell ref="D11:F11"/>
    <x:mergeCell ref="I11:J11"/>
    <x:mergeCell ref="D29:F29"/>
    <x:mergeCell ref="I29:J29"/>
    <x:mergeCell ref="D37:F37"/>
    <x:mergeCell ref="I37:J37"/>
    <x:mergeCell ref="D45:F45"/>
    <x:mergeCell ref="I45:J45"/>
    <x:mergeCell ref="D52:F52"/>
    <x:mergeCell ref="I52:J52"/>
    <x:mergeCell ref="D59:F59"/>
    <x:mergeCell ref="I59:J59"/>
    <x:mergeCell ref="D66:F66"/>
    <x:mergeCell ref="I66:J66"/>
    <x:mergeCell ref="D73:F73"/>
    <x:mergeCell ref="I73:J73"/>
    <x:mergeCell ref="D86:F86"/>
    <x:mergeCell ref="I86:J86"/>
    <x:mergeCell ref="D97:F97"/>
    <x:mergeCell ref="I97:J97"/>
    <x:mergeCell ref="D109:F109"/>
    <x:mergeCell ref="I109:J109"/>
    <x:mergeCell ref="D122:F122"/>
    <x:mergeCell ref="I122:J122"/>
    <x:mergeCell ref="D129:F129"/>
    <x:mergeCell ref="I129:J129"/>
    <x:mergeCell ref="D136:F136"/>
    <x:mergeCell ref="I136:J136"/>
    <x:mergeCell ref="D143:F143"/>
    <x:mergeCell ref="I143:J143"/>
    <x:mergeCell ref="D150:F150"/>
    <x:mergeCell ref="I150:J150"/>
    <x:mergeCell ref="D167:F167"/>
    <x:mergeCell ref="I167:J167"/>
    <x:mergeCell ref="D185:F185"/>
    <x:mergeCell ref="I185:J185"/>
    <x:mergeCell ref="D201:F201"/>
    <x:mergeCell ref="I201:J201"/>
    <x:mergeCell ref="D202:F202"/>
    <x:mergeCell ref="I202:J202"/>
    <x:mergeCell ref="D203:F203"/>
    <x:mergeCell ref="I203:J203"/>
    <x:mergeCell ref="D216:F216"/>
    <x:mergeCell ref="I216:J216"/>
    <x:mergeCell ref="D229:F229"/>
    <x:mergeCell ref="I229:J229"/>
    <x:mergeCell ref="D244:F244"/>
    <x:mergeCell ref="I244:J24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E47"/>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65.710625" style="0" customWidth="1"/>
  </x:cols>
  <x:sheetData>
    <x:row r="1" spans="1:5">
      <x:c r="A1" s="15" t="s">
        <x:v>0</x:v>
      </x:c>
      <x:c r="B1" s="15" t="s">
        <x:v>0</x:v>
      </x:c>
      <x:c r="C1" s="15" t="s">
        <x:v>0</x:v>
      </x:c>
      <x:c r="D1" s="15" t="s">
        <x:v>0</x:v>
      </x:c>
    </x:row>
    <x:row r="2" spans="1:5">
      <x:c r="A2" s="15" t="s"/>
      <x:c r="B2" s="15" t="s"/>
      <x:c r="C2" s="15" t="s"/>
      <x:c r="D2" s="15" t="s"/>
    </x:row>
    <x:row r="3" spans="1:5">
      <x:c r="A3" s="15" t="s"/>
      <x:c r="B3" s="15" t="s"/>
      <x:c r="C3" s="15" t="s"/>
      <x:c r="D3" s="15" t="s"/>
    </x:row>
    <x:row r="4" spans="1:5">
      <x:c r="A4" s="15" t="s"/>
      <x:c r="B4" s="15" t="s"/>
      <x:c r="C4" s="15" t="s"/>
      <x:c r="D4" s="15" t="s"/>
    </x:row>
    <x:row r="6" spans="1:5">
      <x:c r="A6" s="3" t="s">
        <x:v>76</x:v>
      </x:c>
      <x:c r="B6" s="3" t="s">
        <x:v>76</x:v>
      </x:c>
      <x:c r="C6" s="3" t="s">
        <x:v>76</x:v>
      </x:c>
      <x:c r="D6" s="3" t="s">
        <x:v>76</x:v>
      </x:c>
    </x:row>
    <x:row r="8" spans="1:5">
      <x:c r="A8" s="33" t="s">
        <x:v>78</x:v>
      </x:c>
      <x:c r="B8" s="33" t="s">
        <x:v>79</x:v>
      </x:c>
      <x:c r="C8" s="33" t="s">
        <x:v>80</x:v>
      </x:c>
      <x:c r="D8" s="33" t="s">
        <x:v>2</x:v>
      </x:c>
      <x:c r="E8" s="33" t="s">
        <x:v>81</x:v>
      </x:c>
    </x:row>
    <x:row r="10" spans="1:5">
      <x:c r="A10" s="18" t="s">
        <x:v>87</x:v>
      </x:c>
    </x:row>
    <x:row r="11" spans="1:5">
      <x:c r="A11" s="0" t="s">
        <x:v>210</x:v>
      </x:c>
      <x:c r="B11" s="0" t="s">
        <x:v>89</x:v>
      </x:c>
      <x:c r="C11" s="0" t="s">
        <x:v>211</x:v>
      </x:c>
      <x:c r="D11" s="42" t="n">
        <x:v>29.87</x:v>
      </x:c>
      <x:c r="E11" s="0" t="s">
        <x:v>211</x:v>
      </x:c>
    </x:row>
    <x:row r="12" spans="1:5">
      <x:c r="A12" s="0" t="s">
        <x:v>88</x:v>
      </x:c>
      <x:c r="B12" s="0" t="s">
        <x:v>89</x:v>
      </x:c>
      <x:c r="C12" s="0" t="s">
        <x:v>90</x:v>
      </x:c>
      <x:c r="D12" s="42" t="n">
        <x:v>23.94</x:v>
      </x:c>
      <x:c r="E12" s="0" t="s">
        <x:v>90</x:v>
      </x:c>
    </x:row>
    <x:row r="13" spans="1:5">
      <x:c r="A13" s="0" t="s">
        <x:v>135</x:v>
      </x:c>
      <x:c r="B13" s="0" t="s">
        <x:v>89</x:v>
      </x:c>
      <x:c r="C13" s="0" t="s">
        <x:v>136</x:v>
      </x:c>
      <x:c r="D13" s="42" t="n">
        <x:v>24.75</x:v>
      </x:c>
      <x:c r="E13" s="0" t="s">
        <x:v>136</x:v>
      </x:c>
    </x:row>
    <x:row r="14" spans="1:5">
      <x:c r="A14" s="0" t="s">
        <x:v>208</x:v>
      </x:c>
      <x:c r="B14" s="0" t="s">
        <x:v>89</x:v>
      </x:c>
      <x:c r="C14" s="0" t="s">
        <x:v>209</x:v>
      </x:c>
      <x:c r="D14" s="42" t="n">
        <x:v>33.66</x:v>
      </x:c>
      <x:c r="E14" s="0" t="s">
        <x:v>209</x:v>
      </x:c>
    </x:row>
    <x:row r="15" spans="1:5">
      <x:c r="A15" s="0" t="s">
        <x:v>172</x:v>
      </x:c>
      <x:c r="B15" s="0" t="s">
        <x:v>89</x:v>
      </x:c>
      <x:c r="C15" s="0" t="s">
        <x:v>173</x:v>
      </x:c>
      <x:c r="D15" s="42" t="n">
        <x:v>28.68</x:v>
      </x:c>
      <x:c r="E15" s="0" t="s">
        <x:v>173</x:v>
      </x:c>
    </x:row>
    <x:row r="16" spans="1:5">
      <x:c r="A16" s="18" t="s">
        <x:v>95</x:v>
      </x:c>
    </x:row>
    <x:row r="17" spans="1:5">
      <x:c r="A17" s="0" t="s">
        <x:v>123</x:v>
      </x:c>
      <x:c r="B17" s="0" t="s">
        <x:v>89</x:v>
      </x:c>
      <x:c r="C17" s="0" t="s">
        <x:v>124</x:v>
      </x:c>
      <x:c r="D17" s="42" t="n">
        <x:v>11.97</x:v>
      </x:c>
      <x:c r="E17" s="0" t="s">
        <x:v>216</x:v>
      </x:c>
    </x:row>
    <x:row r="18" spans="1:5">
      <x:c r="A18" s="0" t="s">
        <x:v>115</x:v>
      </x:c>
      <x:c r="B18" s="0" t="s">
        <x:v>89</x:v>
      </x:c>
      <x:c r="C18" s="0" t="s">
        <x:v>116</x:v>
      </x:c>
      <x:c r="D18" s="42" t="n">
        <x:v>59.14</x:v>
      </x:c>
      <x:c r="E18" s="0" t="s">
        <x:v>116</x:v>
      </x:c>
    </x:row>
    <x:row r="19" spans="1:5">
      <x:c r="A19" s="0" t="s">
        <x:v>100</x:v>
      </x:c>
      <x:c r="B19" s="0" t="s">
        <x:v>89</x:v>
      </x:c>
      <x:c r="C19" s="0" t="s">
        <x:v>101</x:v>
      </x:c>
      <x:c r="D19" s="42" t="n">
        <x:v>77.02</x:v>
      </x:c>
      <x:c r="E19" s="0" t="s">
        <x:v>217</x:v>
      </x:c>
    </x:row>
    <x:row r="20" spans="1:5">
      <x:c r="A20" s="0" t="s">
        <x:v>212</x:v>
      </x:c>
      <x:c r="B20" s="0" t="s">
        <x:v>89</x:v>
      </x:c>
      <x:c r="C20" s="0" t="s">
        <x:v>213</x:v>
      </x:c>
      <x:c r="D20" s="42" t="n">
        <x:v>48.09</x:v>
      </x:c>
      <x:c r="E20" s="0" t="s">
        <x:v>218</x:v>
      </x:c>
    </x:row>
    <x:row r="21" spans="1:5">
      <x:c r="A21" s="0" t="s">
        <x:v>98</x:v>
      </x:c>
      <x:c r="B21" s="0" t="s">
        <x:v>89</x:v>
      </x:c>
      <x:c r="C21" s="0" t="s">
        <x:v>99</x:v>
      </x:c>
      <x:c r="D21" s="42" t="n">
        <x:v>79.44</x:v>
      </x:c>
      <x:c r="E21" s="0" t="s">
        <x:v>99</x:v>
      </x:c>
    </x:row>
    <x:row r="22" spans="1:5">
      <x:c r="A22" s="0" t="s">
        <x:v>145</x:v>
      </x:c>
      <x:c r="B22" s="0" t="s">
        <x:v>89</x:v>
      </x:c>
      <x:c r="C22" s="0" t="s">
        <x:v>146</x:v>
      </x:c>
      <x:c r="D22" s="42" t="n">
        <x:v>138.65</x:v>
      </x:c>
      <x:c r="E22" s="0" t="s">
        <x:v>219</x:v>
      </x:c>
    </x:row>
    <x:row r="23" spans="1:5">
      <x:c r="A23" s="0" t="s">
        <x:v>127</x:v>
      </x:c>
      <x:c r="B23" s="0" t="s">
        <x:v>89</x:v>
      </x:c>
      <x:c r="C23" s="0" t="s">
        <x:v>128</x:v>
      </x:c>
      <x:c r="D23" s="42" t="n">
        <x:v>102.94</x:v>
      </x:c>
      <x:c r="E23" s="0" t="s">
        <x:v>220</x:v>
      </x:c>
    </x:row>
    <x:row r="24" spans="1:5">
      <x:c r="A24" s="0" t="s">
        <x:v>137</x:v>
      </x:c>
      <x:c r="B24" s="0" t="s">
        <x:v>89</x:v>
      </x:c>
      <x:c r="C24" s="0" t="s">
        <x:v>138</x:v>
      </x:c>
      <x:c r="D24" s="42" t="n">
        <x:v>7.79</x:v>
      </x:c>
      <x:c r="E24" s="0" t="s">
        <x:v>221</x:v>
      </x:c>
    </x:row>
    <x:row r="25" spans="1:5">
      <x:c r="A25" s="0" t="s">
        <x:v>117</x:v>
      </x:c>
      <x:c r="B25" s="0" t="s">
        <x:v>89</x:v>
      </x:c>
      <x:c r="C25" s="0" t="s">
        <x:v>118</x:v>
      </x:c>
      <x:c r="D25" s="42" t="n">
        <x:v>54.46</x:v>
      </x:c>
      <x:c r="E25" s="0" t="s">
        <x:v>222</x:v>
      </x:c>
    </x:row>
    <x:row r="26" spans="1:5">
      <x:c r="A26" s="0" t="s">
        <x:v>96</x:v>
      </x:c>
      <x:c r="B26" s="0" t="s">
        <x:v>89</x:v>
      </x:c>
      <x:c r="C26" s="0" t="s">
        <x:v>97</x:v>
      </x:c>
      <x:c r="D26" s="42" t="n">
        <x:v>56.65</x:v>
      </x:c>
      <x:c r="E26" s="0" t="s">
        <x:v>223</x:v>
      </x:c>
    </x:row>
    <x:row r="27" spans="1:5">
      <x:c r="A27" s="0" t="s">
        <x:v>151</x:v>
      </x:c>
      <x:c r="B27" s="0" t="s">
        <x:v>89</x:v>
      </x:c>
      <x:c r="C27" s="0" t="s">
        <x:v>152</x:v>
      </x:c>
      <x:c r="D27" s="42" t="n">
        <x:v>47.79</x:v>
      </x:c>
      <x:c r="E27" s="0" t="s">
        <x:v>224</x:v>
      </x:c>
    </x:row>
    <x:row r="28" spans="1:5">
      <x:c r="A28" s="0" t="s">
        <x:v>176</x:v>
      </x:c>
      <x:c r="B28" s="0" t="s">
        <x:v>89</x:v>
      </x:c>
      <x:c r="C28" s="0" t="s">
        <x:v>177</x:v>
      </x:c>
      <x:c r="D28" s="42" t="n">
        <x:v>82.43</x:v>
      </x:c>
      <x:c r="E28" s="0" t="s">
        <x:v>225</x:v>
      </x:c>
    </x:row>
    <x:row r="29" spans="1:5">
      <x:c r="A29" s="0" t="s">
        <x:v>155</x:v>
      </x:c>
      <x:c r="B29" s="0" t="s">
        <x:v>12</x:v>
      </x:c>
      <x:c r="C29" s="0" t="s">
        <x:v>156</x:v>
      </x:c>
      <x:c r="D29" s="42" t="n">
        <x:v>15.82</x:v>
      </x:c>
      <x:c r="E29" s="0" t="s">
        <x:v>226</x:v>
      </x:c>
    </x:row>
    <x:row r="30" spans="1:5">
      <x:c r="A30" s="0" t="s">
        <x:v>174</x:v>
      </x:c>
      <x:c r="B30" s="0" t="s">
        <x:v>89</x:v>
      </x:c>
      <x:c r="C30" s="0" t="s">
        <x:v>175</x:v>
      </x:c>
      <x:c r="D30" s="42" t="n">
        <x:v>5.87</x:v>
      </x:c>
      <x:c r="E30" s="0" t="s">
        <x:v>175</x:v>
      </x:c>
    </x:row>
    <x:row r="31" spans="1:5">
      <x:c r="A31" s="18" t="s">
        <x:v>103</x:v>
      </x:c>
    </x:row>
    <x:row r="32" spans="1:5">
      <x:c r="A32" s="0" t="s">
        <x:v>104</x:v>
      </x:c>
      <x:c r="B32" s="0" t="s">
        <x:v>12</x:v>
      </x:c>
      <x:c r="C32" s="0" t="s">
        <x:v>105</x:v>
      </x:c>
      <x:c r="D32" s="42" t="n">
        <x:v>2.04</x:v>
      </x:c>
      <x:c r="E32" s="0" t="s">
        <x:v>105</x:v>
      </x:c>
    </x:row>
    <x:row r="33" spans="1:5">
      <x:c r="A33" s="0" t="s">
        <x:v>168</x:v>
      </x:c>
      <x:c r="B33" s="0" t="s">
        <x:v>12</x:v>
      </x:c>
      <x:c r="C33" s="0" t="s">
        <x:v>169</x:v>
      </x:c>
      <x:c r="D33" s="42" t="n">
        <x:v>16.24</x:v>
      </x:c>
      <x:c r="E33" s="0" t="s">
        <x:v>169</x:v>
      </x:c>
    </x:row>
    <x:row r="34" spans="1:5">
      <x:c r="A34" s="0" t="s">
        <x:v>166</x:v>
      </x:c>
      <x:c r="B34" s="0" t="s">
        <x:v>12</x:v>
      </x:c>
      <x:c r="C34" s="0" t="s">
        <x:v>167</x:v>
      </x:c>
      <x:c r="D34" s="42" t="n">
        <x:v>16.27</x:v>
      </x:c>
      <x:c r="E34" s="0" t="s">
        <x:v>167</x:v>
      </x:c>
    </x:row>
    <x:row r="35" spans="1:5">
      <x:c r="A35" s="0" t="s">
        <x:v>141</x:v>
      </x:c>
      <x:c r="B35" s="0" t="s">
        <x:v>12</x:v>
      </x:c>
      <x:c r="C35" s="0" t="s">
        <x:v>142</x:v>
      </x:c>
      <x:c r="D35" s="42" t="n">
        <x:v>9.36</x:v>
      </x:c>
      <x:c r="E35" s="0" t="s">
        <x:v>227</x:v>
      </x:c>
    </x:row>
    <x:row r="36" spans="1:5">
      <x:c r="A36" s="0" t="s">
        <x:v>106</x:v>
      </x:c>
      <x:c r="B36" s="0" t="s">
        <x:v>12</x:v>
      </x:c>
      <x:c r="C36" s="0" t="s">
        <x:v>107</x:v>
      </x:c>
      <x:c r="D36" s="42" t="n">
        <x:v>20.83</x:v>
      </x:c>
      <x:c r="E36" s="0" t="s">
        <x:v>228</x:v>
      </x:c>
    </x:row>
    <x:row r="37" spans="1:5">
      <x:c r="A37" s="0" t="s">
        <x:v>204</x:v>
      </x:c>
      <x:c r="B37" s="0" t="s">
        <x:v>160</x:v>
      </x:c>
      <x:c r="C37" s="0" t="s">
        <x:v>205</x:v>
      </x:c>
      <x:c r="D37" s="42" t="n">
        <x:v>20.62</x:v>
      </x:c>
      <x:c r="E37" s="0" t="s">
        <x:v>229</x:v>
      </x:c>
    </x:row>
    <x:row r="38" spans="1:5">
      <x:c r="A38" s="0" t="s">
        <x:v>202</x:v>
      </x:c>
      <x:c r="B38" s="0" t="s">
        <x:v>12</x:v>
      </x:c>
      <x:c r="C38" s="0" t="s">
        <x:v>203</x:v>
      </x:c>
      <x:c r="D38" s="42" t="n">
        <x:v>85.73</x:v>
      </x:c>
      <x:c r="E38" s="0" t="s">
        <x:v>230</x:v>
      </x:c>
    </x:row>
    <x:row r="39" spans="1:5">
      <x:c r="A39" s="0" t="s">
        <x:v>184</x:v>
      </x:c>
      <x:c r="B39" s="0" t="s">
        <x:v>12</x:v>
      </x:c>
      <x:c r="C39" s="0" t="s">
        <x:v>185</x:v>
      </x:c>
      <x:c r="D39" s="42" t="n">
        <x:v>101.47</x:v>
      </x:c>
      <x:c r="E39" s="0" t="s">
        <x:v>231</x:v>
      </x:c>
    </x:row>
    <x:row r="40" spans="1:5">
      <x:c r="A40" s="0" t="s">
        <x:v>180</x:v>
      </x:c>
      <x:c r="B40" s="0" t="s">
        <x:v>12</x:v>
      </x:c>
      <x:c r="C40" s="0" t="s">
        <x:v>181</x:v>
      </x:c>
      <x:c r="D40" s="42" t="n">
        <x:v>97.11</x:v>
      </x:c>
      <x:c r="E40" s="0" t="s">
        <x:v>232</x:v>
      </x:c>
    </x:row>
    <x:row r="41" spans="1:5">
      <x:c r="A41" s="0" t="s">
        <x:v>159</x:v>
      </x:c>
      <x:c r="B41" s="0" t="s">
        <x:v>160</x:v>
      </x:c>
      <x:c r="C41" s="0" t="s">
        <x:v>62</x:v>
      </x:c>
      <x:c r="D41" s="42" t="n">
        <x:v>11.03</x:v>
      </x:c>
      <x:c r="E41" s="0" t="s">
        <x:v>158</x:v>
      </x:c>
    </x:row>
    <x:row r="42" spans="1:5">
      <x:c r="A42" s="0" t="s">
        <x:v>163</x:v>
      </x:c>
      <x:c r="B42" s="0" t="s">
        <x:v>12</x:v>
      </x:c>
      <x:c r="C42" s="0" t="s">
        <x:v>66</x:v>
      </x:c>
      <x:c r="D42" s="42" t="n">
        <x:v>4.51</x:v>
      </x:c>
      <x:c r="E42" s="0" t="s">
        <x:v>162</x:v>
      </x:c>
    </x:row>
    <x:row r="43" spans="1:5">
      <x:c r="A43" s="0" t="s">
        <x:v>178</x:v>
      </x:c>
      <x:c r="B43" s="0" t="s">
        <x:v>160</x:v>
      </x:c>
      <x:c r="C43" s="0" t="s">
        <x:v>179</x:v>
      </x:c>
      <x:c r="D43" s="42" t="n">
        <x:v>115.68</x:v>
      </x:c>
      <x:c r="E43" s="0" t="s">
        <x:v>233</x:v>
      </x:c>
    </x:row>
    <x:row r="44" spans="1:5">
      <x:c r="A44" s="0" t="s">
        <x:v>192</x:v>
      </x:c>
      <x:c r="B44" s="0" t="s">
        <x:v>44</x:v>
      </x:c>
      <x:c r="C44" s="0" t="s">
        <x:v>193</x:v>
      </x:c>
      <x:c r="D44" s="42" t="n">
        <x:v>30.18</x:v>
      </x:c>
      <x:c r="E44" s="0" t="s">
        <x:v>234</x:v>
      </x:c>
    </x:row>
    <x:row r="45" spans="1:5">
      <x:c r="A45" s="0" t="s">
        <x:v>196</x:v>
      </x:c>
      <x:c r="B45" s="0" t="s">
        <x:v>24</x:v>
      </x:c>
      <x:c r="C45" s="0" t="s">
        <x:v>197</x:v>
      </x:c>
      <x:c r="D45" s="42" t="n">
        <x:v>141.82</x:v>
      </x:c>
      <x:c r="E45" s="0" t="s">
        <x:v>235</x:v>
      </x:c>
    </x:row>
    <x:row r="46" spans="1:5">
      <x:c r="A46" s="0" t="s">
        <x:v>200</x:v>
      </x:c>
      <x:c r="B46" s="0" t="s">
        <x:v>44</x:v>
      </x:c>
      <x:c r="C46" s="0" t="s">
        <x:v>201</x:v>
      </x:c>
      <x:c r="D46" s="42" t="n">
        <x:v>13.04</x:v>
      </x:c>
      <x:c r="E46" s="0" t="s">
        <x:v>236</x:v>
      </x:c>
    </x:row>
    <x:row r="47" spans="1:5">
      <x:c r="A47" s="0" t="s">
        <x:v>214</x:v>
      </x:c>
      <x:c r="B47" s="0" t="s">
        <x:v>160</x:v>
      </x:c>
      <x:c r="C47" s="0" t="s">
        <x:v>215</x:v>
      </x:c>
      <x:c r="D47" s="42" t="n">
        <x:v>110.13</x:v>
      </x:c>
      <x:c r="E47" s="0" t="s">
        <x:v>237</x:v>
      </x:c>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25"/>
  <x:sheetViews>
    <x:sheetView workbookViewId="0"/>
  </x:sheetViews>
  <x:sheetFormatPr defaultRowHeight="15"/>
  <x:cols>
    <x:col min="1" max="1" width="25.710625" style="0" customWidth="1"/>
    <x:col min="2" max="2" width="3.410625" style="0" customWidth="1"/>
    <x:col min="3" max="7" width="13.710625" style="0" customWidth="1"/>
    <x:col min="8" max="8" width="25.710625" style="0" customWidth="1"/>
  </x:cols>
  <x:sheetData>
    <x:row r="1" spans="1:8">
      <x:c r="E1" s="47" t="s">
        <x:v>0</x:v>
      </x:c>
      <x:c r="F1" s="47" t="s">
        <x:v>0</x:v>
      </x:c>
      <x:c r="G1" s="47" t="s">
        <x:v>0</x:v>
      </x:c>
      <x:c r="H1" s="47" t="s">
        <x:v>0</x:v>
      </x:c>
    </x:row>
    <x:row r="2" spans="1:8">
      <x:c r="E2" s="47" t="s"/>
      <x:c r="F2" s="47" t="s"/>
      <x:c r="G2" s="47" t="s"/>
      <x:c r="H2" s="47" t="s"/>
    </x:row>
    <x:row r="3" spans="1:8">
      <x:c r="E3" s="47" t="s"/>
      <x:c r="F3" s="47" t="s"/>
      <x:c r="G3" s="47" t="s"/>
      <x:c r="H3" s="47" t="s"/>
    </x:row>
    <x:row r="4" spans="1:8">
      <x:c r="E4" s="47" t="s"/>
      <x:c r="F4" s="47" t="s"/>
      <x:c r="G4" s="47" t="s"/>
      <x:c r="H4" s="47" t="s"/>
    </x:row>
    <x:row r="6" spans="1:8">
      <x:c r="C6" s="48" t="s">
        <x:v>238</x:v>
      </x:c>
      <x:c r="D6" s="48" t="s">
        <x:v>238</x:v>
      </x:c>
      <x:c r="E6" s="48" t="s">
        <x:v>238</x:v>
      </x:c>
      <x:c r="F6" s="48" t="s">
        <x:v>238</x:v>
      </x:c>
      <x:c r="G6" s="48" t="s">
        <x:v>238</x:v>
      </x:c>
    </x:row>
    <x:row r="10" spans="1:8">
      <x:c r="B10" s="0" t="s">
        <x:v>239</x:v>
      </x:c>
      <x:c r="C10" s="49" t="s">
        <x:v>5</x:v>
      </x:c>
      <x:c r="D10" s="50" t="s">
        <x:v>6</x:v>
      </x:c>
      <x:c r="E10" s="49" t="s">
        <x:v>7</x:v>
      </x:c>
    </x:row>
    <x:row r="11" spans="1:8">
      <x:c r="B11" s="0" t="s">
        <x:v>239</x:v>
      </x:c>
      <x:c r="C11" s="49" t="s">
        <x:v>8</x:v>
      </x:c>
      <x:c r="D11" s="50" t="s">
        <x:v>6</x:v>
      </x:c>
      <x:c r="E11" s="49" t="s">
        <x:v>9</x:v>
      </x:c>
    </x:row>
    <x:row r="13" spans="1:8" customFormat="1" ht="45" customHeight="1">
      <x:c r="A13" s="51" t="s">
        <x:v>240</x:v>
      </x:c>
      <x:c r="B13" s="51" t="s">
        <x:v>241</x:v>
      </x:c>
      <x:c r="C13" s="51" t="s">
        <x:v>11</x:v>
      </x:c>
      <x:c r="D13" s="52" t="s">
        <x:v>12</x:v>
      </x:c>
      <x:c r="E13" s="53" t="s">
        <x:v>13</x:v>
      </x:c>
      <x:c r="F13" s="53" t="s">
        <x:v>13</x:v>
      </x:c>
      <x:c r="G13" s="54">
        <x:f>SUM(G14:G15)</x:f>
      </x:c>
      <x:c r="H13" s="0" t="s"/>
    </x:row>
    <x:row r="14" spans="1:8">
      <x:c r="A14" s="55" t="s"/>
      <x:c r="B14" s="55" t="s">
        <x:v>242</x:v>
      </x:c>
      <x:c r="C14" s="56" t="s">
        <x:v>243</x:v>
      </x:c>
      <x:c r="D14" s="56" t="s">
        <x:v>244</x:v>
      </x:c>
      <x:c r="E14" s="56" t="s">
        <x:v>245</x:v>
      </x:c>
      <x:c r="F14" s="56" t="s">
        <x:v>246</x:v>
      </x:c>
      <x:c r="G14" s="57" t="s"/>
    </x:row>
    <x:row r="15" spans="1:8">
      <x:c r="A15" s="58" t="s">
        <x:v>247</x:v>
      </x:c>
      <x:c r="B15" s="58" t="s"/>
      <x:c r="C15" s="59" t="n">
        <x:v>1</x:v>
      </x:c>
      <x:c r="D15" s="59" t="n">
        <x:v>4</x:v>
      </x:c>
      <x:c r="E15" s="59" t="s"/>
      <x:c r="F15" s="59" t="n">
        <x:v>2</x:v>
      </x:c>
      <x:c r="G15" s="59">
        <x:f>PRODUCT(C15:F15)</x:f>
      </x:c>
      <x:c r="H15" s="0" t="s"/>
    </x:row>
    <x:row r="17" spans="1:8" customFormat="1" ht="45" customHeight="1">
      <x:c r="A17" s="51" t="s">
        <x:v>248</x:v>
      </x:c>
      <x:c r="B17" s="51" t="s">
        <x:v>241</x:v>
      </x:c>
      <x:c r="C17" s="51" t="s">
        <x:v>14</x:v>
      </x:c>
      <x:c r="D17" s="52" t="s">
        <x:v>15</x:v>
      </x:c>
      <x:c r="E17" s="53" t="s">
        <x:v>16</x:v>
      </x:c>
      <x:c r="F17" s="53" t="s">
        <x:v>16</x:v>
      </x:c>
      <x:c r="G17" s="54">
        <x:f>SUM(G18:G19)</x:f>
      </x:c>
      <x:c r="H17" s="0" t="s"/>
    </x:row>
    <x:row r="18" spans="1:8">
      <x:c r="A18" s="55" t="s"/>
      <x:c r="B18" s="55" t="s">
        <x:v>242</x:v>
      </x:c>
      <x:c r="C18" s="56" t="s">
        <x:v>243</x:v>
      </x:c>
      <x:c r="D18" s="56" t="s">
        <x:v>244</x:v>
      </x:c>
      <x:c r="E18" s="56" t="s">
        <x:v>245</x:v>
      </x:c>
      <x:c r="F18" s="56" t="s">
        <x:v>246</x:v>
      </x:c>
      <x:c r="G18" s="57" t="s"/>
    </x:row>
    <x:row r="19" spans="1:8">
      <x:c r="A19" s="58" t="s">
        <x:v>247</x:v>
      </x:c>
      <x:c r="B19" s="58" t="s"/>
      <x:c r="C19" s="59" t="n">
        <x:v>1</x:v>
      </x:c>
      <x:c r="D19" s="59" t="n">
        <x:v>4</x:v>
      </x:c>
      <x:c r="E19" s="59" t="s"/>
      <x:c r="F19" s="59" t="s"/>
      <x:c r="G19" s="59">
        <x:f>PRODUCT(C19:F19)</x:f>
      </x:c>
      <x:c r="H19" s="0" t="s"/>
    </x:row>
    <x:row r="21" spans="1:8" customFormat="1" ht="45" customHeight="1">
      <x:c r="A21" s="51" t="s">
        <x:v>249</x:v>
      </x:c>
      <x:c r="B21" s="51" t="s">
        <x:v>241</x:v>
      </x:c>
      <x:c r="C21" s="51" t="s">
        <x:v>17</x:v>
      </x:c>
      <x:c r="D21" s="52" t="s">
        <x:v>12</x:v>
      </x:c>
      <x:c r="E21" s="53" t="s">
        <x:v>18</x:v>
      </x:c>
      <x:c r="F21" s="53" t="s">
        <x:v>18</x:v>
      </x:c>
      <x:c r="G21" s="54">
        <x:f>SUM(G22:G28)</x:f>
      </x:c>
      <x:c r="H21" s="0" t="s"/>
    </x:row>
    <x:row r="22" spans="1:8">
      <x:c r="A22" s="55" t="s"/>
      <x:c r="B22" s="55" t="s">
        <x:v>242</x:v>
      </x:c>
      <x:c r="C22" s="56" t="s">
        <x:v>243</x:v>
      </x:c>
      <x:c r="D22" s="56" t="s">
        <x:v>244</x:v>
      </x:c>
      <x:c r="E22" s="56" t="s">
        <x:v>245</x:v>
      </x:c>
      <x:c r="F22" s="56" t="s">
        <x:v>246</x:v>
      </x:c>
      <x:c r="G22" s="57" t="s"/>
    </x:row>
    <x:row r="23" spans="1:8">
      <x:c r="A23" s="58" t="s">
        <x:v>247</x:v>
      </x:c>
      <x:c r="B23" s="58" t="s"/>
      <x:c r="C23" s="59" t="n">
        <x:v>1</x:v>
      </x:c>
      <x:c r="D23" s="59" t="n">
        <x:v>4</x:v>
      </x:c>
      <x:c r="E23" s="59" t="s"/>
      <x:c r="F23" s="59" t="n">
        <x:v>1.2</x:v>
      </x:c>
      <x:c r="G23" s="59">
        <x:f>PRODUCT(C23:F23)</x:f>
      </x:c>
      <x:c r="H23" s="0" t="s"/>
    </x:row>
    <x:row r="24" spans="1:8">
      <x:c r="A24" s="58" t="s">
        <x:v>250</x:v>
      </x:c>
      <x:c r="B24" s="58" t="s"/>
      <x:c r="C24" s="59" t="n">
        <x:v>1</x:v>
      </x:c>
      <x:c r="D24" s="59" t="n">
        <x:v>14.5</x:v>
      </x:c>
      <x:c r="E24" s="59" t="s"/>
      <x:c r="F24" s="59" t="n">
        <x:v>1.2</x:v>
      </x:c>
      <x:c r="G24" s="59">
        <x:f>PRODUCT(C24:F24)</x:f>
      </x:c>
      <x:c r="H24" s="0" t="s"/>
    </x:row>
    <x:row r="25" spans="1:8">
      <x:c r="A25" s="58" t="s"/>
      <x:c r="B25" s="58" t="s"/>
      <x:c r="C25" s="59" t="n">
        <x:v>1</x:v>
      </x:c>
      <x:c r="D25" s="59" t="n">
        <x:v>9</x:v>
      </x:c>
      <x:c r="E25" s="59" t="s"/>
      <x:c r="F25" s="59" t="n">
        <x:v>1.2</x:v>
      </x:c>
      <x:c r="G25" s="59">
        <x:f>PRODUCT(C25:F25)</x:f>
      </x:c>
      <x:c r="H25" s="0" t="s"/>
    </x:row>
    <x:row r="26" spans="1:8">
      <x:c r="A26" s="58" t="s"/>
      <x:c r="B26" s="58" t="s"/>
      <x:c r="C26" s="59" t="n">
        <x:v>1</x:v>
      </x:c>
      <x:c r="D26" s="59" t="n">
        <x:v>6</x:v>
      </x:c>
      <x:c r="E26" s="59" t="s"/>
      <x:c r="F26" s="59" t="n">
        <x:v>1.2</x:v>
      </x:c>
      <x:c r="G26" s="59">
        <x:f>PRODUCT(C26:F26)</x:f>
      </x:c>
      <x:c r="H26" s="0" t="s"/>
    </x:row>
    <x:row r="27" spans="1:8">
      <x:c r="A27" s="58" t="s"/>
      <x:c r="B27" s="58" t="s"/>
      <x:c r="C27" s="59" t="n">
        <x:v>1</x:v>
      </x:c>
      <x:c r="D27" s="59" t="n">
        <x:v>5</x:v>
      </x:c>
      <x:c r="E27" s="59" t="s"/>
      <x:c r="F27" s="59" t="n">
        <x:v>1.2</x:v>
      </x:c>
      <x:c r="G27" s="59">
        <x:f>PRODUCT(C27:F27)</x:f>
      </x:c>
      <x:c r="H27" s="0" t="s"/>
    </x:row>
    <x:row r="28" spans="1:8">
      <x:c r="A28" s="58" t="s"/>
      <x:c r="B28" s="58" t="s"/>
      <x:c r="C28" s="59" t="n">
        <x:v>1</x:v>
      </x:c>
      <x:c r="D28" s="59" t="n">
        <x:v>4</x:v>
      </x:c>
      <x:c r="E28" s="59" t="s"/>
      <x:c r="F28" s="59" t="n">
        <x:v>1.2</x:v>
      </x:c>
      <x:c r="G28" s="59">
        <x:f>PRODUCT(C28:F28)</x:f>
      </x:c>
      <x:c r="H28" s="0" t="s"/>
    </x:row>
    <x:row r="30" spans="1:8" customFormat="1" ht="45" customHeight="1">
      <x:c r="A30" s="51" t="s">
        <x:v>251</x:v>
      </x:c>
      <x:c r="B30" s="51" t="s">
        <x:v>241</x:v>
      </x:c>
      <x:c r="C30" s="51" t="s">
        <x:v>19</x:v>
      </x:c>
      <x:c r="D30" s="52" t="s">
        <x:v>15</x:v>
      </x:c>
      <x:c r="E30" s="53" t="s">
        <x:v>20</x:v>
      </x:c>
      <x:c r="F30" s="53" t="s">
        <x:v>20</x:v>
      </x:c>
      <x:c r="G30" s="54">
        <x:f>SUM(G31:G32)</x:f>
      </x:c>
      <x:c r="H30" s="0" t="s"/>
    </x:row>
    <x:row r="31" spans="1:8">
      <x:c r="A31" s="55" t="s"/>
      <x:c r="B31" s="55" t="s">
        <x:v>242</x:v>
      </x:c>
      <x:c r="C31" s="56" t="s">
        <x:v>243</x:v>
      </x:c>
      <x:c r="D31" s="56" t="s">
        <x:v>244</x:v>
      </x:c>
      <x:c r="E31" s="56" t="s">
        <x:v>245</x:v>
      </x:c>
      <x:c r="F31" s="56" t="s">
        <x:v>246</x:v>
      </x:c>
      <x:c r="G31" s="57" t="s"/>
    </x:row>
    <x:row r="32" spans="1:8">
      <x:c r="A32" s="58" t="s">
        <x:v>252</x:v>
      </x:c>
      <x:c r="B32" s="58" t="s"/>
      <x:c r="C32" s="59" t="n">
        <x:v>1</x:v>
      </x:c>
      <x:c r="D32" s="59" t="n">
        <x:v>4</x:v>
      </x:c>
      <x:c r="E32" s="59" t="n">
        <x:v>1.6</x:v>
      </x:c>
      <x:c r="F32" s="59" t="s"/>
      <x:c r="G32" s="59">
        <x:f>PRODUCT(C32:F32)</x:f>
      </x:c>
      <x:c r="H32" s="0" t="s"/>
    </x:row>
    <x:row r="34" spans="1:8" customFormat="1" ht="45" customHeight="1">
      <x:c r="A34" s="51" t="s">
        <x:v>253</x:v>
      </x:c>
      <x:c r="B34" s="51" t="s">
        <x:v>241</x:v>
      </x:c>
      <x:c r="C34" s="51" t="s">
        <x:v>21</x:v>
      </x:c>
      <x:c r="D34" s="52" t="s">
        <x:v>15</x:v>
      </x:c>
      <x:c r="E34" s="53" t="s">
        <x:v>22</x:v>
      </x:c>
      <x:c r="F34" s="53" t="s">
        <x:v>22</x:v>
      </x:c>
      <x:c r="G34" s="54">
        <x:f>SUM(G35:G36)</x:f>
      </x:c>
      <x:c r="H34" s="0" t="s"/>
    </x:row>
    <x:row r="35" spans="1:8">
      <x:c r="A35" s="55" t="s"/>
      <x:c r="B35" s="55" t="s">
        <x:v>242</x:v>
      </x:c>
      <x:c r="C35" s="56" t="s">
        <x:v>243</x:v>
      </x:c>
      <x:c r="D35" s="56" t="s">
        <x:v>244</x:v>
      </x:c>
      <x:c r="E35" s="56" t="s">
        <x:v>245</x:v>
      </x:c>
      <x:c r="F35" s="56" t="s">
        <x:v>246</x:v>
      </x:c>
      <x:c r="G35" s="57" t="s"/>
    </x:row>
    <x:row r="36" spans="1:8">
      <x:c r="A36" s="58" t="s">
        <x:v>252</x:v>
      </x:c>
      <x:c r="B36" s="58" t="s"/>
      <x:c r="C36" s="59" t="n">
        <x:v>1</x:v>
      </x:c>
      <x:c r="D36" s="59" t="n">
        <x:v>3</x:v>
      </x:c>
      <x:c r="E36" s="59" t="n">
        <x:v>1.6</x:v>
      </x:c>
      <x:c r="F36" s="59" t="s"/>
      <x:c r="G36" s="59">
        <x:f>PRODUCT(C36:F36)</x:f>
      </x:c>
      <x:c r="H36" s="0" t="s"/>
    </x:row>
    <x:row r="38" spans="1:8" customFormat="1" ht="45" customHeight="1">
      <x:c r="A38" s="51" t="s">
        <x:v>254</x:v>
      </x:c>
      <x:c r="B38" s="51" t="s">
        <x:v>241</x:v>
      </x:c>
      <x:c r="C38" s="51" t="s">
        <x:v>23</x:v>
      </x:c>
      <x:c r="D38" s="52" t="s">
        <x:v>24</x:v>
      </x:c>
      <x:c r="E38" s="53" t="s">
        <x:v>25</x:v>
      </x:c>
      <x:c r="F38" s="53" t="s">
        <x:v>25</x:v>
      </x:c>
      <x:c r="G38" s="54">
        <x:f>SUM(G39:G40)</x:f>
      </x:c>
      <x:c r="H38" s="0" t="s"/>
    </x:row>
    <x:row r="39" spans="1:8">
      <x:c r="A39" s="55" t="s"/>
      <x:c r="B39" s="55" t="s">
        <x:v>242</x:v>
      </x:c>
      <x:c r="C39" s="56" t="s">
        <x:v>243</x:v>
      </x:c>
      <x:c r="D39" s="56" t="s">
        <x:v>244</x:v>
      </x:c>
      <x:c r="E39" s="56" t="s">
        <x:v>245</x:v>
      </x:c>
      <x:c r="F39" s="56" t="s">
        <x:v>246</x:v>
      </x:c>
      <x:c r="G39" s="57" t="s"/>
    </x:row>
    <x:row r="40" spans="1:8">
      <x:c r="A40" s="58" t="s"/>
      <x:c r="B40" s="58" t="s"/>
      <x:c r="C40" s="59" t="n">
        <x:v>1</x:v>
      </x:c>
      <x:c r="D40" s="59" t="s"/>
      <x:c r="E40" s="59" t="s"/>
      <x:c r="F40" s="59" t="s"/>
      <x:c r="G40" s="59">
        <x:f>PRODUCT(C40:F40)</x:f>
      </x:c>
      <x:c r="H40" s="0" t="s"/>
    </x:row>
    <x:row r="42" spans="1:8" customFormat="1" ht="45" customHeight="1">
      <x:c r="A42" s="51" t="s">
        <x:v>255</x:v>
      </x:c>
      <x:c r="B42" s="51" t="s">
        <x:v>241</x:v>
      </x:c>
      <x:c r="C42" s="51" t="s">
        <x:v>26</x:v>
      </x:c>
      <x:c r="D42" s="52" t="s">
        <x:v>12</x:v>
      </x:c>
      <x:c r="E42" s="53" t="s">
        <x:v>27</x:v>
      </x:c>
      <x:c r="F42" s="53" t="s">
        <x:v>27</x:v>
      </x:c>
      <x:c r="G42" s="54">
        <x:f>SUM(G43:G44)</x:f>
      </x:c>
      <x:c r="H42" s="0" t="s"/>
    </x:row>
    <x:row r="43" spans="1:8">
      <x:c r="A43" s="55" t="s"/>
      <x:c r="B43" s="55" t="s">
        <x:v>242</x:v>
      </x:c>
      <x:c r="C43" s="56" t="s">
        <x:v>243</x:v>
      </x:c>
      <x:c r="D43" s="56" t="s">
        <x:v>256</x:v>
      </x:c>
      <x:c r="E43" s="56" t="s">
        <x:v>245</x:v>
      </x:c>
      <x:c r="F43" s="56" t="s">
        <x:v>246</x:v>
      </x:c>
      <x:c r="G43" s="57" t="s"/>
    </x:row>
    <x:row r="44" spans="1:8">
      <x:c r="A44" s="58" t="s">
        <x:v>257</x:v>
      </x:c>
      <x:c r="B44" s="58" t="s"/>
      <x:c r="C44" s="59" t="n">
        <x:v>1</x:v>
      </x:c>
      <x:c r="D44" s="59" t="n">
        <x:v>165</x:v>
      </x:c>
      <x:c r="E44" s="59" t="s"/>
      <x:c r="F44" s="59" t="n">
        <x:v>0.15</x:v>
      </x:c>
      <x:c r="G44" s="59">
        <x:f>PRODUCT(C44:F44)</x:f>
      </x:c>
      <x:c r="H44" s="0" t="s"/>
    </x:row>
    <x:row r="46" spans="1:8" customFormat="1" ht="45" customHeight="1">
      <x:c r="A46" s="51" t="s">
        <x:v>258</x:v>
      </x:c>
      <x:c r="B46" s="51" t="s">
        <x:v>241</x:v>
      </x:c>
      <x:c r="C46" s="51" t="s">
        <x:v>28</x:v>
      </x:c>
      <x:c r="D46" s="52" t="s">
        <x:v>15</x:v>
      </x:c>
      <x:c r="E46" s="53" t="s">
        <x:v>29</x:v>
      </x:c>
      <x:c r="F46" s="53" t="s">
        <x:v>29</x:v>
      </x:c>
      <x:c r="G46" s="54">
        <x:f>SUM(G47:G48)</x:f>
      </x:c>
      <x:c r="H46" s="0" t="s"/>
    </x:row>
    <x:row r="47" spans="1:8">
      <x:c r="A47" s="55" t="s"/>
      <x:c r="B47" s="55" t="s">
        <x:v>242</x:v>
      </x:c>
      <x:c r="C47" s="56" t="s">
        <x:v>243</x:v>
      </x:c>
      <x:c r="D47" s="56" t="s">
        <x:v>259</x:v>
      </x:c>
      <x:c r="E47" s="56" t="s">
        <x:v>260</x:v>
      </x:c>
      <x:c r="F47" s="56" t="s">
        <x:v>246</x:v>
      </x:c>
      <x:c r="G47" s="57" t="s"/>
    </x:row>
    <x:row r="48" spans="1:8">
      <x:c r="A48" s="58" t="s">
        <x:v>261</x:v>
      </x:c>
      <x:c r="B48" s="58" t="s"/>
      <x:c r="C48" s="59" t="n">
        <x:v>1</x:v>
      </x:c>
      <x:c r="D48" s="59" t="n">
        <x:v>1650</x:v>
      </x:c>
      <x:c r="E48" s="59" t="s"/>
      <x:c r="F48" s="59" t="s"/>
      <x:c r="G48" s="59">
        <x:f>PRODUCT(C48:F48)</x:f>
      </x:c>
      <x:c r="H48" s="0" t="s"/>
    </x:row>
    <x:row r="50" spans="1:8">
      <x:c r="B50" s="0" t="s">
        <x:v>239</x:v>
      </x:c>
      <x:c r="C50" s="49" t="s">
        <x:v>5</x:v>
      </x:c>
      <x:c r="D50" s="50" t="s">
        <x:v>6</x:v>
      </x:c>
      <x:c r="E50" s="49" t="s">
        <x:v>7</x:v>
      </x:c>
    </x:row>
    <x:row r="51" spans="1:8">
      <x:c r="B51" s="0" t="s">
        <x:v>239</x:v>
      </x:c>
      <x:c r="C51" s="49" t="s">
        <x:v>8</x:v>
      </x:c>
      <x:c r="D51" s="50" t="s">
        <x:v>31</x:v>
      </x:c>
      <x:c r="E51" s="49" t="s">
        <x:v>32</x:v>
      </x:c>
    </x:row>
    <x:row r="53" spans="1:8" customFormat="1" ht="45" customHeight="1">
      <x:c r="A53" s="51" t="s">
        <x:v>262</x:v>
      </x:c>
      <x:c r="B53" s="51" t="s">
        <x:v>241</x:v>
      </x:c>
      <x:c r="C53" s="51" t="s">
        <x:v>34</x:v>
      </x:c>
      <x:c r="D53" s="52" t="s">
        <x:v>12</x:v>
      </x:c>
      <x:c r="E53" s="53" t="s">
        <x:v>35</x:v>
      </x:c>
      <x:c r="F53" s="53" t="s">
        <x:v>35</x:v>
      </x:c>
      <x:c r="G53" s="54">
        <x:f>SUM(G54:G55)</x:f>
      </x:c>
      <x:c r="H53" s="0" t="s"/>
    </x:row>
    <x:row r="54" spans="1:8">
      <x:c r="A54" s="55" t="s"/>
      <x:c r="B54" s="55" t="s">
        <x:v>242</x:v>
      </x:c>
      <x:c r="C54" s="56" t="s">
        <x:v>243</x:v>
      </x:c>
      <x:c r="D54" s="56" t="s">
        <x:v>263</x:v>
      </x:c>
      <x:c r="E54" s="56" t="s">
        <x:v>245</x:v>
      </x:c>
      <x:c r="F54" s="56" t="s">
        <x:v>246</x:v>
      </x:c>
      <x:c r="G54" s="57" t="s"/>
    </x:row>
    <x:row r="55" spans="1:8">
      <x:c r="A55" s="58" t="s">
        <x:v>264</x:v>
      </x:c>
      <x:c r="B55" s="58" t="s"/>
      <x:c r="C55" s="59" t="n">
        <x:v>1</x:v>
      </x:c>
      <x:c r="D55" s="59" t="n">
        <x:v>165</x:v>
      </x:c>
      <x:c r="E55" s="59" t="s"/>
      <x:c r="F55" s="59" t="n">
        <x:v>0.15</x:v>
      </x:c>
      <x:c r="G55" s="59">
        <x:f>PRODUCT(C55:F55)</x:f>
      </x:c>
      <x:c r="H55" s="0" t="s"/>
    </x:row>
    <x:row r="57" spans="1:8" customFormat="1" ht="45" customHeight="1">
      <x:c r="A57" s="51" t="s">
        <x:v>265</x:v>
      </x:c>
      <x:c r="B57" s="51" t="s">
        <x:v>241</x:v>
      </x:c>
      <x:c r="C57" s="51" t="s">
        <x:v>36</x:v>
      </x:c>
      <x:c r="D57" s="52" t="s">
        <x:v>12</x:v>
      </x:c>
      <x:c r="E57" s="53" t="s">
        <x:v>37</x:v>
      </x:c>
      <x:c r="F57" s="53" t="s">
        <x:v>37</x:v>
      </x:c>
      <x:c r="G57" s="54">
        <x:f>SUM(G58:G59)</x:f>
      </x:c>
      <x:c r="H57" s="0" t="s"/>
    </x:row>
    <x:row r="58" spans="1:8">
      <x:c r="A58" s="55" t="s"/>
      <x:c r="B58" s="55" t="s">
        <x:v>242</x:v>
      </x:c>
      <x:c r="C58" s="56" t="s">
        <x:v>243</x:v>
      </x:c>
      <x:c r="D58" s="56" t="s">
        <x:v>256</x:v>
      </x:c>
      <x:c r="E58" s="56" t="s">
        <x:v>245</x:v>
      </x:c>
      <x:c r="F58" s="56" t="s">
        <x:v>246</x:v>
      </x:c>
      <x:c r="G58" s="57" t="s"/>
    </x:row>
    <x:row r="59" spans="1:8">
      <x:c r="A59" s="58" t="s">
        <x:v>266</x:v>
      </x:c>
      <x:c r="B59" s="58" t="s"/>
      <x:c r="C59" s="59" t="n">
        <x:v>1</x:v>
      </x:c>
      <x:c r="D59" s="59" t="n">
        <x:v>1650</x:v>
      </x:c>
      <x:c r="E59" s="59" t="s"/>
      <x:c r="F59" s="59" t="n">
        <x:v>0.1</x:v>
      </x:c>
      <x:c r="G59" s="59">
        <x:f>PRODUCT(C59:F59)</x:f>
      </x:c>
      <x:c r="H59" s="0" t="s"/>
    </x:row>
    <x:row r="61" spans="1:8" customFormat="1" ht="45" customHeight="1">
      <x:c r="A61" s="51" t="s">
        <x:v>267</x:v>
      </x:c>
      <x:c r="B61" s="51" t="s">
        <x:v>241</x:v>
      </x:c>
      <x:c r="C61" s="51" t="s">
        <x:v>38</x:v>
      </x:c>
      <x:c r="D61" s="52" t="s">
        <x:v>12</x:v>
      </x:c>
      <x:c r="E61" s="53" t="s">
        <x:v>39</x:v>
      </x:c>
      <x:c r="F61" s="53" t="s">
        <x:v>39</x:v>
      </x:c>
      <x:c r="G61" s="54">
        <x:f>SUM(G62:G63)</x:f>
      </x:c>
      <x:c r="H61" s="0" t="s"/>
    </x:row>
    <x:row r="62" spans="1:8">
      <x:c r="A62" s="55" t="s"/>
      <x:c r="B62" s="55" t="s">
        <x:v>242</x:v>
      </x:c>
      <x:c r="C62" s="56" t="s">
        <x:v>243</x:v>
      </x:c>
      <x:c r="D62" s="56" t="s">
        <x:v>256</x:v>
      </x:c>
      <x:c r="E62" s="56" t="s">
        <x:v>245</x:v>
      </x:c>
      <x:c r="F62" s="56" t="s">
        <x:v>246</x:v>
      </x:c>
      <x:c r="G62" s="57" t="s"/>
    </x:row>
    <x:row r="63" spans="1:8">
      <x:c r="A63" s="58" t="s">
        <x:v>264</x:v>
      </x:c>
      <x:c r="B63" s="58" t="s"/>
      <x:c r="C63" s="59" t="n">
        <x:v>1</x:v>
      </x:c>
      <x:c r="D63" s="59" t="n">
        <x:v>14</x:v>
      </x:c>
      <x:c r="E63" s="59" t="s"/>
      <x:c r="F63" s="59" t="n">
        <x:v>0.15</x:v>
      </x:c>
      <x:c r="G63" s="59">
        <x:f>PRODUCT(C63:F63)</x:f>
      </x:c>
      <x:c r="H63" s="0" t="s"/>
    </x:row>
    <x:row r="65" spans="1:8">
      <x:c r="B65" s="0" t="s">
        <x:v>239</x:v>
      </x:c>
      <x:c r="C65" s="49" t="s">
        <x:v>5</x:v>
      </x:c>
      <x:c r="D65" s="50" t="s">
        <x:v>6</x:v>
      </x:c>
      <x:c r="E65" s="49" t="s">
        <x:v>7</x:v>
      </x:c>
    </x:row>
    <x:row r="66" spans="1:8">
      <x:c r="B66" s="0" t="s">
        <x:v>239</x:v>
      </x:c>
      <x:c r="C66" s="49" t="s">
        <x:v>8</x:v>
      </x:c>
      <x:c r="D66" s="50" t="s">
        <x:v>40</x:v>
      </x:c>
      <x:c r="E66" s="49" t="s">
        <x:v>41</x:v>
      </x:c>
    </x:row>
    <x:row r="68" spans="1:8" customFormat="1" ht="45" customHeight="1">
      <x:c r="A68" s="51" t="s">
        <x:v>268</x:v>
      </x:c>
      <x:c r="B68" s="51" t="s">
        <x:v>241</x:v>
      </x:c>
      <x:c r="C68" s="51" t="s">
        <x:v>43</x:v>
      </x:c>
      <x:c r="D68" s="52" t="s">
        <x:v>44</x:v>
      </x:c>
      <x:c r="E68" s="53" t="s">
        <x:v>45</x:v>
      </x:c>
      <x:c r="F68" s="53" t="s">
        <x:v>45</x:v>
      </x:c>
      <x:c r="G68" s="54">
        <x:f>SUM(G69:G71)</x:f>
      </x:c>
      <x:c r="H68" s="0" t="s"/>
    </x:row>
    <x:row r="69" spans="1:8">
      <x:c r="A69" s="55" t="s"/>
      <x:c r="B69" s="55" t="s">
        <x:v>242</x:v>
      </x:c>
      <x:c r="C69" s="56" t="s">
        <x:v>243</x:v>
      </x:c>
      <x:c r="D69" s="56" t="s">
        <x:v>244</x:v>
      </x:c>
      <x:c r="E69" s="56" t="s">
        <x:v>245</x:v>
      </x:c>
      <x:c r="F69" s="56" t="s">
        <x:v>246</x:v>
      </x:c>
      <x:c r="G69" s="57" t="s"/>
    </x:row>
    <x:row r="70" spans="1:8">
      <x:c r="A70" s="58" t="s">
        <x:v>269</x:v>
      </x:c>
      <x:c r="B70" s="58" t="s"/>
      <x:c r="C70" s="59" t="n">
        <x:v>1</x:v>
      </x:c>
      <x:c r="D70" s="59" t="s"/>
      <x:c r="E70" s="59" t="s"/>
      <x:c r="F70" s="59" t="s"/>
      <x:c r="G70" s="59">
        <x:f>PRODUCT(C70:F70)</x:f>
      </x:c>
      <x:c r="H70" s="0" t="s"/>
    </x:row>
    <x:row r="71" spans="1:8">
      <x:c r="A71" s="58" t="s">
        <x:v>270</x:v>
      </x:c>
      <x:c r="B71" s="58" t="s"/>
      <x:c r="C71" s="59" t="n">
        <x:v>2</x:v>
      </x:c>
      <x:c r="D71" s="59" t="s"/>
      <x:c r="E71" s="59" t="s"/>
      <x:c r="F71" s="59" t="s"/>
      <x:c r="G71" s="59">
        <x:f>PRODUCT(C71:F71)</x:f>
      </x:c>
      <x:c r="H71" s="0" t="s"/>
    </x:row>
    <x:row r="73" spans="1:8" customFormat="1" ht="45" customHeight="1">
      <x:c r="A73" s="51" t="s">
        <x:v>271</x:v>
      </x:c>
      <x:c r="B73" s="51" t="s">
        <x:v>241</x:v>
      </x:c>
      <x:c r="C73" s="51" t="s">
        <x:v>46</x:v>
      </x:c>
      <x:c r="D73" s="52" t="s">
        <x:v>24</x:v>
      </x:c>
      <x:c r="E73" s="53" t="s">
        <x:v>47</x:v>
      </x:c>
      <x:c r="F73" s="53" t="s">
        <x:v>47</x:v>
      </x:c>
      <x:c r="G73" s="54">
        <x:f>SUM(G74:G76)</x:f>
      </x:c>
      <x:c r="H73" s="0" t="s"/>
    </x:row>
    <x:row r="74" spans="1:8">
      <x:c r="A74" s="55" t="s"/>
      <x:c r="B74" s="55" t="s">
        <x:v>242</x:v>
      </x:c>
      <x:c r="C74" s="56" t="s">
        <x:v>243</x:v>
      </x:c>
      <x:c r="D74" s="56" t="s">
        <x:v>244</x:v>
      </x:c>
      <x:c r="E74" s="56" t="s">
        <x:v>245</x:v>
      </x:c>
      <x:c r="F74" s="56" t="s">
        <x:v>246</x:v>
      </x:c>
      <x:c r="G74" s="57" t="s"/>
    </x:row>
    <x:row r="75" spans="1:8">
      <x:c r="A75" s="58" t="s">
        <x:v>269</x:v>
      </x:c>
      <x:c r="B75" s="58" t="s"/>
      <x:c r="C75" s="59" t="n">
        <x:v>1</x:v>
      </x:c>
      <x:c r="D75" s="59" t="s"/>
      <x:c r="E75" s="59" t="s"/>
      <x:c r="F75" s="59" t="s"/>
      <x:c r="G75" s="59">
        <x:f>PRODUCT(C75:F75)</x:f>
      </x:c>
      <x:c r="H75" s="0" t="s"/>
    </x:row>
    <x:row r="76" spans="1:8">
      <x:c r="A76" s="58" t="s">
        <x:v>270</x:v>
      </x:c>
      <x:c r="B76" s="58" t="s"/>
      <x:c r="C76" s="59" t="n">
        <x:v>2</x:v>
      </x:c>
      <x:c r="D76" s="59" t="s"/>
      <x:c r="E76" s="59" t="s"/>
      <x:c r="F76" s="59" t="s"/>
      <x:c r="G76" s="59">
        <x:f>PRODUCT(C76:F76)</x:f>
      </x:c>
      <x:c r="H76" s="0" t="s"/>
    </x:row>
    <x:row r="78" spans="1:8" customFormat="1" ht="45" customHeight="1">
      <x:c r="A78" s="51" t="s">
        <x:v>272</x:v>
      </x:c>
      <x:c r="B78" s="51" t="s">
        <x:v>241</x:v>
      </x:c>
      <x:c r="C78" s="51" t="s">
        <x:v>48</x:v>
      </x:c>
      <x:c r="D78" s="52" t="s">
        <x:v>44</x:v>
      </x:c>
      <x:c r="E78" s="53" t="s">
        <x:v>49</x:v>
      </x:c>
      <x:c r="F78" s="53" t="s">
        <x:v>49</x:v>
      </x:c>
      <x:c r="G78" s="54">
        <x:f>SUM(G79:G80)</x:f>
      </x:c>
      <x:c r="H78" s="0" t="s"/>
    </x:row>
    <x:row r="79" spans="1:8">
      <x:c r="A79" s="55" t="s"/>
      <x:c r="B79" s="55" t="s">
        <x:v>242</x:v>
      </x:c>
      <x:c r="C79" s="56" t="s">
        <x:v>243</x:v>
      </x:c>
      <x:c r="D79" s="56" t="s">
        <x:v>244</x:v>
      </x:c>
      <x:c r="E79" s="56" t="s">
        <x:v>245</x:v>
      </x:c>
      <x:c r="F79" s="56" t="s">
        <x:v>246</x:v>
      </x:c>
      <x:c r="G79" s="57" t="s"/>
    </x:row>
    <x:row r="80" spans="1:8">
      <x:c r="A80" s="58" t="s">
        <x:v>247</x:v>
      </x:c>
      <x:c r="B80" s="58" t="s"/>
      <x:c r="C80" s="59" t="n">
        <x:v>1</x:v>
      </x:c>
      <x:c r="D80" s="59" t="n">
        <x:v>3</x:v>
      </x:c>
      <x:c r="E80" s="59" t="s"/>
      <x:c r="F80" s="59" t="s"/>
      <x:c r="G80" s="59">
        <x:f>PRODUCT(C80:F80)</x:f>
      </x:c>
      <x:c r="H80" s="0" t="s"/>
    </x:row>
    <x:row r="82" spans="1:8" customFormat="1" ht="45" customHeight="1">
      <x:c r="A82" s="51" t="s">
        <x:v>273</x:v>
      </x:c>
      <x:c r="B82" s="51" t="s">
        <x:v>241</x:v>
      </x:c>
      <x:c r="C82" s="51" t="s">
        <x:v>50</x:v>
      </x:c>
      <x:c r="D82" s="52" t="s">
        <x:v>15</x:v>
      </x:c>
      <x:c r="E82" s="53" t="s">
        <x:v>51</x:v>
      </x:c>
      <x:c r="F82" s="53" t="s">
        <x:v>51</x:v>
      </x:c>
      <x:c r="G82" s="54">
        <x:f>SUM(G83:G84)</x:f>
      </x:c>
      <x:c r="H82" s="0" t="s"/>
    </x:row>
    <x:row r="83" spans="1:8">
      <x:c r="A83" s="55" t="s"/>
      <x:c r="B83" s="55" t="s">
        <x:v>242</x:v>
      </x:c>
      <x:c r="C83" s="56" t="s">
        <x:v>243</x:v>
      </x:c>
      <x:c r="D83" s="56" t="s">
        <x:v>244</x:v>
      </x:c>
      <x:c r="E83" s="56" t="s">
        <x:v>245</x:v>
      </x:c>
      <x:c r="F83" s="56" t="s">
        <x:v>246</x:v>
      </x:c>
      <x:c r="G83" s="57" t="s"/>
    </x:row>
    <x:row r="84" spans="1:8">
      <x:c r="A84" s="58" t="s">
        <x:v>274</x:v>
      </x:c>
      <x:c r="B84" s="58" t="s"/>
      <x:c r="C84" s="59" t="n">
        <x:v>3</x:v>
      </x:c>
      <x:c r="D84" s="59" t="n">
        <x:v>1</x:v>
      </x:c>
      <x:c r="E84" s="59" t="s"/>
      <x:c r="F84" s="59" t="s"/>
      <x:c r="G84" s="59">
        <x:f>PRODUCT(C84:F84)</x:f>
      </x:c>
      <x:c r="H84" s="0" t="s"/>
    </x:row>
    <x:row r="86" spans="1:8" customFormat="1" ht="45" customHeight="1">
      <x:c r="A86" s="51" t="s">
        <x:v>275</x:v>
      </x:c>
      <x:c r="B86" s="51" t="s">
        <x:v>241</x:v>
      </x:c>
      <x:c r="C86" s="51" t="s">
        <x:v>52</x:v>
      </x:c>
      <x:c r="D86" s="52" t="s">
        <x:v>12</x:v>
      </x:c>
      <x:c r="E86" s="53" t="s">
        <x:v>53</x:v>
      </x:c>
      <x:c r="F86" s="53" t="s">
        <x:v>53</x:v>
      </x:c>
      <x:c r="G86" s="54">
        <x:f>SUM(G87:G89)</x:f>
      </x:c>
      <x:c r="H86" s="0" t="s"/>
    </x:row>
    <x:row r="87" spans="1:8">
      <x:c r="A87" s="55" t="s"/>
      <x:c r="B87" s="55" t="s">
        <x:v>242</x:v>
      </x:c>
      <x:c r="C87" s="56" t="s">
        <x:v>243</x:v>
      </x:c>
      <x:c r="D87" s="56" t="s">
        <x:v>256</x:v>
      </x:c>
      <x:c r="E87" s="56" t="s">
        <x:v>245</x:v>
      </x:c>
      <x:c r="F87" s="56" t="s">
        <x:v>246</x:v>
      </x:c>
      <x:c r="G87" s="57" t="s"/>
    </x:row>
    <x:row r="88" spans="1:8">
      <x:c r="A88" s="58" t="s">
        <x:v>276</x:v>
      </x:c>
      <x:c r="B88" s="58" t="s"/>
      <x:c r="C88" s="59" t="n">
        <x:v>2</x:v>
      </x:c>
      <x:c r="D88" s="59" t="n">
        <x:v>12</x:v>
      </x:c>
      <x:c r="E88" s="59" t="s"/>
      <x:c r="F88" s="59" t="n">
        <x:v>0.35</x:v>
      </x:c>
      <x:c r="G88" s="59">
        <x:f>PRODUCT(C88:F88)</x:f>
      </x:c>
      <x:c r="H88" s="0" t="s"/>
    </x:row>
    <x:row r="89" spans="1:8">
      <x:c r="A89" s="58" t="s"/>
      <x:c r="B89" s="58" t="s"/>
      <x:c r="C89" s="59" t="n">
        <x:v>1</x:v>
      </x:c>
      <x:c r="D89" s="59" t="n">
        <x:v>18</x:v>
      </x:c>
      <x:c r="E89" s="59" t="s"/>
      <x:c r="F89" s="59" t="n">
        <x:v>0.5</x:v>
      </x:c>
      <x:c r="G89" s="59">
        <x:f>PRODUCT(C89:F89)</x:f>
      </x:c>
      <x:c r="H89" s="0" t="s"/>
    </x:row>
    <x:row r="91" spans="1:8" customFormat="1" ht="45" customHeight="1">
      <x:c r="A91" s="51" t="s">
        <x:v>277</x:v>
      </x:c>
      <x:c r="B91" s="51" t="s">
        <x:v>241</x:v>
      </x:c>
      <x:c r="C91" s="51" t="s">
        <x:v>54</x:v>
      </x:c>
      <x:c r="D91" s="52" t="s">
        <x:v>15</x:v>
      </x:c>
      <x:c r="E91" s="53" t="s">
        <x:v>55</x:v>
      </x:c>
      <x:c r="F91" s="53" t="s">
        <x:v>55</x:v>
      </x:c>
      <x:c r="G91" s="54">
        <x:f>SUM(G92:G94)</x:f>
      </x:c>
      <x:c r="H91" s="0" t="s"/>
    </x:row>
    <x:row r="92" spans="1:8">
      <x:c r="A92" s="55" t="s"/>
      <x:c r="B92" s="55" t="s">
        <x:v>242</x:v>
      </x:c>
      <x:c r="C92" s="56" t="s">
        <x:v>243</x:v>
      </x:c>
      <x:c r="D92" s="56" t="s">
        <x:v>256</x:v>
      </x:c>
      <x:c r="E92" s="56" t="s">
        <x:v>245</x:v>
      </x:c>
      <x:c r="F92" s="56" t="s">
        <x:v>246</x:v>
      </x:c>
      <x:c r="G92" s="57" t="s"/>
    </x:row>
    <x:row r="93" spans="1:8">
      <x:c r="A93" s="58" t="s">
        <x:v>276</x:v>
      </x:c>
      <x:c r="B93" s="58" t="s"/>
      <x:c r="C93" s="59" t="n">
        <x:v>2</x:v>
      </x:c>
      <x:c r="D93" s="59" t="n">
        <x:v>12</x:v>
      </x:c>
      <x:c r="E93" s="59" t="s"/>
      <x:c r="F93" s="59" t="s"/>
      <x:c r="G93" s="59">
        <x:f>PRODUCT(C93:F93)</x:f>
      </x:c>
      <x:c r="H93" s="0" t="s"/>
    </x:row>
    <x:row r="94" spans="1:8">
      <x:c r="A94" s="58" t="s"/>
      <x:c r="B94" s="58" t="s"/>
      <x:c r="C94" s="59" t="n">
        <x:v>1</x:v>
      </x:c>
      <x:c r="D94" s="59" t="n">
        <x:v>18</x:v>
      </x:c>
      <x:c r="E94" s="59" t="s"/>
      <x:c r="F94" s="59" t="s"/>
      <x:c r="G94" s="59">
        <x:f>PRODUCT(C94:F94)</x:f>
      </x:c>
      <x:c r="H94" s="0" t="s"/>
    </x:row>
    <x:row r="96" spans="1:8">
      <x:c r="B96" s="0" t="s">
        <x:v>239</x:v>
      </x:c>
      <x:c r="C96" s="49" t="s">
        <x:v>5</x:v>
      </x:c>
      <x:c r="D96" s="50" t="s">
        <x:v>6</x:v>
      </x:c>
      <x:c r="E96" s="49" t="s">
        <x:v>7</x:v>
      </x:c>
    </x:row>
    <x:row r="97" spans="1:8">
      <x:c r="B97" s="0" t="s">
        <x:v>239</x:v>
      </x:c>
      <x:c r="C97" s="49" t="s">
        <x:v>8</x:v>
      </x:c>
      <x:c r="D97" s="50" t="s">
        <x:v>56</x:v>
      </x:c>
      <x:c r="E97" s="49" t="s">
        <x:v>57</x:v>
      </x:c>
    </x:row>
    <x:row r="99" spans="1:8" customFormat="1" ht="45" customHeight="1">
      <x:c r="A99" s="51" t="s">
        <x:v>278</x:v>
      </x:c>
      <x:c r="B99" s="51" t="s">
        <x:v>241</x:v>
      </x:c>
      <x:c r="C99" s="51" t="s">
        <x:v>59</x:v>
      </x:c>
      <x:c r="D99" s="52" t="s">
        <x:v>12</x:v>
      </x:c>
      <x:c r="E99" s="53" t="s">
        <x:v>60</x:v>
      </x:c>
      <x:c r="F99" s="53" t="s">
        <x:v>60</x:v>
      </x:c>
      <x:c r="G99" s="54">
        <x:f>SUM(G100:G102)</x:f>
      </x:c>
      <x:c r="H99" s="0" t="s"/>
    </x:row>
    <x:row r="100" spans="1:8">
      <x:c r="A100" s="55" t="s"/>
      <x:c r="B100" s="55" t="s">
        <x:v>242</x:v>
      </x:c>
      <x:c r="C100" s="56" t="s">
        <x:v>243</x:v>
      </x:c>
      <x:c r="D100" s="56" t="s">
        <x:v>256</x:v>
      </x:c>
      <x:c r="E100" s="56" t="s">
        <x:v>279</x:v>
      </x:c>
      <x:c r="F100" s="56" t="s">
        <x:v>280</x:v>
      </x:c>
      <x:c r="G100" s="57" t="s"/>
    </x:row>
    <x:row r="101" spans="1:8">
      <x:c r="A101" s="58" t="s">
        <x:v>281</x:v>
      </x:c>
      <x:c r="B101" s="58" t="s"/>
      <x:c r="C101" s="59" t="n">
        <x:v>1</x:v>
      </x:c>
      <x:c r="D101" s="59" t="n">
        <x:v>6.4</x:v>
      </x:c>
      <x:c r="E101" s="59" t="n">
        <x:v>0.15</x:v>
      </x:c>
      <x:c r="F101" s="59" t="n">
        <x:v>1.4</x:v>
      </x:c>
      <x:c r="G101" s="59">
        <x:f>PRODUCT(C101:F101)</x:f>
      </x:c>
      <x:c r="H101" s="0" t="s"/>
    </x:row>
    <x:row r="102" spans="1:8">
      <x:c r="A102" s="58" t="s">
        <x:v>282</x:v>
      </x:c>
      <x:c r="B102" s="58" t="s"/>
      <x:c r="C102" s="59" t="n">
        <x:v>1</x:v>
      </x:c>
      <x:c r="D102" s="59" t="n">
        <x:v>4.8</x:v>
      </x:c>
      <x:c r="E102" s="59" t="n">
        <x:v>0.22</x:v>
      </x:c>
      <x:c r="F102" s="59" t="n">
        <x:v>1.4</x:v>
      </x:c>
      <x:c r="G102" s="59">
        <x:f>PRODUCT(C102:F102)</x:f>
      </x:c>
      <x:c r="H102" s="0" t="s"/>
    </x:row>
    <x:row r="104" spans="1:8" customFormat="1" ht="45" customHeight="1">
      <x:c r="A104" s="51" t="s">
        <x:v>283</x:v>
      </x:c>
      <x:c r="B104" s="51" t="s">
        <x:v>241</x:v>
      </x:c>
      <x:c r="C104" s="51" t="s">
        <x:v>61</x:v>
      </x:c>
      <x:c r="D104" s="52" t="s">
        <x:v>12</x:v>
      </x:c>
      <x:c r="E104" s="53" t="s">
        <x:v>62</x:v>
      </x:c>
      <x:c r="F104" s="53" t="s">
        <x:v>62</x:v>
      </x:c>
      <x:c r="G104" s="54">
        <x:f>SUM(G105:G106)</x:f>
      </x:c>
      <x:c r="H104" s="0" t="s"/>
    </x:row>
    <x:row r="105" spans="1:8">
      <x:c r="A105" s="55" t="s"/>
      <x:c r="B105" s="55" t="s">
        <x:v>242</x:v>
      </x:c>
      <x:c r="C105" s="56" t="s">
        <x:v>243</x:v>
      </x:c>
      <x:c r="D105" s="56" t="s">
        <x:v>244</x:v>
      </x:c>
      <x:c r="E105" s="56" t="s">
        <x:v>245</x:v>
      </x:c>
      <x:c r="F105" s="56" t="s">
        <x:v>246</x:v>
      </x:c>
      <x:c r="G105" s="57" t="s"/>
    </x:row>
    <x:row r="106" spans="1:8">
      <x:c r="A106" s="58" t="s">
        <x:v>284</x:v>
      </x:c>
      <x:c r="B106" s="58" t="s"/>
      <x:c r="C106" s="59" t="n">
        <x:v>1</x:v>
      </x:c>
      <x:c r="D106" s="59" t="n">
        <x:v>2.822</x:v>
      </x:c>
      <x:c r="E106" s="59" t="s"/>
      <x:c r="F106" s="59" t="s"/>
      <x:c r="G106" s="59">
        <x:f>PRODUCT(C106:F106)</x:f>
      </x:c>
      <x:c r="H106" s="0" t="s"/>
    </x:row>
    <x:row r="108" spans="1:8" customFormat="1" ht="45" customHeight="1">
      <x:c r="A108" s="51" t="s">
        <x:v>285</x:v>
      </x:c>
      <x:c r="B108" s="51" t="s">
        <x:v>241</x:v>
      </x:c>
      <x:c r="C108" s="51" t="s">
        <x:v>63</x:v>
      </x:c>
      <x:c r="D108" s="52" t="s">
        <x:v>12</x:v>
      </x:c>
      <x:c r="E108" s="53" t="s">
        <x:v>64</x:v>
      </x:c>
      <x:c r="F108" s="53" t="s">
        <x:v>64</x:v>
      </x:c>
      <x:c r="G108" s="54">
        <x:f>SUM(G109:G110)</x:f>
      </x:c>
      <x:c r="H108" s="0" t="s"/>
    </x:row>
    <x:row r="109" spans="1:8">
      <x:c r="A109" s="55" t="s"/>
      <x:c r="B109" s="55" t="s">
        <x:v>242</x:v>
      </x:c>
      <x:c r="C109" s="56" t="s">
        <x:v>243</x:v>
      </x:c>
      <x:c r="D109" s="56" t="s">
        <x:v>286</x:v>
      </x:c>
      <x:c r="E109" s="56" t="s">
        <x:v>245</x:v>
      </x:c>
      <x:c r="F109" s="56" t="s">
        <x:v>280</x:v>
      </x:c>
      <x:c r="G109" s="57" t="s"/>
    </x:row>
    <x:row r="110" spans="1:8">
      <x:c r="A110" s="58" t="s">
        <x:v>287</x:v>
      </x:c>
      <x:c r="B110" s="58" t="s"/>
      <x:c r="C110" s="59" t="n">
        <x:v>1</x:v>
      </x:c>
      <x:c r="D110" s="59" t="n">
        <x:v>14</x:v>
      </x:c>
      <x:c r="E110" s="59" t="s"/>
      <x:c r="F110" s="59" t="n">
        <x:v>1.2</x:v>
      </x:c>
      <x:c r="G110" s="59">
        <x:f>PRODUCT(C110:F110)</x:f>
      </x:c>
      <x:c r="H110" s="0" t="s"/>
    </x:row>
    <x:row r="112" spans="1:8" customFormat="1" ht="45" customHeight="1">
      <x:c r="A112" s="51" t="s">
        <x:v>288</x:v>
      </x:c>
      <x:c r="B112" s="51" t="s">
        <x:v>241</x:v>
      </x:c>
      <x:c r="C112" s="51" t="s">
        <x:v>65</x:v>
      </x:c>
      <x:c r="D112" s="52" t="s">
        <x:v>12</x:v>
      </x:c>
      <x:c r="E112" s="53" t="s">
        <x:v>66</x:v>
      </x:c>
      <x:c r="F112" s="53" t="s">
        <x:v>66</x:v>
      </x:c>
      <x:c r="G112" s="54">
        <x:f>SUM(G113:G114)</x:f>
      </x:c>
      <x:c r="H112" s="0" t="s"/>
    </x:row>
    <x:row r="113" spans="1:8">
      <x:c r="A113" s="55" t="s"/>
      <x:c r="B113" s="55" t="s">
        <x:v>242</x:v>
      </x:c>
      <x:c r="C113" s="56" t="s">
        <x:v>243</x:v>
      </x:c>
      <x:c r="D113" s="56" t="s">
        <x:v>286</x:v>
      </x:c>
      <x:c r="E113" s="56" t="s">
        <x:v>245</x:v>
      </x:c>
      <x:c r="F113" s="56" t="s">
        <x:v>280</x:v>
      </x:c>
      <x:c r="G113" s="57" t="s"/>
    </x:row>
    <x:row r="114" spans="1:8">
      <x:c r="A114" s="58" t="s">
        <x:v>289</x:v>
      </x:c>
      <x:c r="B114" s="58" t="s"/>
      <x:c r="C114" s="59" t="n">
        <x:v>1</x:v>
      </x:c>
      <x:c r="D114" s="59" t="n">
        <x:v>14</x:v>
      </x:c>
      <x:c r="E114" s="59" t="s"/>
      <x:c r="F114" s="59" t="n">
        <x:v>1.2</x:v>
      </x:c>
      <x:c r="G114" s="59">
        <x:f>PRODUCT(C114:F114)</x:f>
      </x:c>
      <x:c r="H114" s="0" t="s"/>
    </x:row>
    <x:row r="116" spans="1:8" customFormat="1" ht="45" customHeight="1">
      <x:c r="A116" s="51" t="s">
        <x:v>290</x:v>
      </x:c>
      <x:c r="B116" s="51" t="s">
        <x:v>241</x:v>
      </x:c>
      <x:c r="C116" s="51" t="s">
        <x:v>67</x:v>
      </x:c>
      <x:c r="D116" s="52" t="s">
        <x:v>68</x:v>
      </x:c>
      <x:c r="E116" s="53" t="s">
        <x:v>69</x:v>
      </x:c>
      <x:c r="F116" s="53" t="s">
        <x:v>69</x:v>
      </x:c>
      <x:c r="G116" s="54">
        <x:f>SUM(G117:G118)</x:f>
      </x:c>
      <x:c r="H116" s="0" t="s"/>
    </x:row>
    <x:row r="117" spans="1:8">
      <x:c r="A117" s="55" t="s"/>
      <x:c r="B117" s="55" t="s">
        <x:v>242</x:v>
      </x:c>
      <x:c r="C117" s="56" t="s">
        <x:v>243</x:v>
      </x:c>
      <x:c r="D117" s="56" t="s">
        <x:v>244</x:v>
      </x:c>
      <x:c r="E117" s="56" t="s">
        <x:v>245</x:v>
      </x:c>
      <x:c r="F117" s="56" t="s">
        <x:v>246</x:v>
      </x:c>
      <x:c r="G117" s="57" t="s"/>
    </x:row>
    <x:row r="118" spans="1:8">
      <x:c r="A118" s="58" t="s"/>
      <x:c r="B118" s="58" t="s"/>
      <x:c r="C118" s="59" t="n">
        <x:v>1</x:v>
      </x:c>
      <x:c r="D118" s="59" t="s"/>
      <x:c r="E118" s="59" t="s"/>
      <x:c r="F118" s="59" t="s"/>
      <x:c r="G118" s="59">
        <x:f>PRODUCT(C118:F118)</x:f>
      </x:c>
      <x:c r="H118" s="0" t="s"/>
    </x:row>
    <x:row r="120" spans="1:8">
      <x:c r="B120" s="0" t="s">
        <x:v>239</x:v>
      </x:c>
      <x:c r="C120" s="49" t="s">
        <x:v>5</x:v>
      </x:c>
      <x:c r="D120" s="50" t="s">
        <x:v>6</x:v>
      </x:c>
      <x:c r="E120" s="49" t="s">
        <x:v>7</x:v>
      </x:c>
    </x:row>
    <x:row r="121" spans="1:8">
      <x:c r="B121" s="0" t="s">
        <x:v>239</x:v>
      </x:c>
      <x:c r="C121" s="49" t="s">
        <x:v>8</x:v>
      </x:c>
      <x:c r="D121" s="50" t="s">
        <x:v>70</x:v>
      </x:c>
      <x:c r="E121" s="49" t="s">
        <x:v>71</x:v>
      </x:c>
    </x:row>
    <x:row r="123" spans="1:8" customFormat="1" ht="45" customHeight="1">
      <x:c r="A123" s="51" t="s">
        <x:v>291</x:v>
      </x:c>
      <x:c r="B123" s="51" t="s">
        <x:v>241</x:v>
      </x:c>
      <x:c r="C123" s="51" t="s">
        <x:v>73</x:v>
      </x:c>
      <x:c r="D123" s="52" t="s">
        <x:v>68</x:v>
      </x:c>
      <x:c r="E123" s="53" t="s">
        <x:v>74</x:v>
      </x:c>
      <x:c r="F123" s="53" t="s">
        <x:v>74</x:v>
      </x:c>
      <x:c r="G123" s="54">
        <x:f>SUM(G124:G125)</x:f>
      </x:c>
      <x:c r="H123" s="0" t="s"/>
    </x:row>
    <x:row r="124" spans="1:8">
      <x:c r="A124" s="55" t="s"/>
      <x:c r="B124" s="55" t="s">
        <x:v>242</x:v>
      </x:c>
      <x:c r="C124" s="56" t="s">
        <x:v>243</x:v>
      </x:c>
      <x:c r="D124" s="56" t="s">
        <x:v>244</x:v>
      </x:c>
      <x:c r="E124" s="56" t="s">
        <x:v>245</x:v>
      </x:c>
      <x:c r="F124" s="56" t="s">
        <x:v>246</x:v>
      </x:c>
      <x:c r="G124" s="57" t="s"/>
    </x:row>
    <x:row r="125" spans="1:8">
      <x:c r="A125" s="58" t="s"/>
      <x:c r="B125" s="58" t="s"/>
      <x:c r="C125" s="59" t="n">
        <x:v>1</x:v>
      </x:c>
      <x:c r="D125" s="59" t="s"/>
      <x:c r="E125" s="59" t="s"/>
      <x:c r="F125" s="59" t="s"/>
      <x:c r="G125" s="59">
        <x:f>PRODUCT(C125:F125)</x:f>
      </x:c>
      <x:c r="H125" s="0" t="s"/>
    </x:row>
  </x:sheetData>
  <x:sheetProtection sheet="1"/>
  <x:mergeCells count="28">
    <x:mergeCell ref="E1:H1"/>
    <x:mergeCell ref="E2:H2"/>
    <x:mergeCell ref="E3:H3"/>
    <x:mergeCell ref="E4:H4"/>
    <x:mergeCell ref="C6:G6"/>
    <x:mergeCell ref="E13:F13"/>
    <x:mergeCell ref="E17:F17"/>
    <x:mergeCell ref="E21:F21"/>
    <x:mergeCell ref="E30:F30"/>
    <x:mergeCell ref="E34:F34"/>
    <x:mergeCell ref="E38:F38"/>
    <x:mergeCell ref="E42:F42"/>
    <x:mergeCell ref="E46:F46"/>
    <x:mergeCell ref="E53:F53"/>
    <x:mergeCell ref="E57:F57"/>
    <x:mergeCell ref="E61:F61"/>
    <x:mergeCell ref="E68:F68"/>
    <x:mergeCell ref="E73:F73"/>
    <x:mergeCell ref="E78:F78"/>
    <x:mergeCell ref="E82:F82"/>
    <x:mergeCell ref="E86:F86"/>
    <x:mergeCell ref="E91:F91"/>
    <x:mergeCell ref="E99:F99"/>
    <x:mergeCell ref="E104:F104"/>
    <x:mergeCell ref="E108:F108"/>
    <x:mergeCell ref="E112:F112"/>
    <x:mergeCell ref="E116:F116"/>
    <x:mergeCell ref="E123:F123"/>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