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9"/>
  <workbookPr defaultThemeVersion="124226"/>
  <mc:AlternateContent xmlns:mc="http://schemas.openxmlformats.org/markup-compatibility/2006">
    <mc:Choice Requires="x15">
      <x15ac:absPath xmlns:x15ac="http://schemas.microsoft.com/office/spreadsheetml/2010/11/ac" url="https://tmbbcn.sharepoint.com/sites/ALiC/Licitacions1/12000403 - AM Inst Infr Telecomunicacions/Organs de Treball/"/>
    </mc:Choice>
  </mc:AlternateContent>
  <xr:revisionPtr revIDLastSave="11" documentId="8_{8C12EDE0-FDB9-46C6-A6BA-B81ADE19588D}" xr6:coauthVersionLast="47" xr6:coauthVersionMax="47" xr10:uidLastSave="{749546CC-804E-45F3-ACD8-923DC22298F4}"/>
  <bookViews>
    <workbookView xWindow="0" yWindow="0" windowWidth="14370" windowHeight="7050" xr2:uid="{00000000-000D-0000-FFFF-FFFF00000000}"/>
  </bookViews>
  <sheets>
    <sheet name="A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c r="F7" i="1"/>
  <c r="F8" i="1"/>
  <c r="F10" i="1"/>
  <c r="F11" i="1"/>
  <c r="F12" i="1"/>
  <c r="F13" i="1"/>
  <c r="F14" i="1"/>
  <c r="F15" i="1"/>
  <c r="F16"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7" i="1"/>
  <c r="F48" i="1"/>
  <c r="F49" i="1"/>
  <c r="F50" i="1"/>
  <c r="F52" i="1"/>
  <c r="F53" i="1"/>
  <c r="F54" i="1"/>
  <c r="F55" i="1"/>
  <c r="F56" i="1"/>
  <c r="F58" i="1"/>
  <c r="F59" i="1"/>
  <c r="F60" i="1"/>
  <c r="F61" i="1"/>
  <c r="F62" i="1"/>
  <c r="F63" i="1"/>
  <c r="F64" i="1"/>
  <c r="F66" i="1"/>
  <c r="F67" i="1"/>
  <c r="F68" i="1"/>
  <c r="F69" i="1"/>
  <c r="F70" i="1"/>
  <c r="F71" i="1"/>
  <c r="F72" i="1"/>
  <c r="F74" i="1"/>
  <c r="F76" i="1"/>
  <c r="F77" i="1"/>
  <c r="F79" i="1"/>
  <c r="F81" i="1"/>
  <c r="F82" i="1"/>
  <c r="F83" i="1"/>
  <c r="F84" i="1"/>
  <c r="F85" i="1"/>
  <c r="F86" i="1"/>
  <c r="F87" i="1"/>
  <c r="F88" i="1"/>
  <c r="F89" i="1"/>
  <c r="F90" i="1"/>
  <c r="F91" i="1"/>
  <c r="F92" i="1"/>
  <c r="F93" i="1"/>
  <c r="F94" i="1"/>
  <c r="F95" i="1"/>
  <c r="F96" i="1"/>
  <c r="F97" i="1"/>
  <c r="F98" i="1"/>
  <c r="F99" i="1"/>
  <c r="F101" i="1"/>
  <c r="F102" i="1"/>
  <c r="F103" i="1"/>
  <c r="F104" i="1"/>
  <c r="F105" i="1"/>
  <c r="F106"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9" i="1"/>
  <c r="F140" i="1"/>
  <c r="F141" i="1"/>
  <c r="F142" i="1"/>
  <c r="F143" i="1"/>
  <c r="F144" i="1"/>
  <c r="F145" i="1"/>
  <c r="F146" i="1"/>
  <c r="F147" i="1"/>
  <c r="F149" i="1"/>
  <c r="F150" i="1"/>
  <c r="F151" i="1"/>
  <c r="F152" i="1"/>
  <c r="F153" i="1"/>
  <c r="F155" i="1"/>
  <c r="F156" i="1"/>
  <c r="F157" i="1"/>
  <c r="F158" i="1"/>
  <c r="F159" i="1"/>
  <c r="F160" i="1"/>
  <c r="F162" i="1"/>
  <c r="F163" i="1"/>
  <c r="F164" i="1"/>
  <c r="F165" i="1"/>
  <c r="F166" i="1"/>
  <c r="F167" i="1"/>
  <c r="F168" i="1"/>
  <c r="F169" i="1"/>
  <c r="F170" i="1"/>
  <c r="F171" i="1"/>
  <c r="F172" i="1"/>
  <c r="F173" i="1"/>
  <c r="F174" i="1"/>
  <c r="F176" i="1"/>
  <c r="F177" i="1"/>
  <c r="F179" i="1"/>
  <c r="F180" i="1"/>
  <c r="F181" i="1"/>
  <c r="F182" i="1"/>
  <c r="F183" i="1"/>
  <c r="F184" i="1"/>
  <c r="F185" i="1"/>
  <c r="F186" i="1"/>
  <c r="F187" i="1"/>
  <c r="F189" i="1"/>
  <c r="F190" i="1"/>
  <c r="F191" i="1"/>
  <c r="F192" i="1"/>
  <c r="F193" i="1"/>
  <c r="F194" i="1"/>
  <c r="F195" i="1"/>
  <c r="F196" i="1"/>
  <c r="F197" i="1"/>
  <c r="F198" i="1"/>
  <c r="F199" i="1"/>
  <c r="F200" i="1"/>
  <c r="F201" i="1"/>
  <c r="F202" i="1"/>
  <c r="F204" i="1"/>
  <c r="F205" i="1"/>
  <c r="F206" i="1"/>
  <c r="F207" i="1"/>
  <c r="F208" i="1"/>
  <c r="F209" i="1"/>
  <c r="F210" i="1"/>
  <c r="F211" i="1"/>
  <c r="F212" i="1"/>
  <c r="F213" i="1"/>
  <c r="F214" i="1"/>
  <c r="F215" i="1"/>
  <c r="F216" i="1"/>
  <c r="F217" i="1"/>
  <c r="F218" i="1"/>
  <c r="F219" i="1"/>
  <c r="F220" i="1"/>
  <c r="F222" i="1"/>
  <c r="F223" i="1"/>
  <c r="F224" i="1"/>
  <c r="F225" i="1"/>
  <c r="F226" i="1"/>
  <c r="F227" i="1"/>
  <c r="F228" i="1"/>
  <c r="F229" i="1"/>
  <c r="F230" i="1"/>
  <c r="F231" i="1"/>
  <c r="F232" i="1"/>
  <c r="F233" i="1"/>
  <c r="F234" i="1"/>
  <c r="F235" i="1"/>
  <c r="F236" i="1"/>
  <c r="F237" i="1"/>
  <c r="F238" i="1"/>
  <c r="F240" i="1"/>
  <c r="F241" i="1"/>
  <c r="F242" i="1"/>
  <c r="F243" i="1"/>
  <c r="F245" i="1"/>
  <c r="F246" i="1"/>
  <c r="F247" i="1"/>
  <c r="F248" i="1"/>
  <c r="F249" i="1"/>
  <c r="F250" i="1"/>
  <c r="F251" i="1"/>
  <c r="F253" i="1"/>
  <c r="F255" i="1"/>
  <c r="F257" i="1"/>
  <c r="F4" i="1"/>
  <c r="F258" i="1" l="1"/>
  <c r="H159" i="1"/>
  <c r="H153" i="1"/>
  <c r="H152" i="1"/>
  <c r="H151" i="1"/>
  <c r="H150" i="1"/>
  <c r="H149" i="1"/>
  <c r="H160" i="1" l="1"/>
  <c r="H158" i="1"/>
  <c r="H157" i="1"/>
  <c r="H156" i="1"/>
  <c r="H155" i="1"/>
  <c r="H147" i="1"/>
  <c r="H145" i="1"/>
  <c r="H144" i="1"/>
  <c r="H236" i="1" l="1"/>
  <c r="H229" i="1" l="1"/>
  <c r="H235" i="1"/>
  <c r="H234" i="1"/>
  <c r="H233" i="1"/>
  <c r="H232" i="1"/>
  <c r="H231" i="1"/>
  <c r="H230" i="1"/>
  <c r="H243" i="1" l="1"/>
  <c r="H251" i="1"/>
  <c r="H222" i="1" l="1"/>
  <c r="H11" i="1" l="1"/>
  <c r="H76" i="1" l="1"/>
  <c r="H113" i="1" l="1"/>
  <c r="H112" i="1"/>
  <c r="H111" i="1"/>
  <c r="H110" i="1"/>
  <c r="H109" i="1"/>
  <c r="H125" i="1"/>
  <c r="H124" i="1"/>
  <c r="H123" i="1"/>
  <c r="H122" i="1"/>
  <c r="H121" i="1"/>
  <c r="H120" i="1"/>
  <c r="H119" i="1"/>
  <c r="H118" i="1"/>
  <c r="H117" i="1"/>
  <c r="H116" i="1"/>
  <c r="H115" i="1"/>
  <c r="H114" i="1"/>
  <c r="H238" i="1" l="1"/>
  <c r="H237" i="1"/>
  <c r="H202" i="1" l="1"/>
  <c r="H201" i="1"/>
  <c r="H200" i="1"/>
  <c r="H199" i="1"/>
  <c r="H198" i="1"/>
  <c r="H197" i="1"/>
  <c r="H196" i="1"/>
  <c r="H195" i="1"/>
  <c r="H194" i="1"/>
  <c r="H193" i="1"/>
  <c r="H192" i="1"/>
  <c r="H191" i="1"/>
  <c r="H190" i="1"/>
  <c r="H189" i="1"/>
  <c r="H83" i="1" l="1"/>
  <c r="H85" i="1"/>
  <c r="H84" i="1"/>
  <c r="H86" i="1"/>
  <c r="H93" i="1"/>
  <c r="H92" i="1" l="1"/>
  <c r="H91" i="1"/>
  <c r="H97" i="1"/>
  <c r="H96" i="1"/>
  <c r="H95" i="1" l="1"/>
  <c r="H82" i="1" l="1"/>
  <c r="H90" i="1"/>
  <c r="H87" i="1"/>
  <c r="H88" i="1"/>
  <c r="H89" i="1"/>
  <c r="H77" i="1" l="1"/>
  <c r="H79" i="1"/>
  <c r="H72" i="1" l="1"/>
  <c r="H44" i="1" l="1"/>
  <c r="H43" i="1"/>
  <c r="H42" i="1"/>
  <c r="H40" i="1"/>
  <c r="H39" i="1"/>
  <c r="H38" i="1"/>
  <c r="H8" i="1"/>
  <c r="H52" i="1"/>
  <c r="H53" i="1"/>
  <c r="H54" i="1"/>
  <c r="H55" i="1"/>
  <c r="H56" i="1"/>
  <c r="H58" i="1"/>
  <c r="H59" i="1"/>
  <c r="H60" i="1"/>
  <c r="H61" i="1"/>
  <c r="H62" i="1"/>
  <c r="H63" i="1"/>
  <c r="H64" i="1"/>
  <c r="H66" i="1"/>
  <c r="H67" i="1"/>
  <c r="H68" i="1"/>
  <c r="H69" i="1"/>
  <c r="H70" i="1"/>
  <c r="H71" i="1"/>
  <c r="H74" i="1"/>
  <c r="H98" i="1"/>
  <c r="H99" i="1"/>
  <c r="H103" i="1"/>
  <c r="H104" i="1"/>
  <c r="H133" i="1"/>
  <c r="H135" i="1"/>
  <c r="H245" i="1"/>
  <c r="H246" i="1"/>
  <c r="H247" i="1"/>
  <c r="H248" i="1"/>
  <c r="H249" i="1"/>
  <c r="H250" i="1"/>
  <c r="H177" i="1" l="1"/>
  <c r="H176" i="1"/>
  <c r="H164" i="1"/>
  <c r="H163" i="1"/>
  <c r="H162" i="1"/>
  <c r="H170" i="1"/>
  <c r="H169" i="1"/>
  <c r="H168" i="1"/>
  <c r="H167" i="1"/>
  <c r="H166" i="1"/>
  <c r="H165" i="1"/>
  <c r="H171" i="1"/>
  <c r="H174" i="1"/>
  <c r="H173" i="1"/>
  <c r="H172" i="1"/>
  <c r="H224" i="1" l="1"/>
  <c r="H225" i="1"/>
  <c r="H227" i="1"/>
  <c r="H226" i="1"/>
  <c r="H26" i="1"/>
  <c r="H30" i="1"/>
  <c r="H241" i="1"/>
  <c r="H240" i="1"/>
  <c r="H242" i="1"/>
  <c r="H204" i="1" l="1"/>
  <c r="H205" i="1"/>
  <c r="H206" i="1"/>
  <c r="H207" i="1"/>
  <c r="H208" i="1"/>
  <c r="H209" i="1"/>
  <c r="H210" i="1"/>
  <c r="H211" i="1"/>
  <c r="H212" i="1"/>
  <c r="H213" i="1"/>
  <c r="H214" i="1"/>
  <c r="H215" i="1"/>
  <c r="H216" i="1"/>
  <c r="H217" i="1"/>
  <c r="H218" i="1"/>
  <c r="H219" i="1"/>
  <c r="H220" i="1"/>
  <c r="H179" i="1" l="1"/>
  <c r="H183" i="1"/>
  <c r="H182" i="1"/>
  <c r="H181" i="1"/>
  <c r="H180" i="1"/>
  <c r="H185" i="1"/>
  <c r="H184" i="1"/>
  <c r="H186" i="1"/>
  <c r="H21" i="1" l="1"/>
  <c r="H18" i="1"/>
  <c r="H139" i="1" l="1"/>
  <c r="H142" i="1"/>
  <c r="H141" i="1"/>
  <c r="H146" i="1"/>
  <c r="H41" i="1" l="1"/>
  <c r="H37" i="1"/>
  <c r="H132" i="1" l="1"/>
  <c r="H134" i="1"/>
  <c r="H16" i="1" l="1"/>
  <c r="H15" i="1"/>
  <c r="H14" i="1"/>
  <c r="H13" i="1"/>
  <c r="H12" i="1"/>
  <c r="H10" i="1"/>
  <c r="H131" i="1"/>
  <c r="H27" i="1" l="1"/>
  <c r="H22" i="1"/>
  <c r="H23" i="1"/>
  <c r="H24" i="1"/>
  <c r="H29" i="1"/>
  <c r="H19" i="1"/>
  <c r="H20" i="1"/>
  <c r="H101" i="1"/>
  <c r="H102" i="1"/>
  <c r="H105" i="1"/>
  <c r="H106" i="1"/>
  <c r="H136" i="1"/>
  <c r="H137" i="1"/>
  <c r="H140" i="1"/>
  <c r="H143" i="1"/>
  <c r="H25" i="1"/>
  <c r="H28" i="1"/>
  <c r="H31" i="1"/>
  <c r="H223" i="1"/>
  <c r="H187" i="1"/>
  <c r="H94" i="1"/>
  <c r="H81" i="1"/>
  <c r="H228" i="1"/>
  <c r="H47" i="1"/>
  <c r="H48" i="1"/>
  <c r="H49" i="1"/>
  <c r="H50" i="1"/>
  <c r="H33" i="1"/>
  <c r="H34" i="1"/>
  <c r="H35" i="1"/>
  <c r="H36" i="1"/>
  <c r="H45" i="1"/>
  <c r="H108" i="1"/>
  <c r="H126" i="1"/>
  <c r="H127" i="1"/>
  <c r="H128" i="1"/>
  <c r="H129" i="1"/>
  <c r="H130" i="1"/>
  <c r="H32" i="1"/>
  <c r="H5" i="1"/>
  <c r="H6" i="1"/>
  <c r="H7" i="1"/>
  <c r="H4" i="1"/>
  <c r="D1" i="1" l="1"/>
  <c r="G253" i="1" l="1"/>
  <c r="G255" i="1" l="1"/>
  <c r="H253" i="1"/>
  <c r="H255" i="1" l="1"/>
  <c r="G257" i="1"/>
  <c r="H257" i="1" l="1"/>
  <c r="H1" i="1" s="1"/>
</calcChain>
</file>

<file path=xl/sharedStrings.xml><?xml version="1.0" encoding="utf-8"?>
<sst xmlns="http://schemas.openxmlformats.org/spreadsheetml/2006/main" count="718" uniqueCount="493">
  <si>
    <t>ODERTA</t>
  </si>
  <si>
    <t>VEC</t>
  </si>
  <si>
    <t>Partida Acord Marc</t>
  </si>
  <si>
    <t>Concepte</t>
  </si>
  <si>
    <t>Unitats</t>
  </si>
  <si>
    <t>Quantitat</t>
  </si>
  <si>
    <t>Preu Unitat</t>
  </si>
  <si>
    <t>Total</t>
  </si>
  <si>
    <t>Preu Unitari màxim</t>
  </si>
  <si>
    <t>Cable S/FTP Cat. 7</t>
  </si>
  <si>
    <t>AMIIT001</t>
  </si>
  <si>
    <t>Subministrament, instal·lació i certificació d'un cablejat de xarxa tipus Kerpen KS-02YSCH 4P (S/FTP) o similar de 4 parells Cat.7 Classe 4x2xAWG 23/1 amb coberta LSZHS/FTP per canalitzacions existents confeccionat fins a 30m. Inclou els mòduls Keystone Cat.6A STP Kerpen, Datwayler o similar en els dos extrems, compatible amb les caixes de dades o patch panels en els extrems. Inclou el desmuntatge i posterior muntatge de fals sostre, de terra tècnic, de les tapes de les canalitzacions, forats passants, passos de volta i tot el necessari per a passar el cable entre els dos punts. Inclou etiquetatge segons normativa de TMB.  Inclou etiquetatge segons normativa de TMB (totalment instal·lat i connexió amb finalització a caixa al lloc terminal amb connectors RJ45). Inclou l'ompliment del fitxer Excel de cablejat estructurat amb els nous punts. Inclou el segellament amb material ignífug del forat realitzat pel pas dels cables en cas necessari. Inclou la Certificació del cablejat de la xarxa estructurada segons normativa ISO 11801 Classe E i etiquetat. S’entregarà a TMB el document en PDF acreditatiu de la correcta certificació del cable en Cat6A i documentació en un planell de planta del recorregut realitzat pel cablejat en format CAD. En horari nocturn i reduït o en horari diürn segons indicacions de TMB. Inclou els mitjans elevadors necessaris segons normativa PRL per accedir a la instal·lació del cablejat.</t>
  </si>
  <si>
    <t>u</t>
  </si>
  <si>
    <t>AMIIT002</t>
  </si>
  <si>
    <t>Subministrament, instal·lació i certificació d'un cablejat de xarxa tipus Kerpen KS-02YSCH 4P (S/FTP) o similar de 4 parells Cat.7 Classe 4x2xAWG 23/1 amb coberta LSZHS/FTP per canalitzacions existents confeccionat fins a 60m. Inclou els mòduls Keystone Cat.6A STP Kerpen, Datwayler o similar en els dos extrems, compatible amb les caixes de dades o patch panels en els extrems. Inclou el desmuntatge i posterior muntatge de fals sostre, de terra tècnic, de les tapes de les canalitzacions, forats passants, passos de volta i tot el necessari per a passar el cable entre els dos punts. Inclou etiquetatge segons normativa de TMB.  Inclou etiquetatge segons normativa de TMB (totalment instal·lat i connexió amb finalització a caixa al lloc terminal amb connectors RJ45). Inclou l'ompliment del fitxer Excel de cablejat estructurat amb els nous punts. Inclou el segellament amb material ignífug del forat realitzat pel pas dels cables en cas necessari. Inclou la Certificació del cablejat de la xarxa estructurada segons normativa ISO 11801 Classe E i etiquetat. S’entregarà a TMB el document en PDF acreditatiu de la correcta certificació del cable en Cat6A i documentació en un planell de planta del recorregut realitzat pel cablejat en format CAD. En horari nocturn i reduït o en horari diürn segons indicacions de TMB. Inclou els mitjans elevadors necessaris segons normativa PRL per accedir a la instal·lació del cablejat.</t>
  </si>
  <si>
    <t>AMIIT003</t>
  </si>
  <si>
    <t>Subministrament, instal·lació i certificació d'un cablejat de xarxa tipus Kerpen KS-02YSCH 4P (S/FTP) o similar de 4 parells Cat.7 Classe 4x2xAWG 23/1 amb coberta LSZHS/FTP per canalitzacions existents confeccionat fins a 90m. Inclou els mòduls Keystone Cat.6A STP Kerpen, Datwayler o similar en els dos extrems, compatible amb les caixes de dades o patch panels en els extrems. Inclou el desmuntatge i posterior muntatge de fals sostre, de terra tècnic, de les tapes de les canalitzacions, forats passants, passos de volta i tot el necessari per a passar el cable entre els dos punts. Inclou etiquetatge segons normativa de TMB.  Inclou etiquetatge segons normativa de TMB (totalment instal·lat i connexió amb finalització a caixa al lloc terminal amb connectors RJ45). Inclou l'ompliment del fitxer Excel de cablejat estructurat amb els nous punts. Inclou el segellament amb material ignífug del forat realitzat pel pas dels cables en cas necessari. Inclou la Certificació del cablejat de la xarxa estructurada segons normativa ISO 11801 Classe E i etiquetat. S’entregarà a TMB el document en PDF acreditatiu de la correcta certificació del cable en Cat6A i documentació en un planell de planta del recorregut realitzat pel cablejat en format CAD. En horari nocturn i reduït o en horari diürn segons indicacions de TMB. Inclou els mitjans elevadors necessaris segons normativa PRL per accedir a la instal·lació del cablejat.</t>
  </si>
  <si>
    <t>AMIIT004</t>
  </si>
  <si>
    <t xml:space="preserve">Subministrament i instal·lació d’un Patch pannel complert amb els 24 ports en la cambra de comunicacions o en la cambra auxiliar, correctament etiquetat segons normativa de TMB. Serà del tipus Keystone CAT6A S/FTP del fabricant Kerpen, Datwayler o similar. </t>
  </si>
  <si>
    <t>AMIIT005</t>
  </si>
  <si>
    <t>Subministrament i instal·lació de passa-fils de 1UA en armari de comunicacions en la cambra de comunicacions o en la cambra auxiliar.</t>
  </si>
  <si>
    <t>Cable S/FTP Cat. 6A</t>
  </si>
  <si>
    <t>AMIIT006</t>
  </si>
  <si>
    <t>Subministrament i instal·lació de tirantet de 0,5 ml. de cable Cat6A Flex S/FTP 4p Kerpen Classe E ML627 amb   connectors   RJ-49 a ambdós puntes. Inclou l'etiquetatge a ambdós extrems segons normativa de TMB.</t>
  </si>
  <si>
    <t>AMIIT007</t>
  </si>
  <si>
    <t>Subministrament i instal·lació de tirantet de 1 ml. de cable Cat6A Flex S/FTP 4p Kerpen Classe E ML627 amb   connectors   RJ-49 a ambdós puntes. Inclou l'etiquetatge a ambdós extrems segons normativa de TMB.</t>
  </si>
  <si>
    <t>AMIIT008</t>
  </si>
  <si>
    <t>Subministrament i instal·lació de tirantet de 2 ml. de cable Cat6A Flex S/FTP 4p Kerpen Classe E ML627 amb   connectors   RJ-49 a ambdós puntes. Inclou l'etiquetatge a ambdós extrems segons normativa de TMB.</t>
  </si>
  <si>
    <t>AMIIT009</t>
  </si>
  <si>
    <t>Subministrament i instal·lació de tirantet de 3 ml. de cable Cat6A Flex S/FTP 4p Kerpen Classe E ML627 amb   connectors   RJ-49 a ambdós puntes. Inclou l'etiquetatge a ambdós extrems segons normativa de TMB.</t>
  </si>
  <si>
    <t>AMIIT010</t>
  </si>
  <si>
    <t>Subministrament i instal·lació de tirantet de 5 ml. de cable Cat6A Flex S/FTP 4p Kerpen Classe E ML627 amb   connectors   RJ-49 a ambdós puntes. Inclou l'etiquetatge a ambdós extrems segons normativa de TMB.</t>
  </si>
  <si>
    <t>AMIIT011</t>
  </si>
  <si>
    <t>Subministrament i instal·lació de tirantet de 10 ml. de cable Cat6A Flex S/FTP 4p Kerpen Classe E ML627 amb   connectors   RJ-49 a ambdós puntes. Inclou l'etiquetatge a ambdós extrems segons normativa de TMB.</t>
  </si>
  <si>
    <t>AMIIT012</t>
  </si>
  <si>
    <t>Subministrament i instal·lació de tirantet de 15 ml. de cable Cat6A Flex S/FTP 4p Kerpen Classe E ML627 amb   connectors   RJ-49 a ambdós puntes. Inclou l'etiquetatge a ambdós extrems segons normativa de TMB.</t>
  </si>
  <si>
    <t>Canalitzacions i caixes finals</t>
  </si>
  <si>
    <t>AMIIT013</t>
  </si>
  <si>
    <t>Subministrament i instal·lació de safata portacables reixa de vareta electrosoldada d'acer bicromanat, de 100X60 mm, amb 2 separadors. Inclou la posada a terra. Inclòs la part proporcional d'accessoris i suports.</t>
  </si>
  <si>
    <t>ml</t>
  </si>
  <si>
    <t>AMIIT014</t>
  </si>
  <si>
    <t>Subministrament i instal·lació de safata portacables reixa de vareta electrosoldada d'acer bicromanat, de 200X60 mm, amb 2 separadors. Inclòs la part proporcional d'accessoris i suports, col·locada realitzant la perimetral de la nova cambra auxiliar.</t>
  </si>
  <si>
    <t>AMIIT015</t>
  </si>
  <si>
    <t>Subministrament i instal·lació de safata portacables reixa de vareta electrosoldada d'acer bicromanat, de 400X60 mm, amb 2 separadors. Inclòs la part proporcional d'accessoris i suports, col·locada realitzant la perimetral de la nova cambra auxiliar.</t>
  </si>
  <si>
    <t>AMIIT016</t>
  </si>
  <si>
    <t>Subministrament i instal·lació de safata metàl·lica de planxa d'acer galvanitzat amb acabat exterior de pintura EPOXI, no perforada de 200x100 mm amb tapa tipus BCR de CIMEL o equivalent, amb part proporcional de suports i separador (BT/Coms) i material auxiliar, inclòs transport a obra i muntatge superficial, tot seguint plec prescripcions de FMB.</t>
  </si>
  <si>
    <t>AMIIT017</t>
  </si>
  <si>
    <t>Subministrament i instal·lació de safata metàl·lica de planxa d'acer galvanitzat amb acabat exterior de pintura EPOXI, no perforada de 400x100 mm amb tapa tipus BCR de CIMEL o equivalent, amb part proporcional de suports i separador (BT/Coms) i material auxiliar, inclòs transport a obra i muntatge superficial, tot seguint plec prescripcions de FMB.</t>
  </si>
  <si>
    <t>AMIIT018</t>
  </si>
  <si>
    <t>Subministrament i instal·lació de canalització tipus safata PVC gris de mides 400x100mm amb un màxim de 2 separadors inclosos. Inclou el petit material de muntatge i fixació. Tot ell en horari nocturn i reduït. Inclou els mitjans elevadors necessaris segons normativa PRL per accedir a la instal·lació del cablejat.</t>
  </si>
  <si>
    <t>AMIIT019</t>
  </si>
  <si>
    <t>Subministrament i instal·lació de canalització tipus safata PVC gris de mides 200x60mm amb un màxim de 2 separadors inclosos. Inclou el petit material de muntatge i fixació. Tot ell en horari nocturn i reduït. Inclou els mitjans elevadors necessaris segons normativa PRL per accedir a la instal·lació del cablejat.</t>
  </si>
  <si>
    <t>AMIIT020</t>
  </si>
  <si>
    <t>Subministrament, muntatge i instal·lació canaleta PVC blanc de mides 200x60mm amb separador entremig tipus UNEX o similar. S'inclou tot el material necessari per la seva instal·lació i desmuntatge i muntatge de cel ras en cas necessari. La instal·lació es realitzarà en horari nocturn i fora d'oficina o l'indicat per TMB.</t>
  </si>
  <si>
    <t>AMIIT021</t>
  </si>
  <si>
    <t>Subministrament, muntatge i instal·lació canaleta PVC blanc de mides 100x60mm amb separador entremig tipus UNEX o similar. S'inclou tot el material necessari per la seva instal·lació i desmuntatge i muntatge de cel ras en cas necessari. La instal·lació es realitzarà en horari nocturn i fora d'oficina o l'indicat per TMB.</t>
  </si>
  <si>
    <t>AMIIT022</t>
  </si>
  <si>
    <t>Subministrament i instal·lació de canaleta de PVC de 40x90 mm, tipus U23X blanc de UNEX o equivalent, en instal·lació superficial amb part proporcional d'accessoris i suports (Corbes, envans, T), inclòs transports a obra i muntatge.</t>
  </si>
  <si>
    <t>AMIIT023</t>
  </si>
  <si>
    <t>Subministrament, muntatge i instal·lació canaleta per terra de mitja canya de PVC amb separador entremig tipus UNEX o similar. S'inclou tot el material necessari per la seva instal·lació i desmuntatge i muntatge de cel ras en cas necessari. La instal·lació es realitzarà en horari nocturn i fora d'oficina o l'indicat per TMB.</t>
  </si>
  <si>
    <t>AMIIT024</t>
  </si>
  <si>
    <t>Subministrament i instal·lació de tub corrugat amb ànima d'acer, necessari per protegir el cablejat en el seu recorregut fora de canalitzacions. Inclou les terminacions, elements de corba i petit material de fixació. Tot ell en horari nocturn i reduït. Inclou els mitjans elevadors necessaris segons normativa PRL per accedir a la instal·lació del cablejat.</t>
  </si>
  <si>
    <t>AMIIT025</t>
  </si>
  <si>
    <t>Subministrament i instal·lació de tub rígid d'acer galvanitzat necessari per protegir el cablejat en el seu recorregut fora de canalitzacions. Inclou les terminacions, elements de corba i petit material de fixació. Inclou el cablejat i connexions de posada a terra del tub a tot el recorregut. Tot ell en horari nocturn i reduït. Inclou els mitjans elevadors necessaris segons normativa PRL per accedir a la instal·lació del cablejat.</t>
  </si>
  <si>
    <t>AMIIT026</t>
  </si>
  <si>
    <t>Subministrament i instal·lació de tub rígid de PVC necessari per protegir el cablejat en el seu recorregut fora de canalitzacions. Inclou les terminacions, elements de corba i petit material de fixació. Inclou el cablejat i connexions de posada a terra del tub a tot el recorregut. Tot ell en horari nocturn i reduït. Inclou els mitjans elevadors necessaris segons normativa PRL per accedir a la instal·lació del cablejat.</t>
  </si>
  <si>
    <t>AMIIT027</t>
  </si>
  <si>
    <t>Subministrament i instal·lació de caixa de superfície tipus CIMA amb 1 punt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</si>
  <si>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AMIIT028</t>
  </si>
  <si>
    <t>Subministrament i instal·lació de caixa de superfície tipus CIMA amb 2 punts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</si>
  <si>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AMIIT029</t>
  </si>
  <si>
    <t>Subministrament i instal·lació de caixa de superfície tipus CIMA amb 1 punt de dades amb connector RJ45 Cat6A i 2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</si>
  <si>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AMIIT030</t>
  </si>
  <si>
    <t>Subministrament i instal·lació de caixa de superfície tipus CIMA amb 2 punts de dades amb connector RJ45 Cat6A i 2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</si>
  <si>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AMIIT031</t>
  </si>
  <si>
    <t>Subministrament i instal·lació de caixa de superfície tipus CIMA amb 2 punts de dades amb connector RJ45 Cat6A i 4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</si>
  <si>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AMIIT032</t>
  </si>
  <si>
    <t>Subministrament i instal·lació de caixa de superfície tipus CIMA amb 4 punts de dades amb connector RJ45 Cat6A i 4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</si>
  <si>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AMIIT033</t>
  </si>
  <si>
    <t>Subministrament i instal·lació de caixa tipus torreta CIMA amb 2 punts de dades amb connector RJ45 Cat6A i 4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</si>
  <si>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AMIIT034</t>
  </si>
  <si>
    <t>Subministrament i instal·lació de caixa tipus torreta CIMA amb 4 punts de dades amb connector RJ45 Cat6A i 4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</si>
  <si>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AMIIT035</t>
  </si>
  <si>
    <t>Subministrament i instal·lació de mecanisme plàstic de muntatge en carril DIN tipus Datwyler IP20 o similar, per a suport connector RJ45 tipus Keystone. Inclou connector femella RJ-45 STP Cat.6A tipus Keystone blindat 180 graus 10 Gbps.</t>
  </si>
  <si>
    <t>AMIIT036</t>
  </si>
  <si>
    <t>Subministrament i instal·lació de caixa per encastar tipus CIMA amb 1 punt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</si>
  <si>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AMIIT037</t>
  </si>
  <si>
    <t>Subministrament i instal·lació de caixa per encastar tipus CIMA amb 2 punts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</si>
  <si>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AMIIT038</t>
  </si>
  <si>
    <t>Subministrament, instal·lació i connexionat de caixa final per 6 connectors RJ45 Cat6A STP tipus caixa de consolidació LEONI VarioLine housing CP6 KEYSTONE o similar. Inclou els 6 connectors RJ45 femella STP Cat. 6A. Inclou tot el material necessari per la seva instal·lació.</t>
  </si>
  <si>
    <t>AMIIT039</t>
  </si>
  <si>
    <t>Subministrament, instal·lació i connexionat de caixa final per 12 connectors RJ45 Cat6A STP tipus caixa de consolidació LEONI VarioLine housing CP12 KEYSTONE o similar. Inclou els 12 connectors RJ45 femella STP Cat. 6A. Inclou tot el material necessari per la seva instal·lació.</t>
  </si>
  <si>
    <t>AMIIT040</t>
  </si>
  <si>
    <t>Subministrament i instal·lació de caixa metàl·lica de derivació estanca 155x105x61 mm, IP55, IK07, tancament per mitjà de cargols roscats, incloent 2 premsaestopes metàl·lics (Un d'entrada i un de sortida de cablejat), accessoris i elements de fixació.</t>
  </si>
  <si>
    <t>Cablejat 25 parells</t>
  </si>
  <si>
    <t>AMIIT041</t>
  </si>
  <si>
    <t>Subministrament, instal·lació en safata, tub o grapat a sostre per sobre de les lames de cable de 25 parells trenat FTP per a 100MHz, categoria 5 EIA/TIA 568 tsb 36, permetent prestacions d'enllaç, classe D segons ISO/IEC 11801, i coberta lliure d'halògens, resistent al foc baixa emissió de fums, segons plec de prescripcions</t>
  </si>
  <si>
    <t>AMIIT042</t>
  </si>
  <si>
    <t xml:space="preserve">Subministrament i instal·lació d’un Patch pannel complert amb els 24 ports en la cambra de comunicacions o en la cambra auxiliar, correctament etiquetat segons normativa de TMB. Serà del tipus CAT6A S/FTP del fabricant Kerpen, Datwyler o similar. </t>
  </si>
  <si>
    <t>AMIIT043</t>
  </si>
  <si>
    <t>AMIIT044</t>
  </si>
  <si>
    <t>Subministrament i instal·lació de placa per instal·lar a rack de 19", en forma de U de manera que permeti el tancament de la porta de l'armari de comunicacions amb el conjunt de carril DIN i bornes instal·lades i amb cablejat connectat. Inclou carril DIN instal·lat a placa. Inclou 51 bornes WAGO(25p + malla) instal·lades al carril DIN. Inclou el mecanitzat de la placa i el petit material de fixació als suports de 19" de l'armari de comunicacions.</t>
  </si>
  <si>
    <t>Fibra Òptica Multi-Mode</t>
  </si>
  <si>
    <t>AMIIT045</t>
  </si>
  <si>
    <t>Subministrament i instal·lació de cable de 6 FO multimode de 50µm complint especificacions OM3 amb coberta groga del tipus LSHF-FR complint reglament CPR, correctament serigrafiada i complint les especificacions del plec de prescripcions tècniques. Inclou tot el material necessari per a la correcta instal·lació per canalitzacions existents en estació. La instal·lació es realitzarà en horari nocturn i reduït.                    </t>
  </si>
  <si>
    <t>AMIIT046</t>
  </si>
  <si>
    <t>Subministrament i instal·lació de cable de 12 FO multimode de 50µm complint especificacions OM3 amb coberta groga del tipus LSHF-FR complint reglament CPR, correctament serigrafiada i complint les especificacions del plec de prescripcions tècniques. Inclou tot el material necessari per a la correcta instal·lació per canalitzacions existents en estació. La instal·lació es realitzarà en horari nocturn i reduït.                    </t>
  </si>
  <si>
    <t>AMIIT047</t>
  </si>
  <si>
    <t>Subministrament, instal·lació, comprovació i certificació de fusió en continuïtat o a connector, complint les especificacions  recollides en aquest plec de condicions. S'inclou tot l'equipament i petit material necessari per a la seva connexió en horari nocturn.</t>
  </si>
  <si>
    <t>AMIIT048</t>
  </si>
  <si>
    <t>Subministrament i instal·lació de mòdul de soldadures + repartidor de fibra OM3 amb connectors ST d'1 UA d'alçada segons especificacions del plec de condicions. Inclou pigtails OM3 i els seus connectors. S'inclou tot el petit material necessari per a la seva instal·lació.</t>
  </si>
  <si>
    <t>AMIIT049</t>
  </si>
  <si>
    <t>Subministrament i instal·lació de tirantet de bi-fibra OM3 color aqua de fins a 3m de longitud amb connector segons necessitat en cadascun dels seus extrems. Inclou l'etiquetatge segons normativa d'instal·lacions de TMB.</t>
  </si>
  <si>
    <t>Fibra Òptica Single-Mode</t>
  </si>
  <si>
    <t>AMIIT050</t>
  </si>
  <si>
    <r>
      <t xml:space="preserve">Subministrament i instal·lació de cable de 12 FO monomode </t>
    </r>
    <r>
      <rPr>
        <sz val="11"/>
        <rFont val="Arial"/>
        <family val="2"/>
      </rPr>
      <t xml:space="preserve">amb coberta groga </t>
    </r>
    <r>
      <rPr>
        <sz val="11"/>
        <color indexed="8"/>
        <rFont val="Arial"/>
        <family val="1"/>
        <charset val="204"/>
      </rPr>
      <t>del tipus LSHF-FR complint reglament CPR, correctament serigrafiada i complint les especificacions del plec de prescripcions tècniques. Inclou tot el material necessari per a la correcta instal·lació per canalitzacions existents en estació. La instal·lació es realitzarà en horari nocturn i reduït.                    </t>
    </r>
  </si>
  <si>
    <t>AMIIT051</t>
  </si>
  <si>
    <t>Subministrament i instal·lació de repartidor de fibra format per mòdul de segregació, soldadures i per connectors,  complint les especificacions tècniques recollides  en el plec de prescripcions tècniques.  S'haurà d'incloure tot el petit material necessari per a la seva instal·lació així com el seu etiquetatge, segons normativa de FMB.</t>
  </si>
  <si>
    <t>AMIIT052</t>
  </si>
  <si>
    <t>Subministrament i instal·lació de caixa estanca  de connexions amb capacitat de fins a 56 fusions distribuïdes en quatre safates d'empalmes i amb 4 entrades de cable.</t>
  </si>
  <si>
    <t>AMIIT053</t>
  </si>
  <si>
    <t>Instal·lació de cable de 48+8 fibres subministrat per TMB  per canalitzacions existents en estació, segons normativa d'instal·lació recollida en aquest document. Inclou petit material per a la seva instal·lació en tot el seu recorregut i el seu transport des de la zona d'emmagatzematge en Ca Boixeres fins al lloc d'instal·lació.</t>
  </si>
  <si>
    <t>AMIIT054</t>
  </si>
  <si>
    <t>AMIIT055</t>
  </si>
  <si>
    <t>Subministrament i instal·lació de tirantet bi-fibra monomode necessaris per a donar servei de fins a 10 mts, entubat i etiquetat segons normativa d'instal·lacions de FMB. En extrem repartidor el connector serà FC/PC i en extrem d'electrònica en funció de cada equip.</t>
  </si>
  <si>
    <t>AMIIT056</t>
  </si>
  <si>
    <t>Subministrament i instal·lació de mòdul de soldadures + repartidor de fibra monomode amb connectors FC d'1 UA d'alçada segons especificacions del plec de condicions. Inclou pigtails monomode i els seus connectors. S'inclou tot el petit material necessari per a la seva instal·lació.</t>
  </si>
  <si>
    <t>Armari de comunicacions TMB800</t>
  </si>
  <si>
    <t>AMIIT057</t>
  </si>
  <si>
    <t>Subministrament i instal·lació d'armari RITTAL o similar, model TMB-8428P de dimensions 800X800X2200 (RACK 19"), amb portes perforades dobles de 40cm cada una i amb bombí KABA segons el pla de tancament de FMB, amb tots els elements i suports necessaris per poder instal·lar en el seu interior electrònica i cablejat de diferents tipus. Inclou el Powerbox complet amb els 8 endolls en el seu interior totalment cablejats i connectats. Inclou l'etiquetatge segons criteris de TMB. Inclou la correcta fixació al terra.</t>
  </si>
  <si>
    <t>AMIIT058</t>
  </si>
  <si>
    <t>Connexió a terra d'armaris, quadres, perimetral i tots aquells elements que ho requereixin de la cambra de comunicacions. Inclou cable i tot el petit material necessari per la seva correcta execució.</t>
  </si>
  <si>
    <t>AMIIT059</t>
  </si>
  <si>
    <t>Desplaçament d'equips existents dins d'armaris de la cambra de comunicacions unes unitats amunt o a baix dins del mateix armari de comunicacions per a alliberar espai per altres instal·lacions.</t>
  </si>
  <si>
    <t>AMIIT060</t>
  </si>
  <si>
    <t>Subministrament i instal·lació de pressa de corrent elèctrica dins d'armari de comunicacions, consistent en afegir una presses elèctriques en Powerbox existent fins a deixar-lo complet (8 endolls). Inclou el petit material de muntatge i bornes necessàries. Tot ell en horari nocturn.</t>
  </si>
  <si>
    <t>AMIIT061</t>
  </si>
  <si>
    <t>Subministrament i instal·lació de nou Powerbox amb 8 endolls per a 19" dins d'armari de comunicacions connectat en QE existent en la cambra. Inclou el cablejat fins al QE realitzat amb cable de 3x2.5. Inclou el petit material de muntatge i bornes necessàries. Tot ell en horari nocturn.</t>
  </si>
  <si>
    <t>AMIIT062</t>
  </si>
  <si>
    <t>Subministrament i instal·lació de protecció Magneto tèrmica 2 pols 10A corba C amb diferencial associat tipus Vigi de 30mA Classe A SuperInmunizat  de la marca SCHNEIDER dins de quadre elèctric existent per a nou Powerbox.</t>
  </si>
  <si>
    <t>AMIIT063</t>
  </si>
  <si>
    <t>Subministrament i instal·lació de regleta d'endolls per a 19" dins d'armari de comunicacions connectat en Powerbox o en bornes existents. Inclou el petit material de muntatge i bornes necessàries. Tot ell en horari nocturn.</t>
  </si>
  <si>
    <t>Armari Comunicacions Auxiliar Mural</t>
  </si>
  <si>
    <t>AMIIT064</t>
  </si>
  <si>
    <t xml:space="preserve">Subministrament i instal·lació d'armari RITTAL, model DK 7721.735 de 21u d'alçada en 19", amb porta de vidre i amb bombí KABA segons el pla de tancament de FMB, amb tots els elements  i  suports  necessaris per  poder instal·lar en el  seu  interior electrònica i cablejat de diferents tipus. Inclou l'etiquetatge segons criteris de TMB. Inclou la correcta fixació a la paret amb el material necessari per a garantir la seva correcta fixació. Inclou el Powerbox complet amb els 8 endolls en el seu interior totalment cablejats i connectats. </t>
  </si>
  <si>
    <t>Armari Comunicacions Remot AR</t>
  </si>
  <si>
    <t>AMIIT065</t>
  </si>
  <si>
    <t>Subministrament i instal·lació d'armari remot amb caixa metàl·lica segons especificacions de l'apartat 5.1.4.1 del Plec de Prescripcions Tècniques. Inclou tot el material inclòs a la taula d'especificacions. Totalment cablejat i connectat.</t>
  </si>
  <si>
    <t>AMIIT066</t>
  </si>
  <si>
    <t>Subministrament i instal·lació d'armari remot amb caixa de polièster segons especificacions de l'apartat 5.1.4.2 del Plec de Prescripcions Tècniques. Inclou tot el material inclòs a la taula d'especificacions. Totalment cablejat i connectat.</t>
  </si>
  <si>
    <t>Armari Comunicacions CCE (Book)</t>
  </si>
  <si>
    <t>AMIIT067</t>
  </si>
  <si>
    <t xml:space="preserve">Subministrament i instal·lació d'armari RITTAL, model DK 7888.390 de 11u d'alçada en 19", amb porta de vidre i amb bombí Rittal segons el pla de tancament de FMB, amb tots els elements  i  suports  necessaris per  poder instal·lar en el  seu  interior electrònica i cablejat de diferents tipus. Inclou l'etiquetatge segons criteris de TMB. Inclou regleta elèctrica de 19" amb  8 endolls . Totalment cablejat i connectat. </t>
  </si>
  <si>
    <t>Electrònica de Xarxa</t>
  </si>
  <si>
    <t>AMIIT068</t>
  </si>
  <si>
    <t>Subministrament i instal·lació de switch model Cisco C9200L-48P-4G-E o similar. Instal·lat en armari de comunicacions de 19". Inclou llicència per Cisco Prime o DNA-C. Inclou cablejat elèctric adient i tot el petit material necessari per la seva correcta instal·lació. Inclou etiquetatge segons normativa de TMB.</t>
  </si>
  <si>
    <t>AMIIT069</t>
  </si>
  <si>
    <t>Subministrament i instal·lació de switch model Cisco IE-2000-16PTC-G-E o similar. Instal·lat en armari de comunicacions. Inclou llicència per Cisco Prime o DNA-C. Inclou cablejat elèctric adient i tot el petit material necessari per la seva correcta instal·lació. Inclou etiquetatge segons normativa de TMB.</t>
  </si>
  <si>
    <t>AMIIT070</t>
  </si>
  <si>
    <t>Subministrament i instal·lació de mòdul SFP model Cisco GLC-SX-MMD o similar. Instal·lat a switch a cambra de comunicacions.</t>
  </si>
  <si>
    <t>AMIIT071</t>
  </si>
  <si>
    <t>Subministrament i instal·lació de mòdul SFP model Cisco GLC-LH-SMD  o similar. Instal·lat a switch a cambra de comunicacions.</t>
  </si>
  <si>
    <t>AMIIT072</t>
  </si>
  <si>
    <t>Subministrament i instal·lació de mòdul SFP model Cisco SFP-10G-SR o similar. Instal·lat a switch a cambra de comunicacions.</t>
  </si>
  <si>
    <t>AMIIT073</t>
  </si>
  <si>
    <t>Subministrament i instal·lació de mòdul SFP model Cisco SFP-10G-LR  o similar. Instal·lat a switch a cambra de comunicacions.</t>
  </si>
  <si>
    <t>AMIIT074</t>
  </si>
  <si>
    <t>Subministrament i instal·lació de mòdul SFP model Cisco SFP-10G-ER  o similar. Instal·lat a switch a cambra de comunicacions.</t>
  </si>
  <si>
    <t>AMIIT075</t>
  </si>
  <si>
    <t>Subministrament instal·lació de llicència per Cisco Prime o DNA-C</t>
  </si>
  <si>
    <t>AMIIT076</t>
  </si>
  <si>
    <t>Suport SMARTNET del switch 8x5xNBD. A activar el dia del pas a producció del switch.</t>
  </si>
  <si>
    <t>AMIIT077</t>
  </si>
  <si>
    <t>Enginyeria de xarxa Switch:
Configuració, posta en marxa i proves de validació segons requeriments de TMB.
Integració del switch en les eines de gestió de TMB.
Manteniment del switch durant el primer any a contar a partir del pas a producció de l'equip.
Documentació/fitxa d'instal·lació segons requisits de TMB.
Excel amb format CMDB per donar d'alta l'equip en la nostra BBDD de gestió d'inventari.</t>
  </si>
  <si>
    <t>AMIIT078</t>
  </si>
  <si>
    <t>Subministrament i instal·lació d' Access Point WiFi amb antena interna model Cisco C9120-AXI-E o similar. Instal·lat a sostre o a caixa de polietilè. Inclou placa de muntatge i tot el petit material necessari per la seva correcta instal·lació. Inclou etiquetatge segons normativa de TMB.</t>
  </si>
  <si>
    <t>AMIIT079</t>
  </si>
  <si>
    <t>Subministrament i instal·lació d' Access Point WiFi amb antena externa model Cisco C9120-AXE-E o similar. Instal·lat a sostre o a caixa de polietilè. Inclou placa de muntatge i tot el petit material necessari per la seva correcta instal·lació. Inclou etiquetatge segons normativa de TMB.</t>
  </si>
  <si>
    <t>AMIIT080</t>
  </si>
  <si>
    <t>Subministrament i instal·lació d'antena externa direccional model Cisco AIR-ANT2566P4W-R o similar. Inclou escaire de muntatge i tot el petit material necessari per la seva correcta instal·lació. Inclou etiquetatge segons normativa de TMB.</t>
  </si>
  <si>
    <t>AMIIT081</t>
  </si>
  <si>
    <t>Subministrament i instal·lació d'antena externa omnidireccional model Cisco AIR-ANT2544V4M-R o similar. Inclou escaire de muntatge i tot el petit material necessari per la seva correcta instal·lació. Inclou etiquetatge segons normativa de TMB.</t>
  </si>
  <si>
    <t>AMIIT082</t>
  </si>
  <si>
    <t>Llicència de 3 anys per integrar l' AP a DNA-Center.</t>
  </si>
  <si>
    <t>AMIIT083</t>
  </si>
  <si>
    <t>Suport SMARTNET del switch 8x5xNBD. A activar el dia del pas a producció del Access Point.</t>
  </si>
  <si>
    <t>AMIIT084</t>
  </si>
  <si>
    <t>Enginyeria de xarxa APs WiFi:
Configuració, posta en marxa i proves de validació del correcte funcionament del punt d'accés segons requeriments de TMB.
Integració del punt d'accés en les eines de gestió de TMB (inclou creació a DNA-C del mapa de la ubicació on s'instal·la el punt d'accés i ubicació del mateix en el mapa).
Site survey post instal·lació
Manteniment del punt d'accés durant el primer any a contar a partir del pas a producció de l'equip.
Documentació/fitxa d'instal·lació segons requisits de TMB.
Excel amb format CMDB per donar d'alta l'equip en la nostra BBDD de gestió d'inventari.</t>
  </si>
  <si>
    <t>AMIIT085</t>
  </si>
  <si>
    <t>Subministrament i instal·lació de caixa de protecció  de polietilè amb tapa transparent de policarbonat. Mecanitzada amb tots els elements necessaris per connectar el punt d'accés (cables coaxials per connectar l'antena, cablejat de coure per connectar l'AP al switch o power injector + fibra/coure si es necessita per distància, etc.).</t>
  </si>
  <si>
    <t>AMIIT086</t>
  </si>
  <si>
    <t>Instal·lació i connexió d'AP WiFi subministrat per TMB amb tots els seus elements necessaris, cablejat , antena externa, suport. Tot ell en horari nocturn i reduït o en l'horari que indiqui TMB. Inclou els mitjans elevadors necessaris segons normativa PRL per accedir a la instal·lació de l'antena.</t>
  </si>
  <si>
    <t>Rellotge de marcatge</t>
  </si>
  <si>
    <t>AMIIT087</t>
  </si>
  <si>
    <t>Subministrament i instal·lació de rellotge de control de presència  Digitek DT950-101.00 o similar:
· Cod. Art.: DT950-101.00 
· DT950 Banda magnètica
Inclou:
- Lector de banda magnètica
- Amb Display LCD de 2x16 i teclat de membrana de 16 tecles
- Comunicació Ethernet
- Alimentador extern de 230V / 12V
Disposa de gestió de control d'accés
Inclou la configuració del rellotge i l'alta del mateix al sistema.
Compatible amb sistema de control de presència de TMB.
Inclou font d'alimentació compatible.
Instal·lat a paret. Inclou el suport i tot el petit material necessari per la seva correcta instal·lació.</t>
  </si>
  <si>
    <t>AMIIT088</t>
  </si>
  <si>
    <t>Subministrament i instal·lació de rellotge de control de presència  Digitek DT950-229.00 o similar:
· Cod. Art.: DT950-229.00 
· DT950 Mifare Desfire
Terminal de control horari i/o accessos.
Inclou:
- Lector Primion Mifare Desfire
- Amb Display LCD de 2x16 i teclat de membrana de 16 tecles
- Comunicació Ethernet
- Alimentador extern de 230V / 12V
Disposa de gestió de control d'accés
Inclou la configuració del rellotge i l'alta del mateix al sistema.
Compatible amb sistema de control de presència de TMB.
Inclou font d'alimentació compatible.
Instal·lat a paret. Inclou el suport i tot el petit material necessari per la seva correcta instal·lació.</t>
  </si>
  <si>
    <t>AMIIT089</t>
  </si>
  <si>
    <t>Instal·lació del Rellotge de marcatge amb la seva font d´alimentació, s´inclou tots els elements necessaris per a la seva correcta subjecció.</t>
  </si>
  <si>
    <t>AMIIT090</t>
  </si>
  <si>
    <t>Configuració del Rellotge de Control Cod.: HD000162 i Cod. Art.: HD000007.</t>
  </si>
  <si>
    <t>AMIIT091</t>
  </si>
  <si>
    <t>Subministrament i instal·lació de Canal PVC de mides 40x20x2000</t>
  </si>
  <si>
    <t>AMIIT092</t>
  </si>
  <si>
    <t>Subministrament i instal·lació de Caixa derivació de PVC de mides 200x200</t>
  </si>
  <si>
    <t>Telefonia i Interfonia</t>
  </si>
  <si>
    <t>AMIIT093</t>
  </si>
  <si>
    <t>Subministrament i instal·lació de tirantet de 3 ml. de cable telefònic de 1 parell, color blau, amb connectors RJ-45 a ambdós puntes. Inclou l'etiquetatge a ambdós extrems segons normativa de TMB.</t>
  </si>
  <si>
    <t>AMIIT094</t>
  </si>
  <si>
    <t>Subministrament, instal·lació, connexió i posta en servei del MediaGateway Alcatel. Model MR3 230V (MG-S) amb controladora GD-3. Versió actual del fabricant Alcatel.</t>
  </si>
  <si>
    <t>AMIIT095</t>
  </si>
  <si>
    <t>Subministrament, instal·lació, connexió i posta en servei del MediaGateway Alcatel. Model MR3 230V (MG-L) amb controladora GD-3. Versió actual del fabricant Alcatel.</t>
  </si>
  <si>
    <t>AMIIT096</t>
  </si>
  <si>
    <t>Subministrament, instal·lació, connexió i posta en servei  de targeta SLI-2 8</t>
  </si>
  <si>
    <t>AMIIT097</t>
  </si>
  <si>
    <t>Subministrament, instal·lació, connexió i posta en servei  de targeta SLI-2 16</t>
  </si>
  <si>
    <t>AMIIT098</t>
  </si>
  <si>
    <t>Subministrament, instal·lació, connexió i posta en servei  de targeta UAI-2 8</t>
  </si>
  <si>
    <t>AMIIT099</t>
  </si>
  <si>
    <t>Subministrament, instal·lació, connexió i posta en servei  de targeta UAI-2 16</t>
  </si>
  <si>
    <t>AMIIT100</t>
  </si>
  <si>
    <t>Subministrament, instal·lació, connexió i posta en servei de targeta compressora GD-3</t>
  </si>
  <si>
    <t>AMIIT101</t>
  </si>
  <si>
    <t>Subministrament, instal·lació, connexió i posta en servei de targeta compressora GA-3</t>
  </si>
  <si>
    <t>AMIIT102</t>
  </si>
  <si>
    <t>Subministrament, instal·lació, connexió i posta en servei de targeta power MEX 2 i components necessaris per apilar més MDGW</t>
  </si>
  <si>
    <t>AMIIT103</t>
  </si>
  <si>
    <t>Subministrament, instal·lació, connexió i posta en servei de targeta ARMADA.</t>
  </si>
  <si>
    <t>AMIIT104</t>
  </si>
  <si>
    <t>Subministrament, instal·lació, connexió i posta en servei de targeta PCS-3.</t>
  </si>
  <si>
    <t>AMIIT105</t>
  </si>
  <si>
    <t xml:space="preserve">Subministrament, instal·lació, connexió i posta en servei d’antenes DECT Alcatel model 8379 IBS o superior. </t>
  </si>
  <si>
    <t>AMIIT106</t>
  </si>
  <si>
    <t>Subministrament i instal·lació de caixa protectora per les antenes que es troben a zones exposades al passatge, amb protecció mínima IP55, protecció contra impactes mínima IK08. Referència Famatel - 3015 o equivalent.</t>
  </si>
  <si>
    <t>AMIIT107</t>
  </si>
  <si>
    <t>Subministrament, instal·lació, connexió i posta en servei de terminal IP Alcatel 8028s.</t>
  </si>
  <si>
    <t>AMIIT108</t>
  </si>
  <si>
    <t>Subministrament, instal·lació, connexió i posta en servei de  terminal IP Alcatel 8058s.</t>
  </si>
  <si>
    <t>AMIIT109</t>
  </si>
  <si>
    <t>Subministrament, instal·lació, connexió i posta en servei de  terminal IP Alcatel ALE300.</t>
  </si>
  <si>
    <t>AMIIT110</t>
  </si>
  <si>
    <t>Subministrament, instal·lació, connexió i posta en servei de  terminal IP Alcatel ALE500.</t>
  </si>
  <si>
    <t>AMIIT111</t>
  </si>
  <si>
    <t>Subministrament, instal·lació, connexió i posta en servei de  terminal digital Alcatel 8039 o equivalent.</t>
  </si>
  <si>
    <t>AMIIT112</t>
  </si>
  <si>
    <t>Subministrament i instal·lació de llicència analògica Premium</t>
  </si>
  <si>
    <t>AMIIT113</t>
  </si>
  <si>
    <t>Subministrament i instal·lació de llicència IP Premium</t>
  </si>
  <si>
    <t>AMIIT114</t>
  </si>
  <si>
    <t>Subministrament i instal·lació de llicència Mobile DECT Premium</t>
  </si>
  <si>
    <t>AMIIT115</t>
  </si>
  <si>
    <t>Subministrament i instal·lació de llicència SIP</t>
  </si>
  <si>
    <t>AMIIT116</t>
  </si>
  <si>
    <t>Subministrament i instal·lació de llicència digital</t>
  </si>
  <si>
    <t>AMIIT117</t>
  </si>
  <si>
    <t>Subministrament i muntatge d'un conjunt d'interfonia tipus Tòtem/Columna SOS per andana acabat segons colors corporatius de TMB amb tractament antigrafiti incloent materials auxiliars necessaris per la integració amb l'equip. Inclou placa d'intèrfon integrada (actualment model analògic Revenga W-1600, o equivalent analògic o IP segons prescripcions de TMB).</t>
  </si>
  <si>
    <t>AMIIT118</t>
  </si>
  <si>
    <t>Subministrament i muntatge d'un conjunt d'interfonia tipus Tòtem per vestíbul o altres ubicacions, de 2 botons (INFO/SOS) acabat segons colors corporatius de TMB amb tractament antigrafiti incloent materials auxiliars necessaris per la integració amb l'equip.</t>
  </si>
  <si>
    <t>AMIIT119</t>
  </si>
  <si>
    <t>Subministrament, instal·lació, connexionat i posada en marxa d'intèrfon d'emergència model W-1600 Revenga o similar, incloent polsador, altaveu i placa electrònica per a la seva integració en caixa encastada en parament als accessos de l'estació, en moble tòtem, ascensor o màquina distribuïdora, i part proporcional de material per al muntatge d'equip d'interfonia, i inclou també la placa d'acer inoxidable antivandàlica per al seu muntatge encastat, amb grau de protecció IP-54W inclòs cablejats, placa de muntatge, connectors, material aïllant acústic i caixa de protecció, segons plec de prescripcions tècniques</t>
  </si>
  <si>
    <t>AMIIT120</t>
  </si>
  <si>
    <t>Subministrament, configuració i instal·lació d’intèrfon IP POE marca Commend,
model Commend EF 962H o similar , amb els components necessaris per al seu muntatge en paret o encastat, segons convingui.</t>
  </si>
  <si>
    <t>AMIIT121</t>
  </si>
  <si>
    <t>Subministrament, configuració i instal·lació d’intèrfon IP POE marca Stentofon,
model TCIS-2 o similar, amb els components necessaris per al seu muntatge en paret o
encastat, segons convingui.</t>
  </si>
  <si>
    <t>AMIIT122</t>
  </si>
  <si>
    <t>Subministrament, configuració i instal·lació d’intèrfon IP POE marca Commend,
model Commend AP862-TP-S o similar , amb els components necessaris per al seu muntatge en paret o encastat, segons convingui.</t>
  </si>
  <si>
    <t>Megafonia</t>
  </si>
  <si>
    <t>AMIIT123</t>
  </si>
  <si>
    <t>Subministrament i instal·lació de cable d'àudio d'alt nivell per a distribucions. Conductor d'àudio bipolar apantallat per a altaveus amb 2 conductors de CuSn de secció 4mm2 (AWG12). Pantalla d'alumini amb sistema d'anul·lació d'interferències provocades per telefonia mòbil. Lliure d'halògens. Instal·lat en tub o safata, etiquetat a l’entrada de qualsevol caixa de connexions o terminal i connexionat, incloent accessoris i petit material. Inclou segellat de passos entre diferents sectors d'incendis. Marca/model: Percon AL 240 HF o equivalent amb les mateixes prestacions i característiques.
El cable utilitzat serà especial  de àudio, sempre que sigui ignífug a les zones d’Andanes, Vestíbuls, Confinament Zones Emergència i Zona Ascensors. La resta de zones pot ser amb coberta LSZH.
No es podrà utilitzar, en cap cas, cable tetrapolar per a subministrar senyal a línies A/B.
Les característiques principals que ha de complir qualsevol tipus de cablejat d'àudio són les que següents:
&gt; No propagació de la flama.
&gt; No propagació de l’incendi.
&gt; Baixa emissió de fums.
&gt; Baixa emissió de gasos tòxics.
&gt; Lliure d’halògens.
&gt; Baix índex de corrosió.
Les característiques requerides al cablejat es garantiran segons la normativa vigent en el moment de la seva instal·lació (normes UNE, IEC, NFC...).</t>
  </si>
  <si>
    <t>AMIIT124</t>
  </si>
  <si>
    <t>Subministrament i instal·lació de cable d'àudio d'alt nivell per a distribucions. Conductor d'àudio bipolar apantallat per a altaveus amb 2 conductors de CuSn de secció 2,5mm2 (AWG20). Pantalla d'alumini amb sistema d'anul·lació d'interferències provocades per telefonia mòbil. Lliure d'halògens. Instal·lat en tub o safata, etiquetat a l’entrada de qualsevol caixa de connexions o terminal i connexionat, incloent accessoris i petit material. Inclou segellat de passos entre diferents sectors d'incendis. Marca/model: Percon AL 225 HF o equivalent amb les mateixes prestacions i característiques.
El cable utilitzat serà especial  de àudio, sempre que sigui ignífug a les zones d’Andanes, Vestíbuls, Confinament Zones Emergència i Zona Ascensors. La resta de zones pot ser amb coberta LSZH.
No es podrà utilitzar, en cap cas, cable tetrapolar per a subministrar senyal a línies A/B.
Les característiques principals que ha de complir qualsevol tipus de cablejat d'àudio són les que següents:
&gt; No propagació de la flama.
&gt; No propagació de l’incendi.
&gt; Baixa emissió de fums.
&gt; Baixa emissió de gasos tòxics.
&gt; Lliure d’halògens.
&gt; Baix índex de corrosió.
Les característiques requerides al cablejat es garantiran segons la normativa vigent en el moment de la seva instal·lació (normes UNE, IEC, NFC...).</t>
  </si>
  <si>
    <t>AMIIT125</t>
  </si>
  <si>
    <t>Subministrament i instal·lació d'altaveu de superfície tipus Optimus SP-20 o similar. Instal·lat a sostre</t>
  </si>
  <si>
    <t>AMIIT126</t>
  </si>
  <si>
    <t>Subministrament i instal·lació d'altaveu de superfície tipus columna acústica Optimus C710VA o C740VA o CA3150VA  o similar.</t>
  </si>
  <si>
    <t>AMIIT127</t>
  </si>
  <si>
    <t>Subministrament i instal·lació d'altaveu per encastar a fals sostre tipus Optimus PC 1869ENF00 o Optimus PC 2369ENF00 o similar</t>
  </si>
  <si>
    <t>AMIIT128</t>
  </si>
  <si>
    <t>Subministrament i instal·lació de caixa estanca quadrada metàl·lica, de 100x100x50 mm, correctament instal·lada en zona propera a altaveus. Inclou premsaestopes i material de fixació. Inclou bornes ceràmiques de connexió elèctrica per connectar cablejat d'àudio als altaveus. Correctament etiquetada segons plec d'instal·lacions. Inclou tot el petit material necessari per la seva instal·lació.</t>
  </si>
  <si>
    <t>AMIIT129</t>
  </si>
  <si>
    <t xml:space="preserve">Subministrament, instal·lació, connexionat , posta en servei  i proves de l’equip Perifèric de Megafonia format per les següents unitats o similar: Equip DSP Model VIPEDIA12-NET-TS del fabricant ASL:
•	Compleix EN54-16
•	12 entrades d’àudio analògiques i 2 entrades d’àudio digitals
•	12 sortides d’àudio analògiques i 2 sortides d’àudio digitals
•	Processat d’àudio digital de 24bit a 48kHz
•	Ports de bypass hardware de micròfon
•	12 entrades i 12 sortides GPIO
•	Matriu d’enrutament de fins 48x48
•	Comunicació digital per xarxa IP
•	Terminal Server per la conversió Ethernet – sèrie, RS422/485, 2 fils i 4 fils, amb configuració per pàgina web i consola.
•	Transmissió d’àudio per IP PMC (Portable Media Carrer)
•	Compatible SIP
•	Emmagatzema localment missatges pregravats. 
•	1U en rack de 19”
Inclou programació i alta tant a estació com a lloc central </t>
  </si>
  <si>
    <t>AMIIT130</t>
  </si>
  <si>
    <t>Subministrament, instal·lació i posta en servei d’amplificador d’àudio Crow DCI2/300N . Inclou tot el cablejat cap a la unitat de control com cap a la distribució d’altaveus.
Etapa de potencia amb tecnologia DriveCore Clase D amb bus BluLink, control ethernet y DSP amb crosover, compressor, limitador LevelMax, equalització  i delay d’entrada i sortida de, 2x300W a 4/8O, bridge 4O y a 70/100V y 2x150W a 2/16O, 1x600 bridge 8/16O y 140/200V. Ganancia 34dB. Damping &gt;1000 20-100Hz. Font d’ alimentació universal 100-240V 50/60Hz (+/-15%). Funció Power Save de autoapagat. Ventilació variable. Indicadores de nivell, Fallo y Protecció Tèrmica en panell frontal. Panell darrer amb controls de nivell, GPI/O, BluLink I/O, Ethernet. Encès/Apagat i Monitorització remota via port Auxiliar. Entrades Euroblock. Sortides Regleta Integrada. 2U rack 19''. 8,53Kgr.</t>
  </si>
  <si>
    <t>AMIIT131</t>
  </si>
  <si>
    <t>Nova zona de megafonia Cablejat a estació de vipedia fins a amplificadors i bornes sortida de nova zona de megafonia. Inclou alta a lloc central Megafonia i a estació.</t>
  </si>
  <si>
    <t>INP</t>
  </si>
  <si>
    <t>AMIIT132</t>
  </si>
  <si>
    <t>Subministrament, instal·lació, i posta en servei de nou cartell INP, compost per carcassa antivandàlica doble, inclinable en 15º, pes màxim de 37 Kg, preparada per suportació standard. Inclou tota la part de dos TFT's de 49,5" ultrastrech, CPU, Font alimentació, cablatge i elements de protecció. Inclou la posat en servei a estació i alta a telecomandament vertical de lloc central. Tant el conjunt a subministrar com cada elements han de ser els homologats en cada moment pel sistema INP.</t>
  </si>
  <si>
    <t>AMIIT133</t>
  </si>
  <si>
    <t>Subministrament, instal·lació, i posta en servei de nou cartell INP, compost per carcassa antivandàlica simple, inclinable en 15º, pes màxim de 37 Kg, preparada per suportació standard. Inclou tota la part de dos TFT de 49,5" ultrastrech, CPU, Font alimentació, cablatge i elements de protecció. Inclou la posat en servei a estació i alta a telecomandament vertical de lloc central. Tant el conjunt a subministrar com cada elements han de ser els homologats en cada moment pel sistema INP.</t>
  </si>
  <si>
    <t>AMIIT134</t>
  </si>
  <si>
    <t>Subministrament, instal·lació, i posta en servei de nou cartell INP, compost per carcassa antivandàlica simple, inclinable en 15º,  preparada per suportació standard. Inclou tota la part de dos TFT de 55" 16:9, CPU, Font alimentació, cablatge i elements de protecció. Inclou la posat en servei a estació i alta a telecomandament vertical de lloc central. Tant el conjunt a subministrar com cada elements han de ser els homologats en cada moment pel sistema INP.</t>
  </si>
  <si>
    <t>AMIIT135</t>
  </si>
  <si>
    <t>Canvi ubicació de cartell INP existent. Inclou la retirada del cartell actual i el muntatge en un altre ubicació. Inclou nova estructura de suportació del cartell.</t>
  </si>
  <si>
    <t>AMIIT136</t>
  </si>
  <si>
    <t>Desmuntatge de cartell INP existent. Inclou baixa en el sistema i telecomandament Vertical.</t>
  </si>
  <si>
    <t>INC (Línia 9)</t>
  </si>
  <si>
    <t>AMIIT137</t>
  </si>
  <si>
    <t>Subministrament, instal·lació, i posada en servei d'un cartell d'informació al Client de L9 de 55". Inclou la carcassa antivandàlica amb la seva suportació estàndard (paret o terra) i tots els components necessaris, com TFT de 55", CPU, font d'alimentació, cablatge i elements de protecció. Inclou també la posada en servei a l'estació i l'alta a la plataforma central. Tant el conjunt del cartell d'informació a subministrar com la resta d'elements han de ser els homologats en cada moment per TMB.</t>
  </si>
  <si>
    <t>AMIIT138</t>
  </si>
  <si>
    <t>Subministrament, instal·lació, i posada en servei d'un cartell d'informació al Client de L9 de 32" per interior. Inclou  la carcassa antivandàlica amb la seva suportació estàndard per interior i tots els components necessaris, TFT de 32", CPU, font d'alimentació, cablatge i elements de protecció. Inclou la posada en servei a l'estació i l'alta a la plataforma central. Tant el conjunt del cartell d'informació a subministrar com la resta d'elements han de ser els homologats en cada moment per TMB.</t>
  </si>
  <si>
    <t>AMIIT139</t>
  </si>
  <si>
    <t>Subministrament, instal·lació, i posada en servei d'un cartell d'informació al Client de L9 de 32" per exterior. Inclou  la carcassa antivandàlica amb la seva suportació estàndard per exterior i tots els components necessaris, TFT de 32", CPU, font d'alimentació, cablatge i elements de protecció. Inclou la posada en servei a l'estació i l'alta a la plataforma central. Tant el conjunt del cartell d'informació a subministrar com la resta d'elements han de ser els homologats en cada moment per TMB</t>
  </si>
  <si>
    <t>AMIIT140</t>
  </si>
  <si>
    <t>Subministrament, instal·lació, i posada en servei d'un cartell d'informació al Client de L9 de 43" per exterior. Inclou  la carcassa antivandàlica amb la seva suportació estàndard per exterior i tots els components necessaris, TFT de 43", CPU, font d'alimentació, cablatge i elements de protecció. Inclou la posada en servei a l'estació i l'alta a la plataforma central. Tant el conjunt del cartell d'informació a subministrar com la resta d'elements han de ser els homologats en cada moment per TMB</t>
  </si>
  <si>
    <t>AMIIT141</t>
  </si>
  <si>
    <t>Canvi ubicació de cartell existent d'informació al Client de L9. Inclou la retirada del cartell actual i el muntatge en una altra ubicació. Inclou nova estructura de suportació del cartell i les modificacions necessàries a la plataforma central.</t>
  </si>
  <si>
    <t>AMIIT142</t>
  </si>
  <si>
    <t>Desmuntatge de cartell existent d'informació al Client de L9. Inclou les modificacions necessàries a la plataforma central.</t>
  </si>
  <si>
    <t>Video-Vigilància</t>
  </si>
  <si>
    <t>AMIIT143</t>
  </si>
  <si>
    <t>Subministrament, instal·lació,  i posta en servei  dins de la carcassa de una càmera  IP de nova generació  AVIGILON  2.0C-H5A-B2  (o la seva equivalent en el moment de la instal·lació) de 1920x1080p60, 2MPx, HDR, 24VAC i sensor CMOS d'escombrat progressiu de   1/2,8" (o equivalent certificada en els sistemes de vídeo del Consolidador de Indra i els NVR’s de Lanaccess i homologada per TMB), amb objectiu varifocal de 3 a 9mm dins de la carcassa tipus Metro, alimentada per POE, totalment configurada i correctament enfocada.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</si>
  <si>
    <t>AMIIT144</t>
  </si>
  <si>
    <t>Subministrament, instal·lació,  i posta en servei  dins de la carcassa de una càmera  IP Bosch DINION model NBN-65023-B (o la seva equivalent en el moment de la instal·lació), de 1920x1080p60, 2MPx, HDR, 24VAC i sensor CMOS 1/2,8" (o equivalent certificada en els sistemes de vídeo del Consolidador de Indra i els NVR’s de Lanaccess i homologada per TMB), amb objectiu varifocal de 4 a 12mm dins de la carcassa tipus Metro, alimentada per POE, totalment configurada i correctament enfocada.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</si>
  <si>
    <t>AMIIT145</t>
  </si>
  <si>
    <t>Subministrament, instal·lació, i posta en servei de càmera minidomo fixe (o la seva equivalent en el moment de la instal·lació)  de 4,1MP a 60 ips Bosch StarlightX HDRX 4,4-10mm PTRZ H.265 IVA IP66, Color Blanc (RAL9003). WDR 141 dB HDR X. Lent 4,4-10 mm P-iris  (IR corregit)  Sensor 1/1.8" CMOS. Píxels efectius: 2688 (H) x 1520 (V); 4.1MP (aprox.) Starlight X sensibilitat: Color: 0,0078 lx Monocrom: 0,0008lx 3100K, reflectivitat 89%, 1/ , F1.3, 30IRE Temperatura de funcionament: -50 º C a +60 º C. IK10 IP66 NEMA Tipus 4X.
- Intelligent Streaming, IDNR i H.265 redueixen la taxa de bits fins a un 80%
- Anàlisi de vídeo intel·ligent incorporat (IVA) per activar alertes i recuperar dades ràpidament amb els més alts nivells de precisió
- Alt rang dinàmic per veure tots els detalls a les àrees brillants i fosques de l'escena
L'accés a la xarxa i al dispositiu es poden protegir mitjançant l'autenticació de xarxa 802.1x amb EAP/TLS. La protecció superior contra atacs maliciosos està garantida pel Firewall d'inici de sessió enbeded, incorpora sèrie Trusted Platform Module (TPM) i suporta Públic Key Infraestructure (PKI).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</si>
  <si>
    <t>AMIIT146</t>
  </si>
  <si>
    <t>Subministrament, instal·lació, i posta en servei de càmera bullet (o la seva equivalent al moment de la instal·lació) DINION IP dia/nit 1080p60. Sensor CMOS 1/2,8", 1920x1080p, fins a 60 ips, infrarojos integrats. Òptica varifocal automàtica 2,8-12 mm, correcció IR i ajust remot (100º H x 52º V gran angular, 33º H x 19º V tele). Sensibilitat (3200K, 89% reflectivitat, F1.4, 30 IRE): Color 0,0225 lux, Monocrom 0,0051 lux, amb IR 0 lux. Distància d'abast d'IR: 60 m. , fins a 32 GB microSDHC, 2TB microSDXC, utilitzar Classe 6 o superior) Entrada/sortida d'àudio, àudio bi-direccional i alarmes d'àudio Intelligent Streaming i Intelligent Dynamic.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</si>
  <si>
    <t>AMIIT147</t>
  </si>
  <si>
    <t xml:space="preserve">Subministrament i instal·lació de una càmera DOMO, Bosch NDP-7512-Z30  validada pel seu funcionament amb NVR’s de Lanaccess i per TMB en el sistema Consolidador), Full HD, alimentació 24Vac o Poe, color dia/nit zoom x30, amb carcassa antivandàlica d'exterior i braç de subjecció adient, en substitució dels actuals DOMO's analògics i tots els components necessaris per la seva posta en servei.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
</t>
  </si>
  <si>
    <t>AMIIT148</t>
  </si>
  <si>
    <t xml:space="preserve">Subministrament d'un sensor  inteligent de videovigilància per antiintrussió AVIGILON, totalment compatible amb el sistema central d'antiintrussió de Metro, format per mòdul visualització de 3MP de 3,7 mm, CPU modular especifica d'analítica de nova generació i cable per la interconnexió 
Conté : 
1- Mòdul  3C-H5MOD-RP4 :  Imatge module de 3MP, H5A Mod, WDR, 3.7mm Fixed Pinhole Lens, f/2.5, Right Angle
2 - H5A-MOD-2P : 2 Port H5A Modular Main Unit, Next-Generation Analytics
3- CBL2M-1001 : 2m (6 ft) HD BNC Cable for Modular sensor
</t>
  </si>
  <si>
    <t>AMIIT149</t>
  </si>
  <si>
    <t>Subministrament carcassa antivandàlica d'interior homologada TMB  per a les  càmeres IP, inclòs el corresponent suport de carcassa a paret o sostre.</t>
  </si>
  <si>
    <t>AMIIT150</t>
  </si>
  <si>
    <t>Subministrament carcassa d'exterior homologada TMB  per a les  càmeres IP, inclòs el corresponent suport de carcassa a paret o sostre. .</t>
  </si>
  <si>
    <t>AMIIT151</t>
  </si>
  <si>
    <t>Subministrament de caixa  antivandàlica d'interior homologada TMB (model TMBGDI) per el  sensor IP, inclòs el corresponent suport intern de subjecció del sensor de carcassa a paret o sostre.</t>
  </si>
  <si>
    <t>AMIIT152</t>
  </si>
  <si>
    <t>Subministrament, instal·lació en paret o sostre, suport o en qualsevol espai, de caixa de dades Mod.DBN-15/10-Ref. HIMEL, amb grau de protecció IP55,  amb "roseta" RJ 45 de dades aèria model Eline Keystone CAT 6A tool less de KERPEN, inclosos 2 ràcords d’entrada i sortida amb premsaestopa metàl·lic i petit material d'ancoratge,  al costat de la càmera de vídeo. Inclou també el ràcord d'entrada i forat pel tirantet cap a la càmera.</t>
  </si>
  <si>
    <t>AMIIT153</t>
  </si>
  <si>
    <t xml:space="preserve">Alta de càmera al sistema Consolidador i/o SIVIP L9 </t>
  </si>
  <si>
    <t>AMIIT154</t>
  </si>
  <si>
    <t>Alta al sistema d'analítica de imatge (de la detecció avançada de moviment, màscares i ajustos varis segons 
necessitats)</t>
  </si>
  <si>
    <t>AMIIT155</t>
  </si>
  <si>
    <t>Partida de documentació dels canvis efectuats i informe a nivell fotogràfic i de plànols de noves càmeres amb la imatge prèvia i la final.</t>
  </si>
  <si>
    <t>Beacons Bluetooth</t>
  </si>
  <si>
    <t>AMIIT156</t>
  </si>
  <si>
    <t>Subministrament,  instal·lació, configuració i alta en els sistemes corporatius de TMB : GIS, SAP i BOW de beacon Bluetooth, segons plec de prescripcions tècniques. Inclou el suport d’alumini en forma de “L” per la instal·lació en la part superior dels TOTEM’s INFO/SOS de l’estació.
Instal·lació i configuració a estació en horari nocturn i reduït. Les altes als diferents sistemes corporatius es podran fer en horari d’oficina.
La ubicació exacta de cada un dels beacons ha de ser pactada amb Operació i Manteniment de Metro.</t>
  </si>
  <si>
    <t>AMIIT157</t>
  </si>
  <si>
    <t>Subministrament i instal·lació, configuració i alta en els sistemes corporatius de TMB: SAP  i BOW dels beacons Bluetooth, segons plec de prescripcions tècniques. Instal·lat a tren segons indicacions de TMB. Inclou el suport d’alumini que corresponguin en funció de la sèrie de tren.
Instal·lació i configuració a les instal·lacions del fabricant del tren o la pròpia cotxera de METRO abans de ser lliurat a TMB. 
Les altes als diferents sistemes corporatius es podran fer en horari d’oficina.
La ubicació exacta de cada un dels beacons ha de ser pactada amb Material Mòbil de Metro.</t>
  </si>
  <si>
    <t>Control d'accessos</t>
  </si>
  <si>
    <t>AMIIT158</t>
  </si>
  <si>
    <t>Subministrament, instal·lació i posada en servei de CPU:  ASD/2 RACK CPU per a control d'accessos, presència, visites, rondes i integració de senyals, amb control de 2 lectors. Disposa de 8 entrades digitals i 8 sortides per relé. Alimentació a 220V inclosa. Comunicacions LAN 232. Microprocessador de 32 bits, memòria flash reprogramable, capacitat 100.000 targetes empleats, 2.500 visites, 10.000 matricules, 10.000 missatges d'accés. Connexió Ethernet TCP/IP.</t>
  </si>
  <si>
    <t>AMIIT159</t>
  </si>
  <si>
    <t>Subministrament, instal·lació i posada en servei de CPU:  ASD/4 CPU per a muntatge en paret per a control d'accessos, presència, visites, rondes i integració de senyals, amb control de 4 lectors. Disposa de 8 entrades digitals i 8 sortides per relé. Alimentació a 220V inclosa. Comunicacions LAN 232. Microprocessador de 32, memòria flash reprogramable, capacitat 100.000 targetes empleats, 2.500 visites, 10.000 matricules, 10.000 missatges d'accés. Connexió Ethernet TCP/IP.</t>
  </si>
  <si>
    <t>AMIIT160</t>
  </si>
  <si>
    <t>Subministrament, instal·lació i posada en servei de CPU:  ASD/2 CPU per a muntatge en paret per a control d'accessos, presència, visites, rondes i integració de senyals, amb control de 2 lectors. Disposa de 8 entrades digitals i 8 sortides per relé. Alimentació a 220V inclosa. Comunicacions LAN 232. Microprocessador de 32, memòria flash reprogramable, capacitat 100.000 targetes empleats, 2.500 visites, 10.000 matricules, 10.000 missatges d'accés. Connexió Ethernet TCP/IP.</t>
  </si>
  <si>
    <t>AMIIT161</t>
  </si>
  <si>
    <t>Subministrament, instal·lació i posada en servei de Chasis rack 19" complet per muntatge de CPU's format rack. Permet la instal·lació de fins 7 equips.</t>
  </si>
  <si>
    <t>AMIIT162</t>
  </si>
  <si>
    <t>Subministrament i instal·lació de Tapa cega per chasis rack 19"</t>
  </si>
  <si>
    <t>AMIIT163</t>
  </si>
  <si>
    <t>Subministrament, instal·lació i posada en servei de Lector MIFARE W/R Mural: Lector per targetes de proximitat MIFARE. Funció de lectura y escriptura apte per sistemes DOC. Rang de lectura 8cm. PER EXTERIOR</t>
  </si>
  <si>
    <t>AMIIT164</t>
  </si>
  <si>
    <t>Serralleria porta, mecanització per a pany elèctric.</t>
  </si>
  <si>
    <t>AMIIT165</t>
  </si>
  <si>
    <t>Pany de seguretat estàndard de 12V DC amb microswitch.</t>
  </si>
  <si>
    <t>AMIIT166</t>
  </si>
  <si>
    <t>Instal·lació lectors, inclou tot el material per a la instal·lació i mà d'obra d'aquesta. Connexió al corrent 220V, tirada de cables, muntatge i configuració en DASSNET, (Inclòs Sinòptics i documentació).</t>
  </si>
  <si>
    <t>MouTV</t>
  </si>
  <si>
    <t>AMIIT167</t>
  </si>
  <si>
    <t xml:space="preserve">Subministrament i instal·lació de  Aopen 6200 (projectors) + setup sistema +alta plataforma MouTV + activació a servidors </t>
  </si>
  <si>
    <t>AMIIT168</t>
  </si>
  <si>
    <t>Subministrament i instal·lació de Pc MSI MS-9A69 Fanless + setup sistema +alta plataforma MouTV + activació servidors</t>
  </si>
  <si>
    <t>AMIIT169</t>
  </si>
  <si>
    <t>Subministrament de Aopen 3450 (CAF) + setup sistema + alta plataforma MouTV + activació servidors + instal·lació a camp</t>
  </si>
  <si>
    <t>AMIIT170</t>
  </si>
  <si>
    <t>Subministrament de Router Teltónika R241 + configuració + setup plataforma + validació + instal·lació a camp.</t>
  </si>
  <si>
    <t>AMIIT171</t>
  </si>
  <si>
    <t>Subministrament de Pantalla Samsung QM65B + setup de sistema + activació a plataforma + instal·lació a camp</t>
  </si>
  <si>
    <t>AMIIT172</t>
  </si>
  <si>
    <t>Subministrament i instal·lació de Estabilitzador APC1200</t>
  </si>
  <si>
    <t>AMIIT173</t>
  </si>
  <si>
    <t>Setup i activació de dispositiu a plataforma + activació a servidors</t>
  </si>
  <si>
    <t>AMIIT174</t>
  </si>
  <si>
    <t>Subministrament i instal·lació de CONVERSOR KVM TX
Infinea DVI - SAP UTP de la Marca Magenta</t>
  </si>
  <si>
    <t>AMIIT175</t>
  </si>
  <si>
    <t>Subministrament i instal·lació de CONVERSOR KVM RX
Infinea DVI - SAP UTP de la Marca Magenta</t>
  </si>
  <si>
    <t>AMIIT176</t>
  </si>
  <si>
    <t>Subministrament i instal·lació de MÒDUL FO KVM
Infinea - Magenta</t>
  </si>
  <si>
    <t>AMIIT177</t>
  </si>
  <si>
    <t>Subministrament i instal·lació de PROTECCIONS ELÉCTRIQUES VIGI 2 P ( MAGNETO + DIFERENCIAL 40 A )
Marca Schneider magneto 2P de 16A diferencia 2P de 40A 30 mA</t>
  </si>
  <si>
    <t>AMIIT178</t>
  </si>
  <si>
    <t>Subministrament i instal·lació de MONITOR 43 "
Marca NEC model C431</t>
  </si>
  <si>
    <t>AMIIT179</t>
  </si>
  <si>
    <t>Subministrament i instal·lació de MONITOR 32 "
Marca NEC model MultiSync® V323-2</t>
  </si>
  <si>
    <t>AMIIT180</t>
  </si>
  <si>
    <t>Setup, instal·lació i posada en servei.</t>
  </si>
  <si>
    <t>CPD</t>
  </si>
  <si>
    <t>AMIIT181</t>
  </si>
  <si>
    <t xml:space="preserve">Subministrament, instal·lació d'un enllaç de FO multimode preconectoritzada MPO de 2x12 fibres (2 cables MPO de 12fibres), totalment entubat per l’exterior dels armaris amb tub interflex o PMA (2xLATIGUILLO 12 FO MM OM4 SIMPLE MPO/PC-MPO/PC) de FIBERCOM de qualsevol lloc a qualsevol lloc dins del CPD. Inclou l'etiquetatge segons criteris de TMB. Inclou la reflectometria de tots els enllaços i l'entrega en pdf del document acreditatiu.
</t>
  </si>
  <si>
    <t>AMIIT182</t>
  </si>
  <si>
    <t>Subministrament, instal·lació i connexió de 2 panells patch pannel MPO per a 24 fibres multimode, amb connectors LC, als extrems de l’anterior cable (2xFRONTAL RACK 19" (1 UA) HASTA 3 CASETES ADAPTADORES + 2xCASETE ADAPTADOR 24 FO MM OM4 2XMPO/PC-12LCD/PC) de FIBERCOM. Inclou l'etiquetatge segons criteris de TMB.
Inclou la reflectometria de tots els enllaços i l'entrega en pdf del document acreditatiu. Les ubicacions d'aquest equipament s'han definit en fase de projecte i es podran modificar durant l'execució.</t>
  </si>
  <si>
    <t>AMIIT183</t>
  </si>
  <si>
    <t>Subministrament i instal·lació de passafils en rack de 19" tipus igual als existents en el CPD en els racks de MPO</t>
  </si>
  <si>
    <t>AMIIT184</t>
  </si>
  <si>
    <t xml:space="preserve">12 x Subministrament, instal·lació i certificació de cablejats estructurats entre armaris tipus MoR i qualsevol altra ubicació dins del CPD de Sagrera, finalitzat en repartidors inclosos en una altra partida. S’entregarà el document amb la certificació de cada port. Inclou l’etiquetatge segons indicacions de TMB. </t>
  </si>
  <si>
    <t>AMIIT185</t>
  </si>
  <si>
    <t>Subministrament i instal·lació de patch panel de 24 ports complert CAT6E model Kerpen o Datwyler. Inclou etiquetatge de la ubicació i destí dels ports, així com etiqueta unitària de cada port en cas que es demani segons criteris de TMB.</t>
  </si>
  <si>
    <t>AMIIT186</t>
  </si>
  <si>
    <t>Subministrament i instal·lació de passafils en rack de 19" per a cablejat de coure</t>
  </si>
  <si>
    <t>AMIIT187</t>
  </si>
  <si>
    <t>Subministrament i instal·lació tirantet de 20 m CAT6A u/FTP entre el nou Xassis i el següent xassis per la ILO. Inclou l'etiquetatge segons criteris de TMB.</t>
  </si>
  <si>
    <t>AMIIT188</t>
  </si>
  <si>
    <t>Retirada d'equip servidor existent en rack del CPD, guies de subjecció i de tot el seu cablejat associat a deixalleria homologada. Pentinat del cablejat restant en l'interior del rack</t>
  </si>
  <si>
    <t>AMIIT189</t>
  </si>
  <si>
    <t>Sanejament cablejat armari de servidors existent. Fixació de cablejat existent als laterals mitjançant velcro. Fixació i ordenació de cables amb velcro. Canvi de tirantets de FO i coure si és necessari pels inclosos en una altra partida.</t>
  </si>
  <si>
    <t>AMIIT190</t>
  </si>
  <si>
    <t>Subministrament i instal·lació tirantet dins del mateix armari de 3 m CAT6A s/ftp. Inclou l'etiquetatge segons criteris de TMB.</t>
  </si>
  <si>
    <t>AMIIT191</t>
  </si>
  <si>
    <t>Subministrament i instal·lació tirantet dins del mateix armari de 1 m CAT6A s/ftp. Inclou l'etiquetatge segons criteris de TMB.</t>
  </si>
  <si>
    <t>AMIIT192</t>
  </si>
  <si>
    <t>Subministrament i instal·lació tirantet de 15 m CAT6A u/ftp entre el nou Xassis #12 i el N5k #14 Inclou l'etiquetatge segons criteris de TMB.</t>
  </si>
  <si>
    <t>AMIIT193</t>
  </si>
  <si>
    <t>Subministrament, instal·lació i parxeig dins el mateix armari de tirantet bifibra FO multimode de 3 m tipus Fibercom color Aqua OM4 LCd-LCd. Inclou l'etiquetatge segons criteris de TMB i actualització excels de documentació</t>
  </si>
  <si>
    <t>AMIIT194</t>
  </si>
  <si>
    <t>Subministrament, instal·lació i parxeig dins el mateix armari de tirantet bifibra FO multimode de 1,5 m tipus Fibercom color Aqua OM4 LCd-LCd. Inclou l'etiquetatge segons criteris de TMB i actualització excels de documentació</t>
  </si>
  <si>
    <t>AMIIT195</t>
  </si>
  <si>
    <t>2 x Cablejats elèctrics de 25A entre quadres elèctric existent a decidir fins a armaris a decidir en fase d'execució en el CPD. Inclou el subministrament i instal·lació fixat a terra de CETACs femella de 32A en extrem del cable i la connexió al quadre elèctric en protecció existent, i bornes i petit material en cas necessari. Inclou l’etiquetatge segons indicacions de TMB. Comprovar connexió dels tèrmics existents per aquest armari per a realitzar un seguiment entre la protecció assignada i les bornes de sortida</t>
  </si>
  <si>
    <t>AMIIT196</t>
  </si>
  <si>
    <t>Desmuntatge de cablejats elèctrics existents en el CPD i retirada del cable elèctric entre quadres elèctric existent a decidir fins a armaris a decidir en fase d'execució en el CPD.Transsport del material fins a deixalleria autoritzada. Comprovar connexió dels tèrmics existents per aquest armari per a realitzar un seguiment entre la protecció assignada i les bornes de sortida</t>
  </si>
  <si>
    <t>AMIIT197</t>
  </si>
  <si>
    <t>Hora de treball de reparació de porta lliscant de CUB del CPD. Inclou el petit material de muntatge.</t>
  </si>
  <si>
    <t>Alimentació elèctrica</t>
  </si>
  <si>
    <t>AMIIT198</t>
  </si>
  <si>
    <t>Subministrament i instal·lació de quadre metàl·lic de superfície Classe II pels serveis Crítics de la Cambra de Comunicacions, marca Schneider amb porta transparent, model Prisma Plus G de 650x600x260mm. Inclòs pany de clau triangle mascle de 7mm, inclou distribuïdor de fases tetrapolar de 125A (ICC=20kA), inclou barra de terres, etiquetatge de totes les sortides i frontal del quadre amb placa de baquelita negre amb lletres de color blanc, etiquetatge dels cables i borns, 5 proteccions Schneider Electric magnetotèrmiques corba ´´C´´ (C60N) amb diferencial Vigi instantani classe ´´A´´ Super Immunitzat 2P ó 3P, un interruptor seccionador en carrega de 63A, borns tipus cep Wago fixats en guia DIN en l'última fila necessaris per distribuir les sortides i entrades al quadre, accessoris de muntatge i fixació per tal de mantenir el grau d'estanquitat de la caixa amb cinta selladora M1 o similar, deixant-la completament acabada, connectada i funcionant.  Inclou els contactes auxiliars de totes les proteccions cablejades fins a bornes en el quadre.
Les 5 proteccions seran les següents:
 - C60N +VIGI C32/0,3A "SI"
 - C60N +VIGI C6/0,03A "SI"
 - C60N +VIGI C10/0,03A "SI"
 - C60N +VIGI C10/0,03A "SI"
 - C60N +VIGI C10/0,03A "SI"</t>
  </si>
  <si>
    <t>AMIIT199</t>
  </si>
  <si>
    <t>Subministrament i instal·lació de quadre metàl·lic de superfície Classe II pels serveis SAI de la cambra de comunicacions de l'estació a decidir durant la fase de projecte, marca Schneider amb porta transparent, model Prisma Plus G de 1050x600x260mm. Inclòs pany de clau triangle mascle 7mm, un distribuïdor de fases de tetrapolar 125A (ICC=20kA), protecció sobretensions Classe 3 Phoenix Contact, barra de terres,  etiquetatge de totes les sortides i frontal del quadre amb placa de baquelita vermella amb lletra de color negre, etiquetatge dels cables i borns, 16 proteccions Schneider Electric magnetotèrmiques corba ´C´ (C60N) amb diferencial Vigi instantani classe ´A´ Super Immunitzat 2P ó 3P, un interruptor seccionador en carrega de 63A, borns tipus cep Wago fixats en guia DIN en l'última fila necessaris per distribuir les sortides i entrades al quadre, accessoris de muntatge i fixació per tal de mantenir el grau d' estanquitat de la caixa amb cinta selladora M1 o similar, deixant-la completament acabada, connectada i funcionant. Inclou els contactes auxiliars de totes les proteccions cablejades fins a bornes en el quadre.
Les 16 proteccions seran les següents:
 - C60N +VIGI C16/0,03A "SI"
 - C60N +VIGI C16/0,03A "SI"
 - C60N +VIGI C16/0,03A "SI"
 - C60N +VIGI C16/0,03A "SI"
 - C60N +VIGI C16/0,03A "SI"
 - C60N +VIGI C6/0,03A "SI"
 - C60N +VIGI C10/0,03A "SI"
 - C60N +VIGI C6/0,03A "SI"
 - C60N +VIGI C10/0,03A "SI"
 - C60N +VIGI C10/0,03A "SI"
 - C60N +VIGI C25/0,3A "SI"
 - C60N +VIGI C25/0,3A "SI"
 - C60N +VIGI C25/0,3A "SI"
 - C60N +VIGI C10/0,3A "SI"
 - C60N +VIGI C16/0,03A "SI"
 - C60N +VIGI C16/0,03A "SI"</t>
  </si>
  <si>
    <t>AMIIT200</t>
  </si>
  <si>
    <t>Subministrament i instal·lació de conjunt d'interruptor automàtic magnetotèrmic de 6A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</si>
  <si>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AMIIT201</t>
  </si>
  <si>
    <t>Subministrament i instal·lació de conjunt d'interruptor automàtic magnetotèrmic de 10A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</si>
  <si>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AMIIT202</t>
  </si>
  <si>
    <t>Subministrament i instal·lació de conjunt d'interruptor automàtic magnetotèrmic de 16A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</si>
  <si>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AMIIT203</t>
  </si>
  <si>
    <t>Subministrament i instal·lació de conjunt d'interruptor automàtic magnetotèrmic de 25A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</si>
  <si>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AMIIT204</t>
  </si>
  <si>
    <t>Subministrament i instal·lació de conjunt d'interruptor automàtic magnetotèrmic de 63A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</si>
  <si>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AMIIT205</t>
  </si>
  <si>
    <t>Subministrament i instal·lació de cable amb conductor de coure (Classe 2 o Classe 5), designació R Z1 0,6/1 KV 3X1,5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</si>
  <si>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AMIIT206</t>
  </si>
  <si>
    <t>Subministrament i instal·lació de cable amb conductor de coure (Classe 2 o Classe 5), designació R Z1 0,6/1 KV 3X2,5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</si>
  <si>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AMIIT207</t>
  </si>
  <si>
    <t>Subministrament i instal·lació de cable amb conductor de coure (Classe 2 o Classe 5), designació R Z1 0,6/1 KV 3X4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</si>
  <si>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AMIIT208</t>
  </si>
  <si>
    <t>Subministrament i instal·lació de cable amb conductor de coure (Classe 2 o Classe 5), designació R Z1 0,6/1 KV 3X6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</si>
  <si>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AMIIT209</t>
  </si>
  <si>
    <t>Subministrament i instal·lació de cable amb conductor de coure (Classe 2 o Classe 5), designació R Z1 0,6/1 KV 3X10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</si>
  <si>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AMIIT210</t>
  </si>
  <si>
    <t>Subministrament i instal·lació de cable amb conductor de coure (Classe 2 o Classe 5), designació R Z1 0,6/1 KV 3X16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</si>
  <si>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AMIIT211</t>
  </si>
  <si>
    <t>Subministrament i instal·lació de cable amb conductor de coure (Classe 2 o Classe 5), designació R Z1 0,6/1 KV 3X25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</si>
  <si>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AMIIT212</t>
  </si>
  <si>
    <t>Subministrament i instal·lació de cable amb conductor de coure nu unipolar de secció 1x35 mm2, inclòs transport a obra, muntat superficialment. Estesa en qualsevol tipus de canalització, desmuntatge i muntatge de cel ras en cas necessari, marcatge indeleble i material auxiliar necessari.</t>
  </si>
  <si>
    <t>AMIIT213</t>
  </si>
  <si>
    <t>Subministrament, instal·lació i connexió de regleta de 8 endolls Schuko amb suports per rack de 19". Instal·lada en armari de comunicacions de 19". Inclou escaires d'instal·lació. Inclou tot el petit material per a la seva correcta instal·lació. Inclou etiquetatge segons normativa de TMB.</t>
  </si>
  <si>
    <t>AMIIT214</t>
  </si>
  <si>
    <t>Subministrament, instal·lació i connexió de regleta de 8 endolls Schuko. Instal·lada en interior lateral d'armari de comunicacions. Inclou escaires d'instal·lació. Inclou tot el petit material per a la seva correcta instal·lació. Inclou etiquetatge segons normativa de TMB.</t>
  </si>
  <si>
    <t>Desmuntatges</t>
  </si>
  <si>
    <t>AMIIT215</t>
  </si>
  <si>
    <t>Desmuntatge i retirada de cablejat estructurat fins a 100m, des de la cambra de comunicacions fins el punt final. Inclou el desmuntatge de la caixa final. Inclou el desmuntatge del connector keystone a la cambra de comunicacions. Inclou el desmuntatge i posterior muntatge de fals sostre, de terra tècnic, de les tapes de les canalitzacions, forats passants, passos de volta i tot el necessari per a la retirada del cable en tot el seu recorregut. En horari nocturn i reduït o en horari diürn segons indicacions de TMB. Inclou els mitjans elevadors necessaris segons normativa PRL per accedir a la instal·lació.</t>
  </si>
  <si>
    <t>AMIIT216</t>
  </si>
  <si>
    <t>Desmuntatge i retirada de 1m de canalització de comunicacions. Inclou el desmuntatge de cablejat existent i suports i tot el material que formi part del conjunt instal·lat. Inclou el desmuntatge i posterior muntatge de fals sostre, de terra tècnic, passos de volta i tot el necessari per a la retirada de la canalització en tot el seu recorregut. En horari nocturn i reduït o en horari diürn segons indicacions de TMB. Inclou els mitjans elevadors necessaris segons normativa PRL per accedir a la instal·lació.</t>
  </si>
  <si>
    <t>AMIIT217</t>
  </si>
  <si>
    <t>Desmuntatge i retirada d'equip de camp de comunicacions (Càmera, altaveu, antena DECT, AP WiFi o qualsevol equip de comunicacions de camp de mides similars). Inclou el desmuntatge de suports i tot el material que formi part del conjunt instal·lat. En horari nocturn i reduït o en horari diürn segons indicacions de TMB. Inclou els mitjans elevadors necessaris segons normativa PRL per accedir a la instal·lació.</t>
  </si>
  <si>
    <t>AMIIT218</t>
  </si>
  <si>
    <t>Retirada d'armari metàl·lic de mides aproximades 2000x800x800mm i pes aproximat de 80kg, subjeccions i de tot el seu cablejat associat. Transport fins ubicació indicada per TMB o a punt de reciclatge homologat. Es requerirà el certificat d'entrega a punt de reciclatge. Transport fins ubicació indicada per TMB o a punt de reciclatge homologat. Es requerirà el certificat d'entrega a punt de reciclatge.</t>
  </si>
  <si>
    <t>Varis</t>
  </si>
  <si>
    <t>AMIIT219</t>
  </si>
  <si>
    <t>Mitjans auxiliars d'elevació (elevador articulat, tisora, bastida, etc)</t>
  </si>
  <si>
    <t>AMIIT220</t>
  </si>
  <si>
    <t>Forat amb equips per a tall/broca de diamant, de llosa massissa formigó armat, de 90 a 120 mm de diàmetre i fins a 600 mm de fondària. Inclou una cala amb taladre guia per evitar perforar als nervis del forjat.</t>
  </si>
  <si>
    <t>AMIIT221</t>
  </si>
  <si>
    <t>Forat en sostre/paret per a pas d'instal·lacions, de diàmetre 5 a 20 cm, amb equips per a tall/broca de diamant, inclou càrrega manual de runa sobre contenidor i transport de residus a instal·lació autoritzada de gestió de residus</t>
  </si>
  <si>
    <t>AMIIT222</t>
  </si>
  <si>
    <t>Subministrament i instal·lació, en dependència tècnica de TMB, de placa indicadora de sortida de color verd amb el text "SORTIDA". Segons UNE 23034:1988</t>
  </si>
  <si>
    <t>AMIIT223</t>
  </si>
  <si>
    <t>Subministrament i instal·lació, en dependència tècnica de TMB, de placa indicadora de barra anti-pànic de color verd. Segons UNE 23034:1988</t>
  </si>
  <si>
    <t>AMIIT224</t>
  </si>
  <si>
    <t>Subministrament i instal·lació, en dependència tècnica de TMB, de placa de senyalització d'emergència. Segons UNE 23034:1988</t>
  </si>
  <si>
    <t>AMIIT225</t>
  </si>
  <si>
    <t>Desplaçament, dins de la mateixa estació, de màquina distribuïdora de títols. A contractar al mantenidor actual del sistema(Indra). Inclou la desconnexió i posterior connexió del cablejat de dades i elèctric. Inclou les proves de verificació del correcte funcionament de l'equip.</t>
  </si>
  <si>
    <t>Documentació</t>
  </si>
  <si>
    <t>AM-DOC</t>
  </si>
  <si>
    <t>Documentació en planells CAD existents de TMB de la ubicació de totes les noves cambres, armaris remots, dispositius, etc. Documentació en planell de planta de l'estació del recorregut del cablejat per la mateixa. Reportatge fotogràfic de cada ubicació on s'ha instal·lat un nou element en cambra comunicacions o auxiliar, o cotxera o estació u oficina. Reportatge fotogràfic de l'obra. Documentació i actualització de tots els documents excels de cablejat estructurat de TMB amb el nou cablejat.
(1% a cada Contracte Basat)</t>
  </si>
  <si>
    <t>PRL</t>
  </si>
  <si>
    <t>AM-PRL</t>
  </si>
  <si>
    <t>Partida de Seguretat i salut de l'obra, s'inclou elaboració del Pla de Seguretat i tot el que requereixi el coordinador, més els EPI's de l'obra
(2% a cada Contracte Basat)</t>
  </si>
  <si>
    <t>Partides No Contemplades</t>
  </si>
  <si>
    <t>AM-PNC</t>
  </si>
  <si>
    <t>Partides no contemplades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</si>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</sst>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font>
      <sz val="11"/>
      <color theme="1"/>
      <name val="Calibri"/>
      <family val="2"/>
      <scheme val="minor"/>
    </font>
    <font>
      <b/>
      <sz val="11"/>
      <color indexed="8"/>
      <name val="Arial"/>
      <family val="1"/>
      <charset val="204"/>
    </font>
    <font>
      <sz val="11"/>
      <color indexed="8"/>
      <name val="Arial"/>
      <family val="1"/>
      <charset val="204"/>
    </font>
    <font>
      <sz val="11"/>
      <name val="Arial"/>
      <family val="2"/>
    </font>
    <font>
      <sz val="11"/>
      <color theme="1"/>
      <name val="Arial"/>
      <family val="2"/>
    </font>
    <font>
      <sz val="11"/>
      <color indexed="8"/>
      <name val="Arial"/>
      <family val="2"/>
    </font>
    <font>
      <b/>
      <sz val="11"/>
      <color indexed="8"/>
      <name val="Arial"/>
      <family val="2"/>
    </font>
    <font>
      <b/>
      <sz val="11"/>
      <color theme="1"/>
      <name val="Arial"/>
      <family val="2"/>
    </font>
    <font>
      <sz val="11"/>
      <color theme="0"/>
      <name val="Arial"/>
      <family val="2"/>
    </font>
    <font>
      <b/>
      <sz val="11"/>
      <name val="Arial"/>
      <family val="2"/>
    </font>
    <font>
      <sz val="11"/>
      <color rgb="FF000000"/>
      <name val="Arial"/>
      <family val="1"/>
      <charset val="204"/>
    </font>
    <font>
      <sz val="11"/>
      <color rgb="FF000000"/>
      <name val="Arial"/>
      <family val="2"/>
    </font>
    <font>
      <b/>
      <sz val="11"/>
      <color rgb="FF000000"/>
      <name val="Arial"/>
      <family val="2"/>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0" fillId="0" borderId="1" xfId="0" applyBorder="1"/>
    <xf numFmtId="0" fontId="2" fillId="0" borderId="0" xfId="0" applyFont="1" applyAlignment="1">
      <alignment horizontal="left" vertical="top" wrapText="1"/>
    </xf>
    <xf numFmtId="0" fontId="2" fillId="0" borderId="1" xfId="0" applyFont="1" applyBorder="1" applyAlignment="1">
      <alignment horizontal="left" vertical="top"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top" wrapText="1"/>
    </xf>
    <xf numFmtId="0" fontId="4" fillId="0" borderId="1" xfId="0" applyFont="1" applyBorder="1" applyAlignment="1">
      <alignment horizontal="center"/>
    </xf>
    <xf numFmtId="0" fontId="6" fillId="2" borderId="1" xfId="0" applyFont="1" applyFill="1" applyBorder="1" applyAlignment="1">
      <alignment horizontal="center" vertical="center"/>
    </xf>
    <xf numFmtId="0" fontId="5"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4" fillId="0" borderId="0" xfId="0" applyFont="1" applyAlignment="1">
      <alignment horizontal="center"/>
    </xf>
    <xf numFmtId="0" fontId="5" fillId="2" borderId="1" xfId="0" applyFont="1" applyFill="1" applyBorder="1" applyAlignment="1">
      <alignment horizontal="center" vertical="center"/>
    </xf>
    <xf numFmtId="4" fontId="5" fillId="2" borderId="1" xfId="0" applyNumberFormat="1" applyFont="1" applyFill="1" applyBorder="1" applyAlignment="1">
      <alignment horizontal="center" vertical="top" wrapText="1"/>
    </xf>
    <xf numFmtId="0" fontId="3" fillId="0" borderId="1" xfId="0" applyFont="1" applyBorder="1" applyAlignment="1">
      <alignment horizontal="center" vertical="top" wrapText="1"/>
    </xf>
    <xf numFmtId="4" fontId="3"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0" fontId="1" fillId="0" borderId="1" xfId="0" applyFont="1" applyBorder="1" applyAlignment="1">
      <alignment horizontal="center" vertical="center"/>
    </xf>
    <xf numFmtId="0" fontId="10" fillId="0" borderId="1" xfId="0" applyFont="1" applyBorder="1" applyAlignment="1">
      <alignment horizontal="left" vertical="top" wrapText="1"/>
    </xf>
    <xf numFmtId="4" fontId="11"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center"/>
    </xf>
    <xf numFmtId="0" fontId="8" fillId="0" borderId="2" xfId="0" applyFont="1" applyBorder="1" applyAlignment="1">
      <alignment horizontal="center"/>
    </xf>
    <xf numFmtId="0" fontId="4" fillId="0" borderId="3" xfId="0" applyFont="1" applyBorder="1" applyAlignment="1">
      <alignment horizontal="center"/>
    </xf>
    <xf numFmtId="164" fontId="9" fillId="0" borderId="4" xfId="0" applyNumberFormat="1" applyFont="1" applyBorder="1" applyAlignment="1">
      <alignment horizontal="center" vertical="top" wrapText="1"/>
    </xf>
    <xf numFmtId="0" fontId="4" fillId="0" borderId="5" xfId="0" applyFont="1" applyBorder="1" applyAlignment="1">
      <alignment horizontal="center" vertical="center"/>
    </xf>
    <xf numFmtId="0" fontId="7" fillId="0" borderId="6" xfId="0" applyFont="1" applyBorder="1" applyAlignment="1">
      <alignment horizontal="center"/>
    </xf>
    <xf numFmtId="0" fontId="4" fillId="0" borderId="7" xfId="0" applyFont="1" applyBorder="1" applyAlignment="1">
      <alignment horizontal="center"/>
    </xf>
    <xf numFmtId="0" fontId="7" fillId="0" borderId="5"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12" fillId="0" borderId="5" xfId="0" applyFont="1" applyBorder="1" applyAlignment="1">
      <alignment horizontal="center"/>
    </xf>
    <xf numFmtId="0" fontId="12"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8"/>
  <sheetViews>
    <sheetView tabSelected="1" view="pageBreakPreview" zoomScale="90" zoomScaleNormal="100" zoomScaleSheetLayoutView="90" workbookViewId="0">
      <pane ySplit="2" topLeftCell="A3" activePane="bottomLeft" state="frozen"/>
      <selection pane="bottomLeft" activeCell="H1" sqref="H1"/>
    </sheetView>
  </sheetViews>
  <sheetFormatPr defaultColWidth="11.42578125" defaultRowHeight="15"/>
  <cols>
    <col min="1" max="1" width="13.7109375" style="6" bestFit="1" customWidth="1"/>
    <col min="2" max="2" width="106.7109375" customWidth="1"/>
    <col min="3" max="3" width="7.85546875" style="13" bestFit="1" customWidth="1"/>
    <col min="4" max="6" width="11.42578125" style="6"/>
    <col min="7" max="7" width="18.85546875" style="13" bestFit="1" customWidth="1"/>
    <col min="8" max="8" width="21.5703125" style="13" customWidth="1"/>
  </cols>
  <sheetData>
    <row r="1" spans="1:8" ht="15.75" customHeight="1">
      <c r="B1" s="4"/>
      <c r="C1" s="8"/>
      <c r="D1" s="24">
        <f>SUM(H2:H251)</f>
        <v>779538.10999999987</v>
      </c>
      <c r="E1" s="33" t="s">
        <v>0</v>
      </c>
      <c r="F1" s="34"/>
      <c r="G1" s="28" t="s">
        <v>1</v>
      </c>
      <c r="H1" s="26">
        <f>D1+H253+H255+H257</f>
        <v>963696.19310639985</v>
      </c>
    </row>
    <row r="2" spans="1:8">
      <c r="A2" s="7" t="s">
        <v>2</v>
      </c>
      <c r="B2" s="3" t="s">
        <v>3</v>
      </c>
      <c r="C2" s="9" t="s">
        <v>4</v>
      </c>
      <c r="D2" s="27" t="s">
        <v>5</v>
      </c>
      <c r="E2" s="7" t="s">
        <v>6</v>
      </c>
      <c r="F2" s="7" t="s">
        <v>7</v>
      </c>
      <c r="G2" s="29" t="s">
        <v>8</v>
      </c>
      <c r="H2" s="25" t="s">
        <v>7</v>
      </c>
    </row>
    <row r="3" spans="1:8" ht="17.25" customHeight="1">
      <c r="A3" s="7"/>
      <c r="B3" s="1" t="s">
        <v>9</v>
      </c>
      <c r="C3" s="14"/>
      <c r="D3" s="7"/>
      <c r="E3" s="7"/>
      <c r="F3" s="7"/>
      <c r="G3" s="10"/>
      <c r="H3" s="16"/>
    </row>
    <row r="4" spans="1:8" ht="199.5">
      <c r="A4" s="7" t="s">
        <v>10</v>
      </c>
      <c r="B4" s="2" t="s">
        <v>11</v>
      </c>
      <c r="C4" s="7" t="s">
        <v>12</v>
      </c>
      <c r="D4" s="7">
        <v>150</v>
      </c>
      <c r="E4" s="7"/>
      <c r="F4" s="7">
        <f>D4*E4</f>
        <v>0</v>
      </c>
      <c r="G4" s="15">
        <v>156</v>
      </c>
      <c r="H4" s="17">
        <f>D4*G4</f>
        <v>23400</v>
      </c>
    </row>
    <row r="5" spans="1:8" ht="199.5">
      <c r="A5" s="7" t="s">
        <v>13</v>
      </c>
      <c r="B5" s="2" t="s">
        <v>14</v>
      </c>
      <c r="C5" s="7" t="s">
        <v>12</v>
      </c>
      <c r="D5" s="7">
        <v>150</v>
      </c>
      <c r="E5" s="7"/>
      <c r="F5" s="7">
        <f t="shared" ref="F5:F68" si="0">D5*E5</f>
        <v>0</v>
      </c>
      <c r="G5" s="15">
        <v>195</v>
      </c>
      <c r="H5" s="17">
        <f>D5*G5</f>
        <v>29250</v>
      </c>
    </row>
    <row r="6" spans="1:8" ht="199.5">
      <c r="A6" s="7" t="s">
        <v>15</v>
      </c>
      <c r="B6" s="2" t="s">
        <v>16</v>
      </c>
      <c r="C6" s="7" t="s">
        <v>12</v>
      </c>
      <c r="D6" s="7">
        <v>150</v>
      </c>
      <c r="E6" s="7"/>
      <c r="F6" s="7">
        <f t="shared" si="0"/>
        <v>0</v>
      </c>
      <c r="G6" s="15">
        <v>234</v>
      </c>
      <c r="H6" s="17">
        <f>D6*G6</f>
        <v>35100</v>
      </c>
    </row>
    <row r="7" spans="1:8" ht="42.75">
      <c r="A7" s="7" t="s">
        <v>17</v>
      </c>
      <c r="B7" s="2" t="s">
        <v>18</v>
      </c>
      <c r="C7" s="7" t="s">
        <v>12</v>
      </c>
      <c r="D7" s="7">
        <v>20</v>
      </c>
      <c r="E7" s="7"/>
      <c r="F7" s="7">
        <f t="shared" si="0"/>
        <v>0</v>
      </c>
      <c r="G7" s="15">
        <v>195</v>
      </c>
      <c r="H7" s="17">
        <f>D7*G7</f>
        <v>3900</v>
      </c>
    </row>
    <row r="8" spans="1:8" ht="28.5">
      <c r="A8" s="7" t="s">
        <v>19</v>
      </c>
      <c r="B8" s="2" t="s">
        <v>20</v>
      </c>
      <c r="C8" s="7" t="s">
        <v>12</v>
      </c>
      <c r="D8" s="7">
        <v>20</v>
      </c>
      <c r="E8" s="7"/>
      <c r="F8" s="7">
        <f t="shared" si="0"/>
        <v>0</v>
      </c>
      <c r="G8" s="15">
        <v>39</v>
      </c>
      <c r="H8" s="17">
        <f>D8*G8</f>
        <v>780</v>
      </c>
    </row>
    <row r="9" spans="1:8" ht="17.25" customHeight="1">
      <c r="A9" s="7"/>
      <c r="B9" s="1" t="s">
        <v>21</v>
      </c>
      <c r="C9" s="7"/>
      <c r="D9" s="7"/>
      <c r="E9" s="7"/>
      <c r="F9" s="7"/>
      <c r="G9" s="15"/>
      <c r="H9" s="17"/>
    </row>
    <row r="10" spans="1:8" ht="28.5">
      <c r="A10" s="7" t="s">
        <v>22</v>
      </c>
      <c r="B10" s="2" t="s">
        <v>23</v>
      </c>
      <c r="C10" s="7" t="s">
        <v>12</v>
      </c>
      <c r="D10" s="7">
        <v>100</v>
      </c>
      <c r="E10" s="7"/>
      <c r="F10" s="7">
        <f t="shared" si="0"/>
        <v>0</v>
      </c>
      <c r="G10" s="15">
        <v>11.700000000000001</v>
      </c>
      <c r="H10" s="17">
        <f t="shared" ref="H10:H16" si="1">D10*G10</f>
        <v>1170</v>
      </c>
    </row>
    <row r="11" spans="1:8" ht="30" customHeight="1">
      <c r="A11" s="7" t="s">
        <v>24</v>
      </c>
      <c r="B11" s="2" t="s">
        <v>25</v>
      </c>
      <c r="C11" s="7" t="s">
        <v>12</v>
      </c>
      <c r="D11" s="7">
        <v>100</v>
      </c>
      <c r="E11" s="7"/>
      <c r="F11" s="7">
        <f t="shared" si="0"/>
        <v>0</v>
      </c>
      <c r="G11" s="15">
        <v>13</v>
      </c>
      <c r="H11" s="17">
        <f t="shared" si="1"/>
        <v>1300</v>
      </c>
    </row>
    <row r="12" spans="1:8" ht="30" customHeight="1">
      <c r="A12" s="7" t="s">
        <v>26</v>
      </c>
      <c r="B12" s="2" t="s">
        <v>27</v>
      </c>
      <c r="C12" s="7" t="s">
        <v>12</v>
      </c>
      <c r="D12" s="7">
        <v>100</v>
      </c>
      <c r="E12" s="7"/>
      <c r="F12" s="7">
        <f t="shared" si="0"/>
        <v>0</v>
      </c>
      <c r="G12" s="15">
        <v>15.600000000000001</v>
      </c>
      <c r="H12" s="17">
        <f t="shared" si="1"/>
        <v>1560.0000000000002</v>
      </c>
    </row>
    <row r="13" spans="1:8" ht="30" customHeight="1">
      <c r="A13" s="7" t="s">
        <v>28</v>
      </c>
      <c r="B13" s="2" t="s">
        <v>29</v>
      </c>
      <c r="C13" s="7" t="s">
        <v>12</v>
      </c>
      <c r="D13" s="7">
        <v>100</v>
      </c>
      <c r="E13" s="7"/>
      <c r="F13" s="7">
        <f t="shared" si="0"/>
        <v>0</v>
      </c>
      <c r="G13" s="15">
        <v>19.5</v>
      </c>
      <c r="H13" s="17">
        <f t="shared" si="1"/>
        <v>1950</v>
      </c>
    </row>
    <row r="14" spans="1:8" ht="30" customHeight="1">
      <c r="A14" s="7" t="s">
        <v>30</v>
      </c>
      <c r="B14" s="2" t="s">
        <v>31</v>
      </c>
      <c r="C14" s="7" t="s">
        <v>12</v>
      </c>
      <c r="D14" s="7">
        <v>100</v>
      </c>
      <c r="E14" s="7"/>
      <c r="F14" s="7">
        <f t="shared" si="0"/>
        <v>0</v>
      </c>
      <c r="G14" s="15">
        <v>26</v>
      </c>
      <c r="H14" s="17">
        <f t="shared" si="1"/>
        <v>2600</v>
      </c>
    </row>
    <row r="15" spans="1:8" ht="30" customHeight="1">
      <c r="A15" s="7" t="s">
        <v>32</v>
      </c>
      <c r="B15" s="2" t="s">
        <v>33</v>
      </c>
      <c r="C15" s="7" t="s">
        <v>12</v>
      </c>
      <c r="D15" s="7">
        <v>100</v>
      </c>
      <c r="E15" s="7"/>
      <c r="F15" s="7">
        <f t="shared" si="0"/>
        <v>0</v>
      </c>
      <c r="G15" s="15">
        <v>32.5</v>
      </c>
      <c r="H15" s="17">
        <f t="shared" si="1"/>
        <v>3250</v>
      </c>
    </row>
    <row r="16" spans="1:8" ht="30" customHeight="1">
      <c r="A16" s="7" t="s">
        <v>34</v>
      </c>
      <c r="B16" s="2" t="s">
        <v>35</v>
      </c>
      <c r="C16" s="7" t="s">
        <v>12</v>
      </c>
      <c r="D16" s="7">
        <v>100</v>
      </c>
      <c r="E16" s="7"/>
      <c r="F16" s="7">
        <f t="shared" si="0"/>
        <v>0</v>
      </c>
      <c r="G16" s="15">
        <v>39</v>
      </c>
      <c r="H16" s="17">
        <f t="shared" si="1"/>
        <v>3900</v>
      </c>
    </row>
    <row r="17" spans="1:8" ht="30" customHeight="1">
      <c r="A17" s="7"/>
      <c r="B17" s="1" t="s">
        <v>36</v>
      </c>
      <c r="C17" s="14"/>
      <c r="D17" s="7"/>
      <c r="E17" s="7"/>
      <c r="F17" s="7"/>
      <c r="G17" s="15"/>
      <c r="H17" s="17"/>
    </row>
    <row r="18" spans="1:8" ht="28.5">
      <c r="A18" s="7" t="s">
        <v>37</v>
      </c>
      <c r="B18" s="5" t="s">
        <v>38</v>
      </c>
      <c r="C18" s="11" t="s">
        <v>39</v>
      </c>
      <c r="D18" s="7">
        <v>100</v>
      </c>
      <c r="E18" s="7"/>
      <c r="F18" s="7">
        <f t="shared" si="0"/>
        <v>0</v>
      </c>
      <c r="G18" s="15">
        <v>19.5</v>
      </c>
      <c r="H18" s="17">
        <f t="shared" ref="H18:H45" si="2">D18*G18</f>
        <v>1950</v>
      </c>
    </row>
    <row r="19" spans="1:8" ht="42.75">
      <c r="A19" s="7" t="s">
        <v>40</v>
      </c>
      <c r="B19" s="5" t="s">
        <v>41</v>
      </c>
      <c r="C19" s="11" t="s">
        <v>39</v>
      </c>
      <c r="D19" s="7">
        <v>100</v>
      </c>
      <c r="E19" s="7"/>
      <c r="F19" s="7">
        <f t="shared" si="0"/>
        <v>0</v>
      </c>
      <c r="G19" s="15">
        <v>26</v>
      </c>
      <c r="H19" s="17">
        <f t="shared" si="2"/>
        <v>2600</v>
      </c>
    </row>
    <row r="20" spans="1:8" ht="42.75">
      <c r="A20" s="7" t="s">
        <v>42</v>
      </c>
      <c r="B20" s="5" t="s">
        <v>43</v>
      </c>
      <c r="C20" s="11" t="s">
        <v>39</v>
      </c>
      <c r="D20" s="7">
        <v>100</v>
      </c>
      <c r="E20" s="7"/>
      <c r="F20" s="7">
        <f t="shared" si="0"/>
        <v>0</v>
      </c>
      <c r="G20" s="15">
        <v>52</v>
      </c>
      <c r="H20" s="17">
        <f t="shared" si="2"/>
        <v>5200</v>
      </c>
    </row>
    <row r="21" spans="1:8" ht="57">
      <c r="A21" s="7" t="s">
        <v>44</v>
      </c>
      <c r="B21" s="5" t="s">
        <v>45</v>
      </c>
      <c r="C21" s="11" t="s">
        <v>39</v>
      </c>
      <c r="D21" s="7">
        <v>100</v>
      </c>
      <c r="E21" s="7"/>
      <c r="F21" s="7">
        <f t="shared" si="0"/>
        <v>0</v>
      </c>
      <c r="G21" s="15">
        <v>52</v>
      </c>
      <c r="H21" s="17">
        <f t="shared" si="2"/>
        <v>5200</v>
      </c>
    </row>
    <row r="22" spans="1:8" ht="57">
      <c r="A22" s="7" t="s">
        <v>46</v>
      </c>
      <c r="B22" s="5" t="s">
        <v>47</v>
      </c>
      <c r="C22" s="11" t="s">
        <v>39</v>
      </c>
      <c r="D22" s="7">
        <v>100</v>
      </c>
      <c r="E22" s="7"/>
      <c r="F22" s="7">
        <f t="shared" si="0"/>
        <v>0</v>
      </c>
      <c r="G22" s="15">
        <v>78</v>
      </c>
      <c r="H22" s="17">
        <f t="shared" si="2"/>
        <v>7800</v>
      </c>
    </row>
    <row r="23" spans="1:8" ht="42.75">
      <c r="A23" s="7" t="s">
        <v>48</v>
      </c>
      <c r="B23" s="5" t="s">
        <v>49</v>
      </c>
      <c r="C23" s="11" t="s">
        <v>39</v>
      </c>
      <c r="D23" s="7">
        <v>100</v>
      </c>
      <c r="E23" s="7"/>
      <c r="F23" s="7">
        <f t="shared" si="0"/>
        <v>0</v>
      </c>
      <c r="G23" s="15">
        <v>23.400000000000002</v>
      </c>
      <c r="H23" s="17">
        <f t="shared" si="2"/>
        <v>2340</v>
      </c>
    </row>
    <row r="24" spans="1:8" ht="42.75">
      <c r="A24" s="7" t="s">
        <v>50</v>
      </c>
      <c r="B24" s="5" t="s">
        <v>51</v>
      </c>
      <c r="C24" s="11" t="s">
        <v>39</v>
      </c>
      <c r="D24" s="7">
        <v>100</v>
      </c>
      <c r="E24" s="7"/>
      <c r="F24" s="7">
        <f t="shared" si="0"/>
        <v>0</v>
      </c>
      <c r="G24" s="15">
        <v>19.5</v>
      </c>
      <c r="H24" s="17">
        <f t="shared" si="2"/>
        <v>1950</v>
      </c>
    </row>
    <row r="25" spans="1:8" ht="42.75">
      <c r="A25" s="7" t="s">
        <v>52</v>
      </c>
      <c r="B25" s="5" t="s">
        <v>53</v>
      </c>
      <c r="C25" s="11" t="s">
        <v>39</v>
      </c>
      <c r="D25" s="7">
        <v>100</v>
      </c>
      <c r="E25" s="7"/>
      <c r="F25" s="7">
        <f t="shared" si="0"/>
        <v>0</v>
      </c>
      <c r="G25" s="15">
        <v>20.8</v>
      </c>
      <c r="H25" s="17">
        <f t="shared" si="2"/>
        <v>2080</v>
      </c>
    </row>
    <row r="26" spans="1:8" ht="42.75">
      <c r="A26" s="7" t="s">
        <v>54</v>
      </c>
      <c r="B26" s="5" t="s">
        <v>55</v>
      </c>
      <c r="C26" s="11" t="s">
        <v>39</v>
      </c>
      <c r="D26" s="7">
        <v>100</v>
      </c>
      <c r="E26" s="7"/>
      <c r="F26" s="7">
        <f t="shared" si="0"/>
        <v>0</v>
      </c>
      <c r="G26" s="15">
        <v>18.2</v>
      </c>
      <c r="H26" s="17">
        <f t="shared" si="2"/>
        <v>1820</v>
      </c>
    </row>
    <row r="27" spans="1:8" ht="42.75">
      <c r="A27" s="7" t="s">
        <v>56</v>
      </c>
      <c r="B27" s="5" t="s">
        <v>57</v>
      </c>
      <c r="C27" s="11" t="s">
        <v>39</v>
      </c>
      <c r="D27" s="7">
        <v>100</v>
      </c>
      <c r="E27" s="7"/>
      <c r="F27" s="7">
        <f t="shared" si="0"/>
        <v>0</v>
      </c>
      <c r="G27" s="15">
        <v>16.900000000000002</v>
      </c>
      <c r="H27" s="17">
        <f t="shared" si="2"/>
        <v>1690.0000000000002</v>
      </c>
    </row>
    <row r="28" spans="1:8" ht="42.75">
      <c r="A28" s="7" t="s">
        <v>58</v>
      </c>
      <c r="B28" s="5" t="s">
        <v>59</v>
      </c>
      <c r="C28" s="11" t="s">
        <v>39</v>
      </c>
      <c r="D28" s="7">
        <v>100</v>
      </c>
      <c r="E28" s="7"/>
      <c r="F28" s="7">
        <f t="shared" si="0"/>
        <v>0</v>
      </c>
      <c r="G28" s="15">
        <v>19.5</v>
      </c>
      <c r="H28" s="17">
        <f t="shared" si="2"/>
        <v>1950</v>
      </c>
    </row>
    <row r="29" spans="1:8" ht="57">
      <c r="A29" s="7" t="s">
        <v>60</v>
      </c>
      <c r="B29" s="5" t="s">
        <v>61</v>
      </c>
      <c r="C29" s="11" t="s">
        <v>39</v>
      </c>
      <c r="D29" s="7">
        <v>100</v>
      </c>
      <c r="E29" s="7"/>
      <c r="F29" s="7">
        <f t="shared" si="0"/>
        <v>0</v>
      </c>
      <c r="G29" s="15">
        <v>6.5</v>
      </c>
      <c r="H29" s="17">
        <f t="shared" si="2"/>
        <v>650</v>
      </c>
    </row>
    <row r="30" spans="1:8" ht="57">
      <c r="A30" s="7" t="s">
        <v>62</v>
      </c>
      <c r="B30" s="5" t="s">
        <v>63</v>
      </c>
      <c r="C30" s="11" t="s">
        <v>39</v>
      </c>
      <c r="D30" s="7">
        <v>100</v>
      </c>
      <c r="E30" s="7"/>
      <c r="F30" s="7">
        <f t="shared" si="0"/>
        <v>0</v>
      </c>
      <c r="G30" s="15">
        <v>11.700000000000001</v>
      </c>
      <c r="H30" s="17">
        <f t="shared" si="2"/>
        <v>1170</v>
      </c>
    </row>
    <row r="31" spans="1:8" ht="57">
      <c r="A31" s="7" t="s">
        <v>64</v>
      </c>
      <c r="B31" s="5" t="s">
        <v>65</v>
      </c>
      <c r="C31" s="11" t="s">
        <v>39</v>
      </c>
      <c r="D31" s="7">
        <v>100</v>
      </c>
      <c r="E31" s="7"/>
      <c r="F31" s="7">
        <f t="shared" si="0"/>
        <v>0</v>
      </c>
      <c r="G31" s="15">
        <v>10.4</v>
      </c>
      <c r="H31" s="17">
        <f t="shared" si="2"/>
        <v>1040</v>
      </c>
    </row>
    <row r="32" spans="1:8" ht="57">
      <c r="A32" s="7" t="s">
        <v>66</v>
      </c>
      <c r="B32" s="2" t="s">
        <v>67</v>
      </c>
      <c r="C32" s="12" t="s">
        <v>12</v>
      </c>
      <c r="D32" s="7">
        <v>40</v>
      </c>
      <c r="E32" s="7"/>
      <c r="F32" s="7">
        <f t="shared" si="0"/>
        <v>0</v>
      </c>
      <c r="G32" s="15">
        <v>52</v>
      </c>
      <c r="H32" s="17">
        <f t="shared" si="2"/>
        <v>2080</v>
      </c>
    </row>
    <row r="33" spans="1:8" ht="57">
      <c r="A33" s="7" t="s">
        <v>68</v>
      </c>
      <c r="B33" s="2" t="s">
        <v>69</v>
      </c>
      <c r="C33" s="12" t="s">
        <v>12</v>
      </c>
      <c r="D33" s="7">
        <v>40</v>
      </c>
      <c r="E33" s="7"/>
      <c r="F33" s="7">
        <f t="shared" si="0"/>
        <v>0</v>
      </c>
      <c r="G33" s="15">
        <v>58.5</v>
      </c>
      <c r="H33" s="17">
        <f t="shared" si="2"/>
        <v>2340</v>
      </c>
    </row>
    <row r="34" spans="1:8" ht="57">
      <c r="A34" s="7" t="s">
        <v>70</v>
      </c>
      <c r="B34" s="2" t="s">
        <v>71</v>
      </c>
      <c r="C34" s="12" t="s">
        <v>12</v>
      </c>
      <c r="D34" s="7">
        <v>40</v>
      </c>
      <c r="E34" s="7"/>
      <c r="F34" s="7">
        <f t="shared" si="0"/>
        <v>0</v>
      </c>
      <c r="G34" s="15">
        <v>104</v>
      </c>
      <c r="H34" s="17">
        <f t="shared" si="2"/>
        <v>4160</v>
      </c>
    </row>
    <row r="35" spans="1:8" ht="57">
      <c r="A35" s="7" t="s">
        <v>72</v>
      </c>
      <c r="B35" s="2" t="s">
        <v>73</v>
      </c>
      <c r="C35" s="12" t="s">
        <v>12</v>
      </c>
      <c r="D35" s="7">
        <v>40</v>
      </c>
      <c r="E35" s="7"/>
      <c r="F35" s="7">
        <f t="shared" si="0"/>
        <v>0</v>
      </c>
      <c r="G35" s="15">
        <v>117</v>
      </c>
      <c r="H35" s="17">
        <f t="shared" si="2"/>
        <v>4680</v>
      </c>
    </row>
    <row r="36" spans="1:8" ht="57">
      <c r="A36" s="7" t="s">
        <v>74</v>
      </c>
      <c r="B36" s="2" t="s">
        <v>75</v>
      </c>
      <c r="C36" s="12" t="s">
        <v>12</v>
      </c>
      <c r="D36" s="7">
        <v>40</v>
      </c>
      <c r="E36" s="7"/>
      <c r="F36" s="7">
        <f t="shared" si="0"/>
        <v>0</v>
      </c>
      <c r="G36" s="15">
        <v>156</v>
      </c>
      <c r="H36" s="17">
        <f t="shared" si="2"/>
        <v>6240</v>
      </c>
    </row>
    <row r="37" spans="1:8" ht="57">
      <c r="A37" s="7" t="s">
        <v>76</v>
      </c>
      <c r="B37" s="2" t="s">
        <v>77</v>
      </c>
      <c r="C37" s="12" t="s">
        <v>12</v>
      </c>
      <c r="D37" s="7">
        <v>40</v>
      </c>
      <c r="E37" s="7"/>
      <c r="F37" s="7">
        <f t="shared" si="0"/>
        <v>0</v>
      </c>
      <c r="G37" s="15">
        <v>195</v>
      </c>
      <c r="H37" s="17">
        <f t="shared" si="2"/>
        <v>7800</v>
      </c>
    </row>
    <row r="38" spans="1:8" ht="57">
      <c r="A38" s="7" t="s">
        <v>78</v>
      </c>
      <c r="B38" s="2" t="s">
        <v>79</v>
      </c>
      <c r="C38" s="12" t="s">
        <v>12</v>
      </c>
      <c r="D38" s="7">
        <v>40</v>
      </c>
      <c r="E38" s="7"/>
      <c r="F38" s="7">
        <f t="shared" si="0"/>
        <v>0</v>
      </c>
      <c r="G38" s="15">
        <v>234</v>
      </c>
      <c r="H38" s="17">
        <f t="shared" ref="H38:H40" si="3">D38*G38</f>
        <v>9360</v>
      </c>
    </row>
    <row r="39" spans="1:8" ht="57">
      <c r="A39" s="7" t="s">
        <v>80</v>
      </c>
      <c r="B39" s="2" t="s">
        <v>81</v>
      </c>
      <c r="C39" s="12" t="s">
        <v>12</v>
      </c>
      <c r="D39" s="7">
        <v>40</v>
      </c>
      <c r="E39" s="7"/>
      <c r="F39" s="7">
        <f t="shared" si="0"/>
        <v>0</v>
      </c>
      <c r="G39" s="15">
        <v>260</v>
      </c>
      <c r="H39" s="17">
        <f t="shared" si="3"/>
        <v>10400</v>
      </c>
    </row>
    <row r="40" spans="1:8" ht="42.75">
      <c r="A40" s="7" t="s">
        <v>82</v>
      </c>
      <c r="B40" s="2" t="s">
        <v>83</v>
      </c>
      <c r="C40" s="12" t="s">
        <v>12</v>
      </c>
      <c r="D40" s="7">
        <v>40</v>
      </c>
      <c r="E40" s="7"/>
      <c r="F40" s="7">
        <f t="shared" si="0"/>
        <v>0</v>
      </c>
      <c r="G40" s="15">
        <v>41.6</v>
      </c>
      <c r="H40" s="17">
        <f t="shared" si="3"/>
        <v>1664</v>
      </c>
    </row>
    <row r="41" spans="1:8" ht="57">
      <c r="A41" s="7" t="s">
        <v>84</v>
      </c>
      <c r="B41" s="2" t="s">
        <v>85</v>
      </c>
      <c r="C41" s="12" t="s">
        <v>12</v>
      </c>
      <c r="D41" s="7">
        <v>20</v>
      </c>
      <c r="E41" s="7"/>
      <c r="F41" s="7">
        <f t="shared" si="0"/>
        <v>0</v>
      </c>
      <c r="G41" s="15">
        <v>65</v>
      </c>
      <c r="H41" s="17">
        <f t="shared" si="2"/>
        <v>1300</v>
      </c>
    </row>
    <row r="42" spans="1:8" ht="57">
      <c r="A42" s="7" t="s">
        <v>86</v>
      </c>
      <c r="B42" s="2" t="s">
        <v>87</v>
      </c>
      <c r="C42" s="12" t="s">
        <v>12</v>
      </c>
      <c r="D42" s="7">
        <v>20</v>
      </c>
      <c r="E42" s="7"/>
      <c r="F42" s="7">
        <f t="shared" si="0"/>
        <v>0</v>
      </c>
      <c r="G42" s="15">
        <v>78</v>
      </c>
      <c r="H42" s="17">
        <f t="shared" ref="H42:H44" si="4">D42*G42</f>
        <v>1560</v>
      </c>
    </row>
    <row r="43" spans="1:8" ht="42.75">
      <c r="A43" s="7" t="s">
        <v>88</v>
      </c>
      <c r="B43" s="2" t="s">
        <v>89</v>
      </c>
      <c r="C43" s="12" t="s">
        <v>12</v>
      </c>
      <c r="D43" s="7">
        <v>20</v>
      </c>
      <c r="E43" s="7"/>
      <c r="F43" s="7">
        <f t="shared" si="0"/>
        <v>0</v>
      </c>
      <c r="G43" s="15">
        <v>117</v>
      </c>
      <c r="H43" s="17">
        <f t="shared" si="4"/>
        <v>2340</v>
      </c>
    </row>
    <row r="44" spans="1:8" ht="42.75">
      <c r="A44" s="7" t="s">
        <v>90</v>
      </c>
      <c r="B44" s="2" t="s">
        <v>91</v>
      </c>
      <c r="C44" s="12" t="s">
        <v>12</v>
      </c>
      <c r="D44" s="7">
        <v>20</v>
      </c>
      <c r="E44" s="7"/>
      <c r="F44" s="7">
        <f t="shared" si="0"/>
        <v>0</v>
      </c>
      <c r="G44" s="15">
        <v>182</v>
      </c>
      <c r="H44" s="17">
        <f t="shared" si="4"/>
        <v>3640</v>
      </c>
    </row>
    <row r="45" spans="1:8" ht="42.75">
      <c r="A45" s="7" t="s">
        <v>92</v>
      </c>
      <c r="B45" s="2" t="s">
        <v>93</v>
      </c>
      <c r="C45" s="12" t="s">
        <v>12</v>
      </c>
      <c r="D45" s="7">
        <v>40</v>
      </c>
      <c r="E45" s="7"/>
      <c r="F45" s="7">
        <f t="shared" si="0"/>
        <v>0</v>
      </c>
      <c r="G45" s="15">
        <v>32.5</v>
      </c>
      <c r="H45" s="17">
        <f t="shared" si="2"/>
        <v>1300</v>
      </c>
    </row>
    <row r="46" spans="1:8" ht="30" customHeight="1">
      <c r="A46" s="7"/>
      <c r="B46" s="1" t="s">
        <v>94</v>
      </c>
      <c r="C46" s="14"/>
      <c r="D46" s="7"/>
      <c r="E46" s="7"/>
      <c r="F46" s="7"/>
      <c r="G46" s="15"/>
      <c r="H46" s="17"/>
    </row>
    <row r="47" spans="1:8" ht="42.75">
      <c r="A47" s="7" t="s">
        <v>95</v>
      </c>
      <c r="B47" s="5" t="s">
        <v>96</v>
      </c>
      <c r="C47" s="11" t="s">
        <v>39</v>
      </c>
      <c r="D47" s="7">
        <v>200</v>
      </c>
      <c r="E47" s="7"/>
      <c r="F47" s="7">
        <f t="shared" si="0"/>
        <v>0</v>
      </c>
      <c r="G47" s="15">
        <v>6.5</v>
      </c>
      <c r="H47" s="17">
        <f>D47*G47</f>
        <v>1300</v>
      </c>
    </row>
    <row r="48" spans="1:8" ht="42.75">
      <c r="A48" s="7" t="s">
        <v>97</v>
      </c>
      <c r="B48" s="2" t="s">
        <v>98</v>
      </c>
      <c r="C48" s="12" t="s">
        <v>12</v>
      </c>
      <c r="D48" s="7">
        <v>20</v>
      </c>
      <c r="E48" s="7"/>
      <c r="F48" s="7">
        <f t="shared" si="0"/>
        <v>0</v>
      </c>
      <c r="G48" s="15">
        <v>208</v>
      </c>
      <c r="H48" s="17">
        <f>D48*G48</f>
        <v>4160</v>
      </c>
    </row>
    <row r="49" spans="1:8" ht="28.5">
      <c r="A49" s="7" t="s">
        <v>99</v>
      </c>
      <c r="B49" s="2" t="s">
        <v>20</v>
      </c>
      <c r="C49" s="12" t="s">
        <v>12</v>
      </c>
      <c r="D49" s="7">
        <v>20</v>
      </c>
      <c r="E49" s="7"/>
      <c r="F49" s="7">
        <f t="shared" si="0"/>
        <v>0</v>
      </c>
      <c r="G49" s="15">
        <v>39</v>
      </c>
      <c r="H49" s="17">
        <f>D49*G49</f>
        <v>780</v>
      </c>
    </row>
    <row r="50" spans="1:8" ht="71.25">
      <c r="A50" s="7" t="s">
        <v>100</v>
      </c>
      <c r="B50" s="5" t="s">
        <v>101</v>
      </c>
      <c r="C50" s="11" t="s">
        <v>12</v>
      </c>
      <c r="D50" s="7">
        <v>10</v>
      </c>
      <c r="E50" s="7"/>
      <c r="F50" s="7">
        <f t="shared" si="0"/>
        <v>0</v>
      </c>
      <c r="G50" s="15">
        <v>390</v>
      </c>
      <c r="H50" s="17">
        <f>D50*G50</f>
        <v>3900</v>
      </c>
    </row>
    <row r="51" spans="1:8" ht="30" customHeight="1">
      <c r="A51" s="7"/>
      <c r="B51" s="1" t="s">
        <v>102</v>
      </c>
      <c r="C51" s="14"/>
      <c r="D51" s="7"/>
      <c r="E51" s="7"/>
      <c r="F51" s="7"/>
      <c r="G51" s="15"/>
      <c r="H51" s="17"/>
    </row>
    <row r="52" spans="1:8" ht="57">
      <c r="A52" s="7" t="s">
        <v>103</v>
      </c>
      <c r="B52" s="5" t="s">
        <v>104</v>
      </c>
      <c r="C52" s="11" t="s">
        <v>39</v>
      </c>
      <c r="D52" s="7">
        <v>1000</v>
      </c>
      <c r="E52" s="7"/>
      <c r="F52" s="7">
        <f t="shared" si="0"/>
        <v>0</v>
      </c>
      <c r="G52" s="15">
        <v>5.2</v>
      </c>
      <c r="H52" s="17">
        <f t="shared" ref="H52:H71" si="5">D52*G52</f>
        <v>5200</v>
      </c>
    </row>
    <row r="53" spans="1:8" ht="57">
      <c r="A53" s="7" t="s">
        <v>105</v>
      </c>
      <c r="B53" s="5" t="s">
        <v>106</v>
      </c>
      <c r="C53" s="11" t="s">
        <v>39</v>
      </c>
      <c r="D53" s="7">
        <v>1000</v>
      </c>
      <c r="E53" s="7"/>
      <c r="F53" s="7">
        <f t="shared" si="0"/>
        <v>0</v>
      </c>
      <c r="G53" s="15">
        <v>6.5</v>
      </c>
      <c r="H53" s="17">
        <f t="shared" si="5"/>
        <v>6500</v>
      </c>
    </row>
    <row r="54" spans="1:8" ht="42.75">
      <c r="A54" s="7" t="s">
        <v>107</v>
      </c>
      <c r="B54" s="5" t="s">
        <v>108</v>
      </c>
      <c r="C54" s="11" t="s">
        <v>12</v>
      </c>
      <c r="D54" s="7">
        <v>250</v>
      </c>
      <c r="E54" s="7"/>
      <c r="F54" s="7">
        <f t="shared" si="0"/>
        <v>0</v>
      </c>
      <c r="G54" s="15">
        <v>52</v>
      </c>
      <c r="H54" s="17">
        <f t="shared" si="5"/>
        <v>13000</v>
      </c>
    </row>
    <row r="55" spans="1:8" ht="42.75">
      <c r="A55" s="7" t="s">
        <v>109</v>
      </c>
      <c r="B55" s="5" t="s">
        <v>110</v>
      </c>
      <c r="C55" s="11" t="s">
        <v>12</v>
      </c>
      <c r="D55" s="7">
        <v>10</v>
      </c>
      <c r="E55" s="7"/>
      <c r="F55" s="7">
        <f t="shared" si="0"/>
        <v>0</v>
      </c>
      <c r="G55" s="15">
        <v>312</v>
      </c>
      <c r="H55" s="17">
        <f t="shared" si="5"/>
        <v>3120</v>
      </c>
    </row>
    <row r="56" spans="1:8" ht="42.75">
      <c r="A56" s="7" t="s">
        <v>111</v>
      </c>
      <c r="B56" s="5" t="s">
        <v>112</v>
      </c>
      <c r="C56" s="11" t="s">
        <v>12</v>
      </c>
      <c r="D56" s="7">
        <v>40</v>
      </c>
      <c r="E56" s="7"/>
      <c r="F56" s="7">
        <f t="shared" si="0"/>
        <v>0</v>
      </c>
      <c r="G56" s="15">
        <v>19.5</v>
      </c>
      <c r="H56" s="17">
        <f t="shared" si="5"/>
        <v>780</v>
      </c>
    </row>
    <row r="57" spans="1:8" ht="30" customHeight="1">
      <c r="A57" s="7"/>
      <c r="B57" s="1" t="s">
        <v>113</v>
      </c>
      <c r="C57" s="7"/>
      <c r="D57" s="7"/>
      <c r="E57" s="7"/>
      <c r="F57" s="7"/>
      <c r="G57" s="15"/>
      <c r="H57" s="17"/>
    </row>
    <row r="58" spans="1:8" ht="57">
      <c r="A58" s="7" t="s">
        <v>114</v>
      </c>
      <c r="B58" s="5" t="s">
        <v>115</v>
      </c>
      <c r="C58" s="11" t="s">
        <v>39</v>
      </c>
      <c r="D58" s="7">
        <v>1000</v>
      </c>
      <c r="E58" s="7"/>
      <c r="F58" s="7">
        <f t="shared" si="0"/>
        <v>0</v>
      </c>
      <c r="G58" s="15">
        <v>6.5</v>
      </c>
      <c r="H58" s="17">
        <f t="shared" si="5"/>
        <v>6500</v>
      </c>
    </row>
    <row r="59" spans="1:8" ht="57">
      <c r="A59" s="7" t="s">
        <v>116</v>
      </c>
      <c r="B59" s="5" t="s">
        <v>117</v>
      </c>
      <c r="C59" s="11" t="s">
        <v>12</v>
      </c>
      <c r="D59" s="7">
        <v>10</v>
      </c>
      <c r="E59" s="7"/>
      <c r="F59" s="7">
        <f t="shared" si="0"/>
        <v>0</v>
      </c>
      <c r="G59" s="15">
        <v>962</v>
      </c>
      <c r="H59" s="17">
        <f t="shared" si="5"/>
        <v>9620</v>
      </c>
    </row>
    <row r="60" spans="1:8" ht="28.5">
      <c r="A60" s="7" t="s">
        <v>118</v>
      </c>
      <c r="B60" s="5" t="s">
        <v>119</v>
      </c>
      <c r="C60" s="11" t="s">
        <v>12</v>
      </c>
      <c r="D60" s="7">
        <v>10</v>
      </c>
      <c r="E60" s="7"/>
      <c r="F60" s="7">
        <f t="shared" si="0"/>
        <v>0</v>
      </c>
      <c r="G60" s="15">
        <v>195</v>
      </c>
      <c r="H60" s="17">
        <f t="shared" si="5"/>
        <v>1950</v>
      </c>
    </row>
    <row r="61" spans="1:8" ht="42.75">
      <c r="A61" s="7" t="s">
        <v>120</v>
      </c>
      <c r="B61" s="5" t="s">
        <v>121</v>
      </c>
      <c r="C61" s="11" t="s">
        <v>39</v>
      </c>
      <c r="D61" s="7">
        <v>1000</v>
      </c>
      <c r="E61" s="7"/>
      <c r="F61" s="7">
        <f t="shared" si="0"/>
        <v>0</v>
      </c>
      <c r="G61" s="15">
        <v>6.5</v>
      </c>
      <c r="H61" s="17">
        <f t="shared" si="5"/>
        <v>6500</v>
      </c>
    </row>
    <row r="62" spans="1:8" ht="42.75">
      <c r="A62" s="7" t="s">
        <v>122</v>
      </c>
      <c r="B62" s="5" t="s">
        <v>108</v>
      </c>
      <c r="C62" s="11" t="s">
        <v>12</v>
      </c>
      <c r="D62" s="7">
        <v>250</v>
      </c>
      <c r="E62" s="7"/>
      <c r="F62" s="7">
        <f t="shared" si="0"/>
        <v>0</v>
      </c>
      <c r="G62" s="15">
        <v>52</v>
      </c>
      <c r="H62" s="17">
        <f t="shared" si="5"/>
        <v>13000</v>
      </c>
    </row>
    <row r="63" spans="1:8" ht="42.75">
      <c r="A63" s="7" t="s">
        <v>123</v>
      </c>
      <c r="B63" s="5" t="s">
        <v>124</v>
      </c>
      <c r="C63" s="11" t="s">
        <v>12</v>
      </c>
      <c r="D63" s="7">
        <v>40</v>
      </c>
      <c r="E63" s="7"/>
      <c r="F63" s="7">
        <f t="shared" si="0"/>
        <v>0</v>
      </c>
      <c r="G63" s="15">
        <v>78</v>
      </c>
      <c r="H63" s="17">
        <f t="shared" si="5"/>
        <v>3120</v>
      </c>
    </row>
    <row r="64" spans="1:8" ht="42.75">
      <c r="A64" s="7" t="s">
        <v>125</v>
      </c>
      <c r="B64" s="5" t="s">
        <v>126</v>
      </c>
      <c r="C64" s="11" t="s">
        <v>12</v>
      </c>
      <c r="D64" s="7">
        <v>10</v>
      </c>
      <c r="E64" s="7"/>
      <c r="F64" s="7">
        <f t="shared" si="0"/>
        <v>0</v>
      </c>
      <c r="G64" s="15">
        <v>312</v>
      </c>
      <c r="H64" s="17">
        <f t="shared" si="5"/>
        <v>3120</v>
      </c>
    </row>
    <row r="65" spans="1:8" ht="30" customHeight="1">
      <c r="A65" s="7"/>
      <c r="B65" s="1" t="s">
        <v>127</v>
      </c>
      <c r="C65" s="14"/>
      <c r="D65" s="7"/>
      <c r="E65" s="7"/>
      <c r="F65" s="7"/>
      <c r="G65" s="15"/>
      <c r="H65" s="17"/>
    </row>
    <row r="66" spans="1:8" ht="71.25">
      <c r="A66" s="7" t="s">
        <v>128</v>
      </c>
      <c r="B66" s="5" t="s">
        <v>129</v>
      </c>
      <c r="C66" s="11" t="s">
        <v>12</v>
      </c>
      <c r="D66" s="7">
        <v>5</v>
      </c>
      <c r="E66" s="7"/>
      <c r="F66" s="7">
        <f t="shared" si="0"/>
        <v>0</v>
      </c>
      <c r="G66" s="15">
        <v>5005</v>
      </c>
      <c r="H66" s="17">
        <f t="shared" si="5"/>
        <v>25025</v>
      </c>
    </row>
    <row r="67" spans="1:8" ht="28.5">
      <c r="A67" s="7" t="s">
        <v>130</v>
      </c>
      <c r="B67" s="5" t="s">
        <v>131</v>
      </c>
      <c r="C67" s="11" t="s">
        <v>12</v>
      </c>
      <c r="D67" s="7">
        <v>5</v>
      </c>
      <c r="E67" s="7"/>
      <c r="F67" s="7">
        <f t="shared" si="0"/>
        <v>0</v>
      </c>
      <c r="G67" s="15">
        <v>169</v>
      </c>
      <c r="H67" s="17">
        <f t="shared" si="5"/>
        <v>845</v>
      </c>
    </row>
    <row r="68" spans="1:8" ht="30" customHeight="1">
      <c r="A68" s="7" t="s">
        <v>132</v>
      </c>
      <c r="B68" s="5" t="s">
        <v>133</v>
      </c>
      <c r="C68" s="11" t="s">
        <v>12</v>
      </c>
      <c r="D68" s="7">
        <v>20</v>
      </c>
      <c r="E68" s="7"/>
      <c r="F68" s="7">
        <f t="shared" si="0"/>
        <v>0</v>
      </c>
      <c r="G68" s="15">
        <v>39</v>
      </c>
      <c r="H68" s="17">
        <f t="shared" si="5"/>
        <v>780</v>
      </c>
    </row>
    <row r="69" spans="1:8" ht="42.75">
      <c r="A69" s="7" t="s">
        <v>134</v>
      </c>
      <c r="B69" s="5" t="s">
        <v>135</v>
      </c>
      <c r="C69" s="11" t="s">
        <v>12</v>
      </c>
      <c r="D69" s="7">
        <v>40</v>
      </c>
      <c r="E69" s="7"/>
      <c r="F69" s="7">
        <f t="shared" ref="F69:F132" si="6">D69*E69</f>
        <v>0</v>
      </c>
      <c r="G69" s="15">
        <v>32.5</v>
      </c>
      <c r="H69" s="17">
        <f t="shared" si="5"/>
        <v>1300</v>
      </c>
    </row>
    <row r="70" spans="1:8" ht="42.75">
      <c r="A70" s="7" t="s">
        <v>136</v>
      </c>
      <c r="B70" s="5" t="s">
        <v>137</v>
      </c>
      <c r="C70" s="11" t="s">
        <v>12</v>
      </c>
      <c r="D70" s="7">
        <v>20</v>
      </c>
      <c r="E70" s="7"/>
      <c r="F70" s="7">
        <f t="shared" si="6"/>
        <v>0</v>
      </c>
      <c r="G70" s="15">
        <v>260</v>
      </c>
      <c r="H70" s="17">
        <f t="shared" si="5"/>
        <v>5200</v>
      </c>
    </row>
    <row r="71" spans="1:8" ht="42.75">
      <c r="A71" s="7" t="s">
        <v>138</v>
      </c>
      <c r="B71" s="5" t="s">
        <v>139</v>
      </c>
      <c r="C71" s="11" t="s">
        <v>12</v>
      </c>
      <c r="D71" s="7">
        <v>20</v>
      </c>
      <c r="E71" s="7"/>
      <c r="F71" s="7">
        <f t="shared" si="6"/>
        <v>0</v>
      </c>
      <c r="G71" s="15">
        <v>195</v>
      </c>
      <c r="H71" s="17">
        <f t="shared" si="5"/>
        <v>3900</v>
      </c>
    </row>
    <row r="72" spans="1:8" ht="42.75">
      <c r="A72" s="7" t="s">
        <v>140</v>
      </c>
      <c r="B72" s="5" t="s">
        <v>141</v>
      </c>
      <c r="C72" s="11" t="s">
        <v>12</v>
      </c>
      <c r="D72" s="7">
        <v>45</v>
      </c>
      <c r="E72" s="7"/>
      <c r="F72" s="7">
        <f t="shared" si="6"/>
        <v>0</v>
      </c>
      <c r="G72" s="15">
        <v>39</v>
      </c>
      <c r="H72" s="17">
        <f>D72*G72</f>
        <v>1755</v>
      </c>
    </row>
    <row r="73" spans="1:8" ht="30" customHeight="1">
      <c r="A73" s="7"/>
      <c r="B73" s="1" t="s">
        <v>142</v>
      </c>
      <c r="C73" s="14"/>
      <c r="D73" s="7"/>
      <c r="E73" s="7"/>
      <c r="F73" s="7"/>
      <c r="G73" s="15"/>
      <c r="H73" s="17"/>
    </row>
    <row r="74" spans="1:8" ht="71.25">
      <c r="A74" s="7" t="s">
        <v>143</v>
      </c>
      <c r="B74" s="5" t="s">
        <v>144</v>
      </c>
      <c r="C74" s="11" t="s">
        <v>12</v>
      </c>
      <c r="D74" s="7">
        <v>5</v>
      </c>
      <c r="E74" s="7"/>
      <c r="F74" s="7">
        <f t="shared" si="6"/>
        <v>0</v>
      </c>
      <c r="G74" s="15">
        <v>1430</v>
      </c>
      <c r="H74" s="17">
        <f t="shared" ref="H74:H79" si="7">D74*G74</f>
        <v>7150</v>
      </c>
    </row>
    <row r="75" spans="1:8" ht="30" customHeight="1">
      <c r="A75" s="7"/>
      <c r="B75" s="1" t="s">
        <v>145</v>
      </c>
      <c r="C75" s="14"/>
      <c r="D75" s="7"/>
      <c r="E75" s="7"/>
      <c r="F75" s="7"/>
      <c r="G75" s="15"/>
      <c r="H75" s="17"/>
    </row>
    <row r="76" spans="1:8" ht="42.75">
      <c r="A76" s="7" t="s">
        <v>146</v>
      </c>
      <c r="B76" s="5" t="s">
        <v>147</v>
      </c>
      <c r="C76" s="14"/>
      <c r="D76" s="7">
        <v>5</v>
      </c>
      <c r="E76" s="7"/>
      <c r="F76" s="7">
        <f t="shared" si="6"/>
        <v>0</v>
      </c>
      <c r="G76" s="15">
        <v>8450</v>
      </c>
      <c r="H76" s="17">
        <f t="shared" ref="H76" si="8">D76*G76</f>
        <v>42250</v>
      </c>
    </row>
    <row r="77" spans="1:8" ht="42.75">
      <c r="A77" s="7" t="s">
        <v>148</v>
      </c>
      <c r="B77" s="5" t="s">
        <v>149</v>
      </c>
      <c r="C77" s="14"/>
      <c r="D77" s="7">
        <v>5</v>
      </c>
      <c r="E77" s="7"/>
      <c r="F77" s="7">
        <f t="shared" si="6"/>
        <v>0</v>
      </c>
      <c r="G77" s="15">
        <v>8450</v>
      </c>
      <c r="H77" s="17">
        <f t="shared" si="7"/>
        <v>42250</v>
      </c>
    </row>
    <row r="78" spans="1:8" ht="30" customHeight="1">
      <c r="A78" s="7"/>
      <c r="B78" s="1" t="s">
        <v>150</v>
      </c>
      <c r="C78" s="14"/>
      <c r="D78" s="7"/>
      <c r="E78" s="7"/>
      <c r="F78" s="7"/>
      <c r="G78" s="15"/>
      <c r="H78" s="17"/>
    </row>
    <row r="79" spans="1:8" ht="57">
      <c r="A79" s="7" t="s">
        <v>151</v>
      </c>
      <c r="B79" s="5" t="s">
        <v>152</v>
      </c>
      <c r="C79" s="14"/>
      <c r="D79" s="7">
        <v>5</v>
      </c>
      <c r="E79" s="7"/>
      <c r="F79" s="7">
        <f t="shared" si="6"/>
        <v>0</v>
      </c>
      <c r="G79" s="15">
        <v>910</v>
      </c>
      <c r="H79" s="17">
        <f t="shared" si="7"/>
        <v>4550</v>
      </c>
    </row>
    <row r="80" spans="1:8" ht="30" customHeight="1">
      <c r="A80" s="7"/>
      <c r="B80" s="1" t="s">
        <v>153</v>
      </c>
      <c r="C80" s="14"/>
      <c r="D80" s="7"/>
      <c r="E80" s="7"/>
      <c r="F80" s="7"/>
      <c r="G80" s="15"/>
      <c r="H80" s="17"/>
    </row>
    <row r="81" spans="1:8" ht="42.75">
      <c r="A81" s="7" t="s">
        <v>154</v>
      </c>
      <c r="B81" s="5" t="s">
        <v>155</v>
      </c>
      <c r="C81" s="11" t="s">
        <v>12</v>
      </c>
      <c r="D81" s="7">
        <v>1</v>
      </c>
      <c r="E81" s="7"/>
      <c r="F81" s="7">
        <f t="shared" si="6"/>
        <v>0</v>
      </c>
      <c r="G81" s="15">
        <v>5980</v>
      </c>
      <c r="H81" s="17">
        <f>D81*G81</f>
        <v>5980</v>
      </c>
    </row>
    <row r="82" spans="1:8" ht="42.75">
      <c r="A82" s="7" t="s">
        <v>156</v>
      </c>
      <c r="B82" s="5" t="s">
        <v>157</v>
      </c>
      <c r="C82" s="11" t="s">
        <v>12</v>
      </c>
      <c r="D82" s="7">
        <v>1</v>
      </c>
      <c r="E82" s="7"/>
      <c r="F82" s="7">
        <f t="shared" si="6"/>
        <v>0</v>
      </c>
      <c r="G82" s="15">
        <v>4680</v>
      </c>
      <c r="H82" s="17">
        <f>D82*G82</f>
        <v>4680</v>
      </c>
    </row>
    <row r="83" spans="1:8" ht="28.5">
      <c r="A83" s="7" t="s">
        <v>158</v>
      </c>
      <c r="B83" s="5" t="s">
        <v>159</v>
      </c>
      <c r="C83" s="11" t="s">
        <v>12</v>
      </c>
      <c r="D83" s="7">
        <v>1</v>
      </c>
      <c r="E83" s="7"/>
      <c r="F83" s="7">
        <f t="shared" si="6"/>
        <v>0</v>
      </c>
      <c r="G83" s="15">
        <v>390</v>
      </c>
      <c r="H83" s="17">
        <f t="shared" ref="H83:H90" si="9">D83*G83</f>
        <v>390</v>
      </c>
    </row>
    <row r="84" spans="1:8" ht="28.5">
      <c r="A84" s="7" t="s">
        <v>160</v>
      </c>
      <c r="B84" s="5" t="s">
        <v>161</v>
      </c>
      <c r="C84" s="11" t="s">
        <v>12</v>
      </c>
      <c r="D84" s="7">
        <v>1</v>
      </c>
      <c r="E84" s="7"/>
      <c r="F84" s="7">
        <f t="shared" si="6"/>
        <v>0</v>
      </c>
      <c r="G84" s="15">
        <v>520</v>
      </c>
      <c r="H84" s="17">
        <f t="shared" si="9"/>
        <v>520</v>
      </c>
    </row>
    <row r="85" spans="1:8" ht="28.5">
      <c r="A85" s="7" t="s">
        <v>162</v>
      </c>
      <c r="B85" s="5" t="s">
        <v>163</v>
      </c>
      <c r="C85" s="11" t="s">
        <v>12</v>
      </c>
      <c r="D85" s="7">
        <v>1</v>
      </c>
      <c r="E85" s="7"/>
      <c r="F85" s="7">
        <f t="shared" si="6"/>
        <v>0</v>
      </c>
      <c r="G85" s="15">
        <v>780</v>
      </c>
      <c r="H85" s="17">
        <f t="shared" si="9"/>
        <v>780</v>
      </c>
    </row>
    <row r="86" spans="1:8" ht="28.5">
      <c r="A86" s="7" t="s">
        <v>164</v>
      </c>
      <c r="B86" s="5" t="s">
        <v>165</v>
      </c>
      <c r="C86" s="11" t="s">
        <v>12</v>
      </c>
      <c r="D86" s="7">
        <v>1</v>
      </c>
      <c r="E86" s="7"/>
      <c r="F86" s="7">
        <f t="shared" si="6"/>
        <v>0</v>
      </c>
      <c r="G86" s="15">
        <v>1040</v>
      </c>
      <c r="H86" s="17">
        <f t="shared" si="9"/>
        <v>1040</v>
      </c>
    </row>
    <row r="87" spans="1:8" ht="28.5">
      <c r="A87" s="7" t="s">
        <v>166</v>
      </c>
      <c r="B87" s="5" t="s">
        <v>167</v>
      </c>
      <c r="C87" s="11" t="s">
        <v>12</v>
      </c>
      <c r="D87" s="7">
        <v>1</v>
      </c>
      <c r="E87" s="7"/>
      <c r="F87" s="7">
        <f t="shared" si="6"/>
        <v>0</v>
      </c>
      <c r="G87" s="15">
        <v>1300</v>
      </c>
      <c r="H87" s="17">
        <f t="shared" si="9"/>
        <v>1300</v>
      </c>
    </row>
    <row r="88" spans="1:8">
      <c r="A88" s="7" t="s">
        <v>168</v>
      </c>
      <c r="B88" s="5" t="s">
        <v>169</v>
      </c>
      <c r="C88" s="11" t="s">
        <v>12</v>
      </c>
      <c r="D88" s="7">
        <v>1</v>
      </c>
      <c r="E88" s="7"/>
      <c r="F88" s="7">
        <f t="shared" si="6"/>
        <v>0</v>
      </c>
      <c r="G88" s="15">
        <v>520</v>
      </c>
      <c r="H88" s="17">
        <f t="shared" si="9"/>
        <v>520</v>
      </c>
    </row>
    <row r="89" spans="1:8">
      <c r="A89" s="7" t="s">
        <v>170</v>
      </c>
      <c r="B89" s="5" t="s">
        <v>171</v>
      </c>
      <c r="C89" s="11" t="s">
        <v>12</v>
      </c>
      <c r="D89" s="7">
        <v>1</v>
      </c>
      <c r="E89" s="7"/>
      <c r="F89" s="7">
        <f t="shared" si="6"/>
        <v>0</v>
      </c>
      <c r="G89" s="15">
        <v>520</v>
      </c>
      <c r="H89" s="17">
        <f t="shared" si="9"/>
        <v>520</v>
      </c>
    </row>
    <row r="90" spans="1:8" ht="85.5">
      <c r="A90" s="7" t="s">
        <v>172</v>
      </c>
      <c r="B90" s="5" t="s">
        <v>173</v>
      </c>
      <c r="C90" s="11" t="s">
        <v>12</v>
      </c>
      <c r="D90" s="7">
        <v>1</v>
      </c>
      <c r="E90" s="7"/>
      <c r="F90" s="7">
        <f t="shared" si="6"/>
        <v>0</v>
      </c>
      <c r="G90" s="15">
        <v>1950</v>
      </c>
      <c r="H90" s="17">
        <f t="shared" si="9"/>
        <v>1950</v>
      </c>
    </row>
    <row r="91" spans="1:8" ht="42.75">
      <c r="A91" s="7" t="s">
        <v>174</v>
      </c>
      <c r="B91" s="5" t="s">
        <v>175</v>
      </c>
      <c r="C91" s="11" t="s">
        <v>12</v>
      </c>
      <c r="D91" s="7">
        <v>1</v>
      </c>
      <c r="E91" s="7"/>
      <c r="F91" s="7">
        <f t="shared" si="6"/>
        <v>0</v>
      </c>
      <c r="G91" s="15">
        <v>1820</v>
      </c>
      <c r="H91" s="17">
        <f t="shared" ref="H91:H99" si="10">D91*G91</f>
        <v>1820</v>
      </c>
    </row>
    <row r="92" spans="1:8" ht="42.75">
      <c r="A92" s="7" t="s">
        <v>176</v>
      </c>
      <c r="B92" s="5" t="s">
        <v>177</v>
      </c>
      <c r="C92" s="11" t="s">
        <v>12</v>
      </c>
      <c r="D92" s="7">
        <v>1</v>
      </c>
      <c r="E92" s="7"/>
      <c r="F92" s="7">
        <f t="shared" si="6"/>
        <v>0</v>
      </c>
      <c r="G92" s="15">
        <v>1820</v>
      </c>
      <c r="H92" s="17">
        <f t="shared" si="10"/>
        <v>1820</v>
      </c>
    </row>
    <row r="93" spans="1:8" ht="42.75">
      <c r="A93" s="7" t="s">
        <v>178</v>
      </c>
      <c r="B93" s="5" t="s">
        <v>179</v>
      </c>
      <c r="C93" s="11" t="s">
        <v>12</v>
      </c>
      <c r="D93" s="7">
        <v>1</v>
      </c>
      <c r="E93" s="7"/>
      <c r="F93" s="7">
        <f t="shared" si="6"/>
        <v>0</v>
      </c>
      <c r="G93" s="15">
        <v>650</v>
      </c>
      <c r="H93" s="17">
        <f t="shared" si="10"/>
        <v>650</v>
      </c>
    </row>
    <row r="94" spans="1:8" ht="42.75">
      <c r="A94" s="7" t="s">
        <v>180</v>
      </c>
      <c r="B94" s="5" t="s">
        <v>181</v>
      </c>
      <c r="C94" s="11" t="s">
        <v>12</v>
      </c>
      <c r="D94" s="7">
        <v>1</v>
      </c>
      <c r="E94" s="7"/>
      <c r="F94" s="7">
        <f t="shared" si="6"/>
        <v>0</v>
      </c>
      <c r="G94" s="15">
        <v>780</v>
      </c>
      <c r="H94" s="17">
        <f t="shared" si="10"/>
        <v>780</v>
      </c>
    </row>
    <row r="95" spans="1:8">
      <c r="A95" s="7" t="s">
        <v>182</v>
      </c>
      <c r="B95" s="5" t="s">
        <v>183</v>
      </c>
      <c r="C95" s="11"/>
      <c r="D95" s="7">
        <v>1</v>
      </c>
      <c r="E95" s="7"/>
      <c r="F95" s="7">
        <f t="shared" si="6"/>
        <v>0</v>
      </c>
      <c r="G95" s="15">
        <v>260</v>
      </c>
      <c r="H95" s="17">
        <f t="shared" si="10"/>
        <v>260</v>
      </c>
    </row>
    <row r="96" spans="1:8">
      <c r="A96" s="7" t="s">
        <v>184</v>
      </c>
      <c r="B96" s="5" t="s">
        <v>185</v>
      </c>
      <c r="C96" s="11" t="s">
        <v>12</v>
      </c>
      <c r="D96" s="7">
        <v>1</v>
      </c>
      <c r="E96" s="7"/>
      <c r="F96" s="7">
        <f t="shared" si="6"/>
        <v>0</v>
      </c>
      <c r="G96" s="15">
        <v>130</v>
      </c>
      <c r="H96" s="17">
        <f t="shared" si="10"/>
        <v>130</v>
      </c>
    </row>
    <row r="97" spans="1:8" ht="128.25">
      <c r="A97" s="7" t="s">
        <v>186</v>
      </c>
      <c r="B97" s="5" t="s">
        <v>187</v>
      </c>
      <c r="C97" s="11" t="s">
        <v>12</v>
      </c>
      <c r="D97" s="7">
        <v>1</v>
      </c>
      <c r="E97" s="7"/>
      <c r="F97" s="7">
        <f t="shared" si="6"/>
        <v>0</v>
      </c>
      <c r="G97" s="15">
        <v>1950</v>
      </c>
      <c r="H97" s="17">
        <f t="shared" si="10"/>
        <v>1950</v>
      </c>
    </row>
    <row r="98" spans="1:8" ht="57">
      <c r="A98" s="7" t="s">
        <v>188</v>
      </c>
      <c r="B98" s="5" t="s">
        <v>189</v>
      </c>
      <c r="C98" s="11" t="s">
        <v>12</v>
      </c>
      <c r="D98" s="7">
        <v>1</v>
      </c>
      <c r="E98" s="7"/>
      <c r="F98" s="7">
        <f t="shared" si="6"/>
        <v>0</v>
      </c>
      <c r="G98" s="15">
        <v>650</v>
      </c>
      <c r="H98" s="17">
        <f t="shared" si="10"/>
        <v>650</v>
      </c>
    </row>
    <row r="99" spans="1:8" ht="42.75">
      <c r="A99" s="7" t="s">
        <v>190</v>
      </c>
      <c r="B99" s="5" t="s">
        <v>191</v>
      </c>
      <c r="C99" s="11" t="s">
        <v>12</v>
      </c>
      <c r="D99" s="7">
        <v>1</v>
      </c>
      <c r="E99" s="7"/>
      <c r="F99" s="7">
        <f t="shared" si="6"/>
        <v>0</v>
      </c>
      <c r="G99" s="15">
        <v>65</v>
      </c>
      <c r="H99" s="17">
        <f t="shared" si="10"/>
        <v>65</v>
      </c>
    </row>
    <row r="100" spans="1:8" ht="30" customHeight="1">
      <c r="A100" s="7"/>
      <c r="B100" s="1" t="s">
        <v>192</v>
      </c>
      <c r="C100" s="14"/>
      <c r="D100" s="7"/>
      <c r="E100" s="7"/>
      <c r="F100" s="7"/>
      <c r="G100" s="15"/>
      <c r="H100" s="17"/>
    </row>
    <row r="101" spans="1:8" ht="199.5">
      <c r="A101" s="7" t="s">
        <v>193</v>
      </c>
      <c r="B101" s="5" t="s">
        <v>194</v>
      </c>
      <c r="C101" s="11" t="s">
        <v>12</v>
      </c>
      <c r="D101" s="7">
        <v>5</v>
      </c>
      <c r="E101" s="7"/>
      <c r="F101" s="7">
        <f t="shared" si="6"/>
        <v>0</v>
      </c>
      <c r="G101" s="15">
        <v>2860</v>
      </c>
      <c r="H101" s="17">
        <f>D101*G101</f>
        <v>14300</v>
      </c>
    </row>
    <row r="102" spans="1:8" ht="242.25">
      <c r="A102" s="7" t="s">
        <v>195</v>
      </c>
      <c r="B102" s="5" t="s">
        <v>196</v>
      </c>
      <c r="C102" s="11" t="s">
        <v>12</v>
      </c>
      <c r="D102" s="7">
        <v>5</v>
      </c>
      <c r="E102" s="7"/>
      <c r="F102" s="7">
        <f t="shared" si="6"/>
        <v>0</v>
      </c>
      <c r="G102" s="15">
        <v>2860</v>
      </c>
      <c r="H102" s="17">
        <f>D102*G102</f>
        <v>14300</v>
      </c>
    </row>
    <row r="103" spans="1:8" ht="30" customHeight="1">
      <c r="A103" s="7" t="s">
        <v>197</v>
      </c>
      <c r="B103" s="5" t="s">
        <v>198</v>
      </c>
      <c r="C103" s="11" t="s">
        <v>12</v>
      </c>
      <c r="D103" s="7">
        <v>10</v>
      </c>
      <c r="E103" s="7"/>
      <c r="F103" s="7">
        <f t="shared" si="6"/>
        <v>0</v>
      </c>
      <c r="G103" s="15">
        <v>130</v>
      </c>
      <c r="H103" s="17">
        <f t="shared" ref="H103:H104" si="11">D103*G103</f>
        <v>1300</v>
      </c>
    </row>
    <row r="104" spans="1:8" ht="30" customHeight="1">
      <c r="A104" s="7" t="s">
        <v>199</v>
      </c>
      <c r="B104" s="5" t="s">
        <v>200</v>
      </c>
      <c r="C104" s="11" t="s">
        <v>12</v>
      </c>
      <c r="D104" s="7">
        <v>10</v>
      </c>
      <c r="E104" s="7"/>
      <c r="F104" s="7">
        <f t="shared" si="6"/>
        <v>0</v>
      </c>
      <c r="G104" s="15">
        <v>130</v>
      </c>
      <c r="H104" s="17">
        <f t="shared" si="11"/>
        <v>1300</v>
      </c>
    </row>
    <row r="105" spans="1:8" ht="30" customHeight="1">
      <c r="A105" s="7" t="s">
        <v>201</v>
      </c>
      <c r="B105" s="5" t="s">
        <v>202</v>
      </c>
      <c r="C105" s="11" t="s">
        <v>12</v>
      </c>
      <c r="D105" s="7">
        <v>10</v>
      </c>
      <c r="E105" s="7"/>
      <c r="F105" s="7">
        <f t="shared" si="6"/>
        <v>0</v>
      </c>
      <c r="G105" s="15">
        <v>65</v>
      </c>
      <c r="H105" s="17">
        <f>D105*G105</f>
        <v>650</v>
      </c>
    </row>
    <row r="106" spans="1:8" ht="30" customHeight="1">
      <c r="A106" s="7" t="s">
        <v>203</v>
      </c>
      <c r="B106" s="5" t="s">
        <v>204</v>
      </c>
      <c r="C106" s="11" t="s">
        <v>12</v>
      </c>
      <c r="D106" s="7">
        <v>10</v>
      </c>
      <c r="E106" s="7"/>
      <c r="F106" s="7">
        <f t="shared" si="6"/>
        <v>0</v>
      </c>
      <c r="G106" s="15">
        <v>39</v>
      </c>
      <c r="H106" s="17">
        <f>D106*G106</f>
        <v>390</v>
      </c>
    </row>
    <row r="107" spans="1:8" ht="30" customHeight="1">
      <c r="A107" s="7"/>
      <c r="B107" s="1" t="s">
        <v>205</v>
      </c>
      <c r="C107" s="14"/>
      <c r="D107" s="7"/>
      <c r="E107" s="7"/>
      <c r="F107" s="7"/>
      <c r="G107" s="15"/>
      <c r="H107" s="17"/>
    </row>
    <row r="108" spans="1:8" ht="30.75" customHeight="1">
      <c r="A108" s="7" t="s">
        <v>206</v>
      </c>
      <c r="B108" s="2" t="s">
        <v>207</v>
      </c>
      <c r="C108" s="12" t="s">
        <v>12</v>
      </c>
      <c r="D108" s="7">
        <v>20</v>
      </c>
      <c r="E108" s="7"/>
      <c r="F108" s="7">
        <f t="shared" si="6"/>
        <v>0</v>
      </c>
      <c r="G108" s="15">
        <v>13</v>
      </c>
      <c r="H108" s="17">
        <f t="shared" ref="H108:H133" si="12">D108*G108</f>
        <v>260</v>
      </c>
    </row>
    <row r="109" spans="1:8" ht="30.75" customHeight="1">
      <c r="A109" s="7" t="s">
        <v>208</v>
      </c>
      <c r="B109" s="2" t="s">
        <v>209</v>
      </c>
      <c r="C109" s="12" t="s">
        <v>12</v>
      </c>
      <c r="D109" s="7">
        <v>1</v>
      </c>
      <c r="E109" s="7"/>
      <c r="F109" s="7">
        <f t="shared" si="6"/>
        <v>0</v>
      </c>
      <c r="G109" s="15">
        <v>7150</v>
      </c>
      <c r="H109" s="17">
        <f t="shared" si="12"/>
        <v>7150</v>
      </c>
    </row>
    <row r="110" spans="1:8" ht="30.75" customHeight="1">
      <c r="A110" s="7" t="s">
        <v>210</v>
      </c>
      <c r="B110" s="2" t="s">
        <v>211</v>
      </c>
      <c r="C110" s="12" t="s">
        <v>12</v>
      </c>
      <c r="D110" s="7">
        <v>1</v>
      </c>
      <c r="E110" s="7"/>
      <c r="F110" s="7">
        <f t="shared" si="6"/>
        <v>0</v>
      </c>
      <c r="G110" s="15">
        <v>13650</v>
      </c>
      <c r="H110" s="17">
        <f t="shared" si="12"/>
        <v>13650</v>
      </c>
    </row>
    <row r="111" spans="1:8">
      <c r="A111" s="7" t="s">
        <v>212</v>
      </c>
      <c r="B111" s="2" t="s">
        <v>213</v>
      </c>
      <c r="C111" s="12" t="s">
        <v>12</v>
      </c>
      <c r="D111" s="7">
        <v>1</v>
      </c>
      <c r="E111" s="7"/>
      <c r="F111" s="7">
        <f t="shared" si="6"/>
        <v>0</v>
      </c>
      <c r="G111" s="15">
        <v>1820</v>
      </c>
      <c r="H111" s="17">
        <f t="shared" si="12"/>
        <v>1820</v>
      </c>
    </row>
    <row r="112" spans="1:8">
      <c r="A112" s="7" t="s">
        <v>214</v>
      </c>
      <c r="B112" s="2" t="s">
        <v>215</v>
      </c>
      <c r="C112" s="12" t="s">
        <v>12</v>
      </c>
      <c r="D112" s="7">
        <v>1</v>
      </c>
      <c r="E112" s="7"/>
      <c r="F112" s="7">
        <f t="shared" si="6"/>
        <v>0</v>
      </c>
      <c r="G112" s="15">
        <v>3250</v>
      </c>
      <c r="H112" s="17">
        <f t="shared" si="12"/>
        <v>3250</v>
      </c>
    </row>
    <row r="113" spans="1:8">
      <c r="A113" s="7" t="s">
        <v>216</v>
      </c>
      <c r="B113" s="2" t="s">
        <v>217</v>
      </c>
      <c r="C113" s="12" t="s">
        <v>12</v>
      </c>
      <c r="D113" s="7">
        <v>1</v>
      </c>
      <c r="E113" s="7"/>
      <c r="F113" s="7">
        <f t="shared" si="6"/>
        <v>0</v>
      </c>
      <c r="G113" s="15">
        <v>1300</v>
      </c>
      <c r="H113" s="17">
        <f t="shared" si="12"/>
        <v>1300</v>
      </c>
    </row>
    <row r="114" spans="1:8">
      <c r="A114" s="7" t="s">
        <v>218</v>
      </c>
      <c r="B114" s="2" t="s">
        <v>219</v>
      </c>
      <c r="C114" s="12" t="s">
        <v>12</v>
      </c>
      <c r="D114" s="7">
        <v>1</v>
      </c>
      <c r="E114" s="7"/>
      <c r="F114" s="7">
        <f t="shared" si="6"/>
        <v>0</v>
      </c>
      <c r="G114" s="15">
        <v>2340</v>
      </c>
      <c r="H114" s="17">
        <f t="shared" ref="H114:H121" si="13">D114*G114</f>
        <v>2340</v>
      </c>
    </row>
    <row r="115" spans="1:8">
      <c r="A115" s="7" t="s">
        <v>220</v>
      </c>
      <c r="B115" s="2" t="s">
        <v>221</v>
      </c>
      <c r="C115" s="12" t="s">
        <v>12</v>
      </c>
      <c r="D115" s="7">
        <v>1</v>
      </c>
      <c r="E115" s="7"/>
      <c r="F115" s="7">
        <f t="shared" si="6"/>
        <v>0</v>
      </c>
      <c r="G115" s="15">
        <v>4810</v>
      </c>
      <c r="H115" s="17">
        <f t="shared" si="13"/>
        <v>4810</v>
      </c>
    </row>
    <row r="116" spans="1:8">
      <c r="A116" s="7" t="s">
        <v>222</v>
      </c>
      <c r="B116" s="2" t="s">
        <v>223</v>
      </c>
      <c r="C116" s="12" t="s">
        <v>12</v>
      </c>
      <c r="D116" s="7">
        <v>1</v>
      </c>
      <c r="E116" s="7"/>
      <c r="F116" s="7">
        <f t="shared" si="6"/>
        <v>0</v>
      </c>
      <c r="G116" s="15">
        <v>2860</v>
      </c>
      <c r="H116" s="17">
        <f t="shared" si="13"/>
        <v>2860</v>
      </c>
    </row>
    <row r="117" spans="1:8" ht="28.5">
      <c r="A117" s="7" t="s">
        <v>224</v>
      </c>
      <c r="B117" s="2" t="s">
        <v>225</v>
      </c>
      <c r="C117" s="12" t="s">
        <v>12</v>
      </c>
      <c r="D117" s="7">
        <v>1</v>
      </c>
      <c r="E117" s="7"/>
      <c r="F117" s="7">
        <f t="shared" si="6"/>
        <v>0</v>
      </c>
      <c r="G117" s="15">
        <v>1950</v>
      </c>
      <c r="H117" s="17">
        <f t="shared" si="13"/>
        <v>1950</v>
      </c>
    </row>
    <row r="118" spans="1:8">
      <c r="A118" s="7" t="s">
        <v>226</v>
      </c>
      <c r="B118" s="2" t="s">
        <v>227</v>
      </c>
      <c r="C118" s="12" t="s">
        <v>12</v>
      </c>
      <c r="D118" s="7">
        <v>1</v>
      </c>
      <c r="E118" s="7"/>
      <c r="F118" s="7">
        <f t="shared" si="6"/>
        <v>0</v>
      </c>
      <c r="G118" s="15">
        <v>1950</v>
      </c>
      <c r="H118" s="17">
        <f t="shared" si="13"/>
        <v>1950</v>
      </c>
    </row>
    <row r="119" spans="1:8">
      <c r="A119" s="7" t="s">
        <v>228</v>
      </c>
      <c r="B119" s="2" t="s">
        <v>229</v>
      </c>
      <c r="C119" s="12" t="s">
        <v>12</v>
      </c>
      <c r="D119" s="7">
        <v>1</v>
      </c>
      <c r="E119" s="7"/>
      <c r="F119" s="7">
        <f t="shared" si="6"/>
        <v>0</v>
      </c>
      <c r="G119" s="15">
        <v>3900</v>
      </c>
      <c r="H119" s="17">
        <f t="shared" si="13"/>
        <v>3900</v>
      </c>
    </row>
    <row r="120" spans="1:8">
      <c r="A120" s="7" t="s">
        <v>230</v>
      </c>
      <c r="B120" s="5" t="s">
        <v>231</v>
      </c>
      <c r="C120" s="11" t="s">
        <v>12</v>
      </c>
      <c r="D120" s="7">
        <v>1</v>
      </c>
      <c r="E120" s="7"/>
      <c r="F120" s="7">
        <f t="shared" si="6"/>
        <v>0</v>
      </c>
      <c r="G120" s="15">
        <v>1040</v>
      </c>
      <c r="H120" s="17">
        <f t="shared" si="13"/>
        <v>1040</v>
      </c>
    </row>
    <row r="121" spans="1:8" ht="42.75">
      <c r="A121" s="7" t="s">
        <v>232</v>
      </c>
      <c r="B121" s="5" t="s">
        <v>233</v>
      </c>
      <c r="C121" s="11" t="s">
        <v>12</v>
      </c>
      <c r="D121" s="7">
        <v>1</v>
      </c>
      <c r="E121" s="7"/>
      <c r="F121" s="7">
        <f t="shared" si="6"/>
        <v>0</v>
      </c>
      <c r="G121" s="15">
        <v>520</v>
      </c>
      <c r="H121" s="17">
        <f t="shared" si="13"/>
        <v>520</v>
      </c>
    </row>
    <row r="122" spans="1:8">
      <c r="A122" s="7" t="s">
        <v>234</v>
      </c>
      <c r="B122" s="5" t="s">
        <v>235</v>
      </c>
      <c r="C122" s="11" t="s">
        <v>12</v>
      </c>
      <c r="D122" s="7">
        <v>1</v>
      </c>
      <c r="E122" s="7"/>
      <c r="F122" s="7">
        <f t="shared" si="6"/>
        <v>0</v>
      </c>
      <c r="G122" s="15">
        <v>520</v>
      </c>
      <c r="H122" s="17">
        <f>D122*G122</f>
        <v>520</v>
      </c>
    </row>
    <row r="123" spans="1:8">
      <c r="A123" s="7" t="s">
        <v>236</v>
      </c>
      <c r="B123" s="5" t="s">
        <v>237</v>
      </c>
      <c r="C123" s="11" t="s">
        <v>12</v>
      </c>
      <c r="D123" s="7">
        <v>1</v>
      </c>
      <c r="E123" s="7"/>
      <c r="F123" s="7">
        <f t="shared" si="6"/>
        <v>0</v>
      </c>
      <c r="G123" s="15">
        <v>624</v>
      </c>
      <c r="H123" s="17">
        <f>D123*G123</f>
        <v>624</v>
      </c>
    </row>
    <row r="124" spans="1:8">
      <c r="A124" s="7" t="s">
        <v>238</v>
      </c>
      <c r="B124" s="5" t="s">
        <v>239</v>
      </c>
      <c r="C124" s="11" t="s">
        <v>12</v>
      </c>
      <c r="D124" s="7">
        <v>1</v>
      </c>
      <c r="E124" s="7"/>
      <c r="F124" s="7">
        <f t="shared" si="6"/>
        <v>0</v>
      </c>
      <c r="G124" s="15">
        <v>585</v>
      </c>
      <c r="H124" s="17">
        <f>D124*G124</f>
        <v>585</v>
      </c>
    </row>
    <row r="125" spans="1:8">
      <c r="A125" s="7" t="s">
        <v>240</v>
      </c>
      <c r="B125" s="5" t="s">
        <v>241</v>
      </c>
      <c r="C125" s="11" t="s">
        <v>12</v>
      </c>
      <c r="D125" s="7">
        <v>1</v>
      </c>
      <c r="E125" s="7"/>
      <c r="F125" s="7">
        <f t="shared" si="6"/>
        <v>0</v>
      </c>
      <c r="G125" s="15">
        <v>858</v>
      </c>
      <c r="H125" s="17">
        <f>D125*G125</f>
        <v>858</v>
      </c>
    </row>
    <row r="126" spans="1:8">
      <c r="A126" s="7" t="s">
        <v>242</v>
      </c>
      <c r="B126" s="2" t="s">
        <v>243</v>
      </c>
      <c r="C126" s="12" t="s">
        <v>12</v>
      </c>
      <c r="D126" s="7">
        <v>1</v>
      </c>
      <c r="E126" s="7"/>
      <c r="F126" s="7">
        <f t="shared" si="6"/>
        <v>0</v>
      </c>
      <c r="G126" s="15">
        <v>455</v>
      </c>
      <c r="H126" s="17">
        <f t="shared" si="12"/>
        <v>455</v>
      </c>
    </row>
    <row r="127" spans="1:8">
      <c r="A127" s="7" t="s">
        <v>244</v>
      </c>
      <c r="B127" s="2" t="s">
        <v>245</v>
      </c>
      <c r="C127" s="12" t="s">
        <v>12</v>
      </c>
      <c r="D127" s="7">
        <v>1</v>
      </c>
      <c r="E127" s="7"/>
      <c r="F127" s="7">
        <f t="shared" si="6"/>
        <v>0</v>
      </c>
      <c r="G127" s="15">
        <v>130</v>
      </c>
      <c r="H127" s="17">
        <f t="shared" si="12"/>
        <v>130</v>
      </c>
    </row>
    <row r="128" spans="1:8">
      <c r="A128" s="7" t="s">
        <v>246</v>
      </c>
      <c r="B128" s="2" t="s">
        <v>247</v>
      </c>
      <c r="C128" s="12" t="s">
        <v>12</v>
      </c>
      <c r="D128" s="7">
        <v>1</v>
      </c>
      <c r="E128" s="7"/>
      <c r="F128" s="7">
        <f t="shared" si="6"/>
        <v>0</v>
      </c>
      <c r="G128" s="15">
        <v>234</v>
      </c>
      <c r="H128" s="17">
        <f t="shared" si="12"/>
        <v>234</v>
      </c>
    </row>
    <row r="129" spans="1:8">
      <c r="A129" s="7" t="s">
        <v>248</v>
      </c>
      <c r="B129" s="2" t="s">
        <v>249</v>
      </c>
      <c r="C129" s="12" t="s">
        <v>12</v>
      </c>
      <c r="D129" s="7">
        <v>1</v>
      </c>
      <c r="E129" s="7"/>
      <c r="F129" s="7">
        <f t="shared" si="6"/>
        <v>0</v>
      </c>
      <c r="G129" s="15">
        <v>169</v>
      </c>
      <c r="H129" s="17">
        <f t="shared" si="12"/>
        <v>169</v>
      </c>
    </row>
    <row r="130" spans="1:8">
      <c r="A130" s="7" t="s">
        <v>250</v>
      </c>
      <c r="B130" s="2" t="s">
        <v>251</v>
      </c>
      <c r="C130" s="12" t="s">
        <v>12</v>
      </c>
      <c r="D130" s="7">
        <v>1</v>
      </c>
      <c r="E130" s="7"/>
      <c r="F130" s="7">
        <f t="shared" si="6"/>
        <v>0</v>
      </c>
      <c r="G130" s="15">
        <v>234</v>
      </c>
      <c r="H130" s="17">
        <f t="shared" si="12"/>
        <v>234</v>
      </c>
    </row>
    <row r="131" spans="1:8">
      <c r="A131" s="7" t="s">
        <v>252</v>
      </c>
      <c r="B131" s="2" t="s">
        <v>253</v>
      </c>
      <c r="C131" s="12" t="s">
        <v>12</v>
      </c>
      <c r="D131" s="7">
        <v>1</v>
      </c>
      <c r="E131" s="7"/>
      <c r="F131" s="7">
        <f t="shared" si="6"/>
        <v>0</v>
      </c>
      <c r="G131" s="15">
        <v>234</v>
      </c>
      <c r="H131" s="17">
        <f t="shared" si="12"/>
        <v>234</v>
      </c>
    </row>
    <row r="132" spans="1:8" ht="57">
      <c r="A132" s="7" t="s">
        <v>254</v>
      </c>
      <c r="B132" s="5" t="s">
        <v>255</v>
      </c>
      <c r="C132" s="11" t="s">
        <v>12</v>
      </c>
      <c r="D132" s="7">
        <v>1</v>
      </c>
      <c r="E132" s="7"/>
      <c r="F132" s="7">
        <f t="shared" si="6"/>
        <v>0</v>
      </c>
      <c r="G132" s="15">
        <v>4550</v>
      </c>
      <c r="H132" s="17">
        <f t="shared" si="12"/>
        <v>4550</v>
      </c>
    </row>
    <row r="133" spans="1:8" ht="42.75">
      <c r="A133" s="7" t="s">
        <v>256</v>
      </c>
      <c r="B133" s="5" t="s">
        <v>257</v>
      </c>
      <c r="C133" s="11" t="s">
        <v>12</v>
      </c>
      <c r="D133" s="7">
        <v>1</v>
      </c>
      <c r="E133" s="7"/>
      <c r="F133" s="7">
        <f t="shared" ref="F133:F196" si="14">D133*E133</f>
        <v>0</v>
      </c>
      <c r="G133" s="15">
        <v>7800</v>
      </c>
      <c r="H133" s="17">
        <f t="shared" si="12"/>
        <v>7800</v>
      </c>
    </row>
    <row r="134" spans="1:8" ht="85.5">
      <c r="A134" s="7" t="s">
        <v>258</v>
      </c>
      <c r="B134" s="5" t="s">
        <v>259</v>
      </c>
      <c r="C134" s="11" t="s">
        <v>12</v>
      </c>
      <c r="D134" s="7">
        <v>1</v>
      </c>
      <c r="E134" s="7"/>
      <c r="F134" s="7">
        <f t="shared" si="14"/>
        <v>0</v>
      </c>
      <c r="G134" s="15">
        <v>1170</v>
      </c>
      <c r="H134" s="17">
        <f>D134*G134</f>
        <v>1170</v>
      </c>
    </row>
    <row r="135" spans="1:8" ht="42.75">
      <c r="A135" s="7" t="s">
        <v>260</v>
      </c>
      <c r="B135" s="5" t="s">
        <v>261</v>
      </c>
      <c r="C135" s="11" t="s">
        <v>12</v>
      </c>
      <c r="D135" s="7">
        <v>1</v>
      </c>
      <c r="E135" s="7"/>
      <c r="F135" s="7">
        <f t="shared" si="14"/>
        <v>0</v>
      </c>
      <c r="G135" s="15">
        <v>1170</v>
      </c>
      <c r="H135" s="17">
        <f>D135*G135</f>
        <v>1170</v>
      </c>
    </row>
    <row r="136" spans="1:8" ht="42.75">
      <c r="A136" s="7" t="s">
        <v>262</v>
      </c>
      <c r="B136" s="5" t="s">
        <v>263</v>
      </c>
      <c r="C136" s="11" t="s">
        <v>12</v>
      </c>
      <c r="D136" s="7">
        <v>1</v>
      </c>
      <c r="E136" s="7"/>
      <c r="F136" s="7">
        <f t="shared" si="14"/>
        <v>0</v>
      </c>
      <c r="G136" s="15">
        <v>1170</v>
      </c>
      <c r="H136" s="17">
        <f>D136*G136</f>
        <v>1170</v>
      </c>
    </row>
    <row r="137" spans="1:8" ht="42.75">
      <c r="A137" s="7" t="s">
        <v>264</v>
      </c>
      <c r="B137" s="5" t="s">
        <v>265</v>
      </c>
      <c r="C137" s="11" t="s">
        <v>12</v>
      </c>
      <c r="D137" s="7">
        <v>1</v>
      </c>
      <c r="E137" s="7"/>
      <c r="F137" s="7">
        <f t="shared" si="14"/>
        <v>0</v>
      </c>
      <c r="G137" s="15">
        <v>1170</v>
      </c>
      <c r="H137" s="17">
        <f>D137*G137</f>
        <v>1170</v>
      </c>
    </row>
    <row r="138" spans="1:8" ht="30" customHeight="1">
      <c r="A138" s="7"/>
      <c r="B138" s="1" t="s">
        <v>266</v>
      </c>
      <c r="C138" s="14"/>
      <c r="D138" s="7"/>
      <c r="E138" s="7"/>
      <c r="F138" s="7"/>
      <c r="G138" s="15"/>
      <c r="H138" s="17"/>
    </row>
    <row r="139" spans="1:8" ht="256.5">
      <c r="A139" s="7" t="s">
        <v>267</v>
      </c>
      <c r="B139" s="5" t="s">
        <v>268</v>
      </c>
      <c r="C139" s="11" t="s">
        <v>39</v>
      </c>
      <c r="D139" s="7">
        <v>100</v>
      </c>
      <c r="E139" s="7"/>
      <c r="F139" s="7">
        <f t="shared" si="14"/>
        <v>0</v>
      </c>
      <c r="G139" s="15">
        <v>10.4</v>
      </c>
      <c r="H139" s="17">
        <f t="shared" ref="H139:H146" si="15">D139*G139</f>
        <v>1040</v>
      </c>
    </row>
    <row r="140" spans="1:8" ht="256.5">
      <c r="A140" s="7" t="s">
        <v>269</v>
      </c>
      <c r="B140" s="5" t="s">
        <v>270</v>
      </c>
      <c r="C140" s="11" t="s">
        <v>39</v>
      </c>
      <c r="D140" s="7">
        <v>100</v>
      </c>
      <c r="E140" s="7"/>
      <c r="F140" s="7">
        <f t="shared" si="14"/>
        <v>0</v>
      </c>
      <c r="G140" s="15">
        <v>6.5</v>
      </c>
      <c r="H140" s="17">
        <f t="shared" si="15"/>
        <v>650</v>
      </c>
    </row>
    <row r="141" spans="1:8" ht="30" customHeight="1">
      <c r="A141" s="7" t="s">
        <v>271</v>
      </c>
      <c r="B141" s="5" t="s">
        <v>272</v>
      </c>
      <c r="C141" s="11" t="s">
        <v>12</v>
      </c>
      <c r="D141" s="7">
        <v>20</v>
      </c>
      <c r="E141" s="7"/>
      <c r="F141" s="7">
        <f t="shared" si="14"/>
        <v>0</v>
      </c>
      <c r="G141" s="15">
        <v>169</v>
      </c>
      <c r="H141" s="17">
        <f t="shared" si="15"/>
        <v>3380</v>
      </c>
    </row>
    <row r="142" spans="1:8" ht="30" customHeight="1">
      <c r="A142" s="7" t="s">
        <v>273</v>
      </c>
      <c r="B142" s="5" t="s">
        <v>274</v>
      </c>
      <c r="C142" s="11" t="s">
        <v>12</v>
      </c>
      <c r="D142" s="7">
        <v>20</v>
      </c>
      <c r="E142" s="7"/>
      <c r="F142" s="7">
        <f t="shared" si="14"/>
        <v>0</v>
      </c>
      <c r="G142" s="15">
        <v>104</v>
      </c>
      <c r="H142" s="17">
        <f t="shared" si="15"/>
        <v>2080</v>
      </c>
    </row>
    <row r="143" spans="1:8" ht="30" customHeight="1">
      <c r="A143" s="7" t="s">
        <v>275</v>
      </c>
      <c r="B143" s="5" t="s">
        <v>276</v>
      </c>
      <c r="C143" s="11" t="s">
        <v>12</v>
      </c>
      <c r="D143" s="7">
        <v>20</v>
      </c>
      <c r="E143" s="7"/>
      <c r="F143" s="7">
        <f t="shared" si="14"/>
        <v>0</v>
      </c>
      <c r="G143" s="15">
        <v>78</v>
      </c>
      <c r="H143" s="17">
        <f t="shared" si="15"/>
        <v>1560</v>
      </c>
    </row>
    <row r="144" spans="1:8" ht="57">
      <c r="A144" s="7" t="s">
        <v>277</v>
      </c>
      <c r="B144" s="5" t="s">
        <v>278</v>
      </c>
      <c r="C144" s="11" t="s">
        <v>12</v>
      </c>
      <c r="D144" s="7">
        <v>20</v>
      </c>
      <c r="E144" s="7"/>
      <c r="F144" s="7">
        <f t="shared" si="14"/>
        <v>0</v>
      </c>
      <c r="G144" s="15">
        <v>65</v>
      </c>
      <c r="H144" s="17">
        <f t="shared" ref="H144" si="16">D144*G144</f>
        <v>1300</v>
      </c>
    </row>
    <row r="145" spans="1:8" ht="242.25">
      <c r="A145" s="7" t="s">
        <v>279</v>
      </c>
      <c r="B145" s="5" t="s">
        <v>280</v>
      </c>
      <c r="C145" s="11" t="s">
        <v>12</v>
      </c>
      <c r="D145" s="7">
        <v>1</v>
      </c>
      <c r="E145" s="7"/>
      <c r="F145" s="7">
        <f t="shared" si="14"/>
        <v>0</v>
      </c>
      <c r="G145" s="15">
        <v>9906</v>
      </c>
      <c r="H145" s="17">
        <f t="shared" ref="H145" si="17">D145*G145</f>
        <v>9906</v>
      </c>
    </row>
    <row r="146" spans="1:8" ht="128.25">
      <c r="A146" s="7" t="s">
        <v>281</v>
      </c>
      <c r="B146" s="5" t="s">
        <v>282</v>
      </c>
      <c r="C146" s="11" t="s">
        <v>12</v>
      </c>
      <c r="D146" s="7">
        <v>1</v>
      </c>
      <c r="E146" s="7"/>
      <c r="F146" s="7">
        <f t="shared" si="14"/>
        <v>0</v>
      </c>
      <c r="G146" s="15">
        <v>2795</v>
      </c>
      <c r="H146" s="17">
        <f t="shared" si="15"/>
        <v>2795</v>
      </c>
    </row>
    <row r="147" spans="1:8" ht="28.5">
      <c r="A147" s="7" t="s">
        <v>283</v>
      </c>
      <c r="B147" s="5" t="s">
        <v>284</v>
      </c>
      <c r="C147" s="11" t="s">
        <v>12</v>
      </c>
      <c r="D147" s="7">
        <v>1</v>
      </c>
      <c r="E147" s="7"/>
      <c r="F147" s="7">
        <f t="shared" si="14"/>
        <v>0</v>
      </c>
      <c r="G147" s="15">
        <v>1456</v>
      </c>
      <c r="H147" s="17">
        <f t="shared" ref="H147" si="18">D147*G147</f>
        <v>1456</v>
      </c>
    </row>
    <row r="148" spans="1:8" ht="30" customHeight="1">
      <c r="A148" s="7"/>
      <c r="B148" s="1" t="s">
        <v>285</v>
      </c>
      <c r="C148" s="14"/>
      <c r="D148" s="7"/>
      <c r="E148" s="7"/>
      <c r="F148" s="7"/>
      <c r="G148" s="15"/>
      <c r="H148" s="17"/>
    </row>
    <row r="149" spans="1:8" ht="71.25">
      <c r="A149" s="7" t="s">
        <v>286</v>
      </c>
      <c r="B149" s="5" t="s">
        <v>287</v>
      </c>
      <c r="C149" s="11" t="s">
        <v>12</v>
      </c>
      <c r="D149" s="7">
        <v>1</v>
      </c>
      <c r="E149" s="7"/>
      <c r="F149" s="7">
        <f t="shared" si="14"/>
        <v>0</v>
      </c>
      <c r="G149" s="15">
        <v>8099</v>
      </c>
      <c r="H149" s="17">
        <f t="shared" ref="H149:H153" si="19">D149*G149</f>
        <v>8099</v>
      </c>
    </row>
    <row r="150" spans="1:8" ht="71.25">
      <c r="A150" s="7" t="s">
        <v>288</v>
      </c>
      <c r="B150" s="5" t="s">
        <v>289</v>
      </c>
      <c r="C150" s="11" t="s">
        <v>12</v>
      </c>
      <c r="D150" s="7">
        <v>1</v>
      </c>
      <c r="E150" s="7"/>
      <c r="F150" s="7">
        <f t="shared" si="14"/>
        <v>0</v>
      </c>
      <c r="G150" s="15">
        <v>5876</v>
      </c>
      <c r="H150" s="17">
        <f t="shared" si="19"/>
        <v>5876</v>
      </c>
    </row>
    <row r="151" spans="1:8" ht="71.25">
      <c r="A151" s="7" t="s">
        <v>290</v>
      </c>
      <c r="B151" s="5" t="s">
        <v>291</v>
      </c>
      <c r="C151" s="11" t="s">
        <v>12</v>
      </c>
      <c r="D151" s="7">
        <v>1</v>
      </c>
      <c r="E151" s="7"/>
      <c r="F151" s="7">
        <f t="shared" si="14"/>
        <v>0</v>
      </c>
      <c r="G151" s="15">
        <v>6422</v>
      </c>
      <c r="H151" s="17">
        <f t="shared" si="19"/>
        <v>6422</v>
      </c>
    </row>
    <row r="152" spans="1:8" ht="30" customHeight="1">
      <c r="A152" s="7" t="s">
        <v>292</v>
      </c>
      <c r="B152" s="5" t="s">
        <v>293</v>
      </c>
      <c r="C152" s="11" t="s">
        <v>12</v>
      </c>
      <c r="D152" s="7">
        <v>1</v>
      </c>
      <c r="E152" s="7"/>
      <c r="F152" s="7">
        <f t="shared" si="14"/>
        <v>0</v>
      </c>
      <c r="G152" s="15">
        <v>1664</v>
      </c>
      <c r="H152" s="17">
        <f t="shared" si="19"/>
        <v>1664</v>
      </c>
    </row>
    <row r="153" spans="1:8">
      <c r="A153" s="7" t="s">
        <v>294</v>
      </c>
      <c r="B153" s="5" t="s">
        <v>295</v>
      </c>
      <c r="C153" s="11" t="s">
        <v>12</v>
      </c>
      <c r="D153" s="7">
        <v>1</v>
      </c>
      <c r="E153" s="7"/>
      <c r="F153" s="7">
        <f t="shared" si="14"/>
        <v>0</v>
      </c>
      <c r="G153" s="15">
        <v>884</v>
      </c>
      <c r="H153" s="17">
        <f t="shared" si="19"/>
        <v>884</v>
      </c>
    </row>
    <row r="154" spans="1:8" ht="30" customHeight="1">
      <c r="A154" s="7"/>
      <c r="B154" s="1" t="s">
        <v>296</v>
      </c>
      <c r="C154" s="14"/>
      <c r="D154" s="7"/>
      <c r="E154" s="7"/>
      <c r="F154" s="7"/>
      <c r="G154" s="15"/>
      <c r="H154" s="17"/>
    </row>
    <row r="155" spans="1:8" ht="71.25">
      <c r="A155" s="7" t="s">
        <v>297</v>
      </c>
      <c r="B155" s="5" t="s">
        <v>298</v>
      </c>
      <c r="C155" s="11" t="s">
        <v>12</v>
      </c>
      <c r="D155" s="7">
        <v>1</v>
      </c>
      <c r="E155" s="7"/>
      <c r="F155" s="7">
        <f t="shared" si="14"/>
        <v>0</v>
      </c>
      <c r="G155" s="15">
        <v>9750</v>
      </c>
      <c r="H155" s="17">
        <f t="shared" ref="H155:H160" si="20">D155*G155</f>
        <v>9750</v>
      </c>
    </row>
    <row r="156" spans="1:8" ht="71.25">
      <c r="A156" s="7" t="s">
        <v>299</v>
      </c>
      <c r="B156" s="5" t="s">
        <v>300</v>
      </c>
      <c r="C156" s="11" t="s">
        <v>12</v>
      </c>
      <c r="D156" s="7">
        <v>1</v>
      </c>
      <c r="E156" s="7"/>
      <c r="F156" s="7">
        <f t="shared" si="14"/>
        <v>0</v>
      </c>
      <c r="G156" s="15">
        <v>3373.5</v>
      </c>
      <c r="H156" s="17">
        <f t="shared" si="20"/>
        <v>3373.5</v>
      </c>
    </row>
    <row r="157" spans="1:8" ht="71.25">
      <c r="A157" s="7" t="s">
        <v>301</v>
      </c>
      <c r="B157" s="5" t="s">
        <v>302</v>
      </c>
      <c r="C157" s="11" t="s">
        <v>12</v>
      </c>
      <c r="D157" s="7">
        <v>1</v>
      </c>
      <c r="E157" s="7"/>
      <c r="F157" s="7">
        <f t="shared" si="14"/>
        <v>0</v>
      </c>
      <c r="G157" s="15">
        <v>5328.7</v>
      </c>
      <c r="H157" s="17">
        <f t="shared" si="20"/>
        <v>5328.7</v>
      </c>
    </row>
    <row r="158" spans="1:8" ht="30" customHeight="1">
      <c r="A158" s="7" t="s">
        <v>303</v>
      </c>
      <c r="B158" s="5" t="s">
        <v>304</v>
      </c>
      <c r="C158" s="11" t="s">
        <v>12</v>
      </c>
      <c r="D158" s="7">
        <v>1</v>
      </c>
      <c r="E158" s="7"/>
      <c r="F158" s="7">
        <f t="shared" si="14"/>
        <v>0</v>
      </c>
      <c r="G158" s="15">
        <v>6110</v>
      </c>
      <c r="H158" s="17">
        <f t="shared" si="20"/>
        <v>6110</v>
      </c>
    </row>
    <row r="159" spans="1:8" ht="42.75">
      <c r="A159" s="7" t="s">
        <v>305</v>
      </c>
      <c r="B159" s="5" t="s">
        <v>306</v>
      </c>
      <c r="C159" s="11" t="s">
        <v>12</v>
      </c>
      <c r="D159" s="7">
        <v>1</v>
      </c>
      <c r="E159" s="7"/>
      <c r="F159" s="7">
        <f t="shared" si="14"/>
        <v>0</v>
      </c>
      <c r="G159" s="15">
        <v>1664</v>
      </c>
      <c r="H159" s="17">
        <f t="shared" ref="H159" si="21">D159*G159</f>
        <v>1664</v>
      </c>
    </row>
    <row r="160" spans="1:8" ht="28.5">
      <c r="A160" s="7" t="s">
        <v>307</v>
      </c>
      <c r="B160" s="5" t="s">
        <v>308</v>
      </c>
      <c r="C160" s="11" t="s">
        <v>12</v>
      </c>
      <c r="D160" s="7">
        <v>1</v>
      </c>
      <c r="E160" s="7"/>
      <c r="F160" s="7">
        <f t="shared" si="14"/>
        <v>0</v>
      </c>
      <c r="G160" s="15">
        <v>884</v>
      </c>
      <c r="H160" s="17">
        <f t="shared" si="20"/>
        <v>884</v>
      </c>
    </row>
    <row r="161" spans="1:8" ht="30" customHeight="1">
      <c r="A161" s="7"/>
      <c r="B161" s="1" t="s">
        <v>309</v>
      </c>
      <c r="C161" s="14"/>
      <c r="D161" s="7"/>
      <c r="E161" s="7"/>
      <c r="F161" s="7"/>
      <c r="G161" s="15"/>
      <c r="H161" s="17"/>
    </row>
    <row r="162" spans="1:8" ht="213.75">
      <c r="A162" s="7" t="s">
        <v>310</v>
      </c>
      <c r="B162" s="5" t="s">
        <v>311</v>
      </c>
      <c r="C162" s="11" t="s">
        <v>12</v>
      </c>
      <c r="D162" s="7">
        <v>10</v>
      </c>
      <c r="E162" s="7"/>
      <c r="F162" s="7">
        <f t="shared" si="14"/>
        <v>0</v>
      </c>
      <c r="G162" s="15">
        <v>1040</v>
      </c>
      <c r="H162" s="17">
        <f t="shared" ref="H162:H174" si="22">D162*G162</f>
        <v>10400</v>
      </c>
    </row>
    <row r="163" spans="1:8" ht="213.75">
      <c r="A163" s="7" t="s">
        <v>312</v>
      </c>
      <c r="B163" s="5" t="s">
        <v>313</v>
      </c>
      <c r="C163" s="11" t="s">
        <v>12</v>
      </c>
      <c r="D163" s="7">
        <v>10</v>
      </c>
      <c r="E163" s="7"/>
      <c r="F163" s="7">
        <f t="shared" si="14"/>
        <v>0</v>
      </c>
      <c r="G163" s="15">
        <v>1040</v>
      </c>
      <c r="H163" s="17">
        <f t="shared" si="22"/>
        <v>10400</v>
      </c>
    </row>
    <row r="164" spans="1:8" ht="30" customHeight="1">
      <c r="A164" s="7" t="s">
        <v>314</v>
      </c>
      <c r="B164" s="5" t="s">
        <v>315</v>
      </c>
      <c r="C164" s="11" t="s">
        <v>12</v>
      </c>
      <c r="D164" s="7">
        <v>10</v>
      </c>
      <c r="E164" s="7"/>
      <c r="F164" s="7">
        <f t="shared" si="14"/>
        <v>0</v>
      </c>
      <c r="G164" s="15">
        <v>910</v>
      </c>
      <c r="H164" s="17">
        <f t="shared" si="22"/>
        <v>9100</v>
      </c>
    </row>
    <row r="165" spans="1:8" ht="185.25">
      <c r="A165" s="7" t="s">
        <v>316</v>
      </c>
      <c r="B165" s="5" t="s">
        <v>317</v>
      </c>
      <c r="C165" s="11" t="s">
        <v>12</v>
      </c>
      <c r="D165" s="7">
        <v>10</v>
      </c>
      <c r="E165" s="7"/>
      <c r="F165" s="7">
        <f t="shared" si="14"/>
        <v>0</v>
      </c>
      <c r="G165" s="15">
        <v>1170</v>
      </c>
      <c r="H165" s="17">
        <f t="shared" si="22"/>
        <v>11700</v>
      </c>
    </row>
    <row r="166" spans="1:8" ht="171">
      <c r="A166" s="7" t="s">
        <v>318</v>
      </c>
      <c r="B166" s="5" t="s">
        <v>319</v>
      </c>
      <c r="C166" s="11" t="s">
        <v>12</v>
      </c>
      <c r="D166" s="7">
        <v>10</v>
      </c>
      <c r="E166" s="7"/>
      <c r="F166" s="7">
        <f t="shared" si="14"/>
        <v>0</v>
      </c>
      <c r="G166" s="15">
        <v>3250</v>
      </c>
      <c r="H166" s="17">
        <f t="shared" si="22"/>
        <v>32500</v>
      </c>
    </row>
    <row r="167" spans="1:8" ht="30" customHeight="1">
      <c r="A167" s="7" t="s">
        <v>320</v>
      </c>
      <c r="B167" s="5" t="s">
        <v>321</v>
      </c>
      <c r="C167" s="11" t="s">
        <v>12</v>
      </c>
      <c r="D167" s="7">
        <v>10</v>
      </c>
      <c r="E167" s="7"/>
      <c r="F167" s="7">
        <f t="shared" si="14"/>
        <v>0</v>
      </c>
      <c r="G167" s="15">
        <v>780</v>
      </c>
      <c r="H167" s="17">
        <f t="shared" si="22"/>
        <v>7800</v>
      </c>
    </row>
    <row r="168" spans="1:8" ht="28.5">
      <c r="A168" s="7" t="s">
        <v>322</v>
      </c>
      <c r="B168" s="5" t="s">
        <v>323</v>
      </c>
      <c r="C168" s="11" t="s">
        <v>12</v>
      </c>
      <c r="D168" s="7">
        <v>10</v>
      </c>
      <c r="E168" s="7"/>
      <c r="F168" s="7">
        <f t="shared" si="14"/>
        <v>0</v>
      </c>
      <c r="G168" s="15">
        <v>455</v>
      </c>
      <c r="H168" s="17">
        <f t="shared" si="22"/>
        <v>4550</v>
      </c>
    </row>
    <row r="169" spans="1:8" ht="28.5">
      <c r="A169" s="7" t="s">
        <v>324</v>
      </c>
      <c r="B169" s="5" t="s">
        <v>325</v>
      </c>
      <c r="C169" s="11" t="s">
        <v>12</v>
      </c>
      <c r="D169" s="7">
        <v>10</v>
      </c>
      <c r="E169" s="7"/>
      <c r="F169" s="7">
        <f t="shared" si="14"/>
        <v>0</v>
      </c>
      <c r="G169" s="15">
        <v>260</v>
      </c>
      <c r="H169" s="17">
        <f t="shared" si="22"/>
        <v>2600</v>
      </c>
    </row>
    <row r="170" spans="1:8" ht="30" customHeight="1">
      <c r="A170" s="7" t="s">
        <v>326</v>
      </c>
      <c r="B170" s="5" t="s">
        <v>327</v>
      </c>
      <c r="C170" s="11" t="s">
        <v>12</v>
      </c>
      <c r="D170" s="7">
        <v>10</v>
      </c>
      <c r="E170" s="7"/>
      <c r="F170" s="7">
        <f t="shared" si="14"/>
        <v>0</v>
      </c>
      <c r="G170" s="15">
        <v>299</v>
      </c>
      <c r="H170" s="17">
        <f t="shared" si="22"/>
        <v>2990</v>
      </c>
    </row>
    <row r="171" spans="1:8" ht="71.25">
      <c r="A171" s="7" t="s">
        <v>328</v>
      </c>
      <c r="B171" s="5" t="s">
        <v>329</v>
      </c>
      <c r="C171" s="11" t="s">
        <v>12</v>
      </c>
      <c r="D171" s="7">
        <v>10</v>
      </c>
      <c r="E171" s="7"/>
      <c r="F171" s="7">
        <f t="shared" si="14"/>
        <v>0</v>
      </c>
      <c r="G171" s="15">
        <v>130</v>
      </c>
      <c r="H171" s="17">
        <f t="shared" si="22"/>
        <v>1300</v>
      </c>
    </row>
    <row r="172" spans="1:8">
      <c r="A172" s="7" t="s">
        <v>330</v>
      </c>
      <c r="B172" s="5" t="s">
        <v>331</v>
      </c>
      <c r="C172" s="11" t="s">
        <v>12</v>
      </c>
      <c r="D172" s="7">
        <v>10</v>
      </c>
      <c r="E172" s="7"/>
      <c r="F172" s="7">
        <f t="shared" si="14"/>
        <v>0</v>
      </c>
      <c r="G172" s="15">
        <v>260</v>
      </c>
      <c r="H172" s="17">
        <f t="shared" si="22"/>
        <v>2600</v>
      </c>
    </row>
    <row r="173" spans="1:8" ht="28.5">
      <c r="A173" s="7" t="s">
        <v>332</v>
      </c>
      <c r="B173" s="5" t="s">
        <v>333</v>
      </c>
      <c r="C173" s="11" t="s">
        <v>12</v>
      </c>
      <c r="D173" s="7">
        <v>10</v>
      </c>
      <c r="E173" s="7"/>
      <c r="F173" s="7">
        <f t="shared" si="14"/>
        <v>0</v>
      </c>
      <c r="G173" s="15">
        <v>130</v>
      </c>
      <c r="H173" s="17">
        <f t="shared" si="22"/>
        <v>1300</v>
      </c>
    </row>
    <row r="174" spans="1:8" ht="30" customHeight="1">
      <c r="A174" s="7" t="s">
        <v>334</v>
      </c>
      <c r="B174" s="5" t="s">
        <v>335</v>
      </c>
      <c r="C174" s="11" t="s">
        <v>12</v>
      </c>
      <c r="D174" s="7">
        <v>10</v>
      </c>
      <c r="E174" s="7"/>
      <c r="F174" s="7">
        <f t="shared" si="14"/>
        <v>0</v>
      </c>
      <c r="G174" s="15">
        <v>39</v>
      </c>
      <c r="H174" s="17">
        <f t="shared" si="22"/>
        <v>390</v>
      </c>
    </row>
    <row r="175" spans="1:8" ht="30" customHeight="1">
      <c r="A175" s="7"/>
      <c r="B175" s="1" t="s">
        <v>336</v>
      </c>
      <c r="C175" s="14"/>
      <c r="D175" s="7"/>
      <c r="E175" s="7"/>
      <c r="F175" s="7"/>
      <c r="G175" s="15"/>
      <c r="H175" s="17"/>
    </row>
    <row r="176" spans="1:8" ht="85.5">
      <c r="A176" s="7" t="s">
        <v>337</v>
      </c>
      <c r="B176" s="2" t="s">
        <v>338</v>
      </c>
      <c r="C176" s="12" t="s">
        <v>12</v>
      </c>
      <c r="D176" s="7">
        <v>1</v>
      </c>
      <c r="E176" s="7"/>
      <c r="F176" s="7">
        <f t="shared" si="14"/>
        <v>0</v>
      </c>
      <c r="G176" s="15">
        <v>520</v>
      </c>
      <c r="H176" s="17">
        <f>D176*G176</f>
        <v>520</v>
      </c>
    </row>
    <row r="177" spans="1:8" ht="99.75">
      <c r="A177" s="7" t="s">
        <v>339</v>
      </c>
      <c r="B177" s="2" t="s">
        <v>340</v>
      </c>
      <c r="C177" s="12" t="s">
        <v>12</v>
      </c>
      <c r="D177" s="7">
        <v>1</v>
      </c>
      <c r="E177" s="7"/>
      <c r="F177" s="7">
        <f t="shared" si="14"/>
        <v>0</v>
      </c>
      <c r="G177" s="15">
        <v>520</v>
      </c>
      <c r="H177" s="17">
        <f>D177*G177</f>
        <v>520</v>
      </c>
    </row>
    <row r="178" spans="1:8" ht="30" customHeight="1">
      <c r="A178" s="7"/>
      <c r="B178" s="1" t="s">
        <v>341</v>
      </c>
      <c r="C178" s="14"/>
      <c r="D178" s="7"/>
      <c r="E178" s="7"/>
      <c r="F178" s="7"/>
      <c r="G178" s="15"/>
      <c r="H178" s="17"/>
    </row>
    <row r="179" spans="1:8" ht="71.25">
      <c r="A179" s="7" t="s">
        <v>342</v>
      </c>
      <c r="B179" s="2" t="s">
        <v>343</v>
      </c>
      <c r="C179" s="12" t="s">
        <v>12</v>
      </c>
      <c r="D179" s="7">
        <v>1</v>
      </c>
      <c r="E179" s="7"/>
      <c r="F179" s="7">
        <f t="shared" si="14"/>
        <v>0</v>
      </c>
      <c r="G179" s="15">
        <v>1430</v>
      </c>
      <c r="H179" s="17">
        <f t="shared" ref="H179:H187" si="23">D179*G179</f>
        <v>1430</v>
      </c>
    </row>
    <row r="180" spans="1:8" ht="71.25">
      <c r="A180" s="7" t="s">
        <v>344</v>
      </c>
      <c r="B180" s="2" t="s">
        <v>345</v>
      </c>
      <c r="C180" s="12" t="s">
        <v>12</v>
      </c>
      <c r="D180" s="7">
        <v>1</v>
      </c>
      <c r="E180" s="7"/>
      <c r="F180" s="7">
        <f t="shared" si="14"/>
        <v>0</v>
      </c>
      <c r="G180" s="15">
        <v>1597.7</v>
      </c>
      <c r="H180" s="17">
        <f t="shared" si="23"/>
        <v>1597.7</v>
      </c>
    </row>
    <row r="181" spans="1:8" ht="71.25">
      <c r="A181" s="7" t="s">
        <v>346</v>
      </c>
      <c r="B181" s="2" t="s">
        <v>347</v>
      </c>
      <c r="C181" s="12" t="s">
        <v>12</v>
      </c>
      <c r="D181" s="7">
        <v>1</v>
      </c>
      <c r="E181" s="7"/>
      <c r="F181" s="7">
        <f t="shared" si="14"/>
        <v>0</v>
      </c>
      <c r="G181" s="15">
        <v>1175.2</v>
      </c>
      <c r="H181" s="17">
        <f t="shared" si="23"/>
        <v>1175.2</v>
      </c>
    </row>
    <row r="182" spans="1:8" ht="28.5">
      <c r="A182" s="7" t="s">
        <v>348</v>
      </c>
      <c r="B182" s="2" t="s">
        <v>349</v>
      </c>
      <c r="C182" s="12" t="s">
        <v>12</v>
      </c>
      <c r="D182" s="7">
        <v>1</v>
      </c>
      <c r="E182" s="7"/>
      <c r="F182" s="7">
        <f t="shared" si="14"/>
        <v>0</v>
      </c>
      <c r="G182" s="15">
        <v>975</v>
      </c>
      <c r="H182" s="17">
        <f t="shared" si="23"/>
        <v>975</v>
      </c>
    </row>
    <row r="183" spans="1:8">
      <c r="A183" s="7" t="s">
        <v>350</v>
      </c>
      <c r="B183" s="2" t="s">
        <v>351</v>
      </c>
      <c r="C183" s="12" t="s">
        <v>12</v>
      </c>
      <c r="D183" s="7">
        <v>1</v>
      </c>
      <c r="E183" s="7"/>
      <c r="F183" s="7">
        <f t="shared" si="14"/>
        <v>0</v>
      </c>
      <c r="G183" s="15">
        <v>97.5</v>
      </c>
      <c r="H183" s="17">
        <f t="shared" si="23"/>
        <v>97.5</v>
      </c>
    </row>
    <row r="184" spans="1:8" ht="42.75">
      <c r="A184" s="7" t="s">
        <v>352</v>
      </c>
      <c r="B184" s="2" t="s">
        <v>353</v>
      </c>
      <c r="C184" s="12" t="s">
        <v>12</v>
      </c>
      <c r="D184" s="7">
        <v>1</v>
      </c>
      <c r="E184" s="7"/>
      <c r="F184" s="7">
        <f t="shared" si="14"/>
        <v>0</v>
      </c>
      <c r="G184" s="15">
        <v>195</v>
      </c>
      <c r="H184" s="17">
        <f t="shared" si="23"/>
        <v>195</v>
      </c>
    </row>
    <row r="185" spans="1:8">
      <c r="A185" s="7" t="s">
        <v>354</v>
      </c>
      <c r="B185" s="2" t="s">
        <v>355</v>
      </c>
      <c r="C185" s="12" t="s">
        <v>12</v>
      </c>
      <c r="D185" s="7">
        <v>1</v>
      </c>
      <c r="E185" s="7"/>
      <c r="F185" s="7">
        <f t="shared" si="14"/>
        <v>0</v>
      </c>
      <c r="G185" s="15">
        <v>604.5</v>
      </c>
      <c r="H185" s="17">
        <f t="shared" si="23"/>
        <v>604.5</v>
      </c>
    </row>
    <row r="186" spans="1:8">
      <c r="A186" s="7" t="s">
        <v>356</v>
      </c>
      <c r="B186" s="2" t="s">
        <v>357</v>
      </c>
      <c r="C186" s="12" t="s">
        <v>12</v>
      </c>
      <c r="D186" s="7">
        <v>1</v>
      </c>
      <c r="E186" s="7"/>
      <c r="F186" s="7">
        <f t="shared" si="14"/>
        <v>0</v>
      </c>
      <c r="G186" s="15">
        <v>97.5</v>
      </c>
      <c r="H186" s="17">
        <f t="shared" si="23"/>
        <v>97.5</v>
      </c>
    </row>
    <row r="187" spans="1:8" ht="28.5">
      <c r="A187" s="7" t="s">
        <v>358</v>
      </c>
      <c r="B187" s="2" t="s">
        <v>359</v>
      </c>
      <c r="C187" s="12" t="s">
        <v>12</v>
      </c>
      <c r="D187" s="7">
        <v>1</v>
      </c>
      <c r="E187" s="7"/>
      <c r="F187" s="7">
        <f t="shared" si="14"/>
        <v>0</v>
      </c>
      <c r="G187" s="15">
        <v>715</v>
      </c>
      <c r="H187" s="17">
        <f t="shared" si="23"/>
        <v>715</v>
      </c>
    </row>
    <row r="188" spans="1:8" ht="30" customHeight="1">
      <c r="A188" s="7"/>
      <c r="B188" s="1" t="s">
        <v>360</v>
      </c>
      <c r="C188" s="14"/>
      <c r="D188" s="7"/>
      <c r="E188" s="7"/>
      <c r="F188" s="7"/>
      <c r="G188" s="15"/>
      <c r="H188" s="17"/>
    </row>
    <row r="189" spans="1:8" ht="28.5">
      <c r="A189" s="7" t="s">
        <v>361</v>
      </c>
      <c r="B189" s="2" t="s">
        <v>362</v>
      </c>
      <c r="C189" s="12" t="s">
        <v>12</v>
      </c>
      <c r="D189" s="7">
        <v>1</v>
      </c>
      <c r="E189" s="7"/>
      <c r="F189" s="7">
        <f t="shared" si="14"/>
        <v>0</v>
      </c>
      <c r="G189" s="15">
        <v>1114.1000000000001</v>
      </c>
      <c r="H189" s="17">
        <f t="shared" ref="H189:H195" si="24">D189*G189</f>
        <v>1114.1000000000001</v>
      </c>
    </row>
    <row r="190" spans="1:8" ht="28.5">
      <c r="A190" s="7" t="s">
        <v>363</v>
      </c>
      <c r="B190" s="2" t="s">
        <v>364</v>
      </c>
      <c r="C190" s="12" t="s">
        <v>12</v>
      </c>
      <c r="D190" s="7">
        <v>1</v>
      </c>
      <c r="E190" s="7"/>
      <c r="F190" s="7">
        <f t="shared" si="14"/>
        <v>0</v>
      </c>
      <c r="G190" s="15">
        <v>1132.3</v>
      </c>
      <c r="H190" s="17">
        <f t="shared" si="24"/>
        <v>1132.3</v>
      </c>
    </row>
    <row r="191" spans="1:8" ht="28.5">
      <c r="A191" s="7" t="s">
        <v>365</v>
      </c>
      <c r="B191" s="2" t="s">
        <v>366</v>
      </c>
      <c r="C191" s="12" t="s">
        <v>12</v>
      </c>
      <c r="D191" s="7">
        <v>1</v>
      </c>
      <c r="E191" s="7"/>
      <c r="F191" s="7">
        <f t="shared" si="14"/>
        <v>0</v>
      </c>
      <c r="G191" s="15">
        <v>837.2</v>
      </c>
      <c r="H191" s="17">
        <f t="shared" si="24"/>
        <v>837.2</v>
      </c>
    </row>
    <row r="192" spans="1:8">
      <c r="A192" s="7" t="s">
        <v>367</v>
      </c>
      <c r="B192" s="2" t="s">
        <v>368</v>
      </c>
      <c r="C192" s="12" t="s">
        <v>12</v>
      </c>
      <c r="D192" s="7">
        <v>1</v>
      </c>
      <c r="E192" s="7"/>
      <c r="F192" s="7">
        <f t="shared" si="14"/>
        <v>0</v>
      </c>
      <c r="G192" s="15">
        <v>218.01</v>
      </c>
      <c r="H192" s="17">
        <f t="shared" si="24"/>
        <v>218.01</v>
      </c>
    </row>
    <row r="193" spans="1:8" ht="28.5">
      <c r="A193" s="7" t="s">
        <v>369</v>
      </c>
      <c r="B193" s="2" t="s">
        <v>370</v>
      </c>
      <c r="C193" s="12" t="s">
        <v>12</v>
      </c>
      <c r="D193" s="7">
        <v>1</v>
      </c>
      <c r="E193" s="7"/>
      <c r="F193" s="7">
        <f t="shared" si="14"/>
        <v>0</v>
      </c>
      <c r="G193" s="15">
        <v>3250</v>
      </c>
      <c r="H193" s="17">
        <f t="shared" si="24"/>
        <v>3250</v>
      </c>
    </row>
    <row r="194" spans="1:8">
      <c r="A194" s="7" t="s">
        <v>371</v>
      </c>
      <c r="B194" s="2" t="s">
        <v>372</v>
      </c>
      <c r="C194" s="12" t="s">
        <v>12</v>
      </c>
      <c r="D194" s="7">
        <v>1</v>
      </c>
      <c r="E194" s="7"/>
      <c r="F194" s="7">
        <f t="shared" si="14"/>
        <v>0</v>
      </c>
      <c r="G194" s="15">
        <v>276.90000000000003</v>
      </c>
      <c r="H194" s="17">
        <f t="shared" si="24"/>
        <v>276.90000000000003</v>
      </c>
    </row>
    <row r="195" spans="1:8">
      <c r="A195" s="7" t="s">
        <v>373</v>
      </c>
      <c r="B195" s="2" t="s">
        <v>374</v>
      </c>
      <c r="C195" s="12" t="s">
        <v>12</v>
      </c>
      <c r="D195" s="7">
        <v>1</v>
      </c>
      <c r="E195" s="7"/>
      <c r="F195" s="7">
        <f t="shared" si="14"/>
        <v>0</v>
      </c>
      <c r="G195" s="15">
        <v>390</v>
      </c>
      <c r="H195" s="17">
        <f t="shared" si="24"/>
        <v>390</v>
      </c>
    </row>
    <row r="196" spans="1:8" ht="28.5">
      <c r="A196" s="7" t="s">
        <v>375</v>
      </c>
      <c r="B196" s="2" t="s">
        <v>376</v>
      </c>
      <c r="C196" s="12" t="s">
        <v>12</v>
      </c>
      <c r="D196" s="7">
        <v>1</v>
      </c>
      <c r="E196" s="7"/>
      <c r="F196" s="7">
        <f t="shared" si="14"/>
        <v>0</v>
      </c>
      <c r="G196" s="15">
        <v>2860</v>
      </c>
      <c r="H196" s="17">
        <f t="shared" ref="H196:H202" si="25">D196*G196</f>
        <v>2860</v>
      </c>
    </row>
    <row r="197" spans="1:8" ht="28.5">
      <c r="A197" s="7" t="s">
        <v>377</v>
      </c>
      <c r="B197" s="2" t="s">
        <v>378</v>
      </c>
      <c r="C197" s="12" t="s">
        <v>12</v>
      </c>
      <c r="D197" s="7">
        <v>1</v>
      </c>
      <c r="E197" s="7"/>
      <c r="F197" s="7">
        <f t="shared" ref="F197:F257" si="26">D197*E197</f>
        <v>0</v>
      </c>
      <c r="G197" s="15">
        <v>2860</v>
      </c>
      <c r="H197" s="17">
        <f t="shared" si="25"/>
        <v>2860</v>
      </c>
    </row>
    <row r="198" spans="1:8" ht="28.5">
      <c r="A198" s="7" t="s">
        <v>379</v>
      </c>
      <c r="B198" s="2" t="s">
        <v>380</v>
      </c>
      <c r="C198" s="12" t="s">
        <v>12</v>
      </c>
      <c r="D198" s="7">
        <v>1</v>
      </c>
      <c r="E198" s="7"/>
      <c r="F198" s="7">
        <f t="shared" si="26"/>
        <v>0</v>
      </c>
      <c r="G198" s="15">
        <v>585</v>
      </c>
      <c r="H198" s="17">
        <f t="shared" si="25"/>
        <v>585</v>
      </c>
    </row>
    <row r="199" spans="1:8" ht="42.75">
      <c r="A199" s="7" t="s">
        <v>381</v>
      </c>
      <c r="B199" s="2" t="s">
        <v>382</v>
      </c>
      <c r="C199" s="12" t="s">
        <v>12</v>
      </c>
      <c r="D199" s="7">
        <v>1</v>
      </c>
      <c r="E199" s="7"/>
      <c r="F199" s="7">
        <f t="shared" si="26"/>
        <v>0</v>
      </c>
      <c r="G199" s="15">
        <v>435.5</v>
      </c>
      <c r="H199" s="17">
        <f t="shared" si="25"/>
        <v>435.5</v>
      </c>
    </row>
    <row r="200" spans="1:8" ht="28.5">
      <c r="A200" s="7" t="s">
        <v>383</v>
      </c>
      <c r="B200" s="2" t="s">
        <v>384</v>
      </c>
      <c r="C200" s="12" t="s">
        <v>12</v>
      </c>
      <c r="D200" s="7">
        <v>1</v>
      </c>
      <c r="E200" s="7"/>
      <c r="F200" s="7">
        <f t="shared" si="26"/>
        <v>0</v>
      </c>
      <c r="G200" s="15">
        <v>1625</v>
      </c>
      <c r="H200" s="17">
        <f t="shared" si="25"/>
        <v>1625</v>
      </c>
    </row>
    <row r="201" spans="1:8" ht="28.5">
      <c r="A201" s="7" t="s">
        <v>385</v>
      </c>
      <c r="B201" s="2" t="s">
        <v>386</v>
      </c>
      <c r="C201" s="12" t="s">
        <v>12</v>
      </c>
      <c r="D201" s="7">
        <v>1</v>
      </c>
      <c r="E201" s="7"/>
      <c r="F201" s="7">
        <f t="shared" si="26"/>
        <v>0</v>
      </c>
      <c r="G201" s="15">
        <v>1495</v>
      </c>
      <c r="H201" s="17">
        <f t="shared" si="25"/>
        <v>1495</v>
      </c>
    </row>
    <row r="202" spans="1:8">
      <c r="A202" s="7" t="s">
        <v>387</v>
      </c>
      <c r="B202" s="2" t="s">
        <v>388</v>
      </c>
      <c r="C202" s="12" t="s">
        <v>12</v>
      </c>
      <c r="D202" s="7">
        <v>1</v>
      </c>
      <c r="E202" s="7"/>
      <c r="F202" s="7">
        <f t="shared" si="26"/>
        <v>0</v>
      </c>
      <c r="G202" s="15">
        <v>325</v>
      </c>
      <c r="H202" s="17">
        <f t="shared" si="25"/>
        <v>325</v>
      </c>
    </row>
    <row r="203" spans="1:8">
      <c r="A203" s="7"/>
      <c r="B203" s="1" t="s">
        <v>389</v>
      </c>
      <c r="C203" s="14"/>
      <c r="D203" s="7"/>
      <c r="E203" s="7"/>
      <c r="F203" s="7"/>
      <c r="G203" s="15"/>
      <c r="H203" s="17"/>
    </row>
    <row r="204" spans="1:8" ht="85.5">
      <c r="A204" s="7" t="s">
        <v>390</v>
      </c>
      <c r="B204" s="2" t="s">
        <v>391</v>
      </c>
      <c r="C204" s="14" t="s">
        <v>12</v>
      </c>
      <c r="D204" s="7">
        <v>1</v>
      </c>
      <c r="E204" s="7"/>
      <c r="F204" s="7">
        <f t="shared" si="26"/>
        <v>0</v>
      </c>
      <c r="G204" s="15">
        <v>1079</v>
      </c>
      <c r="H204" s="17">
        <f t="shared" ref="H204:H220" si="27">D204*G204</f>
        <v>1079</v>
      </c>
    </row>
    <row r="205" spans="1:8" ht="85.5">
      <c r="A205" s="7" t="s">
        <v>392</v>
      </c>
      <c r="B205" s="2" t="s">
        <v>393</v>
      </c>
      <c r="C205" s="14" t="s">
        <v>12</v>
      </c>
      <c r="D205" s="7">
        <v>1</v>
      </c>
      <c r="E205" s="7"/>
      <c r="F205" s="7">
        <f t="shared" si="26"/>
        <v>0</v>
      </c>
      <c r="G205" s="15">
        <v>1170</v>
      </c>
      <c r="H205" s="17">
        <f t="shared" si="27"/>
        <v>1170</v>
      </c>
    </row>
    <row r="206" spans="1:8" ht="28.5">
      <c r="A206" s="7" t="s">
        <v>394</v>
      </c>
      <c r="B206" s="2" t="s">
        <v>395</v>
      </c>
      <c r="C206" s="14" t="s">
        <v>12</v>
      </c>
      <c r="D206" s="7">
        <v>5</v>
      </c>
      <c r="E206" s="7"/>
      <c r="F206" s="7">
        <f t="shared" si="26"/>
        <v>0</v>
      </c>
      <c r="G206" s="15">
        <v>13</v>
      </c>
      <c r="H206" s="17">
        <f t="shared" si="27"/>
        <v>65</v>
      </c>
    </row>
    <row r="207" spans="1:8" ht="42.75">
      <c r="A207" s="7" t="s">
        <v>396</v>
      </c>
      <c r="B207" s="2" t="s">
        <v>397</v>
      </c>
      <c r="C207" s="14" t="s">
        <v>12</v>
      </c>
      <c r="D207" s="7">
        <v>5</v>
      </c>
      <c r="E207" s="7"/>
      <c r="F207" s="7">
        <f t="shared" si="26"/>
        <v>0</v>
      </c>
      <c r="G207" s="15">
        <v>325</v>
      </c>
      <c r="H207" s="17">
        <f t="shared" si="27"/>
        <v>1625</v>
      </c>
    </row>
    <row r="208" spans="1:8" ht="42.75">
      <c r="A208" s="7" t="s">
        <v>398</v>
      </c>
      <c r="B208" s="5" t="s">
        <v>399</v>
      </c>
      <c r="C208" s="14" t="s">
        <v>12</v>
      </c>
      <c r="D208" s="7">
        <v>10</v>
      </c>
      <c r="E208" s="7"/>
      <c r="F208" s="7">
        <f t="shared" si="26"/>
        <v>0</v>
      </c>
      <c r="G208" s="15">
        <v>143</v>
      </c>
      <c r="H208" s="17">
        <f t="shared" si="27"/>
        <v>1430</v>
      </c>
    </row>
    <row r="209" spans="1:8">
      <c r="A209" s="7" t="s">
        <v>400</v>
      </c>
      <c r="B209" s="5" t="s">
        <v>401</v>
      </c>
      <c r="C209" s="14" t="s">
        <v>12</v>
      </c>
      <c r="D209" s="7">
        <v>10</v>
      </c>
      <c r="E209" s="7"/>
      <c r="F209" s="7">
        <f t="shared" si="26"/>
        <v>0</v>
      </c>
      <c r="G209" s="15">
        <v>13</v>
      </c>
      <c r="H209" s="17">
        <f t="shared" si="27"/>
        <v>130</v>
      </c>
    </row>
    <row r="210" spans="1:8" ht="28.5">
      <c r="A210" s="7" t="s">
        <v>402</v>
      </c>
      <c r="B210" s="2" t="s">
        <v>403</v>
      </c>
      <c r="C210" s="14" t="s">
        <v>12</v>
      </c>
      <c r="D210" s="7">
        <v>10</v>
      </c>
      <c r="E210" s="7"/>
      <c r="F210" s="7">
        <f t="shared" si="26"/>
        <v>0</v>
      </c>
      <c r="G210" s="15">
        <v>65</v>
      </c>
      <c r="H210" s="17">
        <f t="shared" si="27"/>
        <v>650</v>
      </c>
    </row>
    <row r="211" spans="1:8" ht="28.5">
      <c r="A211" s="7" t="s">
        <v>404</v>
      </c>
      <c r="B211" s="2" t="s">
        <v>405</v>
      </c>
      <c r="C211" s="14" t="s">
        <v>12</v>
      </c>
      <c r="D211" s="7">
        <v>1</v>
      </c>
      <c r="E211" s="7"/>
      <c r="F211" s="7">
        <f t="shared" si="26"/>
        <v>0</v>
      </c>
      <c r="G211" s="15">
        <v>104</v>
      </c>
      <c r="H211" s="17">
        <f t="shared" si="27"/>
        <v>104</v>
      </c>
    </row>
    <row r="212" spans="1:8" ht="30" customHeight="1">
      <c r="A212" s="7" t="s">
        <v>406</v>
      </c>
      <c r="B212" s="2" t="s">
        <v>407</v>
      </c>
      <c r="C212" s="14" t="s">
        <v>12</v>
      </c>
      <c r="D212" s="7">
        <v>1</v>
      </c>
      <c r="E212" s="7"/>
      <c r="F212" s="7">
        <f t="shared" si="26"/>
        <v>0</v>
      </c>
      <c r="G212" s="15">
        <v>130</v>
      </c>
      <c r="H212" s="17">
        <f t="shared" si="27"/>
        <v>130</v>
      </c>
    </row>
    <row r="213" spans="1:8" ht="30" customHeight="1">
      <c r="A213" s="7" t="s">
        <v>408</v>
      </c>
      <c r="B213" s="2" t="s">
        <v>409</v>
      </c>
      <c r="C213" s="14" t="s">
        <v>12</v>
      </c>
      <c r="D213" s="7">
        <v>10</v>
      </c>
      <c r="E213" s="7"/>
      <c r="F213" s="7">
        <f t="shared" si="26"/>
        <v>0</v>
      </c>
      <c r="G213" s="15">
        <v>22.1</v>
      </c>
      <c r="H213" s="17">
        <f t="shared" si="27"/>
        <v>221</v>
      </c>
    </row>
    <row r="214" spans="1:8" ht="30" customHeight="1">
      <c r="A214" s="7" t="s">
        <v>410</v>
      </c>
      <c r="B214" s="2" t="s">
        <v>411</v>
      </c>
      <c r="C214" s="14" t="s">
        <v>12</v>
      </c>
      <c r="D214" s="7">
        <v>10</v>
      </c>
      <c r="E214" s="7"/>
      <c r="F214" s="7">
        <f t="shared" si="26"/>
        <v>0</v>
      </c>
      <c r="G214" s="15">
        <v>15.600000000000001</v>
      </c>
      <c r="H214" s="17">
        <f t="shared" si="27"/>
        <v>156</v>
      </c>
    </row>
    <row r="215" spans="1:8" ht="30" customHeight="1">
      <c r="A215" s="7" t="s">
        <v>412</v>
      </c>
      <c r="B215" s="2" t="s">
        <v>413</v>
      </c>
      <c r="C215" s="14" t="s">
        <v>12</v>
      </c>
      <c r="D215" s="7">
        <v>10</v>
      </c>
      <c r="E215" s="7"/>
      <c r="F215" s="7">
        <f t="shared" si="26"/>
        <v>0</v>
      </c>
      <c r="G215" s="15">
        <v>58.5</v>
      </c>
      <c r="H215" s="17">
        <f t="shared" si="27"/>
        <v>585</v>
      </c>
    </row>
    <row r="216" spans="1:8" ht="30" customHeight="1">
      <c r="A216" s="7" t="s">
        <v>414</v>
      </c>
      <c r="B216" s="2" t="s">
        <v>415</v>
      </c>
      <c r="C216" s="14" t="s">
        <v>12</v>
      </c>
      <c r="D216" s="7">
        <v>10</v>
      </c>
      <c r="E216" s="7"/>
      <c r="F216" s="7">
        <f t="shared" si="26"/>
        <v>0</v>
      </c>
      <c r="G216" s="15">
        <v>22.1</v>
      </c>
      <c r="H216" s="17">
        <f t="shared" si="27"/>
        <v>221</v>
      </c>
    </row>
    <row r="217" spans="1:8" ht="30" customHeight="1">
      <c r="A217" s="7" t="s">
        <v>416</v>
      </c>
      <c r="B217" s="2" t="s">
        <v>417</v>
      </c>
      <c r="C217" s="14" t="s">
        <v>12</v>
      </c>
      <c r="D217" s="7">
        <v>10</v>
      </c>
      <c r="E217" s="7"/>
      <c r="F217" s="7">
        <f t="shared" si="26"/>
        <v>0</v>
      </c>
      <c r="G217" s="15">
        <v>20.8</v>
      </c>
      <c r="H217" s="17">
        <f t="shared" si="27"/>
        <v>208</v>
      </c>
    </row>
    <row r="218" spans="1:8" ht="30" customHeight="1">
      <c r="A218" s="7" t="s">
        <v>418</v>
      </c>
      <c r="B218" s="2" t="s">
        <v>419</v>
      </c>
      <c r="C218" s="14" t="s">
        <v>12</v>
      </c>
      <c r="D218" s="7">
        <v>1</v>
      </c>
      <c r="E218" s="7"/>
      <c r="F218" s="7">
        <f t="shared" si="26"/>
        <v>0</v>
      </c>
      <c r="G218" s="15">
        <v>195</v>
      </c>
      <c r="H218" s="17">
        <f t="shared" si="27"/>
        <v>195</v>
      </c>
    </row>
    <row r="219" spans="1:8" ht="30" customHeight="1">
      <c r="A219" s="7" t="s">
        <v>420</v>
      </c>
      <c r="B219" s="2" t="s">
        <v>421</v>
      </c>
      <c r="C219" s="14" t="s">
        <v>12</v>
      </c>
      <c r="D219" s="7">
        <v>1</v>
      </c>
      <c r="E219" s="7"/>
      <c r="F219" s="7">
        <f t="shared" si="26"/>
        <v>0</v>
      </c>
      <c r="G219" s="15">
        <v>130</v>
      </c>
      <c r="H219" s="17">
        <f t="shared" si="27"/>
        <v>130</v>
      </c>
    </row>
    <row r="220" spans="1:8">
      <c r="A220" s="7" t="s">
        <v>422</v>
      </c>
      <c r="B220" s="2" t="s">
        <v>423</v>
      </c>
      <c r="C220" s="12" t="s">
        <v>12</v>
      </c>
      <c r="D220" s="7">
        <v>1</v>
      </c>
      <c r="E220" s="7"/>
      <c r="F220" s="7">
        <f t="shared" si="26"/>
        <v>0</v>
      </c>
      <c r="G220" s="15">
        <v>78</v>
      </c>
      <c r="H220" s="17">
        <f t="shared" si="27"/>
        <v>78</v>
      </c>
    </row>
    <row r="221" spans="1:8" ht="30" customHeight="1">
      <c r="A221" s="7"/>
      <c r="B221" s="1" t="s">
        <v>424</v>
      </c>
      <c r="C221" s="14"/>
      <c r="D221" s="7"/>
      <c r="E221" s="7"/>
      <c r="F221" s="7"/>
      <c r="G221" s="15"/>
      <c r="H221" s="17"/>
    </row>
    <row r="222" spans="1:8" ht="242.25">
      <c r="A222" s="7" t="s">
        <v>425</v>
      </c>
      <c r="B222" s="5" t="s">
        <v>426</v>
      </c>
      <c r="C222" s="11" t="s">
        <v>12</v>
      </c>
      <c r="D222" s="7">
        <v>1</v>
      </c>
      <c r="E222" s="7"/>
      <c r="F222" s="7">
        <f t="shared" si="26"/>
        <v>0</v>
      </c>
      <c r="G222" s="15">
        <v>1560</v>
      </c>
      <c r="H222" s="17">
        <f t="shared" ref="H222" si="28">D222*G222</f>
        <v>1560</v>
      </c>
    </row>
    <row r="223" spans="1:8" ht="399">
      <c r="A223" s="7" t="s">
        <v>427</v>
      </c>
      <c r="B223" s="5" t="s">
        <v>428</v>
      </c>
      <c r="C223" s="11" t="s">
        <v>12</v>
      </c>
      <c r="D223" s="7">
        <v>1</v>
      </c>
      <c r="E223" s="7"/>
      <c r="F223" s="7">
        <f t="shared" si="26"/>
        <v>0</v>
      </c>
      <c r="G223" s="15">
        <v>1950</v>
      </c>
      <c r="H223" s="17">
        <f t="shared" ref="H223:H238" si="29">D223*G223</f>
        <v>1950</v>
      </c>
    </row>
    <row r="224" spans="1:8" ht="85.5">
      <c r="A224" s="7" t="s">
        <v>429</v>
      </c>
      <c r="B224" s="5" t="s">
        <v>430</v>
      </c>
      <c r="C224" s="11" t="s">
        <v>12</v>
      </c>
      <c r="D224" s="7">
        <v>1</v>
      </c>
      <c r="E224" s="7"/>
      <c r="F224" s="7">
        <f t="shared" si="26"/>
        <v>0</v>
      </c>
      <c r="G224" s="15">
        <v>552.5</v>
      </c>
      <c r="H224" s="17">
        <f t="shared" si="29"/>
        <v>552.5</v>
      </c>
    </row>
    <row r="225" spans="1:8" ht="85.5">
      <c r="A225" s="7" t="s">
        <v>431</v>
      </c>
      <c r="B225" s="5" t="s">
        <v>432</v>
      </c>
      <c r="C225" s="11" t="s">
        <v>12</v>
      </c>
      <c r="D225" s="7">
        <v>1</v>
      </c>
      <c r="E225" s="7"/>
      <c r="F225" s="7">
        <f t="shared" si="26"/>
        <v>0</v>
      </c>
      <c r="G225" s="15">
        <v>552.5</v>
      </c>
      <c r="H225" s="17">
        <f t="shared" si="29"/>
        <v>552.5</v>
      </c>
    </row>
    <row r="226" spans="1:8" ht="85.5">
      <c r="A226" s="7" t="s">
        <v>433</v>
      </c>
      <c r="B226" s="5" t="s">
        <v>434</v>
      </c>
      <c r="C226" s="11" t="s">
        <v>12</v>
      </c>
      <c r="D226" s="7">
        <v>1</v>
      </c>
      <c r="E226" s="7"/>
      <c r="F226" s="7">
        <f t="shared" si="26"/>
        <v>0</v>
      </c>
      <c r="G226" s="15">
        <v>552.5</v>
      </c>
      <c r="H226" s="17">
        <f t="shared" si="29"/>
        <v>552.5</v>
      </c>
    </row>
    <row r="227" spans="1:8" ht="85.5">
      <c r="A227" s="7" t="s">
        <v>435</v>
      </c>
      <c r="B227" s="5" t="s">
        <v>436</v>
      </c>
      <c r="C227" s="11" t="s">
        <v>12</v>
      </c>
      <c r="D227" s="7">
        <v>1</v>
      </c>
      <c r="E227" s="7"/>
      <c r="F227" s="7">
        <f t="shared" si="26"/>
        <v>0</v>
      </c>
      <c r="G227" s="15">
        <v>552.5</v>
      </c>
      <c r="H227" s="17">
        <f t="shared" si="29"/>
        <v>552.5</v>
      </c>
    </row>
    <row r="228" spans="1:8" ht="85.5">
      <c r="A228" s="7" t="s">
        <v>437</v>
      </c>
      <c r="B228" s="5" t="s">
        <v>438</v>
      </c>
      <c r="C228" s="11" t="s">
        <v>12</v>
      </c>
      <c r="D228" s="7">
        <v>1</v>
      </c>
      <c r="E228" s="7"/>
      <c r="F228" s="7">
        <f t="shared" si="26"/>
        <v>0</v>
      </c>
      <c r="G228" s="15">
        <v>552.5</v>
      </c>
      <c r="H228" s="17">
        <f t="shared" si="29"/>
        <v>552.5</v>
      </c>
    </row>
    <row r="229" spans="1:8" ht="71.25">
      <c r="A229" s="7" t="s">
        <v>439</v>
      </c>
      <c r="B229" s="5" t="s">
        <v>440</v>
      </c>
      <c r="C229" s="11" t="s">
        <v>39</v>
      </c>
      <c r="D229" s="7">
        <v>100</v>
      </c>
      <c r="E229" s="7"/>
      <c r="F229" s="7">
        <f t="shared" si="26"/>
        <v>0</v>
      </c>
      <c r="G229" s="15">
        <v>4.55</v>
      </c>
      <c r="H229" s="17">
        <f t="shared" si="29"/>
        <v>455</v>
      </c>
    </row>
    <row r="230" spans="1:8" ht="71.25">
      <c r="A230" s="7" t="s">
        <v>441</v>
      </c>
      <c r="B230" s="5" t="s">
        <v>442</v>
      </c>
      <c r="C230" s="11" t="s">
        <v>39</v>
      </c>
      <c r="D230" s="7">
        <v>100</v>
      </c>
      <c r="E230" s="7"/>
      <c r="F230" s="7">
        <f t="shared" si="26"/>
        <v>0</v>
      </c>
      <c r="G230" s="15">
        <v>5.2</v>
      </c>
      <c r="H230" s="17">
        <f t="shared" ref="H230:H235" si="30">D230*G230</f>
        <v>520</v>
      </c>
    </row>
    <row r="231" spans="1:8" ht="71.25">
      <c r="A231" s="7" t="s">
        <v>443</v>
      </c>
      <c r="B231" s="5" t="s">
        <v>444</v>
      </c>
      <c r="C231" s="11" t="s">
        <v>39</v>
      </c>
      <c r="D231" s="7">
        <v>100</v>
      </c>
      <c r="E231" s="7"/>
      <c r="F231" s="7">
        <f t="shared" si="26"/>
        <v>0</v>
      </c>
      <c r="G231" s="15">
        <v>6.5</v>
      </c>
      <c r="H231" s="17">
        <f t="shared" si="30"/>
        <v>650</v>
      </c>
    </row>
    <row r="232" spans="1:8" ht="71.25">
      <c r="A232" s="7" t="s">
        <v>445</v>
      </c>
      <c r="B232" s="5" t="s">
        <v>446</v>
      </c>
      <c r="C232" s="11" t="s">
        <v>39</v>
      </c>
      <c r="D232" s="7">
        <v>100</v>
      </c>
      <c r="E232" s="7"/>
      <c r="F232" s="7">
        <f t="shared" si="26"/>
        <v>0</v>
      </c>
      <c r="G232" s="15">
        <v>8.4500000000000011</v>
      </c>
      <c r="H232" s="17">
        <f t="shared" si="30"/>
        <v>845.00000000000011</v>
      </c>
    </row>
    <row r="233" spans="1:8" ht="71.25">
      <c r="A233" s="7" t="s">
        <v>447</v>
      </c>
      <c r="B233" s="5" t="s">
        <v>448</v>
      </c>
      <c r="C233" s="11" t="s">
        <v>39</v>
      </c>
      <c r="D233" s="7">
        <v>100</v>
      </c>
      <c r="E233" s="7"/>
      <c r="F233" s="7">
        <f t="shared" si="26"/>
        <v>0</v>
      </c>
      <c r="G233" s="15">
        <v>13</v>
      </c>
      <c r="H233" s="17">
        <f t="shared" si="30"/>
        <v>1300</v>
      </c>
    </row>
    <row r="234" spans="1:8" ht="71.25">
      <c r="A234" s="7" t="s">
        <v>449</v>
      </c>
      <c r="B234" s="5" t="s">
        <v>450</v>
      </c>
      <c r="C234" s="11" t="s">
        <v>39</v>
      </c>
      <c r="D234" s="7">
        <v>100</v>
      </c>
      <c r="E234" s="7"/>
      <c r="F234" s="7">
        <f t="shared" si="26"/>
        <v>0</v>
      </c>
      <c r="G234" s="15">
        <v>16.900000000000002</v>
      </c>
      <c r="H234" s="17">
        <f t="shared" si="30"/>
        <v>1690.0000000000002</v>
      </c>
    </row>
    <row r="235" spans="1:8" ht="71.25">
      <c r="A235" s="7" t="s">
        <v>451</v>
      </c>
      <c r="B235" s="5" t="s">
        <v>452</v>
      </c>
      <c r="C235" s="11" t="s">
        <v>39</v>
      </c>
      <c r="D235" s="7">
        <v>100</v>
      </c>
      <c r="E235" s="7"/>
      <c r="F235" s="7">
        <f t="shared" si="26"/>
        <v>0</v>
      </c>
      <c r="G235" s="15">
        <v>20.8</v>
      </c>
      <c r="H235" s="17">
        <f t="shared" si="30"/>
        <v>2080</v>
      </c>
    </row>
    <row r="236" spans="1:8" ht="42.75">
      <c r="A236" s="7" t="s">
        <v>453</v>
      </c>
      <c r="B236" s="5" t="s">
        <v>454</v>
      </c>
      <c r="C236" s="11" t="s">
        <v>39</v>
      </c>
      <c r="D236" s="7">
        <v>100</v>
      </c>
      <c r="E236" s="7"/>
      <c r="F236" s="7">
        <f t="shared" si="26"/>
        <v>0</v>
      </c>
      <c r="G236" s="15">
        <v>13</v>
      </c>
      <c r="H236" s="17">
        <f t="shared" ref="H236" si="31">D236*G236</f>
        <v>1300</v>
      </c>
    </row>
    <row r="237" spans="1:8" ht="42.75">
      <c r="A237" s="7" t="s">
        <v>455</v>
      </c>
      <c r="B237" s="5" t="s">
        <v>456</v>
      </c>
      <c r="C237" s="11" t="s">
        <v>12</v>
      </c>
      <c r="D237" s="7">
        <v>10</v>
      </c>
      <c r="E237" s="7"/>
      <c r="F237" s="7">
        <f t="shared" si="26"/>
        <v>0</v>
      </c>
      <c r="G237" s="15">
        <v>65</v>
      </c>
      <c r="H237" s="17">
        <f t="shared" si="29"/>
        <v>650</v>
      </c>
    </row>
    <row r="238" spans="1:8" ht="42.75">
      <c r="A238" s="7" t="s">
        <v>457</v>
      </c>
      <c r="B238" s="5" t="s">
        <v>458</v>
      </c>
      <c r="C238" s="11" t="s">
        <v>12</v>
      </c>
      <c r="D238" s="7">
        <v>10</v>
      </c>
      <c r="E238" s="7"/>
      <c r="F238" s="7">
        <f t="shared" si="26"/>
        <v>0</v>
      </c>
      <c r="G238" s="15">
        <v>65</v>
      </c>
      <c r="H238" s="17">
        <f t="shared" si="29"/>
        <v>650</v>
      </c>
    </row>
    <row r="239" spans="1:8" ht="30" customHeight="1">
      <c r="A239" s="7"/>
      <c r="B239" s="19" t="s">
        <v>459</v>
      </c>
      <c r="C239" s="14"/>
      <c r="D239" s="7"/>
      <c r="E239" s="7"/>
      <c r="F239" s="7"/>
      <c r="G239" s="15"/>
      <c r="H239" s="17"/>
    </row>
    <row r="240" spans="1:8" ht="85.5">
      <c r="A240" s="7" t="s">
        <v>460</v>
      </c>
      <c r="B240" s="2" t="s">
        <v>461</v>
      </c>
      <c r="C240" s="14" t="s">
        <v>12</v>
      </c>
      <c r="D240" s="7">
        <v>10</v>
      </c>
      <c r="E240" s="7"/>
      <c r="F240" s="7">
        <f t="shared" si="26"/>
        <v>0</v>
      </c>
      <c r="G240" s="15">
        <v>130</v>
      </c>
      <c r="H240" s="17">
        <f>D240*G240</f>
        <v>1300</v>
      </c>
    </row>
    <row r="241" spans="1:8" ht="71.25">
      <c r="A241" s="7" t="s">
        <v>462</v>
      </c>
      <c r="B241" s="2" t="s">
        <v>463</v>
      </c>
      <c r="C241" s="14" t="s">
        <v>12</v>
      </c>
      <c r="D241" s="7">
        <v>50</v>
      </c>
      <c r="E241" s="7"/>
      <c r="F241" s="7">
        <f t="shared" si="26"/>
        <v>0</v>
      </c>
      <c r="G241" s="15">
        <v>26</v>
      </c>
      <c r="H241" s="17">
        <f>D241*G241</f>
        <v>1300</v>
      </c>
    </row>
    <row r="242" spans="1:8" ht="57">
      <c r="A242" s="7" t="s">
        <v>464</v>
      </c>
      <c r="B242" s="2" t="s">
        <v>465</v>
      </c>
      <c r="C242" s="14" t="s">
        <v>12</v>
      </c>
      <c r="D242" s="7">
        <v>10</v>
      </c>
      <c r="E242" s="7"/>
      <c r="F242" s="7">
        <f t="shared" si="26"/>
        <v>0</v>
      </c>
      <c r="G242" s="15">
        <v>130</v>
      </c>
      <c r="H242" s="17">
        <f>D242*G242</f>
        <v>1300</v>
      </c>
    </row>
    <row r="243" spans="1:8" ht="57">
      <c r="A243" s="7" t="s">
        <v>466</v>
      </c>
      <c r="B243" s="5" t="s">
        <v>467</v>
      </c>
      <c r="C243" s="11" t="s">
        <v>12</v>
      </c>
      <c r="D243" s="7">
        <v>1</v>
      </c>
      <c r="E243" s="7"/>
      <c r="F243" s="7">
        <f t="shared" si="26"/>
        <v>0</v>
      </c>
      <c r="G243" s="18">
        <v>260</v>
      </c>
      <c r="H243" s="17">
        <f t="shared" ref="H243" si="32">D243*G243</f>
        <v>260</v>
      </c>
    </row>
    <row r="244" spans="1:8" ht="30" customHeight="1">
      <c r="A244" s="7"/>
      <c r="B244" s="1" t="s">
        <v>468</v>
      </c>
      <c r="C244" s="14"/>
      <c r="D244" s="7"/>
      <c r="E244" s="7"/>
      <c r="F244" s="7"/>
      <c r="G244" s="15"/>
      <c r="H244" s="17"/>
    </row>
    <row r="245" spans="1:8" ht="30" customHeight="1">
      <c r="A245" s="7" t="s">
        <v>469</v>
      </c>
      <c r="B245" s="5" t="s">
        <v>470</v>
      </c>
      <c r="C245" s="11" t="s">
        <v>12</v>
      </c>
      <c r="D245" s="7">
        <v>1</v>
      </c>
      <c r="E245" s="7"/>
      <c r="F245" s="7">
        <f t="shared" si="26"/>
        <v>0</v>
      </c>
      <c r="G245" s="15">
        <v>390</v>
      </c>
      <c r="H245" s="17">
        <f t="shared" ref="H245:H250" si="33">D245*G245</f>
        <v>390</v>
      </c>
    </row>
    <row r="246" spans="1:8" ht="30" customHeight="1">
      <c r="A246" s="7" t="s">
        <v>471</v>
      </c>
      <c r="B246" s="5" t="s">
        <v>472</v>
      </c>
      <c r="C246" s="11" t="s">
        <v>12</v>
      </c>
      <c r="D246" s="7">
        <v>1</v>
      </c>
      <c r="E246" s="7"/>
      <c r="F246" s="7">
        <f t="shared" si="26"/>
        <v>0</v>
      </c>
      <c r="G246" s="15">
        <v>286</v>
      </c>
      <c r="H246" s="17">
        <f t="shared" si="33"/>
        <v>286</v>
      </c>
    </row>
    <row r="247" spans="1:8" ht="42.75">
      <c r="A247" s="7" t="s">
        <v>473</v>
      </c>
      <c r="B247" s="5" t="s">
        <v>474</v>
      </c>
      <c r="C247" s="11" t="s">
        <v>12</v>
      </c>
      <c r="D247" s="7">
        <v>1</v>
      </c>
      <c r="E247" s="7"/>
      <c r="F247" s="7">
        <f t="shared" si="26"/>
        <v>0</v>
      </c>
      <c r="G247" s="15">
        <v>286</v>
      </c>
      <c r="H247" s="17">
        <f t="shared" si="33"/>
        <v>286</v>
      </c>
    </row>
    <row r="248" spans="1:8" ht="28.5">
      <c r="A248" s="7" t="s">
        <v>475</v>
      </c>
      <c r="B248" s="5" t="s">
        <v>476</v>
      </c>
      <c r="C248" s="11" t="s">
        <v>12</v>
      </c>
      <c r="D248" s="7">
        <v>1</v>
      </c>
      <c r="E248" s="7"/>
      <c r="F248" s="7">
        <f t="shared" si="26"/>
        <v>0</v>
      </c>
      <c r="G248" s="15">
        <v>52</v>
      </c>
      <c r="H248" s="17">
        <f t="shared" si="33"/>
        <v>52</v>
      </c>
    </row>
    <row r="249" spans="1:8" ht="28.5">
      <c r="A249" s="7" t="s">
        <v>477</v>
      </c>
      <c r="B249" s="5" t="s">
        <v>478</v>
      </c>
      <c r="C249" s="11" t="s">
        <v>12</v>
      </c>
      <c r="D249" s="7">
        <v>1</v>
      </c>
      <c r="E249" s="7"/>
      <c r="F249" s="7">
        <f t="shared" si="26"/>
        <v>0</v>
      </c>
      <c r="G249" s="15">
        <v>52</v>
      </c>
      <c r="H249" s="17">
        <f t="shared" si="33"/>
        <v>52</v>
      </c>
    </row>
    <row r="250" spans="1:8" ht="28.5">
      <c r="A250" s="7" t="s">
        <v>479</v>
      </c>
      <c r="B250" s="5" t="s">
        <v>480</v>
      </c>
      <c r="C250" s="11" t="s">
        <v>12</v>
      </c>
      <c r="D250" s="7">
        <v>1</v>
      </c>
      <c r="E250" s="7"/>
      <c r="F250" s="7">
        <f t="shared" si="26"/>
        <v>0</v>
      </c>
      <c r="G250" s="15">
        <v>52</v>
      </c>
      <c r="H250" s="17">
        <f t="shared" si="33"/>
        <v>52</v>
      </c>
    </row>
    <row r="251" spans="1:8" ht="42.75">
      <c r="A251" s="7" t="s">
        <v>481</v>
      </c>
      <c r="B251" s="5" t="s">
        <v>482</v>
      </c>
      <c r="C251" s="11" t="s">
        <v>12</v>
      </c>
      <c r="D251" s="7">
        <v>1</v>
      </c>
      <c r="E251" s="7"/>
      <c r="F251" s="7">
        <f t="shared" si="26"/>
        <v>0</v>
      </c>
      <c r="G251" s="18">
        <v>4550</v>
      </c>
      <c r="H251" s="17">
        <f t="shared" ref="H251" si="34">D251*G251</f>
        <v>4550</v>
      </c>
    </row>
    <row r="252" spans="1:8" ht="30" customHeight="1">
      <c r="A252" s="7"/>
      <c r="B252" s="1" t="s">
        <v>483</v>
      </c>
      <c r="C252" s="14"/>
      <c r="D252" s="7"/>
      <c r="E252" s="7"/>
      <c r="F252" s="7"/>
      <c r="G252" s="15"/>
      <c r="H252" s="17"/>
    </row>
    <row r="253" spans="1:8" ht="99.75">
      <c r="A253" s="7" t="s">
        <v>484</v>
      </c>
      <c r="B253" s="5" t="s">
        <v>485</v>
      </c>
      <c r="C253" s="12" t="s">
        <v>12</v>
      </c>
      <c r="D253" s="7">
        <v>1</v>
      </c>
      <c r="E253" s="7"/>
      <c r="F253" s="7">
        <f t="shared" si="26"/>
        <v>0</v>
      </c>
      <c r="G253" s="15">
        <f>D1*1%</f>
        <v>7795.3810999999987</v>
      </c>
      <c r="H253" s="17">
        <f>D253*G253</f>
        <v>7795.3810999999987</v>
      </c>
    </row>
    <row r="254" spans="1:8" ht="30" customHeight="1">
      <c r="A254" s="7"/>
      <c r="B254" s="1" t="s">
        <v>486</v>
      </c>
      <c r="C254" s="14"/>
      <c r="D254" s="7"/>
      <c r="E254" s="7"/>
      <c r="F254" s="7"/>
      <c r="G254" s="15"/>
      <c r="H254" s="17"/>
    </row>
    <row r="255" spans="1:8" ht="57">
      <c r="A255" s="7" t="s">
        <v>487</v>
      </c>
      <c r="B255" s="20" t="s">
        <v>488</v>
      </c>
      <c r="C255" s="22" t="s">
        <v>12</v>
      </c>
      <c r="D255" s="23">
        <v>1</v>
      </c>
      <c r="E255" s="23"/>
      <c r="F255" s="7">
        <f t="shared" si="26"/>
        <v>0</v>
      </c>
      <c r="G255" s="18">
        <f>(D1+G253)*2%</f>
        <v>15746.669821999998</v>
      </c>
      <c r="H255" s="21">
        <f>G255</f>
        <v>15746.669821999998</v>
      </c>
    </row>
    <row r="256" spans="1:8" ht="30" customHeight="1">
      <c r="A256" s="7"/>
      <c r="B256" s="19" t="s">
        <v>489</v>
      </c>
      <c r="C256" s="14"/>
      <c r="D256" s="7"/>
      <c r="E256" s="7"/>
      <c r="F256" s="7"/>
      <c r="G256" s="15"/>
      <c r="H256" s="17"/>
    </row>
    <row r="257" spans="1:8">
      <c r="A257" s="7" t="s">
        <v>490</v>
      </c>
      <c r="B257" s="5" t="s">
        <v>491</v>
      </c>
      <c r="C257" s="12" t="s">
        <v>12</v>
      </c>
      <c r="D257" s="7">
        <v>1</v>
      </c>
      <c r="E257" s="7"/>
      <c r="F257" s="7">
        <f t="shared" si="26"/>
        <v>0</v>
      </c>
      <c r="G257" s="15">
        <f>(D1+G253+G255)*20%</f>
        <v>160616.03218439998</v>
      </c>
      <c r="H257" s="17">
        <f>D257*G257</f>
        <v>160616.03218439998</v>
      </c>
    </row>
    <row r="258" spans="1:8">
      <c r="A258" s="30" t="s">
        <v>492</v>
      </c>
      <c r="B258" s="31"/>
      <c r="C258" s="31"/>
      <c r="D258" s="31"/>
      <c r="E258" s="32"/>
      <c r="F258" s="7">
        <f>SUM(F4:F257)</f>
        <v>0</v>
      </c>
      <c r="G258" s="15"/>
      <c r="H258" s="17"/>
    </row>
  </sheetData>
  <mergeCells count="2">
    <mergeCell ref="A258:E258"/>
    <mergeCell ref="E1:F1"/>
  </mergeCells>
  <pageMargins left="0.7" right="0.7" top="0.75" bottom="0.75" header="0.3" footer="0.3"/>
  <pageSetup paperSize="9" scale="80" orientation="portrait" r:id="rId1"/>
  <rowBreaks count="1" manualBreakCount="1">
    <brk id="17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6" ma:contentTypeDescription="Crea un document nou" ma:contentTypeScope="" ma:versionID="948bdda6fcd6fae3892f4a3590894ca4">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ab0f68af916e5de7b051e019014f8323"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12000403</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12000403 - AM Inst Infr Telecomunicacions</TMB_TitolLicitacio>
    <TMB_DataComiteWF xmlns="c8de0594-42e2-4f26-8a69-9df094374455" xsi:nil="true"/>
    <lcf76f155ced4ddcb4097134ff3c332f xmlns="b33c6233-2ab6-44e4-b566-b78dc0012292" xsi:nil="true"/>
    <TaxCatchAll xmlns="c8de0594-42e2-4f26-8a69-9df094374455">
      <Value>3089</Value>
      <Value>3159</Value>
    </TaxCatchAll>
    <ecb982cbbbba49edba287c0296970fd2 xmlns="c8de0594-42e2-4f26-8a69-9df094374455">
      <Terms xmlns="http://schemas.microsoft.com/office/infopath/2007/PartnerControls"/>
    </ecb982cbbbba49edba287c0296970fd2>
    <TMB_CH_TipusDocu xmlns="c8de0594-42e2-4f26-8a69-9df094374455"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417337</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b3a2275c509d4b0394d7e35eb2e777cd xmlns="c8de0594-42e2-4f26-8a69-9df094374455" xsi:nil="true"/>
    <TMB_DataAltres xmlns="c8de0594-42e2-4f26-8a69-9df094374455" xsi:nil="true"/>
    <TMB_OP xmlns="c8de0594-42e2-4f26-8a69-9df094374455">2024-09-05T22:00:00+00:00</TMB_OP>
    <TMB_CC xmlns="c8de0594-42e2-4f26-8a69-9df094374455" xsi:nil="true"/>
  </documentManagement>
</p:properties>
</file>

<file path=customXml/itemProps1.xml><?xml version="1.0" encoding="utf-8"?>
<ds:datastoreItem xmlns:ds="http://schemas.openxmlformats.org/officeDocument/2006/customXml" ds:itemID="{C4CBDD89-1FFB-4A30-BBC1-98A6F1886FFC}"/>
</file>

<file path=customXml/itemProps2.xml><?xml version="1.0" encoding="utf-8"?>
<ds:datastoreItem xmlns:ds="http://schemas.openxmlformats.org/officeDocument/2006/customXml" ds:itemID="{B35D209F-1AFD-4872-87EB-2D5F617C860E}"/>
</file>

<file path=customXml/itemProps3.xml><?xml version="1.0" encoding="utf-8"?>
<ds:datastoreItem xmlns:ds="http://schemas.openxmlformats.org/officeDocument/2006/customXml" ds:itemID="{7C2B66CA-0884-440B-98D2-55D7BF79CADA}"/>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Bigas Torrent, Natalia Eugenia</dc:creator>
  <cp:keywords/>
  <dc:description/>
  <cp:lastModifiedBy>Borrajo Canal, Oscar</cp:lastModifiedBy>
  <cp:revision/>
  <dcterms:created xsi:type="dcterms:W3CDTF">2011-07-18T11:44:03Z</dcterms:created>
  <dcterms:modified xsi:type="dcterms:W3CDTF">2024-09-04T10:34:15Z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TMB_OrganC">
    <vt:lpwstr/>
  </property>
  <property fmtid="{D5CDD505-2E9C-101B-9397-08002B2CF9AE}" pid="9" name="TMB_TipusDoc">
    <vt:lpwstr/>
  </property>
  <property fmtid="{D5CDD505-2E9C-101B-9397-08002B2CF9AE}" pid="10" name="TMB_Fase">
    <vt:lpwstr>3089;#Inici|1ed37523-d63e-4991-aef8-399e829bfef8</vt:lpwstr>
  </property>
  <property fmtid="{D5CDD505-2E9C-101B-9397-08002B2CF9AE}" pid="11" name="TMB_Sobres">
    <vt:lpwstr/>
  </property>
  <property fmtid="{D5CDD505-2E9C-101B-9397-08002B2CF9AE}" pid="12" name="ecb982cbbbba49edba287c0296970fd2">
    <vt:lpwstr/>
  </property>
  <property fmtid="{D5CDD505-2E9C-101B-9397-08002B2CF9AE}" pid="13" name="TMB_Estat">
    <vt:lpwstr>3159;#Public|5cd44708-a357-4aee-a9ab-ade886f4bbf7</vt:lpwstr>
  </property>
  <property fmtid="{D5CDD505-2E9C-101B-9397-08002B2CF9AE}" pid="14" name="TMB_Plecs">
    <vt:lpwstr/>
  </property>
  <property fmtid="{D5CDD505-2E9C-101B-9397-08002B2CF9AE}" pid="15" name="TMB_IDLicitacio">
    <vt:r8>417337</vt:r8>
  </property>
  <property fmtid="{D5CDD505-2E9C-101B-9397-08002B2CF9AE}" pid="16" name="h80888fb7b914359b90c46b7c452b251">
    <vt:lpwstr/>
  </property>
  <property fmtid="{D5CDD505-2E9C-101B-9397-08002B2CF9AE}" pid="17" name="o0f6527fa5184dfa91381007b0eb82df">
    <vt:lpwstr/>
  </property>
  <property fmtid="{D5CDD505-2E9C-101B-9397-08002B2CF9AE}" pid="18" name="ba05a5f98ed745b98d9dacf37bda167c">
    <vt:lpwstr/>
  </property>
  <property fmtid="{D5CDD505-2E9C-101B-9397-08002B2CF9AE}" pid="19" name="h3e189544f4e4582960eb2fb36374928">
    <vt:lpwstr/>
  </property>
  <property fmtid="{D5CDD505-2E9C-101B-9397-08002B2CF9AE}" pid="20" name="TMB_Perfil">
    <vt:bool>false</vt:bool>
  </property>
  <property fmtid="{D5CDD505-2E9C-101B-9397-08002B2CF9AE}" pid="21" name="g93776c333e34272ab15451ee7fa82be">
    <vt:lpwstr/>
  </property>
  <property fmtid="{D5CDD505-2E9C-101B-9397-08002B2CF9AE}" pid="22" name="b82b7a08db3a4ab5a955c48b15659d84">
    <vt:lpwstr/>
  </property>
</Properties>
</file>