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cercaclinicidibaps.sharepoint.com/sites/GestDocCP/Documents compartits/0. ADQUISICIONS/LICITACIONS/FCRB Licita dd 2002/2024/F24.030SS_NG_AM reclutament pacients (Mas, Sergi)/"/>
    </mc:Choice>
  </mc:AlternateContent>
  <xr:revisionPtr revIDLastSave="163" documentId="8_{7883DF4C-D3A9-4B99-86E3-C176FF286720}" xr6:coauthVersionLast="47" xr6:coauthVersionMax="47" xr10:uidLastSave="{B5771210-5403-4591-9688-681C37064006}"/>
  <bookViews>
    <workbookView xWindow="-108" yWindow="-108" windowWidth="23256" windowHeight="12576" xr2:uid="{00000000-000D-0000-FFFF-FFFF00000000}"/>
  </bookViews>
  <sheets>
    <sheet name="LOTE " sheetId="1" r:id="rId1"/>
  </sheets>
  <definedNames>
    <definedName name="_xlnm.Print_Area" localSheetId="0">'LOTE '!$A$6:$I$52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G36" i="1" l="1"/>
  <c r="H35" i="1"/>
  <c r="I35" i="1" s="1"/>
  <c r="H27" i="1"/>
  <c r="I27" i="1" s="1"/>
  <c r="H28" i="1"/>
  <c r="I28" i="1" s="1"/>
  <c r="H29" i="1"/>
  <c r="I29" i="1" s="1"/>
  <c r="H30" i="1"/>
  <c r="I30" i="1" s="1"/>
  <c r="H26" i="1"/>
  <c r="I26" i="1" s="1"/>
  <c r="G31" i="1"/>
  <c r="D35" i="1"/>
  <c r="E35" i="1" s="1"/>
  <c r="D27" i="1"/>
  <c r="E27" i="1" s="1"/>
  <c r="D28" i="1"/>
  <c r="E28" i="1" s="1"/>
  <c r="D29" i="1"/>
  <c r="E29" i="1" s="1"/>
  <c r="D30" i="1"/>
  <c r="E30" i="1" s="1"/>
  <c r="D26" i="1"/>
  <c r="E26" i="1" s="1"/>
  <c r="C36" i="1"/>
  <c r="G39" i="1" l="1"/>
  <c r="H36" i="1"/>
  <c r="I36" i="1" s="1"/>
  <c r="H31" i="1"/>
  <c r="E31" i="1"/>
  <c r="I31" i="1"/>
  <c r="D31" i="1"/>
  <c r="F27" i="1"/>
  <c r="F28" i="1"/>
  <c r="F29" i="1"/>
  <c r="F30" i="1"/>
  <c r="F26" i="1"/>
  <c r="F35" i="1"/>
  <c r="F36" i="1" s="1"/>
  <c r="H39" i="1" l="1"/>
  <c r="I39" i="1"/>
  <c r="F31" i="1"/>
  <c r="F39" i="1" s="1"/>
  <c r="B31" i="1"/>
  <c r="C31" i="1"/>
  <c r="B36" i="1"/>
  <c r="B39" i="1" l="1"/>
  <c r="D36" i="1"/>
  <c r="E36" i="1" s="1"/>
  <c r="E39" i="1" s="1"/>
  <c r="C39" i="1"/>
  <c r="D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50888</author>
  </authors>
  <commentList>
    <comment ref="A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50888:</t>
        </r>
        <r>
          <rPr>
            <sz val="9"/>
            <color indexed="81"/>
            <rFont val="Tahoma"/>
            <family val="2"/>
          </rPr>
          <t xml:space="preserve">
Es farà a la visita basal, però es pot donar el cas que un pacient accepti participar a l'estudi sense realitzar la resonancia, per això ho posaría fora de la visita</t>
        </r>
      </text>
    </comment>
    <comment ref="A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50888:</t>
        </r>
        <r>
          <rPr>
            <sz val="9"/>
            <color indexed="81"/>
            <rFont val="Tahoma"/>
            <family val="2"/>
          </rPr>
          <t xml:space="preserve">
Pagament al inici de l'estudi, abans de inciar el reclutament</t>
        </r>
      </text>
    </comment>
  </commentList>
</comments>
</file>

<file path=xl/sharedStrings.xml><?xml version="1.0" encoding="utf-8"?>
<sst xmlns="http://schemas.openxmlformats.org/spreadsheetml/2006/main" count="51" uniqueCount="46">
  <si>
    <t xml:space="preserve">ANEXO 3 - DETALLE OFERTA ECONÓMICA </t>
  </si>
  <si>
    <t>LICITADOR 
(nombre y CIF):</t>
  </si>
  <si>
    <t>nombre</t>
  </si>
  <si>
    <t>CIF</t>
  </si>
  <si>
    <t>REPRESENTANTE LEGAL (nombre y DNI):</t>
  </si>
  <si>
    <t>DNI</t>
  </si>
  <si>
    <t>DATOS DE CONTACTO (dirección, mail y teléfono):</t>
  </si>
  <si>
    <t>dirección postal</t>
  </si>
  <si>
    <t>mail</t>
  </si>
  <si>
    <t>teléfono</t>
  </si>
  <si>
    <t>PROMOTOR:</t>
  </si>
  <si>
    <t>FRCB-IDIBAPS</t>
  </si>
  <si>
    <t>EXPEDIENTE:</t>
  </si>
  <si>
    <t>CÓDIGO DE PROTOCOLO:</t>
  </si>
  <si>
    <t>Acrónimo: FARMAPRED-PEP</t>
  </si>
  <si>
    <t>INVESTIGADOR PRINCIPAL:</t>
  </si>
  <si>
    <t>Dr. Sergi Mas</t>
  </si>
  <si>
    <t>TÍTULO ENSAYO CLÍNICO:</t>
  </si>
  <si>
    <t xml:space="preserve">FARMacogenética Aplicada para Predecir la REspuesta al tratamiento Del Primer Episodio Psicótico </t>
  </si>
  <si>
    <t>Nº PACIENTES:</t>
  </si>
  <si>
    <t>PRESUPUESTO MÁXIMO POR PACIENTE completo y evaluable:</t>
  </si>
  <si>
    <t xml:space="preserve">CANTIDAD </t>
  </si>
  <si>
    <t>IMPORTE MÁX. UNITARIO (IVA exlcuido)</t>
  </si>
  <si>
    <t>IMPORTE IVA (21%)</t>
  </si>
  <si>
    <t>IMPORTE MÁX. UNITARIO (IVA incluido)</t>
  </si>
  <si>
    <t>IMPORTE MÁX. UNITARIO (IVA excluido)</t>
  </si>
  <si>
    <t>I. DESGLOSE DE VISITAS POR PACIENTE:</t>
  </si>
  <si>
    <t>Visita 1- Basal</t>
  </si>
  <si>
    <t>Visita 2-  1ª visita seguimiento (3 meses)</t>
  </si>
  <si>
    <t>Visita 3-  2ª visita seguimiento (6 meses)</t>
  </si>
  <si>
    <t>Visita 4- Visita de cierre (12 meses)</t>
  </si>
  <si>
    <t>Resonancia Magnética</t>
  </si>
  <si>
    <t>SUBTOTAL:</t>
  </si>
  <si>
    <t>IV. PRUEBAS EXTRAORDINARIAS: (Pagos adicionales)</t>
  </si>
  <si>
    <t>Estudio Interfiabilidad</t>
  </si>
  <si>
    <t>SUMA I y IV:</t>
  </si>
  <si>
    <t>Visita 1 y 4 incluyendo cada una administración de escalas + obtención de muestras+  niveles</t>
  </si>
  <si>
    <t>Visita 2 y 3 incluyendo obtención de muestras+ niveles</t>
  </si>
  <si>
    <t xml:space="preserve">Firma del representante legal: </t>
  </si>
  <si>
    <t>F24.030SS</t>
  </si>
  <si>
    <t>Se prevén 15 pacientes por lote</t>
  </si>
  <si>
    <t xml:space="preserve">Financiado por:
              </t>
  </si>
  <si>
    <t>EXP. F24.030SS - SERVICIOS DE RECLUTAMIENTO Y SEGUIMIENTO DE PACIENTES PARA EL PROYECTO DE INVESTIGACIÓN PMP21/00085 (FARMAPRED-PEP) DE FRCB-IDIBAPS</t>
  </si>
  <si>
    <t xml:space="preserve">DETALLE OFERTA ECONÓMICA </t>
  </si>
  <si>
    <t>Lote núm.</t>
  </si>
  <si>
    <t>Indicar número de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</si>
</sst>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C0A]_-;\-* #,##0.00\ [$€-C0A]_-;_-* &quot;-&quot;??\ [$€-C0A]_-;_-@_-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44" fontId="2" fillId="0" borderId="21" xfId="1" applyFont="1" applyBorder="1" applyProtection="1"/>
    <xf numFmtId="44" fontId="3" fillId="0" borderId="2" xfId="1" applyFont="1" applyBorder="1" applyProtection="1"/>
    <xf numFmtId="44" fontId="2" fillId="0" borderId="2" xfId="1" applyFont="1" applyBorder="1" applyProtection="1"/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44" fontId="2" fillId="0" borderId="2" xfId="1" applyFont="1" applyFill="1" applyBorder="1" applyProtection="1"/>
    <xf numFmtId="44" fontId="2" fillId="0" borderId="21" xfId="1" applyFont="1" applyFill="1" applyBorder="1" applyProtection="1"/>
    <xf numFmtId="44" fontId="3" fillId="0" borderId="2" xfId="1" applyFont="1" applyFill="1" applyBorder="1" applyProtection="1"/>
    <xf numFmtId="44" fontId="3" fillId="0" borderId="21" xfId="1" applyFont="1" applyFill="1" applyBorder="1" applyProtection="1"/>
    <xf numFmtId="44" fontId="2" fillId="0" borderId="0" xfId="1" applyFont="1" applyFill="1" applyBorder="1" applyProtection="1"/>
    <xf numFmtId="44" fontId="2" fillId="0" borderId="0" xfId="1" applyFont="1" applyBorder="1" applyProtection="1"/>
    <xf numFmtId="44" fontId="3" fillId="0" borderId="7" xfId="1" applyFont="1" applyBorder="1" applyProtection="1"/>
    <xf numFmtId="44" fontId="3" fillId="0" borderId="25" xfId="1" applyFont="1" applyBorder="1" applyProtection="1"/>
    <xf numFmtId="44" fontId="2" fillId="2" borderId="2" xfId="1" applyFont="1" applyFill="1" applyBorder="1" applyProtection="1">
      <protection locked="0"/>
    </xf>
    <xf numFmtId="44" fontId="2" fillId="2" borderId="0" xfId="1" applyFont="1" applyFill="1" applyBorder="1" applyProtection="1"/>
    <xf numFmtId="44" fontId="2" fillId="2" borderId="13" xfId="1" applyFont="1" applyFill="1" applyBorder="1" applyProtection="1"/>
    <xf numFmtId="44" fontId="3" fillId="0" borderId="1" xfId="1" applyFont="1" applyBorder="1" applyAlignment="1" applyProtection="1">
      <alignment vertical="center"/>
    </xf>
    <xf numFmtId="1" fontId="2" fillId="0" borderId="0" xfId="1" applyNumberFormat="1" applyFont="1" applyBorder="1" applyProtection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2" fillId="0" borderId="0" xfId="0" applyNumberFormat="1" applyFont="1"/>
    <xf numFmtId="44" fontId="2" fillId="0" borderId="0" xfId="0" applyNumberFormat="1" applyFont="1"/>
    <xf numFmtId="0" fontId="3" fillId="0" borderId="5" xfId="0" applyFont="1" applyBorder="1"/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44" fontId="2" fillId="2" borderId="2" xfId="1" applyFont="1" applyFill="1" applyBorder="1" applyProtection="1"/>
    <xf numFmtId="165" fontId="2" fillId="2" borderId="24" xfId="1" applyNumberFormat="1" applyFont="1" applyFill="1" applyBorder="1" applyProtection="1"/>
    <xf numFmtId="0" fontId="0" fillId="0" borderId="2" xfId="0" applyBorder="1"/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44" fontId="3" fillId="0" borderId="21" xfId="0" applyNumberFormat="1" applyFont="1" applyBorder="1"/>
    <xf numFmtId="1" fontId="3" fillId="2" borderId="31" xfId="0" applyNumberFormat="1" applyFont="1" applyFill="1" applyBorder="1" applyAlignment="1">
      <alignment horizontal="center"/>
    </xf>
    <xf numFmtId="44" fontId="3" fillId="2" borderId="32" xfId="1" applyFont="1" applyFill="1" applyBorder="1" applyProtection="1"/>
    <xf numFmtId="1" fontId="3" fillId="2" borderId="33" xfId="1" applyNumberFormat="1" applyFont="1" applyFill="1" applyBorder="1" applyProtection="1"/>
    <xf numFmtId="0" fontId="2" fillId="0" borderId="0" xfId="0" applyFont="1" applyAlignment="1">
      <alignment horizontal="center"/>
    </xf>
    <xf numFmtId="2" fontId="2" fillId="2" borderId="9" xfId="0" applyNumberFormat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2" fontId="2" fillId="2" borderId="12" xfId="0" applyNumberFormat="1" applyFont="1" applyFill="1" applyBorder="1"/>
    <xf numFmtId="0" fontId="2" fillId="2" borderId="0" xfId="0" applyFont="1" applyFill="1"/>
    <xf numFmtId="0" fontId="2" fillId="2" borderId="13" xfId="0" applyFont="1" applyFill="1" applyBorder="1"/>
    <xf numFmtId="0" fontId="3" fillId="2" borderId="12" xfId="0" applyFont="1" applyFill="1" applyBorder="1"/>
    <xf numFmtId="0" fontId="3" fillId="2" borderId="0" xfId="0" applyFont="1" applyFill="1"/>
    <xf numFmtId="9" fontId="2" fillId="2" borderId="13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4" fontId="2" fillId="2" borderId="24" xfId="1" applyFont="1" applyFill="1" applyBorder="1" applyProtection="1"/>
    <xf numFmtId="1" fontId="3" fillId="2" borderId="23" xfId="0" applyNumberFormat="1" applyFont="1" applyFill="1" applyBorder="1" applyAlignment="1">
      <alignment horizontal="center"/>
    </xf>
    <xf numFmtId="44" fontId="3" fillId="2" borderId="2" xfId="1" applyFont="1" applyFill="1" applyBorder="1" applyProtection="1"/>
    <xf numFmtId="44" fontId="3" fillId="2" borderId="24" xfId="1" applyFont="1" applyFill="1" applyBorder="1" applyProtection="1"/>
    <xf numFmtId="0" fontId="2" fillId="2" borderId="12" xfId="0" applyFont="1" applyFill="1" applyBorder="1" applyAlignment="1">
      <alignment horizontal="center"/>
    </xf>
    <xf numFmtId="0" fontId="3" fillId="0" borderId="6" xfId="0" applyFont="1" applyBorder="1"/>
    <xf numFmtId="1" fontId="3" fillId="0" borderId="7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44" fontId="3" fillId="2" borderId="7" xfId="1" applyFont="1" applyFill="1" applyBorder="1" applyProtection="1"/>
    <xf numFmtId="44" fontId="3" fillId="2" borderId="17" xfId="1" applyFont="1" applyFill="1" applyBorder="1" applyProtection="1"/>
    <xf numFmtId="2" fontId="2" fillId="0" borderId="0" xfId="0" applyNumberFormat="1" applyFont="1"/>
    <xf numFmtId="0" fontId="1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top" wrapText="1"/>
    </xf>
    <xf numFmtId="0" fontId="3" fillId="0" borderId="35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2" borderId="28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716280</xdr:colOff>
      <xdr:row>1</xdr:row>
      <xdr:rowOff>38100</xdr:rowOff>
    </xdr:from>
    <xdr:to>
      <xdr:col>6</xdr:col>
      <xdr:colOff>739140</xdr:colOff>
      <xdr:row>5</xdr:row>
      <xdr:rowOff>99060</xdr:rowOff>
    </xdr:to>
    <xdr:pic>
      <xdr:nvPicPr>
        <xdr:cNvPr id="7" name="Imagen 26" descr="Texto&#10;&#10;Descripción generada automáticamente">
          <a:extLst>
            <a:ext uri="{FF2B5EF4-FFF2-40B4-BE49-F238E27FC236}">
              <a16:creationId xmlns:a16="http://schemas.microsoft.com/office/drawing/2014/main" id="{5416DD67-E5C8-84C2-2456-ED0FAA7B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760" y="220980"/>
          <a:ext cx="9067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2</xdr:row>
      <xdr:rowOff>91440</xdr:rowOff>
    </xdr:from>
    <xdr:to>
      <xdr:col>0</xdr:col>
      <xdr:colOff>1325880</xdr:colOff>
      <xdr:row>5</xdr:row>
      <xdr:rowOff>15240</xdr:rowOff>
    </xdr:to>
    <xdr:pic>
      <xdr:nvPicPr>
        <xdr:cNvPr id="9" name="Imagen 4" descr="Texto&#10;&#10;Descripción generada automáticamente">
          <a:extLst>
            <a:ext uri="{FF2B5EF4-FFF2-40B4-BE49-F238E27FC236}">
              <a16:creationId xmlns:a16="http://schemas.microsoft.com/office/drawing/2014/main" id="{FD41B5B5-9432-D1F5-EEA2-63E6D8E0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0"/>
          <a:ext cx="12649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1417320</xdr:colOff>
      <xdr:row>2</xdr:row>
      <xdr:rowOff>7620</xdr:rowOff>
    </xdr:from>
    <xdr:to>
      <xdr:col>0</xdr:col>
      <xdr:colOff>1905000</xdr:colOff>
      <xdr:row>5</xdr:row>
      <xdr:rowOff>22860</xdr:rowOff>
    </xdr:to>
    <xdr:pic>
      <xdr:nvPicPr>
        <xdr:cNvPr id="10" name="Imagen 3" descr="Imagen que contiene nombre de la empresa&#10;&#10;Descripción generada automáticamente">
          <a:extLst>
            <a:ext uri="{FF2B5EF4-FFF2-40B4-BE49-F238E27FC236}">
              <a16:creationId xmlns:a16="http://schemas.microsoft.com/office/drawing/2014/main" id="{06C491F1-F5A4-631F-05BE-17CC6F1C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373380"/>
          <a:ext cx="4876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2011680</xdr:colOff>
      <xdr:row>2</xdr:row>
      <xdr:rowOff>175260</xdr:rowOff>
    </xdr:from>
    <xdr:to>
      <xdr:col>1</xdr:col>
      <xdr:colOff>579120</xdr:colOff>
      <xdr:row>5</xdr:row>
      <xdr:rowOff>22860</xdr:rowOff>
    </xdr:to>
    <xdr:pic>
      <xdr:nvPicPr>
        <xdr:cNvPr id="11" name="Imagen 2" descr="Interfaz de usuario gráfica, Aplicación&#10;&#10;Descripción generada automáticamente con confianza media">
          <a:extLst>
            <a:ext uri="{FF2B5EF4-FFF2-40B4-BE49-F238E27FC236}">
              <a16:creationId xmlns:a16="http://schemas.microsoft.com/office/drawing/2014/main" id="{610F72E3-C40C-50D4-FF49-2B916498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541020"/>
          <a:ext cx="14859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624840</xdr:colOff>
      <xdr:row>3</xdr:row>
      <xdr:rowOff>0</xdr:rowOff>
    </xdr:from>
    <xdr:to>
      <xdr:col>4</xdr:col>
      <xdr:colOff>91440</xdr:colOff>
      <xdr:row>5</xdr:row>
      <xdr:rowOff>7620</xdr:rowOff>
    </xdr:to>
    <xdr:pic>
      <xdr:nvPicPr>
        <xdr:cNvPr id="1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802F6198-BBEE-41B2-B2F3-5C7A0019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548640"/>
          <a:ext cx="21717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"/>
  <sheetViews>
    <sheetView tabSelected="1" topLeftCell="A9" zoomScaleNormal="100" workbookViewId="0">
      <selection activeCell="B9" sqref="B9:E9"/>
    </sheetView>
  </sheetViews>
  <sheetFormatPr baseColWidth="10" defaultColWidth="11.44140625" defaultRowHeight="14.4" x14ac:dyDescent="0.3"/>
  <cols>
    <col min="1" max="1" width="42.5546875" customWidth="1"/>
    <col min="2" max="2" width="12.5546875" customWidth="1"/>
    <col min="3" max="3" width="13.5546875" customWidth="1"/>
    <col min="4" max="4" width="13.33203125" customWidth="1"/>
    <col min="5" max="6" width="12.88671875" bestFit="1" customWidth="1"/>
    <col min="7" max="7" width="12.5546875" customWidth="1"/>
    <col min="8" max="8" width="12.88671875" customWidth="1"/>
    <col min="9" max="9" width="15.109375" customWidth="1"/>
    <col min="10" max="10" width="12.109375" bestFit="1" customWidth="1"/>
    <col min="11" max="11" width="13" bestFit="1" customWidth="1"/>
    <col min="12" max="12" width="12" bestFit="1" customWidth="1"/>
    <col min="13" max="13" width="13" bestFit="1" customWidth="1"/>
  </cols>
  <sheetData>
    <row r="1" spans="1:9" x14ac:dyDescent="0.3">
      <c r="A1" s="99" t="s">
        <v>41</v>
      </c>
      <c r="B1" s="99"/>
      <c r="C1" s="99"/>
      <c r="D1" s="99"/>
      <c r="E1" s="99"/>
      <c r="F1" s="99"/>
      <c r="G1" s="99"/>
    </row>
    <row r="2" spans="1:9" x14ac:dyDescent="0.3">
      <c r="A2" s="99"/>
      <c r="B2" s="99"/>
      <c r="C2" s="99"/>
      <c r="D2" s="99"/>
      <c r="E2" s="99"/>
      <c r="F2" s="99"/>
      <c r="G2" s="99"/>
    </row>
    <row r="3" spans="1:9" x14ac:dyDescent="0.3">
      <c r="A3" s="99"/>
      <c r="B3" s="99"/>
      <c r="C3" s="99"/>
      <c r="D3" s="99"/>
      <c r="E3" s="99"/>
      <c r="F3" s="99"/>
      <c r="G3" s="99"/>
    </row>
    <row r="4" spans="1:9" x14ac:dyDescent="0.3">
      <c r="A4" s="26"/>
      <c r="B4" s="26"/>
      <c r="C4" s="26"/>
      <c r="D4" s="26"/>
      <c r="E4" s="26"/>
      <c r="F4" s="26"/>
      <c r="G4" s="26"/>
    </row>
    <row r="5" spans="1:9" x14ac:dyDescent="0.3">
      <c r="A5" s="26"/>
      <c r="B5" s="26"/>
      <c r="C5" s="26"/>
      <c r="D5" s="26"/>
      <c r="E5" s="26"/>
      <c r="F5" s="26"/>
      <c r="G5" s="26"/>
    </row>
    <row r="6" spans="1:9" s="28" customFormat="1" ht="45" customHeight="1" x14ac:dyDescent="0.25">
      <c r="A6" s="104" t="s">
        <v>0</v>
      </c>
      <c r="B6" s="104"/>
      <c r="C6" s="104"/>
      <c r="D6" s="104"/>
      <c r="E6" s="104"/>
      <c r="F6" s="104"/>
      <c r="G6" s="104"/>
      <c r="I6" s="29"/>
    </row>
    <row r="7" spans="1:9" s="28" customFormat="1" ht="47.4" customHeight="1" thickBot="1" x14ac:dyDescent="0.3">
      <c r="A7" s="105" t="s">
        <v>42</v>
      </c>
      <c r="B7" s="106"/>
      <c r="C7" s="106"/>
      <c r="D7" s="106"/>
      <c r="E7" s="106"/>
      <c r="F7" s="106"/>
      <c r="G7" s="106"/>
      <c r="I7" s="29"/>
    </row>
    <row r="8" spans="1:9" s="28" customFormat="1" ht="15.6" x14ac:dyDescent="0.25">
      <c r="A8" s="77"/>
      <c r="B8" s="30"/>
      <c r="C8" s="30"/>
      <c r="D8" s="30"/>
      <c r="E8" s="30"/>
      <c r="F8" s="30"/>
      <c r="G8" s="31"/>
      <c r="I8" s="29"/>
    </row>
    <row r="9" spans="1:9" s="28" customFormat="1" ht="26.25" customHeight="1" x14ac:dyDescent="0.25">
      <c r="A9" s="78" t="s">
        <v>1</v>
      </c>
      <c r="B9" s="102" t="s">
        <v>2</v>
      </c>
      <c r="C9" s="102"/>
      <c r="D9" s="102"/>
      <c r="E9" s="102"/>
      <c r="F9" s="102" t="s">
        <v>3</v>
      </c>
      <c r="G9" s="103"/>
      <c r="I9" s="29"/>
    </row>
    <row r="10" spans="1:9" s="28" customFormat="1" ht="13.2" x14ac:dyDescent="0.25">
      <c r="A10" s="78" t="s">
        <v>4</v>
      </c>
      <c r="B10" s="102" t="s">
        <v>2</v>
      </c>
      <c r="C10" s="102"/>
      <c r="D10" s="102"/>
      <c r="E10" s="102"/>
      <c r="F10" s="102" t="s">
        <v>5</v>
      </c>
      <c r="G10" s="103"/>
      <c r="I10" s="29"/>
    </row>
    <row r="11" spans="1:9" s="28" customFormat="1" ht="26.4" x14ac:dyDescent="0.25">
      <c r="A11" s="79" t="s">
        <v>6</v>
      </c>
      <c r="B11" s="102" t="s">
        <v>7</v>
      </c>
      <c r="C11" s="102"/>
      <c r="D11" s="102" t="s">
        <v>8</v>
      </c>
      <c r="E11" s="102"/>
      <c r="F11" s="102" t="s">
        <v>9</v>
      </c>
      <c r="G11" s="103"/>
      <c r="I11" s="29"/>
    </row>
    <row r="12" spans="1:9" s="28" customFormat="1" ht="16.2" customHeight="1" thickBot="1" x14ac:dyDescent="0.3">
      <c r="A12" s="80" t="s">
        <v>44</v>
      </c>
      <c r="B12" s="81" t="s">
        <v>45</v>
      </c>
      <c r="C12" s="81"/>
      <c r="D12" s="81"/>
      <c r="E12" s="81"/>
      <c r="F12" s="32"/>
      <c r="G12" s="33"/>
      <c r="I12" s="29"/>
    </row>
    <row r="13" spans="1:9" s="28" customFormat="1" ht="15.6" x14ac:dyDescent="0.25">
      <c r="A13" s="27"/>
      <c r="B13" s="29"/>
      <c r="C13" s="29"/>
      <c r="D13" s="29"/>
      <c r="E13" s="29"/>
      <c r="F13" s="29"/>
      <c r="G13" s="29"/>
      <c r="I13" s="29"/>
    </row>
    <row r="14" spans="1:9" s="28" customFormat="1" ht="12.75" customHeight="1" x14ac:dyDescent="0.25">
      <c r="A14" s="34" t="s">
        <v>10</v>
      </c>
      <c r="B14" s="84" t="s">
        <v>11</v>
      </c>
      <c r="C14" s="84"/>
      <c r="D14" s="84"/>
      <c r="E14" s="84"/>
      <c r="F14" s="84"/>
      <c r="G14" s="84"/>
      <c r="H14" s="35"/>
      <c r="I14" s="35"/>
    </row>
    <row r="15" spans="1:9" s="28" customFormat="1" ht="13.2" x14ac:dyDescent="0.25">
      <c r="A15" s="34" t="s">
        <v>12</v>
      </c>
      <c r="B15" s="84" t="s">
        <v>39</v>
      </c>
      <c r="C15" s="84"/>
      <c r="D15" s="84"/>
      <c r="E15" s="84"/>
      <c r="F15" s="84"/>
      <c r="G15" s="84"/>
      <c r="H15" s="35"/>
      <c r="I15" s="35"/>
    </row>
    <row r="16" spans="1:9" s="28" customFormat="1" ht="12.75" customHeight="1" x14ac:dyDescent="0.25">
      <c r="A16" s="34" t="s">
        <v>13</v>
      </c>
      <c r="B16" s="84" t="s">
        <v>14</v>
      </c>
      <c r="C16" s="84"/>
      <c r="D16" s="84"/>
      <c r="E16" s="84"/>
      <c r="F16" s="84"/>
      <c r="G16" s="84"/>
      <c r="H16" s="35"/>
      <c r="I16" s="35"/>
    </row>
    <row r="17" spans="1:13" s="28" customFormat="1" ht="12.75" customHeight="1" x14ac:dyDescent="0.25">
      <c r="A17" s="34" t="s">
        <v>15</v>
      </c>
      <c r="B17" s="84" t="s">
        <v>16</v>
      </c>
      <c r="C17" s="84"/>
      <c r="D17" s="84"/>
      <c r="E17" s="84"/>
      <c r="F17" s="84"/>
      <c r="G17" s="84"/>
      <c r="H17" s="35"/>
      <c r="I17" s="35"/>
    </row>
    <row r="18" spans="1:13" s="28" customFormat="1" ht="26.25" customHeight="1" x14ac:dyDescent="0.25">
      <c r="A18" s="36" t="s">
        <v>17</v>
      </c>
      <c r="B18" s="96" t="s">
        <v>18</v>
      </c>
      <c r="C18" s="96"/>
      <c r="D18" s="96"/>
      <c r="E18" s="96"/>
      <c r="F18" s="96"/>
      <c r="G18" s="96"/>
      <c r="H18" s="35"/>
      <c r="I18" s="35"/>
    </row>
    <row r="19" spans="1:13" s="28" customFormat="1" ht="13.2" x14ac:dyDescent="0.25">
      <c r="B19" s="37"/>
      <c r="C19" s="37"/>
      <c r="D19" s="37"/>
      <c r="E19" s="37"/>
      <c r="F19" s="37"/>
      <c r="G19" s="37"/>
      <c r="H19" s="37"/>
      <c r="I19" s="37"/>
    </row>
    <row r="20" spans="1:13" s="28" customFormat="1" ht="13.8" thickBot="1" x14ac:dyDescent="0.3">
      <c r="A20" s="34" t="s">
        <v>19</v>
      </c>
      <c r="B20" s="34" t="s">
        <v>40</v>
      </c>
    </row>
    <row r="21" spans="1:13" s="28" customFormat="1" ht="39.75" customHeight="1" thickBot="1" x14ac:dyDescent="0.3">
      <c r="A21" s="38" t="s">
        <v>20</v>
      </c>
      <c r="B21" s="24">
        <f>(C31+(C36/15))</f>
        <v>1122.3333333333333</v>
      </c>
      <c r="C21" s="39"/>
      <c r="D21" s="40"/>
    </row>
    <row r="22" spans="1:13" s="28" customFormat="1" ht="13.8" thickBot="1" x14ac:dyDescent="0.3"/>
    <row r="23" spans="1:13" s="28" customFormat="1" ht="15" customHeight="1" thickBot="1" x14ac:dyDescent="0.3">
      <c r="F23" s="89" t="s">
        <v>43</v>
      </c>
      <c r="G23" s="90"/>
      <c r="H23" s="90"/>
      <c r="I23" s="91"/>
    </row>
    <row r="24" spans="1:13" s="28" customFormat="1" ht="59.25" customHeight="1" x14ac:dyDescent="0.25">
      <c r="B24" s="97" t="s">
        <v>21</v>
      </c>
      <c r="C24" s="85" t="s">
        <v>22</v>
      </c>
      <c r="D24" s="85" t="s">
        <v>23</v>
      </c>
      <c r="E24" s="92" t="s">
        <v>24</v>
      </c>
      <c r="F24" s="87" t="s">
        <v>21</v>
      </c>
      <c r="G24" s="94" t="s">
        <v>25</v>
      </c>
      <c r="H24" s="94" t="s">
        <v>23</v>
      </c>
      <c r="I24" s="82" t="s">
        <v>24</v>
      </c>
    </row>
    <row r="25" spans="1:13" s="28" customFormat="1" ht="13.2" x14ac:dyDescent="0.25">
      <c r="A25" s="41" t="s">
        <v>26</v>
      </c>
      <c r="B25" s="98"/>
      <c r="C25" s="86"/>
      <c r="D25" s="86"/>
      <c r="E25" s="93"/>
      <c r="F25" s="88"/>
      <c r="G25" s="95"/>
      <c r="H25" s="95"/>
      <c r="I25" s="83"/>
    </row>
    <row r="26" spans="1:13" s="28" customFormat="1" ht="13.2" x14ac:dyDescent="0.25">
      <c r="A26" s="42" t="s">
        <v>27</v>
      </c>
      <c r="B26" s="43">
        <v>1</v>
      </c>
      <c r="C26" s="5">
        <v>196</v>
      </c>
      <c r="D26" s="5">
        <f>C26*21%</f>
        <v>41.16</v>
      </c>
      <c r="E26" s="3">
        <f>C26+D26</f>
        <v>237.16</v>
      </c>
      <c r="F26" s="44">
        <f>B26</f>
        <v>1</v>
      </c>
      <c r="G26" s="21"/>
      <c r="H26" s="45">
        <f>G26*21%</f>
        <v>0</v>
      </c>
      <c r="I26" s="46">
        <f>H26+G26</f>
        <v>0</v>
      </c>
      <c r="J26" s="40"/>
      <c r="K26" s="40"/>
      <c r="L26" s="40"/>
      <c r="M26" s="40"/>
    </row>
    <row r="27" spans="1:13" s="28" customFormat="1" ht="13.2" x14ac:dyDescent="0.25">
      <c r="A27" s="42" t="s">
        <v>28</v>
      </c>
      <c r="B27" s="43">
        <v>1</v>
      </c>
      <c r="C27" s="5">
        <v>46</v>
      </c>
      <c r="D27" s="5">
        <f t="shared" ref="D27:D30" si="0">C27*21%</f>
        <v>9.66</v>
      </c>
      <c r="E27" s="3">
        <f t="shared" ref="E27:E30" si="1">C27+D27</f>
        <v>55.66</v>
      </c>
      <c r="F27" s="44">
        <f t="shared" ref="F27:F30" si="2">B27</f>
        <v>1</v>
      </c>
      <c r="G27" s="21"/>
      <c r="H27" s="45">
        <f t="shared" ref="H27:H30" si="3">G27*21%</f>
        <v>0</v>
      </c>
      <c r="I27" s="46">
        <f t="shared" ref="I27:I30" si="4">H27+G27</f>
        <v>0</v>
      </c>
    </row>
    <row r="28" spans="1:13" s="28" customFormat="1" ht="13.2" x14ac:dyDescent="0.25">
      <c r="A28" s="42" t="s">
        <v>29</v>
      </c>
      <c r="B28" s="43">
        <v>1</v>
      </c>
      <c r="C28" s="5">
        <v>46</v>
      </c>
      <c r="D28" s="5">
        <f t="shared" si="0"/>
        <v>9.66</v>
      </c>
      <c r="E28" s="3">
        <f t="shared" si="1"/>
        <v>55.66</v>
      </c>
      <c r="F28" s="44">
        <f t="shared" si="2"/>
        <v>1</v>
      </c>
      <c r="G28" s="21"/>
      <c r="H28" s="45">
        <f t="shared" si="3"/>
        <v>0</v>
      </c>
      <c r="I28" s="46">
        <f t="shared" si="4"/>
        <v>0</v>
      </c>
    </row>
    <row r="29" spans="1:13" s="28" customFormat="1" ht="13.2" x14ac:dyDescent="0.25">
      <c r="A29" s="42" t="s">
        <v>30</v>
      </c>
      <c r="B29" s="43">
        <v>1</v>
      </c>
      <c r="C29" s="5">
        <v>196</v>
      </c>
      <c r="D29" s="5">
        <f t="shared" si="0"/>
        <v>41.16</v>
      </c>
      <c r="E29" s="3">
        <f t="shared" si="1"/>
        <v>237.16</v>
      </c>
      <c r="F29" s="44">
        <f t="shared" si="2"/>
        <v>1</v>
      </c>
      <c r="G29" s="21"/>
      <c r="H29" s="45">
        <f t="shared" si="3"/>
        <v>0</v>
      </c>
      <c r="I29" s="46">
        <f t="shared" si="4"/>
        <v>0</v>
      </c>
    </row>
    <row r="30" spans="1:13" s="28" customFormat="1" x14ac:dyDescent="0.3">
      <c r="A30" s="47" t="s">
        <v>31</v>
      </c>
      <c r="B30" s="43">
        <v>1</v>
      </c>
      <c r="C30" s="5">
        <v>550</v>
      </c>
      <c r="D30" s="5">
        <f t="shared" si="0"/>
        <v>115.5</v>
      </c>
      <c r="E30" s="3">
        <f t="shared" si="1"/>
        <v>665.5</v>
      </c>
      <c r="F30" s="44">
        <f t="shared" si="2"/>
        <v>1</v>
      </c>
      <c r="G30" s="21"/>
      <c r="H30" s="45">
        <f t="shared" si="3"/>
        <v>0</v>
      </c>
      <c r="I30" s="46">
        <f t="shared" si="4"/>
        <v>0</v>
      </c>
    </row>
    <row r="31" spans="1:13" s="34" customFormat="1" ht="13.8" thickBot="1" x14ac:dyDescent="0.3">
      <c r="A31" s="48" t="s">
        <v>32</v>
      </c>
      <c r="B31" s="49">
        <f t="shared" ref="B31:I31" si="5">SUM(B26:B30)</f>
        <v>5</v>
      </c>
      <c r="C31" s="4">
        <f t="shared" si="5"/>
        <v>1034</v>
      </c>
      <c r="D31" s="4">
        <f t="shared" si="5"/>
        <v>217.14</v>
      </c>
      <c r="E31" s="50">
        <f t="shared" si="5"/>
        <v>1251.1399999999999</v>
      </c>
      <c r="F31" s="51">
        <f t="shared" si="5"/>
        <v>5</v>
      </c>
      <c r="G31" s="52">
        <f t="shared" si="5"/>
        <v>0</v>
      </c>
      <c r="H31" s="52">
        <f t="shared" si="5"/>
        <v>0</v>
      </c>
      <c r="I31" s="53">
        <f t="shared" si="5"/>
        <v>0</v>
      </c>
    </row>
    <row r="32" spans="1:13" s="28" customFormat="1" ht="13.2" x14ac:dyDescent="0.25">
      <c r="B32" s="54"/>
      <c r="E32" s="25"/>
      <c r="F32" s="55"/>
      <c r="G32" s="56"/>
      <c r="H32" s="56"/>
      <c r="I32" s="57"/>
    </row>
    <row r="33" spans="1:10" s="28" customFormat="1" ht="13.2" x14ac:dyDescent="0.25">
      <c r="B33" s="54"/>
      <c r="F33" s="58"/>
      <c r="G33" s="59"/>
      <c r="H33" s="59"/>
      <c r="I33" s="60"/>
    </row>
    <row r="34" spans="1:10" s="28" customFormat="1" ht="13.2" x14ac:dyDescent="0.25">
      <c r="A34" s="100" t="s">
        <v>33</v>
      </c>
      <c r="B34" s="101"/>
      <c r="C34" s="101"/>
      <c r="D34" s="101"/>
      <c r="E34" s="101"/>
      <c r="F34" s="61"/>
      <c r="G34" s="62"/>
      <c r="H34" s="59"/>
      <c r="I34" s="63"/>
    </row>
    <row r="35" spans="1:10" s="28" customFormat="1" x14ac:dyDescent="0.3">
      <c r="A35" s="47" t="s">
        <v>34</v>
      </c>
      <c r="B35" s="64">
        <v>1</v>
      </c>
      <c r="C35" s="13">
        <v>1325</v>
      </c>
      <c r="D35" s="13">
        <f>C35*21%</f>
        <v>278.25</v>
      </c>
      <c r="E35" s="14">
        <f>D35+C35</f>
        <v>1603.25</v>
      </c>
      <c r="F35" s="65">
        <f>B35</f>
        <v>1</v>
      </c>
      <c r="G35" s="21"/>
      <c r="H35" s="45">
        <f>G35*21%</f>
        <v>0</v>
      </c>
      <c r="I35" s="66">
        <f>H35+G35</f>
        <v>0</v>
      </c>
    </row>
    <row r="36" spans="1:10" s="34" customFormat="1" ht="12" customHeight="1" x14ac:dyDescent="0.25">
      <c r="A36" s="48" t="s">
        <v>32</v>
      </c>
      <c r="B36" s="49">
        <f>SUM(B35:B35)</f>
        <v>1</v>
      </c>
      <c r="C36" s="15">
        <f>SUM(C35:C35)</f>
        <v>1325</v>
      </c>
      <c r="D36" s="15">
        <f>SUM(D35:D35)</f>
        <v>278.25</v>
      </c>
      <c r="E36" s="16">
        <f>D36+C36</f>
        <v>1603.25</v>
      </c>
      <c r="F36" s="67">
        <f>SUM(F35)</f>
        <v>1</v>
      </c>
      <c r="G36" s="68">
        <f>G35</f>
        <v>0</v>
      </c>
      <c r="H36" s="68">
        <f>G36*21%</f>
        <v>0</v>
      </c>
      <c r="I36" s="69">
        <f>H36+G36</f>
        <v>0</v>
      </c>
    </row>
    <row r="37" spans="1:10" s="28" customFormat="1" ht="13.2" x14ac:dyDescent="0.25">
      <c r="B37" s="54"/>
      <c r="C37" s="17"/>
      <c r="D37" s="17"/>
      <c r="E37" s="17"/>
      <c r="F37" s="70"/>
      <c r="G37" s="22"/>
      <c r="H37" s="22"/>
      <c r="I37" s="23"/>
    </row>
    <row r="38" spans="1:10" s="28" customFormat="1" ht="13.8" thickBot="1" x14ac:dyDescent="0.3">
      <c r="B38" s="54"/>
      <c r="C38" s="18"/>
      <c r="D38" s="18"/>
      <c r="E38" s="18"/>
      <c r="F38" s="70"/>
      <c r="G38" s="22"/>
      <c r="H38" s="22"/>
      <c r="I38" s="23"/>
    </row>
    <row r="39" spans="1:10" s="34" customFormat="1" ht="13.8" thickBot="1" x14ac:dyDescent="0.3">
      <c r="A39" s="71" t="s">
        <v>35</v>
      </c>
      <c r="B39" s="72">
        <f t="shared" ref="B39:F39" si="6">B31+B36</f>
        <v>6</v>
      </c>
      <c r="C39" s="19">
        <f t="shared" si="6"/>
        <v>2359</v>
      </c>
      <c r="D39" s="19">
        <f t="shared" si="6"/>
        <v>495.39</v>
      </c>
      <c r="E39" s="20">
        <f>E36+E31</f>
        <v>2854.39</v>
      </c>
      <c r="F39" s="73">
        <f t="shared" si="6"/>
        <v>6</v>
      </c>
      <c r="G39" s="74">
        <f>G31+G36</f>
        <v>0</v>
      </c>
      <c r="H39" s="74">
        <f>H31+H36</f>
        <v>0</v>
      </c>
      <c r="I39" s="75">
        <f>I31+I36</f>
        <v>0</v>
      </c>
    </row>
    <row r="40" spans="1:10" s="28" customFormat="1" ht="13.2" x14ac:dyDescent="0.25">
      <c r="A40" s="76"/>
      <c r="B40" s="54"/>
    </row>
    <row r="41" spans="1:10" s="28" customFormat="1" x14ac:dyDescent="0.3">
      <c r="A41" t="s">
        <v>36</v>
      </c>
      <c r="E41" s="40"/>
      <c r="F41" s="40"/>
      <c r="G41" s="40"/>
    </row>
    <row r="42" spans="1:10" s="28" customFormat="1" x14ac:dyDescent="0.3">
      <c r="A42" t="s">
        <v>37</v>
      </c>
      <c r="E42" s="40"/>
      <c r="F42" s="40"/>
      <c r="G42" s="40"/>
    </row>
    <row r="43" spans="1:10" s="28" customFormat="1" ht="13.8" thickBot="1" x14ac:dyDescent="0.3"/>
    <row r="44" spans="1:10" s="28" customFormat="1" ht="13.2" x14ac:dyDescent="0.25">
      <c r="A44" s="34" t="s">
        <v>38</v>
      </c>
      <c r="B44" s="6"/>
      <c r="C44" s="7"/>
      <c r="D44" s="7"/>
      <c r="E44" s="8"/>
    </row>
    <row r="45" spans="1:10" s="28" customFormat="1" ht="13.2" x14ac:dyDescent="0.25">
      <c r="B45" s="9"/>
      <c r="C45" s="1"/>
      <c r="D45" s="1"/>
      <c r="E45" s="2"/>
      <c r="G45" s="40"/>
      <c r="H45" s="40"/>
      <c r="I45" s="40"/>
      <c r="J45" s="40"/>
    </row>
    <row r="46" spans="1:10" s="28" customFormat="1" ht="13.2" x14ac:dyDescent="0.25">
      <c r="B46" s="9"/>
      <c r="C46" s="1"/>
      <c r="D46" s="1"/>
      <c r="E46" s="2"/>
    </row>
    <row r="47" spans="1:10" s="28" customFormat="1" ht="13.2" x14ac:dyDescent="0.25">
      <c r="B47" s="9"/>
      <c r="C47" s="1"/>
      <c r="D47" s="1"/>
      <c r="E47" s="2"/>
      <c r="G47" s="40"/>
      <c r="H47" s="40"/>
    </row>
    <row r="48" spans="1:10" s="28" customFormat="1" ht="13.2" x14ac:dyDescent="0.25">
      <c r="B48" s="9"/>
      <c r="C48" s="1"/>
      <c r="D48" s="1"/>
      <c r="E48" s="2"/>
      <c r="H48" s="40"/>
    </row>
    <row r="49" spans="2:12" s="28" customFormat="1" ht="13.2" x14ac:dyDescent="0.25">
      <c r="B49" s="9"/>
      <c r="C49" s="1"/>
      <c r="D49" s="1"/>
      <c r="E49" s="2"/>
      <c r="I49" s="40"/>
      <c r="J49" s="40"/>
      <c r="K49" s="40"/>
      <c r="L49" s="40"/>
    </row>
    <row r="50" spans="2:12" s="28" customFormat="1" ht="13.8" thickBot="1" x14ac:dyDescent="0.3">
      <c r="B50" s="10"/>
      <c r="C50" s="11"/>
      <c r="D50" s="11"/>
      <c r="E50" s="12"/>
    </row>
    <row r="51" spans="2:12" s="28" customFormat="1" ht="13.2" x14ac:dyDescent="0.25"/>
    <row r="52" spans="2:12" s="28" customFormat="1" ht="13.2" x14ac:dyDescent="0.25"/>
    <row r="53" spans="2:12" s="28" customFormat="1" ht="13.2" x14ac:dyDescent="0.25"/>
    <row r="54" spans="2:12" s="28" customFormat="1" ht="13.2" x14ac:dyDescent="0.25"/>
    <row r="55" spans="2:12" s="28" customFormat="1" ht="13.2" x14ac:dyDescent="0.25"/>
    <row r="56" spans="2:12" s="28" customFormat="1" ht="13.2" x14ac:dyDescent="0.25"/>
    <row r="57" spans="2:12" s="28" customFormat="1" ht="13.2" x14ac:dyDescent="0.25"/>
    <row r="58" spans="2:12" s="28" customFormat="1" ht="13.2" x14ac:dyDescent="0.25"/>
    <row r="59" spans="2:12" s="28" customFormat="1" ht="13.2" x14ac:dyDescent="0.25"/>
    <row r="60" spans="2:12" s="28" customFormat="1" ht="13.2" x14ac:dyDescent="0.25"/>
    <row r="61" spans="2:12" s="28" customFormat="1" ht="13.2" x14ac:dyDescent="0.25"/>
    <row r="62" spans="2:12" s="28" customFormat="1" ht="13.2" x14ac:dyDescent="0.25"/>
    <row r="63" spans="2:12" s="28" customFormat="1" ht="13.2" x14ac:dyDescent="0.25"/>
    <row r="64" spans="2:12" s="28" customFormat="1" ht="13.2" x14ac:dyDescent="0.25"/>
    <row r="65" s="28" customFormat="1" ht="13.2" x14ac:dyDescent="0.25"/>
    <row r="66" s="28" customFormat="1" ht="13.2" x14ac:dyDescent="0.25"/>
    <row r="67" s="28" customFormat="1" ht="13.2" x14ac:dyDescent="0.25"/>
    <row r="68" s="28" customFormat="1" ht="13.2" x14ac:dyDescent="0.25"/>
    <row r="69" s="28" customFormat="1" ht="13.2" x14ac:dyDescent="0.25"/>
    <row r="70" s="28" customFormat="1" ht="13.2" x14ac:dyDescent="0.25"/>
    <row r="71" s="28" customFormat="1" ht="13.2" x14ac:dyDescent="0.25"/>
    <row r="72" s="28" customFormat="1" ht="13.2" x14ac:dyDescent="0.25"/>
    <row r="73" s="28" customFormat="1" ht="13.2" x14ac:dyDescent="0.25"/>
    <row r="74" s="28" customFormat="1" ht="13.2" x14ac:dyDescent="0.25"/>
    <row r="75" s="28" customFormat="1" ht="13.2" x14ac:dyDescent="0.25"/>
    <row r="76" s="28" customFormat="1" ht="13.2" x14ac:dyDescent="0.25"/>
    <row r="77" s="28" customFormat="1" ht="13.2" x14ac:dyDescent="0.25"/>
    <row r="78" s="28" customFormat="1" ht="13.2" x14ac:dyDescent="0.25"/>
    <row r="79" s="28" customFormat="1" ht="13.2" x14ac:dyDescent="0.25"/>
    <row r="80" s="28" customFormat="1" ht="13.2" x14ac:dyDescent="0.25"/>
    <row r="81" s="28" customFormat="1" ht="13.2" x14ac:dyDescent="0.25"/>
    <row r="82" s="28" customFormat="1" ht="13.2" x14ac:dyDescent="0.25"/>
    <row r="83" s="28" customFormat="1" ht="13.2" x14ac:dyDescent="0.25"/>
    <row r="84" s="28" customFormat="1" ht="13.2" x14ac:dyDescent="0.25"/>
    <row r="85" s="28" customFormat="1" ht="13.2" x14ac:dyDescent="0.25"/>
    <row r="86" s="28" customFormat="1" ht="13.2" x14ac:dyDescent="0.25"/>
    <row r="87" s="28" customFormat="1" ht="13.2" x14ac:dyDescent="0.25"/>
    <row r="88" s="28" customFormat="1" ht="13.2" x14ac:dyDescent="0.25"/>
    <row r="89" s="28" customFormat="1" ht="13.2" x14ac:dyDescent="0.25"/>
    <row r="90" s="28" customFormat="1" ht="13.2" x14ac:dyDescent="0.25"/>
    <row r="91" s="28" customFormat="1" ht="13.2" x14ac:dyDescent="0.25"/>
    <row r="92" s="28" customFormat="1" ht="13.2" x14ac:dyDescent="0.25"/>
    <row r="93" s="28" customFormat="1" ht="13.2" x14ac:dyDescent="0.25"/>
    <row r="94" s="28" customFormat="1" ht="13.2" x14ac:dyDescent="0.25"/>
    <row r="95" s="28" customFormat="1" ht="13.2" x14ac:dyDescent="0.25"/>
    <row r="96" s="28" customFormat="1" ht="13.2" x14ac:dyDescent="0.25"/>
    <row r="97" s="28" customFormat="1" ht="13.2" x14ac:dyDescent="0.25"/>
    <row r="98" s="28" customFormat="1" ht="13.2" x14ac:dyDescent="0.25"/>
    <row r="99" s="28" customFormat="1" ht="13.2" x14ac:dyDescent="0.25"/>
    <row r="100" s="28" customFormat="1" ht="13.2" x14ac:dyDescent="0.25"/>
    <row r="101" s="28" customFormat="1" ht="13.2" x14ac:dyDescent="0.25"/>
    <row r="102" s="28" customFormat="1" ht="13.2" x14ac:dyDescent="0.25"/>
    <row r="103" s="28" customFormat="1" ht="13.2" x14ac:dyDescent="0.25"/>
    <row r="104" s="28" customFormat="1" ht="13.2" x14ac:dyDescent="0.25"/>
    <row r="105" s="28" customFormat="1" ht="13.2" x14ac:dyDescent="0.25"/>
    <row r="106" s="28" customFormat="1" ht="13.2" x14ac:dyDescent="0.25"/>
    <row r="107" s="28" customFormat="1" ht="13.2" x14ac:dyDescent="0.25"/>
    <row r="108" s="28" customFormat="1" ht="13.2" x14ac:dyDescent="0.25"/>
    <row r="109" s="28" customFormat="1" ht="13.2" x14ac:dyDescent="0.25"/>
    <row r="110" s="28" customFormat="1" ht="13.2" x14ac:dyDescent="0.25"/>
    <row r="111" s="28" customFormat="1" ht="13.2" x14ac:dyDescent="0.25"/>
    <row r="112" s="28" customFormat="1" ht="13.2" x14ac:dyDescent="0.25"/>
    <row r="113" s="28" customFormat="1" ht="13.2" x14ac:dyDescent="0.25"/>
    <row r="114" s="28" customFormat="1" ht="13.2" x14ac:dyDescent="0.25"/>
    <row r="115" s="28" customFormat="1" ht="13.2" x14ac:dyDescent="0.25"/>
    <row r="116" s="28" customFormat="1" ht="13.2" x14ac:dyDescent="0.25"/>
    <row r="117" s="28" customFormat="1" ht="13.2" x14ac:dyDescent="0.25"/>
    <row r="118" s="28" customFormat="1" ht="13.2" x14ac:dyDescent="0.25"/>
    <row r="119" s="28" customFormat="1" ht="13.2" x14ac:dyDescent="0.25"/>
    <row r="120" s="28" customFormat="1" ht="13.2" x14ac:dyDescent="0.25"/>
    <row r="121" s="28" customFormat="1" ht="13.2" x14ac:dyDescent="0.25"/>
    <row r="122" s="28" customFormat="1" ht="13.2" x14ac:dyDescent="0.25"/>
    <row r="123" s="28" customFormat="1" ht="13.2" x14ac:dyDescent="0.25"/>
    <row r="124" s="28" customFormat="1" ht="13.2" x14ac:dyDescent="0.25"/>
    <row r="125" s="28" customFormat="1" ht="13.2" x14ac:dyDescent="0.25"/>
    <row r="126" s="28" customFormat="1" ht="13.2" x14ac:dyDescent="0.25"/>
    <row r="127" s="28" customFormat="1" ht="13.2" x14ac:dyDescent="0.25"/>
    <row r="128" s="28" customFormat="1" ht="13.2" x14ac:dyDescent="0.25"/>
    <row r="129" s="28" customFormat="1" ht="13.2" x14ac:dyDescent="0.25"/>
    <row r="130" s="28" customFormat="1" ht="13.2" x14ac:dyDescent="0.25"/>
    <row r="131" s="28" customFormat="1" ht="13.2" x14ac:dyDescent="0.25"/>
    <row r="132" s="28" customFormat="1" ht="13.2" x14ac:dyDescent="0.25"/>
    <row r="133" s="28" customFormat="1" ht="13.2" x14ac:dyDescent="0.25"/>
    <row r="134" s="28" customFormat="1" ht="13.2" x14ac:dyDescent="0.25"/>
    <row r="135" s="28" customFormat="1" ht="13.2" x14ac:dyDescent="0.25"/>
    <row r="136" s="28" customFormat="1" ht="13.2" x14ac:dyDescent="0.25"/>
    <row r="137" s="28" customFormat="1" ht="13.2" x14ac:dyDescent="0.25"/>
    <row r="138" s="28" customFormat="1" ht="13.2" x14ac:dyDescent="0.25"/>
    <row r="139" s="28" customFormat="1" ht="13.2" x14ac:dyDescent="0.25"/>
    <row r="140" s="28" customFormat="1" ht="13.2" x14ac:dyDescent="0.25"/>
    <row r="141" s="28" customFormat="1" ht="13.2" x14ac:dyDescent="0.25"/>
    <row r="142" s="28" customFormat="1" ht="13.2" x14ac:dyDescent="0.25"/>
    <row r="143" s="28" customFormat="1" ht="13.2" x14ac:dyDescent="0.25"/>
    <row r="144" s="28" customFormat="1" ht="13.2" x14ac:dyDescent="0.25"/>
    <row r="145" s="28" customFormat="1" ht="13.2" x14ac:dyDescent="0.25"/>
    <row r="146" s="28" customFormat="1" ht="13.2" x14ac:dyDescent="0.25"/>
    <row r="147" s="28" customFormat="1" ht="13.2" x14ac:dyDescent="0.25"/>
    <row r="148" s="28" customFormat="1" ht="13.2" x14ac:dyDescent="0.25"/>
    <row r="149" s="28" customFormat="1" ht="13.2" x14ac:dyDescent="0.25"/>
    <row r="150" s="28" customFormat="1" ht="13.2" x14ac:dyDescent="0.25"/>
    <row r="151" s="28" customFormat="1" ht="13.2" x14ac:dyDescent="0.25"/>
    <row r="152" s="28" customFormat="1" ht="13.2" x14ac:dyDescent="0.25"/>
    <row r="153" s="28" customFormat="1" ht="13.2" x14ac:dyDescent="0.25"/>
    <row r="154" s="28" customFormat="1" ht="13.2" x14ac:dyDescent="0.25"/>
    <row r="155" s="28" customFormat="1" ht="13.2" x14ac:dyDescent="0.25"/>
    <row r="156" s="28" customFormat="1" ht="13.2" x14ac:dyDescent="0.25"/>
    <row r="157" s="28" customFormat="1" ht="13.2" x14ac:dyDescent="0.25"/>
    <row r="158" s="28" customFormat="1" ht="13.2" x14ac:dyDescent="0.25"/>
    <row r="159" s="28" customFormat="1" ht="13.2" x14ac:dyDescent="0.25"/>
    <row r="160" s="28" customFormat="1" ht="13.2" x14ac:dyDescent="0.25"/>
    <row r="161" s="28" customFormat="1" ht="13.2" x14ac:dyDescent="0.25"/>
    <row r="162" s="28" customFormat="1" ht="13.2" x14ac:dyDescent="0.25"/>
    <row r="163" s="28" customFormat="1" ht="13.2" x14ac:dyDescent="0.25"/>
    <row r="164" s="28" customFormat="1" ht="13.2" x14ac:dyDescent="0.25"/>
    <row r="165" s="28" customFormat="1" ht="13.2" x14ac:dyDescent="0.25"/>
    <row r="166" s="28" customFormat="1" ht="13.2" x14ac:dyDescent="0.25"/>
    <row r="167" s="28" customFormat="1" ht="13.2" x14ac:dyDescent="0.25"/>
    <row r="168" s="28" customFormat="1" ht="13.2" x14ac:dyDescent="0.25"/>
    <row r="169" s="28" customFormat="1" ht="13.2" x14ac:dyDescent="0.25"/>
    <row r="170" s="28" customFormat="1" ht="13.2" x14ac:dyDescent="0.25"/>
    <row r="171" s="28" customFormat="1" ht="13.2" x14ac:dyDescent="0.25"/>
    <row r="172" s="28" customFormat="1" ht="13.2" x14ac:dyDescent="0.25"/>
    <row r="173" s="28" customFormat="1" ht="13.2" x14ac:dyDescent="0.25"/>
    <row r="174" s="28" customFormat="1" ht="13.2" x14ac:dyDescent="0.25"/>
    <row r="175" s="28" customFormat="1" ht="13.2" x14ac:dyDescent="0.25"/>
    <row r="176" s="28" customFormat="1" ht="13.2" x14ac:dyDescent="0.25"/>
    <row r="177" s="28" customFormat="1" ht="13.2" x14ac:dyDescent="0.25"/>
    <row r="178" s="28" customFormat="1" ht="13.2" x14ac:dyDescent="0.25"/>
    <row r="179" s="28" customFormat="1" ht="13.2" x14ac:dyDescent="0.25"/>
    <row r="180" s="28" customFormat="1" ht="13.2" x14ac:dyDescent="0.25"/>
    <row r="181" s="28" customFormat="1" ht="13.2" x14ac:dyDescent="0.25"/>
    <row r="182" s="28" customFormat="1" ht="13.2" x14ac:dyDescent="0.25"/>
    <row r="183" s="28" customFormat="1" ht="13.2" x14ac:dyDescent="0.25"/>
    <row r="184" s="28" customFormat="1" ht="13.2" x14ac:dyDescent="0.25"/>
    <row r="185" s="28" customFormat="1" ht="13.2" x14ac:dyDescent="0.25"/>
    <row r="186" s="28" customFormat="1" ht="13.2" x14ac:dyDescent="0.25"/>
    <row r="187" s="28" customFormat="1" ht="13.2" x14ac:dyDescent="0.25"/>
    <row r="188" s="28" customFormat="1" ht="13.2" x14ac:dyDescent="0.25"/>
    <row r="189" s="28" customFormat="1" ht="13.2" x14ac:dyDescent="0.25"/>
    <row r="190" s="28" customFormat="1" ht="13.2" x14ac:dyDescent="0.25"/>
    <row r="191" s="28" customFormat="1" ht="13.2" x14ac:dyDescent="0.25"/>
  </sheetData>
  <sheetProtection algorithmName="SHA-512" hashValue="swj3HEgpgqMGl/wEdKeqkrHofJXn3G3Yyn8skFFW5jywkKw5xUIAZNlIcyQd6wszdVpnjpkN64sgdZg604pB+w==" saltValue="Rb1oP7SQx4ExDfciQ4dY1Q==" spinCount="100000" sheet="1" selectLockedCells="1"/>
  <protectedRanges>
    <protectedRange sqref="B14" name="Rango1"/>
    <protectedRange sqref="B16" name="Rango2"/>
    <protectedRange sqref="B17" name="Rango3"/>
    <protectedRange sqref="B18" name="Rango5"/>
    <protectedRange sqref="G20" name="Rango6"/>
    <protectedRange sqref="A26:C30 F26:G30" name="Rango7"/>
    <protectedRange sqref="A35:C35 F35 G35:G36" name="Rango10"/>
  </protectedRanges>
  <mergeCells count="27">
    <mergeCell ref="A1:G3"/>
    <mergeCell ref="A34:E34"/>
    <mergeCell ref="F10:G10"/>
    <mergeCell ref="B10:E10"/>
    <mergeCell ref="H24:H25"/>
    <mergeCell ref="A6:G6"/>
    <mergeCell ref="B14:G14"/>
    <mergeCell ref="B15:G15"/>
    <mergeCell ref="B16:G16"/>
    <mergeCell ref="B11:C11"/>
    <mergeCell ref="D11:E11"/>
    <mergeCell ref="F11:G11"/>
    <mergeCell ref="B9:E9"/>
    <mergeCell ref="F9:G9"/>
    <mergeCell ref="A7:G7"/>
    <mergeCell ref="B12:C12"/>
    <mergeCell ref="D12:E12"/>
    <mergeCell ref="I24:I25"/>
    <mergeCell ref="B17:G17"/>
    <mergeCell ref="D24:D25"/>
    <mergeCell ref="F24:F25"/>
    <mergeCell ref="F23:I23"/>
    <mergeCell ref="E24:E25"/>
    <mergeCell ref="G24:G25"/>
    <mergeCell ref="B18:G18"/>
    <mergeCell ref="B24:B25"/>
    <mergeCell ref="C24:C25"/>
  </mergeCells>
  <phoneticPr fontId="4" type="noConversion"/>
  <pageMargins left="0.36" right="0.35" top="0.75" bottom="0.92" header="0.3" footer="0.3"/>
  <pageSetup paperSize="9" scale="6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8C8B04109174E9C159505A7DEDA8E" ma:contentTypeVersion="5" ma:contentTypeDescription="Crea un document nou" ma:contentTypeScope="" ma:versionID="c7d5795b187233b6ee25f4ad75f987a5">
  <xsd:schema xmlns:xsd="http://www.w3.org/2001/XMLSchema" xmlns:xs="http://www.w3.org/2001/XMLSchema" xmlns:p="http://schemas.microsoft.com/office/2006/metadata/properties" xmlns:ns2="fb551b49-6e9b-42e9-8cb3-c04550ca5fc2" xmlns:ns3="6afe63cb-81e9-42e2-847b-3795794db174" targetNamespace="http://schemas.microsoft.com/office/2006/metadata/properties" ma:root="true" ma:fieldsID="74acca8ab1c0992b8885c765165a3962" ns2:_="" ns3:_="">
    <xsd:import namespace="fb551b49-6e9b-42e9-8cb3-c04550ca5fc2"/>
    <xsd:import namespace="6afe63cb-81e9-42e2-847b-3795794db1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51b49-6e9b-42e9-8cb3-c04550ca5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e63cb-81e9-42e2-847b-3795794db17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2DC2DD-3547-4A0C-AC64-AACE04835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51b49-6e9b-42e9-8cb3-c04550ca5fc2"/>
    <ds:schemaRef ds:uri="6afe63cb-81e9-42e2-847b-3795794db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97AD3-4DE6-4B2D-9329-711E89FA18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</vt:lpstr>
      <vt:lpstr>'LOTE '!Área_de_impresión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MONTSE (FCRB)</dc:creator>
  <cp:keywords/>
  <dc:description/>
  <cp:lastModifiedBy>GARCIA, MARIA (FCRB)</cp:lastModifiedBy>
  <cp:revision/>
  <cp:lastPrinted>2024-08-01T08:33:15Z</cp:lastPrinted>
  <dcterms:created xsi:type="dcterms:W3CDTF">2015-07-22T10:22:15Z</dcterms:created>
  <dcterms:modified xsi:type="dcterms:W3CDTF">2024-08-01T13:23:35Z</dcterms:modified>
  <cp:category/>
  <cp:contentStatus/>
</cp:coreProperties>
</file>