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C5\"/>
    </mc:Choice>
  </mc:AlternateContent>
  <xr:revisionPtr revIDLastSave="0" documentId="13_ncr:1_{192DE0D1-25D7-4E34-8B5C-EE632C15C38C}" xr6:coauthVersionLast="47" xr6:coauthVersionMax="47" xr10:uidLastSave="{00000000-0000-0000-0000-000000000000}"/>
  <bookViews>
    <workbookView xWindow="-120" yWindow="-120" windowWidth="29040" windowHeight="15720" xr2:uid="{00000000-000D-0000-FFFF-FFFF00000000}"/>
  </bookViews>
  <sheets>
    <sheet name="T-PRES" sheetId="2" r:id="rId1"/>
    <sheet name="T-APU" sheetId="7" r:id="rId2"/>
    <sheet name="T-SMP" sheetId="8" r:id="rId3"/>
    <sheet name="T-DIM"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2" l="1"/>
  <c r="H217" i="2"/>
  <c r="H257" i="2"/>
  <c r="K29" i="7"/>
  <c r="K30" i="7"/>
  <c r="K31" i="7"/>
  <c r="J36" i="7"/>
  <c r="J37" i="7"/>
  <c r="K46" i="7" s="1"/>
  <c r="K47" i="7" s="1"/>
  <c r="K34" i="7" s="1"/>
  <c r="K38" i="7"/>
  <c r="J45" i="7" s="1"/>
  <c r="J40" i="7"/>
  <c r="J41" i="7"/>
  <c r="K43" i="7" s="1"/>
  <c r="J42" i="7"/>
  <c r="J51" i="7"/>
  <c r="J52" i="7"/>
  <c r="J55" i="7"/>
  <c r="K56" i="7" s="1"/>
  <c r="J64" i="7"/>
  <c r="J65" i="7"/>
  <c r="J68" i="7"/>
  <c r="K69" i="7"/>
  <c r="J75" i="7"/>
  <c r="J76" i="7"/>
  <c r="J79" i="7"/>
  <c r="K80" i="7"/>
  <c r="J86" i="7"/>
  <c r="J87" i="7"/>
  <c r="J96" i="7"/>
  <c r="J97" i="7"/>
  <c r="J100" i="7"/>
  <c r="K102" i="7" s="1"/>
  <c r="J101" i="7"/>
  <c r="J110" i="7"/>
  <c r="K112" i="7" s="1"/>
  <c r="J118" i="7" s="1"/>
  <c r="J111" i="7"/>
  <c r="J114" i="7"/>
  <c r="J115" i="7"/>
  <c r="K116" i="7"/>
  <c r="K119" i="7"/>
  <c r="K120" i="7" s="1"/>
  <c r="K108" i="7" s="1"/>
  <c r="J124" i="7"/>
  <c r="K126" i="7" s="1"/>
  <c r="J131" i="7" s="1"/>
  <c r="J125" i="7"/>
  <c r="J128" i="7"/>
  <c r="J137" i="7"/>
  <c r="J138" i="7"/>
  <c r="K139" i="7"/>
  <c r="J144" i="7" s="1"/>
  <c r="K145" i="7" s="1"/>
  <c r="K146" i="7" s="1"/>
  <c r="K135" i="7" s="1"/>
  <c r="J141" i="7"/>
  <c r="K142" i="7"/>
  <c r="J150" i="7"/>
  <c r="J151" i="7"/>
  <c r="J154" i="7"/>
  <c r="K156" i="7" s="1"/>
  <c r="J155" i="7"/>
  <c r="J164" i="7"/>
  <c r="J165" i="7"/>
  <c r="J168" i="7"/>
  <c r="K169" i="7" s="1"/>
  <c r="J177" i="7"/>
  <c r="K179" i="7" s="1"/>
  <c r="J184" i="7" s="1"/>
  <c r="J178" i="7"/>
  <c r="J181" i="7"/>
  <c r="K182" i="7"/>
  <c r="K185" i="7"/>
  <c r="K186" i="7" s="1"/>
  <c r="K175" i="7" s="1"/>
  <c r="J190" i="7"/>
  <c r="J191" i="7"/>
  <c r="K192" i="7" s="1"/>
  <c r="J198" i="7" s="1"/>
  <c r="J194" i="7"/>
  <c r="J195" i="7"/>
  <c r="K196" i="7"/>
  <c r="K199" i="7"/>
  <c r="K200" i="7" s="1"/>
  <c r="K188" i="7" s="1"/>
  <c r="J204" i="7"/>
  <c r="K206" i="7" s="1"/>
  <c r="J212" i="7" s="1"/>
  <c r="J205" i="7"/>
  <c r="J208" i="7"/>
  <c r="J209" i="7"/>
  <c r="K210" i="7"/>
  <c r="J218" i="7"/>
  <c r="J219" i="7"/>
  <c r="J222" i="7"/>
  <c r="K224" i="7" s="1"/>
  <c r="J223" i="7"/>
  <c r="J232" i="7"/>
  <c r="J233" i="7"/>
  <c r="J236" i="7"/>
  <c r="K237" i="7" s="1"/>
  <c r="J245" i="7"/>
  <c r="J246" i="7"/>
  <c r="J249" i="7"/>
  <c r="K250" i="7"/>
  <c r="J258" i="7"/>
  <c r="J259" i="7"/>
  <c r="J262" i="7"/>
  <c r="K263" i="7" s="1"/>
  <c r="J271" i="7"/>
  <c r="K273" i="7" s="1"/>
  <c r="J278" i="7" s="1"/>
  <c r="J272" i="7"/>
  <c r="J275" i="7"/>
  <c r="K276" i="7"/>
  <c r="K279" i="7"/>
  <c r="K280" i="7" s="1"/>
  <c r="K269" i="7" s="1"/>
  <c r="J284" i="7"/>
  <c r="K286" i="7" s="1"/>
  <c r="J291" i="7" s="1"/>
  <c r="J285" i="7"/>
  <c r="J288" i="7"/>
  <c r="K289" i="7" s="1"/>
  <c r="J297" i="7"/>
  <c r="J298" i="7"/>
  <c r="K299" i="7"/>
  <c r="J304" i="7" s="1"/>
  <c r="K305" i="7" s="1"/>
  <c r="K306" i="7" s="1"/>
  <c r="K295" i="7" s="1"/>
  <c r="J301" i="7"/>
  <c r="K302" i="7"/>
  <c r="J310" i="7"/>
  <c r="J311" i="7"/>
  <c r="J314" i="7"/>
  <c r="K317" i="7" s="1"/>
  <c r="J315" i="7"/>
  <c r="J316" i="7"/>
  <c r="J323" i="7"/>
  <c r="J324" i="7"/>
  <c r="K331" i="7" s="1"/>
  <c r="K332" i="7" s="1"/>
  <c r="K321" i="7" s="1"/>
  <c r="J327" i="7"/>
  <c r="K330" i="7" s="1"/>
  <c r="J328" i="7"/>
  <c r="J329" i="7"/>
  <c r="J336" i="7"/>
  <c r="J337" i="7"/>
  <c r="K338" i="7" s="1"/>
  <c r="J340" i="7"/>
  <c r="K343" i="7" s="1"/>
  <c r="J341" i="7"/>
  <c r="J342" i="7"/>
  <c r="K344" i="7" s="1"/>
  <c r="K345" i="7" s="1"/>
  <c r="K334" i="7" s="1"/>
  <c r="J349" i="7"/>
  <c r="K351" i="7" s="1"/>
  <c r="J350" i="7"/>
  <c r="J353" i="7"/>
  <c r="K354" i="7" s="1"/>
  <c r="J356" i="7"/>
  <c r="J362" i="7"/>
  <c r="K370" i="7" s="1"/>
  <c r="K371" i="7" s="1"/>
  <c r="K360" i="7" s="1"/>
  <c r="J363" i="7"/>
  <c r="K364" i="7"/>
  <c r="J369" i="7" s="1"/>
  <c r="J366" i="7"/>
  <c r="K367" i="7"/>
  <c r="J375" i="7"/>
  <c r="J376" i="7"/>
  <c r="J379" i="7"/>
  <c r="K380" i="7" s="1"/>
  <c r="J388" i="7"/>
  <c r="J391" i="7"/>
  <c r="K392" i="7" s="1"/>
  <c r="J400" i="7"/>
  <c r="J403" i="7"/>
  <c r="K404" i="7" s="1"/>
  <c r="J412" i="7"/>
  <c r="K419" i="7" s="1"/>
  <c r="K420" i="7" s="1"/>
  <c r="K410" i="7" s="1"/>
  <c r="J413" i="7"/>
  <c r="K414" i="7"/>
  <c r="J416" i="7"/>
  <c r="J417" i="7"/>
  <c r="K418" i="7" s="1"/>
  <c r="J425" i="7"/>
  <c r="J426" i="7"/>
  <c r="J429" i="7"/>
  <c r="K430" i="7" s="1"/>
  <c r="J438" i="7"/>
  <c r="J445" i="7"/>
  <c r="J446" i="7"/>
  <c r="K447" i="7" s="1"/>
  <c r="K448" i="7"/>
  <c r="K449" i="7" s="1"/>
  <c r="K443" i="7" s="1"/>
  <c r="J453" i="7"/>
  <c r="K455" i="7" s="1"/>
  <c r="J460" i="7" s="1"/>
  <c r="J454" i="7"/>
  <c r="J457" i="7"/>
  <c r="K458" i="7" s="1"/>
  <c r="J466" i="7"/>
  <c r="J467" i="7"/>
  <c r="K468" i="7"/>
  <c r="J473" i="7" s="1"/>
  <c r="J470" i="7"/>
  <c r="K471" i="7"/>
  <c r="J479" i="7"/>
  <c r="J480" i="7"/>
  <c r="J483" i="7"/>
  <c r="K484" i="7" s="1"/>
  <c r="J492" i="7"/>
  <c r="J493" i="7"/>
  <c r="K494" i="7"/>
  <c r="J499" i="7" s="1"/>
  <c r="J496" i="7"/>
  <c r="K497" i="7" s="1"/>
  <c r="J505" i="7"/>
  <c r="J506" i="7"/>
  <c r="K511" i="7" s="1"/>
  <c r="K512" i="7" s="1"/>
  <c r="K503" i="7" s="1"/>
  <c r="J509" i="7"/>
  <c r="K510" i="7"/>
  <c r="J516" i="7"/>
  <c r="J517" i="7"/>
  <c r="K522" i="7" s="1"/>
  <c r="K523" i="7" s="1"/>
  <c r="K514" i="7" s="1"/>
  <c r="J520" i="7"/>
  <c r="K521" i="7"/>
  <c r="J527" i="7"/>
  <c r="J528" i="7"/>
  <c r="K533" i="7" s="1"/>
  <c r="K534" i="7" s="1"/>
  <c r="K525" i="7" s="1"/>
  <c r="J531" i="7"/>
  <c r="K532" i="7" s="1"/>
  <c r="K536" i="7"/>
  <c r="J538" i="7"/>
  <c r="K540" i="7" s="1"/>
  <c r="J539" i="7"/>
  <c r="K544" i="7" s="1"/>
  <c r="K545" i="7" s="1"/>
  <c r="J542" i="7"/>
  <c r="K543" i="7" s="1"/>
  <c r="J549" i="7"/>
  <c r="J550" i="7"/>
  <c r="K555" i="7" s="1"/>
  <c r="K556" i="7" s="1"/>
  <c r="K547" i="7" s="1"/>
  <c r="J553" i="7"/>
  <c r="K554" i="7" s="1"/>
  <c r="K558" i="7"/>
  <c r="J560" i="7"/>
  <c r="K562" i="7" s="1"/>
  <c r="J561" i="7"/>
  <c r="K566" i="7" s="1"/>
  <c r="K567" i="7" s="1"/>
  <c r="J564" i="7"/>
  <c r="K565" i="7" s="1"/>
  <c r="J571" i="7"/>
  <c r="J572" i="7"/>
  <c r="J575" i="7"/>
  <c r="K576" i="7" s="1"/>
  <c r="J582" i="7"/>
  <c r="K584" i="7" s="1"/>
  <c r="J583" i="7"/>
  <c r="J586" i="7"/>
  <c r="K587" i="7" s="1"/>
  <c r="J593" i="7"/>
  <c r="J594" i="7"/>
  <c r="K599" i="7" s="1"/>
  <c r="K600" i="7" s="1"/>
  <c r="K591" i="7" s="1"/>
  <c r="J597" i="7"/>
  <c r="K598" i="7" s="1"/>
  <c r="K602" i="7"/>
  <c r="J604" i="7"/>
  <c r="K606" i="7" s="1"/>
  <c r="J605" i="7"/>
  <c r="K610" i="7" s="1"/>
  <c r="K611" i="7" s="1"/>
  <c r="J608" i="7"/>
  <c r="K609" i="7" s="1"/>
  <c r="J615" i="7"/>
  <c r="J616" i="7"/>
  <c r="K621" i="7" s="1"/>
  <c r="K622" i="7" s="1"/>
  <c r="K613" i="7" s="1"/>
  <c r="J619" i="7"/>
  <c r="K620" i="7" s="1"/>
  <c r="K624" i="7"/>
  <c r="J626" i="7"/>
  <c r="K628" i="7" s="1"/>
  <c r="J627" i="7"/>
  <c r="K632" i="7" s="1"/>
  <c r="K633" i="7" s="1"/>
  <c r="J630" i="7"/>
  <c r="K631" i="7" s="1"/>
  <c r="J637" i="7"/>
  <c r="J638" i="7"/>
  <c r="J641" i="7"/>
  <c r="K642" i="7" s="1"/>
  <c r="J650" i="7"/>
  <c r="J651" i="7"/>
  <c r="J654" i="7"/>
  <c r="K655" i="7"/>
  <c r="J663" i="7"/>
  <c r="K665" i="7" s="1"/>
  <c r="J664" i="7"/>
  <c r="J667" i="7"/>
  <c r="K670" i="7" s="1"/>
  <c r="K671" i="7" s="1"/>
  <c r="K661" i="7" s="1"/>
  <c r="J668" i="7"/>
  <c r="K669" i="7"/>
  <c r="J675" i="7"/>
  <c r="J676" i="7"/>
  <c r="K677" i="7"/>
  <c r="J679" i="7"/>
  <c r="J680" i="7"/>
  <c r="J687" i="7"/>
  <c r="K689" i="7" s="1"/>
  <c r="J688" i="7"/>
  <c r="K690" i="7"/>
  <c r="K691" i="7" s="1"/>
  <c r="K685" i="7" s="1"/>
  <c r="J695" i="7"/>
  <c r="J696" i="7"/>
  <c r="K697" i="7" s="1"/>
  <c r="K698" i="7"/>
  <c r="K699" i="7" s="1"/>
  <c r="K693" i="7" s="1"/>
  <c r="J703" i="7"/>
  <c r="J704" i="7"/>
  <c r="J707" i="7"/>
  <c r="K708" i="7" s="1"/>
  <c r="J716" i="7"/>
  <c r="K717" i="7" s="1"/>
  <c r="J719" i="7"/>
  <c r="K722" i="7" s="1"/>
  <c r="J720" i="7"/>
  <c r="J721" i="7"/>
  <c r="K726" i="7"/>
  <c r="J728" i="7"/>
  <c r="J729" i="7"/>
  <c r="K730" i="7" s="1"/>
  <c r="K731" i="7"/>
  <c r="K732" i="7" s="1"/>
  <c r="K734" i="7"/>
  <c r="J736" i="7"/>
  <c r="K738" i="7" s="1"/>
  <c r="J737" i="7"/>
  <c r="K742" i="7" s="1"/>
  <c r="K743" i="7" s="1"/>
  <c r="J740" i="7"/>
  <c r="K741" i="7" s="1"/>
  <c r="J747" i="7"/>
  <c r="J748" i="7"/>
  <c r="K753" i="7" s="1"/>
  <c r="K754" i="7" s="1"/>
  <c r="K745" i="7" s="1"/>
  <c r="J751" i="7"/>
  <c r="K752" i="7" s="1"/>
  <c r="K756" i="7"/>
  <c r="J758" i="7"/>
  <c r="K760" i="7" s="1"/>
  <c r="J759" i="7"/>
  <c r="K764" i="7" s="1"/>
  <c r="K765" i="7" s="1"/>
  <c r="J762" i="7"/>
  <c r="K763" i="7" s="1"/>
  <c r="K767" i="7"/>
  <c r="J769" i="7"/>
  <c r="K770" i="7"/>
  <c r="J772" i="7"/>
  <c r="K776" i="7" s="1"/>
  <c r="J773" i="7"/>
  <c r="J774" i="7"/>
  <c r="J775" i="7"/>
  <c r="K777" i="7"/>
  <c r="K778" i="7" s="1"/>
  <c r="J782" i="7"/>
  <c r="J783" i="7"/>
  <c r="K784" i="7"/>
  <c r="J786" i="7"/>
  <c r="K787" i="7" s="1"/>
  <c r="J789" i="7"/>
  <c r="J795" i="7"/>
  <c r="J796" i="7"/>
  <c r="K797" i="7"/>
  <c r="J802" i="7" s="1"/>
  <c r="J799" i="7"/>
  <c r="K800" i="7"/>
  <c r="K803" i="7"/>
  <c r="K804" i="7" s="1"/>
  <c r="K793" i="7" s="1"/>
  <c r="J808" i="7"/>
  <c r="K810" i="7" s="1"/>
  <c r="J815" i="7" s="1"/>
  <c r="J809" i="7"/>
  <c r="J812" i="7"/>
  <c r="K813" i="7" s="1"/>
  <c r="J821" i="7"/>
  <c r="J822" i="7"/>
  <c r="K823" i="7" s="1"/>
  <c r="J828" i="7" s="1"/>
  <c r="J825" i="7"/>
  <c r="K826" i="7"/>
  <c r="J834" i="7"/>
  <c r="K836" i="7" s="1"/>
  <c r="J835" i="7"/>
  <c r="J842" i="7"/>
  <c r="J843" i="7"/>
  <c r="K844" i="7"/>
  <c r="J846" i="7"/>
  <c r="K847" i="7" s="1"/>
  <c r="J853" i="7"/>
  <c r="J854" i="7"/>
  <c r="K855" i="7"/>
  <c r="J857" i="7"/>
  <c r="K858" i="7" s="1"/>
  <c r="K859" i="7"/>
  <c r="K860" i="7" s="1"/>
  <c r="K851" i="7" s="1"/>
  <c r="J864" i="7"/>
  <c r="K865" i="7"/>
  <c r="K866" i="7"/>
  <c r="K867" i="7" s="1"/>
  <c r="K862" i="7" s="1"/>
  <c r="J872" i="7"/>
  <c r="K874" i="7" s="1"/>
  <c r="J873" i="7"/>
  <c r="J876" i="7"/>
  <c r="K877" i="7"/>
  <c r="J883" i="7"/>
  <c r="J884" i="7"/>
  <c r="J887" i="7"/>
  <c r="K888" i="7"/>
  <c r="J898" i="7"/>
  <c r="K900" i="7" s="1"/>
  <c r="J906" i="7" s="1"/>
  <c r="J899" i="7"/>
  <c r="J902" i="7"/>
  <c r="J903" i="7"/>
  <c r="K904" i="7"/>
  <c r="J912" i="7"/>
  <c r="J913" i="7"/>
  <c r="K914" i="7"/>
  <c r="J921" i="7" s="1"/>
  <c r="J916" i="7"/>
  <c r="K919" i="7" s="1"/>
  <c r="J917" i="7"/>
  <c r="J918" i="7"/>
  <c r="J927" i="7"/>
  <c r="J928" i="7"/>
  <c r="K929" i="7"/>
  <c r="J936" i="7" s="1"/>
  <c r="J931" i="7"/>
  <c r="K934" i="7" s="1"/>
  <c r="J932" i="7"/>
  <c r="J933" i="7"/>
  <c r="J942" i="7"/>
  <c r="K944" i="7" s="1"/>
  <c r="J943" i="7"/>
  <c r="J946" i="7"/>
  <c r="K949" i="7" s="1"/>
  <c r="J947" i="7"/>
  <c r="J948" i="7"/>
  <c r="J951" i="7"/>
  <c r="J957" i="7"/>
  <c r="J958" i="7"/>
  <c r="K959" i="7"/>
  <c r="J966" i="7" s="1"/>
  <c r="J961" i="7"/>
  <c r="K964" i="7" s="1"/>
  <c r="J962" i="7"/>
  <c r="J963" i="7"/>
  <c r="J972" i="7"/>
  <c r="J973" i="7"/>
  <c r="K974" i="7"/>
  <c r="J982" i="7" s="1"/>
  <c r="K983" i="7" s="1"/>
  <c r="K984" i="7" s="1"/>
  <c r="K970" i="7" s="1"/>
  <c r="J976" i="7"/>
  <c r="J977" i="7"/>
  <c r="J978" i="7"/>
  <c r="J979" i="7"/>
  <c r="K980" i="7" s="1"/>
  <c r="J988" i="7"/>
  <c r="J989" i="7"/>
  <c r="K990" i="7"/>
  <c r="J998" i="7" s="1"/>
  <c r="J992" i="7"/>
  <c r="J993" i="7"/>
  <c r="J994" i="7"/>
  <c r="J995" i="7"/>
  <c r="J1004" i="7"/>
  <c r="J1005" i="7"/>
  <c r="K1006" i="7" s="1"/>
  <c r="J1011" i="7" s="1"/>
  <c r="K1012" i="7" s="1"/>
  <c r="K1013" i="7" s="1"/>
  <c r="K1002" i="7" s="1"/>
  <c r="J1008" i="7"/>
  <c r="K1009" i="7"/>
  <c r="J1017" i="7"/>
  <c r="J1018" i="7"/>
  <c r="J1021" i="7"/>
  <c r="K1022" i="7"/>
  <c r="J1030" i="7"/>
  <c r="K1032" i="7" s="1"/>
  <c r="J1039" i="7" s="1"/>
  <c r="J1031" i="7"/>
  <c r="J1034" i="7"/>
  <c r="K1037" i="7" s="1"/>
  <c r="J1035" i="7"/>
  <c r="J1036" i="7"/>
  <c r="J1045" i="7"/>
  <c r="J1046" i="7"/>
  <c r="K1047" i="7"/>
  <c r="J1054" i="7" s="1"/>
  <c r="J1049" i="7"/>
  <c r="K1052" i="7" s="1"/>
  <c r="J1050" i="7"/>
  <c r="J1051" i="7"/>
  <c r="J1060" i="7"/>
  <c r="J1061" i="7"/>
  <c r="K1062" i="7"/>
  <c r="J1069" i="7" s="1"/>
  <c r="J1064" i="7"/>
  <c r="J1065" i="7"/>
  <c r="J1066" i="7"/>
  <c r="K1067" i="7"/>
  <c r="J1075" i="7"/>
  <c r="J1076" i="7"/>
  <c r="K1077" i="7"/>
  <c r="J1079" i="7"/>
  <c r="J1080" i="7"/>
  <c r="J1081" i="7"/>
  <c r="K1082" i="7"/>
  <c r="J1084" i="7"/>
  <c r="J1090" i="7"/>
  <c r="J1091" i="7"/>
  <c r="J1094" i="7"/>
  <c r="K1095" i="7" s="1"/>
  <c r="J1103" i="7"/>
  <c r="J1104" i="7"/>
  <c r="K1105" i="7"/>
  <c r="J1110" i="7" s="1"/>
  <c r="J1107" i="7"/>
  <c r="K1108" i="7" s="1"/>
  <c r="J1116" i="7"/>
  <c r="J1117" i="7"/>
  <c r="K1118" i="7" s="1"/>
  <c r="J1123" i="7" s="1"/>
  <c r="K1124" i="7" s="1"/>
  <c r="J1120" i="7"/>
  <c r="K1121" i="7" s="1"/>
  <c r="K1125" i="7"/>
  <c r="K1114" i="7" s="1"/>
  <c r="J1129" i="7"/>
  <c r="J1130" i="7"/>
  <c r="J1133" i="7"/>
  <c r="J1134" i="7"/>
  <c r="J1135" i="7"/>
  <c r="K1136" i="7"/>
  <c r="J1144" i="7"/>
  <c r="J1145" i="7"/>
  <c r="K1146" i="7"/>
  <c r="J1153" i="7" s="1"/>
  <c r="J1148" i="7"/>
  <c r="J1149" i="7"/>
  <c r="J1150" i="7"/>
  <c r="K1151" i="7" s="1"/>
  <c r="J1159" i="7"/>
  <c r="K1161" i="7" s="1"/>
  <c r="J1168" i="7" s="1"/>
  <c r="J1160" i="7"/>
  <c r="J1163" i="7"/>
  <c r="K1166" i="7" s="1"/>
  <c r="J1164" i="7"/>
  <c r="J1165" i="7"/>
  <c r="J1174" i="7"/>
  <c r="J1175" i="7"/>
  <c r="J1178" i="7"/>
  <c r="K1179" i="7"/>
  <c r="J1187" i="7"/>
  <c r="J1188" i="7"/>
  <c r="K1189" i="7" s="1"/>
  <c r="J1194" i="7" s="1"/>
  <c r="J1191" i="7"/>
  <c r="K1195" i="7" s="1"/>
  <c r="K1196" i="7" s="1"/>
  <c r="K1185" i="7" s="1"/>
  <c r="K1192" i="7"/>
  <c r="J1200" i="7"/>
  <c r="J1201" i="7"/>
  <c r="K1202" i="7"/>
  <c r="J1207" i="7" s="1"/>
  <c r="J1204" i="7"/>
  <c r="K1205" i="7" s="1"/>
  <c r="J1213" i="7"/>
  <c r="J1214" i="7"/>
  <c r="K1215" i="7" s="1"/>
  <c r="J1217" i="7"/>
  <c r="K1218" i="7"/>
  <c r="J1220" i="7"/>
  <c r="K1221" i="7" s="1"/>
  <c r="J1227" i="7"/>
  <c r="J1228" i="7"/>
  <c r="K1229" i="7"/>
  <c r="J1231" i="7"/>
  <c r="K1232" i="7" s="1"/>
  <c r="J1238" i="7"/>
  <c r="J1239" i="7"/>
  <c r="J1242" i="7"/>
  <c r="K1243" i="7" s="1"/>
  <c r="J1251" i="7"/>
  <c r="J1252" i="7"/>
  <c r="J1255" i="7"/>
  <c r="K1256" i="7"/>
  <c r="J1264" i="7"/>
  <c r="K1266" i="7" s="1"/>
  <c r="J1265" i="7"/>
  <c r="J1268" i="7"/>
  <c r="K1269" i="7" s="1"/>
  <c r="J1271" i="7"/>
  <c r="J1277" i="7"/>
  <c r="J1278" i="7"/>
  <c r="J1281" i="7"/>
  <c r="K1282" i="7"/>
  <c r="J1290" i="7"/>
  <c r="J1291" i="7"/>
  <c r="K1292" i="7" s="1"/>
  <c r="J1297" i="7" s="1"/>
  <c r="K1298" i="7" s="1"/>
  <c r="K1299" i="7" s="1"/>
  <c r="K1288" i="7" s="1"/>
  <c r="J1294" i="7"/>
  <c r="K1295" i="7"/>
  <c r="J1303" i="7"/>
  <c r="J1304" i="7"/>
  <c r="K1305" i="7"/>
  <c r="J1307" i="7"/>
  <c r="K1308" i="7" s="1"/>
  <c r="J1310" i="7"/>
  <c r="K1311" i="7"/>
  <c r="K1312" i="7" s="1"/>
  <c r="K1301" i="7" s="1"/>
  <c r="J1316" i="7"/>
  <c r="J1317" i="7"/>
  <c r="K1318" i="7"/>
  <c r="J1320" i="7"/>
  <c r="J1321" i="7"/>
  <c r="K1322" i="7"/>
  <c r="J1328" i="7"/>
  <c r="J1329" i="7"/>
  <c r="J1332" i="7"/>
  <c r="J1333" i="7"/>
  <c r="J1340" i="7"/>
  <c r="K1342" i="7" s="1"/>
  <c r="J1347" i="7" s="1"/>
  <c r="J1341" i="7"/>
  <c r="J1344" i="7"/>
  <c r="K1345" i="7" s="1"/>
  <c r="J1353" i="7"/>
  <c r="J1354" i="7"/>
  <c r="J1357" i="7"/>
  <c r="K1358" i="7"/>
  <c r="J1366" i="7"/>
  <c r="J1367" i="7"/>
  <c r="J1370" i="7"/>
  <c r="K1371" i="7" s="1"/>
  <c r="J1379" i="7"/>
  <c r="J1380" i="7"/>
  <c r="J1383" i="7"/>
  <c r="K1384" i="7"/>
  <c r="J1392" i="7"/>
  <c r="J1393" i="7"/>
  <c r="K1394" i="7" s="1"/>
  <c r="J1399" i="7" s="1"/>
  <c r="J1396" i="7"/>
  <c r="K1397" i="7" s="1"/>
  <c r="K1400" i="7"/>
  <c r="K1401" i="7"/>
  <c r="K1390" i="7" s="1"/>
  <c r="J1405" i="7"/>
  <c r="J1406" i="7"/>
  <c r="K1407" i="7"/>
  <c r="J1409" i="7"/>
  <c r="K1410" i="7" s="1"/>
  <c r="J1412" i="7"/>
  <c r="K1413" i="7" s="1"/>
  <c r="K1414" i="7" s="1"/>
  <c r="K1403" i="7" s="1"/>
  <c r="J1418" i="7"/>
  <c r="J1419" i="7"/>
  <c r="K1420" i="7" s="1"/>
  <c r="J1425" i="7" s="1"/>
  <c r="J1422" i="7"/>
  <c r="K1423" i="7"/>
  <c r="J1431" i="7"/>
  <c r="J1432" i="7"/>
  <c r="J1435" i="7"/>
  <c r="K1436" i="7"/>
  <c r="J1444" i="7"/>
  <c r="J1445" i="7"/>
  <c r="K1446" i="7"/>
  <c r="J1451" i="7" s="1"/>
  <c r="J1448" i="7"/>
  <c r="K1449" i="7" s="1"/>
  <c r="J1457" i="7"/>
  <c r="J1458" i="7"/>
  <c r="K1459" i="7" s="1"/>
  <c r="J1464" i="7" s="1"/>
  <c r="J1461" i="7"/>
  <c r="K1462" i="7" s="1"/>
  <c r="J1470" i="7"/>
  <c r="J1471" i="7"/>
  <c r="J1474" i="7"/>
  <c r="K1475" i="7" s="1"/>
  <c r="J1483" i="7"/>
  <c r="K1485" i="7" s="1"/>
  <c r="J1484" i="7"/>
  <c r="J1487" i="7"/>
  <c r="K1488" i="7"/>
  <c r="K1489" i="7"/>
  <c r="K1490" i="7" s="1"/>
  <c r="K1481" i="7" s="1"/>
  <c r="J1494" i="7"/>
  <c r="J1495" i="7"/>
  <c r="J1498" i="7"/>
  <c r="J1499" i="7"/>
  <c r="J1500" i="7"/>
  <c r="J1501" i="7"/>
  <c r="K1502" i="7"/>
  <c r="J1510" i="7"/>
  <c r="J1511" i="7"/>
  <c r="K1513" i="7"/>
  <c r="K1514" i="7"/>
  <c r="K1508" i="7" s="1"/>
  <c r="J1518" i="7"/>
  <c r="J1519" i="7"/>
  <c r="K1520" i="7"/>
  <c r="J1527" i="7" s="1"/>
  <c r="J1522" i="7"/>
  <c r="J1523" i="7"/>
  <c r="J1524" i="7"/>
  <c r="K1525" i="7"/>
  <c r="J1533" i="7"/>
  <c r="J1534" i="7"/>
  <c r="K1535" i="7"/>
  <c r="J1543" i="7" s="1"/>
  <c r="J1537" i="7"/>
  <c r="J1538" i="7"/>
  <c r="J1539" i="7"/>
  <c r="J1540" i="7"/>
  <c r="K1541" i="7"/>
  <c r="J1549" i="7"/>
  <c r="J1550" i="7"/>
  <c r="K1551" i="7"/>
  <c r="J1559" i="7" s="1"/>
  <c r="J1553" i="7"/>
  <c r="J1554" i="7"/>
  <c r="J1555" i="7"/>
  <c r="J1556" i="7"/>
  <c r="K1557" i="7"/>
  <c r="J1565" i="7"/>
  <c r="J1566" i="7"/>
  <c r="K1567" i="7"/>
  <c r="K1568" i="7"/>
  <c r="K1569" i="7" s="1"/>
  <c r="K1563" i="7" s="1"/>
  <c r="J1573" i="7"/>
  <c r="J1574" i="7"/>
  <c r="K1575" i="7" s="1"/>
  <c r="J1581" i="7"/>
  <c r="J1582" i="7"/>
  <c r="J1585" i="7"/>
  <c r="J1586" i="7"/>
  <c r="J1587" i="7"/>
  <c r="J1596" i="7"/>
  <c r="J1597" i="7"/>
  <c r="J1600" i="7"/>
  <c r="J1601" i="7"/>
  <c r="J1602" i="7"/>
  <c r="J1611" i="7"/>
  <c r="J1612" i="7"/>
  <c r="J1615" i="7"/>
  <c r="K1618" i="7" s="1"/>
  <c r="J1616" i="7"/>
  <c r="J1617" i="7"/>
  <c r="J1626" i="7"/>
  <c r="K1628" i="7" s="1"/>
  <c r="J1636" i="7" s="1"/>
  <c r="J1627" i="7"/>
  <c r="J1630" i="7"/>
  <c r="K1634" i="7" s="1"/>
  <c r="J1631" i="7"/>
  <c r="J1632" i="7"/>
  <c r="J1633" i="7"/>
  <c r="J1642" i="7"/>
  <c r="J1643" i="7"/>
  <c r="K1644" i="7"/>
  <c r="J1652" i="7" s="1"/>
  <c r="J1646" i="7"/>
  <c r="J1647" i="7"/>
  <c r="J1648" i="7"/>
  <c r="J1649" i="7"/>
  <c r="K1650" i="7"/>
  <c r="J1658" i="7"/>
  <c r="J1659" i="7"/>
  <c r="J1662" i="7"/>
  <c r="J1663" i="7"/>
  <c r="J1664" i="7"/>
  <c r="J1665" i="7"/>
  <c r="J1674" i="7"/>
  <c r="J1675" i="7"/>
  <c r="K1685" i="7" s="1"/>
  <c r="K1686" i="7" s="1"/>
  <c r="K1672" i="7" s="1"/>
  <c r="K1676" i="7"/>
  <c r="J1684" i="7" s="1"/>
  <c r="J1678" i="7"/>
  <c r="J1679" i="7"/>
  <c r="J1680" i="7"/>
  <c r="J1681" i="7"/>
  <c r="J1690" i="7"/>
  <c r="K1692" i="7" s="1"/>
  <c r="J1700" i="7" s="1"/>
  <c r="J1691" i="7"/>
  <c r="J1694" i="7"/>
  <c r="K1698" i="7" s="1"/>
  <c r="J1695" i="7"/>
  <c r="J1696" i="7"/>
  <c r="J1697" i="7"/>
  <c r="J1706" i="7"/>
  <c r="J1707" i="7"/>
  <c r="K1717" i="7" s="1"/>
  <c r="K1718" i="7" s="1"/>
  <c r="K1704" i="7" s="1"/>
  <c r="K1708" i="7"/>
  <c r="J1716" i="7" s="1"/>
  <c r="J1710" i="7"/>
  <c r="J1711" i="7"/>
  <c r="J1712" i="7"/>
  <c r="J1713" i="7"/>
  <c r="K1714" i="7"/>
  <c r="J1722" i="7"/>
  <c r="J1723" i="7"/>
  <c r="K1724" i="7"/>
  <c r="J1732" i="7" s="1"/>
  <c r="J1726" i="7"/>
  <c r="J1727" i="7"/>
  <c r="J1728" i="7"/>
  <c r="J1729" i="7"/>
  <c r="K1730" i="7"/>
  <c r="J1738" i="7"/>
  <c r="J1739" i="7"/>
  <c r="K1740" i="7"/>
  <c r="J1748" i="7" s="1"/>
  <c r="J1742" i="7"/>
  <c r="K1746" i="7" s="1"/>
  <c r="J1743" i="7"/>
  <c r="J1744" i="7"/>
  <c r="J1745" i="7"/>
  <c r="J1754" i="7"/>
  <c r="K1756" i="7" s="1"/>
  <c r="J1762" i="7" s="1"/>
  <c r="K1763" i="7" s="1"/>
  <c r="K1764" i="7" s="1"/>
  <c r="K1752" i="7" s="1"/>
  <c r="J1755" i="7"/>
  <c r="J1758" i="7"/>
  <c r="K1760" i="7" s="1"/>
  <c r="J1759" i="7"/>
  <c r="J1768" i="7"/>
  <c r="J1769" i="7"/>
  <c r="K1770" i="7"/>
  <c r="J1778" i="7" s="1"/>
  <c r="J1772" i="7"/>
  <c r="J1773" i="7"/>
  <c r="J1774" i="7"/>
  <c r="J1775" i="7"/>
  <c r="J1784" i="7"/>
  <c r="J1785" i="7"/>
  <c r="J1788" i="7"/>
  <c r="J1789" i="7"/>
  <c r="J1790" i="7"/>
  <c r="K1792" i="7" s="1"/>
  <c r="J1791" i="7"/>
  <c r="J1800" i="7"/>
  <c r="J1801" i="7"/>
  <c r="K1802" i="7"/>
  <c r="J1810" i="7" s="1"/>
  <c r="J1804" i="7"/>
  <c r="J1805" i="7"/>
  <c r="J1806" i="7"/>
  <c r="J1807" i="7"/>
  <c r="J1816" i="7"/>
  <c r="J1817" i="7"/>
  <c r="J1820" i="7"/>
  <c r="J1821" i="7"/>
  <c r="J1822" i="7"/>
  <c r="K1824" i="7" s="1"/>
  <c r="J1823" i="7"/>
  <c r="J1832" i="7"/>
  <c r="J1833" i="7"/>
  <c r="K1834" i="7"/>
  <c r="J1842" i="7" s="1"/>
  <c r="J1836" i="7"/>
  <c r="J1837" i="7"/>
  <c r="J1838" i="7"/>
  <c r="J1839" i="7"/>
  <c r="J1848" i="7"/>
  <c r="J1849" i="7"/>
  <c r="J1852" i="7"/>
  <c r="J1853" i="7"/>
  <c r="K1854" i="7"/>
  <c r="J1862" i="7"/>
  <c r="J1863" i="7"/>
  <c r="K1864" i="7"/>
  <c r="J1866" i="7"/>
  <c r="K1868" i="7" s="1"/>
  <c r="J1867" i="7"/>
  <c r="J1870" i="7"/>
  <c r="K1871" i="7" s="1"/>
  <c r="K1872" i="7" s="1"/>
  <c r="K1860" i="7" s="1"/>
  <c r="J1876" i="7"/>
  <c r="J1877" i="7"/>
  <c r="K1878" i="7"/>
  <c r="J1884" i="7" s="1"/>
  <c r="J1880" i="7"/>
  <c r="J1881" i="7"/>
  <c r="K1882" i="7"/>
  <c r="J1890" i="7"/>
  <c r="J1891" i="7"/>
  <c r="K1892" i="7"/>
  <c r="J1898" i="7" s="1"/>
  <c r="J1894" i="7"/>
  <c r="K1896" i="7" s="1"/>
  <c r="J1895" i="7"/>
  <c r="J1904" i="7"/>
  <c r="J1905" i="7"/>
  <c r="J1908" i="7"/>
  <c r="J1909" i="7"/>
  <c r="K1910" i="7"/>
  <c r="J1918" i="7"/>
  <c r="J1919" i="7"/>
  <c r="K1920" i="7" s="1"/>
  <c r="J1922" i="7"/>
  <c r="K1924" i="7" s="1"/>
  <c r="J1923" i="7"/>
  <c r="J1926" i="7"/>
  <c r="K1927" i="7" s="1"/>
  <c r="K1928" i="7" s="1"/>
  <c r="K1916" i="7" s="1"/>
  <c r="J1932" i="7"/>
  <c r="J1933" i="7"/>
  <c r="K1934" i="7"/>
  <c r="J1940" i="7" s="1"/>
  <c r="J1936" i="7"/>
  <c r="J1937" i="7"/>
  <c r="K1938" i="7"/>
  <c r="J1946" i="7"/>
  <c r="J1947" i="7"/>
  <c r="K1948" i="7"/>
  <c r="J1954" i="7" s="1"/>
  <c r="J1950" i="7"/>
  <c r="K1952" i="7" s="1"/>
  <c r="J1951" i="7"/>
  <c r="J1960" i="7"/>
  <c r="J1961" i="7"/>
  <c r="J1964" i="7"/>
  <c r="J1965" i="7"/>
  <c r="K1966" i="7"/>
  <c r="J1974" i="7"/>
  <c r="K1976" i="7" s="1"/>
  <c r="J1982" i="7" s="1"/>
  <c r="K1983" i="7" s="1"/>
  <c r="K1984" i="7" s="1"/>
  <c r="K1972" i="7" s="1"/>
  <c r="J1975" i="7"/>
  <c r="J1978" i="7"/>
  <c r="K1980" i="7" s="1"/>
  <c r="J1979" i="7"/>
  <c r="J1988" i="7"/>
  <c r="J1989" i="7"/>
  <c r="K1990" i="7"/>
  <c r="J1996" i="7" s="1"/>
  <c r="J1992" i="7"/>
  <c r="J1993" i="7"/>
  <c r="K1994" i="7"/>
  <c r="J2002" i="7"/>
  <c r="J2003" i="7"/>
  <c r="K2004" i="7"/>
  <c r="J2011" i="7" s="1"/>
  <c r="J2006" i="7"/>
  <c r="J2007" i="7"/>
  <c r="J2008" i="7"/>
  <c r="J2017" i="7"/>
  <c r="J2018" i="7"/>
  <c r="J2021" i="7"/>
  <c r="J2022" i="7"/>
  <c r="J2023" i="7"/>
  <c r="J2024" i="7"/>
  <c r="J2025" i="7"/>
  <c r="K2026" i="7"/>
  <c r="J2034" i="7"/>
  <c r="J2035" i="7"/>
  <c r="K2036" i="7"/>
  <c r="J2045" i="7" s="1"/>
  <c r="J2038" i="7"/>
  <c r="K2043" i="7" s="1"/>
  <c r="J2039" i="7"/>
  <c r="J2040" i="7"/>
  <c r="J2041" i="7"/>
  <c r="J2042" i="7"/>
  <c r="J2051" i="7"/>
  <c r="J2052" i="7"/>
  <c r="K2053" i="7"/>
  <c r="J2061" i="7" s="1"/>
  <c r="J2055" i="7"/>
  <c r="K2059" i="7" s="1"/>
  <c r="J2056" i="7"/>
  <c r="J2057" i="7"/>
  <c r="J2058" i="7"/>
  <c r="J2067" i="7"/>
  <c r="J2068" i="7"/>
  <c r="K2069" i="7"/>
  <c r="J2075" i="7" s="1"/>
  <c r="J2071" i="7"/>
  <c r="K2073" i="7" s="1"/>
  <c r="J2072" i="7"/>
  <c r="J2081" i="7"/>
  <c r="J2082" i="7"/>
  <c r="J2085" i="7"/>
  <c r="K2086" i="7"/>
  <c r="J2094" i="7"/>
  <c r="K2096" i="7" s="1"/>
  <c r="J2101" i="7" s="1"/>
  <c r="K2102" i="7" s="1"/>
  <c r="K2103" i="7" s="1"/>
  <c r="K2092" i="7" s="1"/>
  <c r="J2095" i="7"/>
  <c r="J2098" i="7"/>
  <c r="K2099" i="7"/>
  <c r="J2107" i="7"/>
  <c r="J2108" i="7"/>
  <c r="K2109" i="7"/>
  <c r="J2111" i="7"/>
  <c r="K2112" i="7" s="1"/>
  <c r="J2114" i="7"/>
  <c r="K2115" i="7"/>
  <c r="K2116" i="7" s="1"/>
  <c r="K2105" i="7" s="1"/>
  <c r="J2120" i="7"/>
  <c r="K2128" i="7" s="1"/>
  <c r="K2129" i="7" s="1"/>
  <c r="K2118" i="7" s="1"/>
  <c r="J2121" i="7"/>
  <c r="K2122" i="7"/>
  <c r="J2124" i="7"/>
  <c r="K2125" i="7"/>
  <c r="J2127" i="7"/>
  <c r="J2133" i="7"/>
  <c r="J2134" i="7"/>
  <c r="J2137" i="7"/>
  <c r="K2138" i="7" s="1"/>
  <c r="J2146" i="7"/>
  <c r="J2147" i="7"/>
  <c r="K2148" i="7"/>
  <c r="J2153" i="7" s="1"/>
  <c r="J2150" i="7"/>
  <c r="K2151" i="7" s="1"/>
  <c r="J2159" i="7"/>
  <c r="J2160" i="7"/>
  <c r="K2161" i="7"/>
  <c r="J2166" i="7" s="1"/>
  <c r="J2163" i="7"/>
  <c r="K2164" i="7" s="1"/>
  <c r="J2172" i="7"/>
  <c r="J2173" i="7"/>
  <c r="J2176" i="7"/>
  <c r="K2177" i="7"/>
  <c r="J2185" i="7"/>
  <c r="J2186" i="7"/>
  <c r="J2189" i="7"/>
  <c r="K2190" i="7"/>
  <c r="K2196" i="7"/>
  <c r="J2198" i="7"/>
  <c r="K2200" i="7" s="1"/>
  <c r="J2205" i="7" s="1"/>
  <c r="J2199" i="7"/>
  <c r="J2202" i="7"/>
  <c r="K2203" i="7"/>
  <c r="K2206" i="7"/>
  <c r="K2207" i="7"/>
  <c r="J2211" i="7"/>
  <c r="J2212" i="7"/>
  <c r="K2213" i="7"/>
  <c r="J2215" i="7"/>
  <c r="K2216" i="7" s="1"/>
  <c r="J2218" i="7"/>
  <c r="K2219" i="7"/>
  <c r="K2220" i="7" s="1"/>
  <c r="K2209" i="7" s="1"/>
  <c r="J2224" i="7"/>
  <c r="J2225" i="7"/>
  <c r="K2226" i="7"/>
  <c r="J2232" i="7" s="1"/>
  <c r="J2228" i="7"/>
  <c r="J2229" i="7"/>
  <c r="K2230" i="7"/>
  <c r="J2238" i="7"/>
  <c r="J2239" i="7"/>
  <c r="K2240" i="7"/>
  <c r="J2246" i="7" s="1"/>
  <c r="J2242" i="7"/>
  <c r="K2244" i="7" s="1"/>
  <c r="J2243" i="7"/>
  <c r="J2252" i="7"/>
  <c r="J2253" i="7"/>
  <c r="J2256" i="7"/>
  <c r="K2257" i="7" s="1"/>
  <c r="J2265" i="7"/>
  <c r="J2266" i="7"/>
  <c r="J2269" i="7"/>
  <c r="K2270" i="7" s="1"/>
  <c r="K2276" i="7"/>
  <c r="J2278" i="7"/>
  <c r="K2280" i="7" s="1"/>
  <c r="J2285" i="7" s="1"/>
  <c r="J2279" i="7"/>
  <c r="J2282" i="7"/>
  <c r="K2283" i="7"/>
  <c r="K2286" i="7"/>
  <c r="K2287" i="7"/>
  <c r="J2291" i="7"/>
  <c r="K2293" i="7" s="1"/>
  <c r="J2298" i="7" s="1"/>
  <c r="K2299" i="7" s="1"/>
  <c r="K2300" i="7" s="1"/>
  <c r="K2289" i="7" s="1"/>
  <c r="J2292" i="7"/>
  <c r="J2295" i="7"/>
  <c r="K2296" i="7" s="1"/>
  <c r="J2304" i="7"/>
  <c r="K2312" i="7" s="1"/>
  <c r="K2313" i="7" s="1"/>
  <c r="K2302" i="7" s="1"/>
  <c r="J2305" i="7"/>
  <c r="K2306" i="7"/>
  <c r="J2308" i="7"/>
  <c r="K2309" i="7"/>
  <c r="J2311" i="7"/>
  <c r="J2317" i="7"/>
  <c r="J2318" i="7"/>
  <c r="J2321" i="7"/>
  <c r="K2322" i="7" s="1"/>
  <c r="J2330" i="7"/>
  <c r="J2331" i="7"/>
  <c r="K2332" i="7"/>
  <c r="J2337" i="7" s="1"/>
  <c r="J2334" i="7"/>
  <c r="K2335" i="7" s="1"/>
  <c r="J2343" i="7"/>
  <c r="J2344" i="7"/>
  <c r="K2345" i="7"/>
  <c r="J2347" i="7"/>
  <c r="K2348" i="7" s="1"/>
  <c r="J2354" i="7"/>
  <c r="J2355" i="7"/>
  <c r="K2356" i="7"/>
  <c r="J2361" i="7" s="1"/>
  <c r="J2358" i="7"/>
  <c r="K2359" i="7" s="1"/>
  <c r="J2367" i="7"/>
  <c r="J2368" i="7"/>
  <c r="J2371" i="7"/>
  <c r="K2372" i="7" s="1"/>
  <c r="J2380" i="7"/>
  <c r="K2382" i="7" s="1"/>
  <c r="J2388" i="7" s="1"/>
  <c r="J2381" i="7"/>
  <c r="J2384" i="7"/>
  <c r="J2385" i="7"/>
  <c r="K2386" i="7"/>
  <c r="J2394" i="7"/>
  <c r="K2396" i="7" s="1"/>
  <c r="J2402" i="7" s="1"/>
  <c r="J2395" i="7"/>
  <c r="J2398" i="7"/>
  <c r="J2399" i="7"/>
  <c r="K2400" i="7"/>
  <c r="J2408" i="7"/>
  <c r="J2409" i="7"/>
  <c r="J2412" i="7"/>
  <c r="J2413" i="7"/>
  <c r="J2422" i="7"/>
  <c r="J2423" i="7"/>
  <c r="J2426" i="7"/>
  <c r="K2428" i="7" s="1"/>
  <c r="J2427" i="7"/>
  <c r="J2436" i="7"/>
  <c r="J2439" i="7"/>
  <c r="K2441" i="7" s="1"/>
  <c r="J2440" i="7"/>
  <c r="J2449" i="7"/>
  <c r="K2450" i="7" s="1"/>
  <c r="J2456" i="7" s="1"/>
  <c r="J2452" i="7"/>
  <c r="J2453" i="7"/>
  <c r="K2454" i="7"/>
  <c r="K2457" i="7"/>
  <c r="K2458" i="7" s="1"/>
  <c r="K2447" i="7" s="1"/>
  <c r="J2462" i="7"/>
  <c r="K2463" i="7" s="1"/>
  <c r="J2469" i="7" s="1"/>
  <c r="K2470" i="7" s="1"/>
  <c r="K2471" i="7" s="1"/>
  <c r="K2460" i="7" s="1"/>
  <c r="J2465" i="7"/>
  <c r="K2467" i="7" s="1"/>
  <c r="J2466" i="7"/>
  <c r="J2475" i="7"/>
  <c r="K2483" i="7" s="1"/>
  <c r="K2484" i="7" s="1"/>
  <c r="K2473" i="7" s="1"/>
  <c r="J2476" i="7"/>
  <c r="K2477" i="7"/>
  <c r="J2479" i="7"/>
  <c r="K2480" i="7"/>
  <c r="J2482" i="7"/>
  <c r="J2488" i="7"/>
  <c r="J2489" i="7"/>
  <c r="J2492" i="7"/>
  <c r="K2493" i="7"/>
  <c r="J2501" i="7"/>
  <c r="K2509" i="7" s="1"/>
  <c r="K2510" i="7" s="1"/>
  <c r="K2499" i="7" s="1"/>
  <c r="J2502" i="7"/>
  <c r="K2503" i="7"/>
  <c r="J2508" i="7" s="1"/>
  <c r="J2505" i="7"/>
  <c r="K2506" i="7" s="1"/>
  <c r="J2514" i="7"/>
  <c r="J2515" i="7"/>
  <c r="K2516" i="7" s="1"/>
  <c r="J2521" i="7" s="1"/>
  <c r="J2518" i="7"/>
  <c r="K2519" i="7" s="1"/>
  <c r="J2527" i="7"/>
  <c r="J2528" i="7"/>
  <c r="J2531" i="7"/>
  <c r="K2532" i="7" s="1"/>
  <c r="J2540" i="7"/>
  <c r="J2541" i="7"/>
  <c r="J2544" i="7"/>
  <c r="K2545" i="7" s="1"/>
  <c r="J2553" i="7"/>
  <c r="K2555" i="7" s="1"/>
  <c r="J2560" i="7" s="1"/>
  <c r="K2561" i="7" s="1"/>
  <c r="K2562" i="7" s="1"/>
  <c r="K2551" i="7" s="1"/>
  <c r="J2554" i="7"/>
  <c r="J2557" i="7"/>
  <c r="K2558" i="7"/>
  <c r="J2566" i="7"/>
  <c r="K2568" i="7" s="1"/>
  <c r="J2573" i="7" s="1"/>
  <c r="K2574" i="7" s="1"/>
  <c r="K2575" i="7" s="1"/>
  <c r="K2564" i="7" s="1"/>
  <c r="J2567" i="7"/>
  <c r="J2570" i="7"/>
  <c r="K2571" i="7" s="1"/>
  <c r="J2579" i="7"/>
  <c r="J2580" i="7"/>
  <c r="K2581" i="7"/>
  <c r="J2583" i="7"/>
  <c r="K2584" i="7"/>
  <c r="J2586" i="7"/>
  <c r="J2592" i="7"/>
  <c r="J2593" i="7"/>
  <c r="J2596" i="7"/>
  <c r="K2597" i="7"/>
  <c r="J2605" i="7"/>
  <c r="J2606" i="7"/>
  <c r="K2607" i="7"/>
  <c r="J2612" i="7" s="1"/>
  <c r="J2609" i="7"/>
  <c r="K2610" i="7" s="1"/>
  <c r="J2618" i="7"/>
  <c r="K2619" i="7"/>
  <c r="K2620" i="7"/>
  <c r="K2621" i="7" s="1"/>
  <c r="K2616" i="7" s="1"/>
  <c r="J2626" i="7"/>
  <c r="J2627" i="7"/>
  <c r="K2628" i="7"/>
  <c r="J2630" i="7"/>
  <c r="K2631" i="7"/>
  <c r="J2633" i="7"/>
  <c r="K2639" i="7" s="1"/>
  <c r="J2634" i="7"/>
  <c r="J2635" i="7"/>
  <c r="J2636" i="7"/>
  <c r="J2637" i="7"/>
  <c r="J2638" i="7"/>
  <c r="J2641" i="7"/>
  <c r="K2642" i="7"/>
  <c r="K2643" i="7" s="1"/>
  <c r="K2624" i="7" s="1"/>
  <c r="J2647" i="7"/>
  <c r="J2648" i="7"/>
  <c r="K2649" i="7"/>
  <c r="K2650" i="7"/>
  <c r="K2651" i="7"/>
  <c r="K2645" i="7" s="1"/>
  <c r="J2655" i="7"/>
  <c r="J2656" i="7"/>
  <c r="K2665" i="7" s="1"/>
  <c r="K2666" i="7" s="1"/>
  <c r="K2653" i="7" s="1"/>
  <c r="J2659" i="7"/>
  <c r="K2660" i="7"/>
  <c r="J2662" i="7"/>
  <c r="J2663" i="7"/>
  <c r="K2664" i="7" s="1"/>
  <c r="J2670" i="7"/>
  <c r="J2671" i="7"/>
  <c r="K2680" i="7" s="1"/>
  <c r="K2681" i="7" s="1"/>
  <c r="K2668" i="7" s="1"/>
  <c r="K2672" i="7"/>
  <c r="J2674" i="7"/>
  <c r="K2675" i="7"/>
  <c r="J2677" i="7"/>
  <c r="J2678" i="7"/>
  <c r="K2679" i="7"/>
  <c r="J2685" i="7"/>
  <c r="J2686" i="7"/>
  <c r="K2695" i="7" s="1"/>
  <c r="K2696" i="7" s="1"/>
  <c r="K2683" i="7" s="1"/>
  <c r="K2687" i="7"/>
  <c r="J2689" i="7"/>
  <c r="J2690" i="7"/>
  <c r="K2691" i="7"/>
  <c r="J2693" i="7"/>
  <c r="K2694" i="7"/>
  <c r="J2700" i="7"/>
  <c r="J2701" i="7"/>
  <c r="K2702" i="7"/>
  <c r="J2704" i="7"/>
  <c r="K2708" i="7" s="1"/>
  <c r="J2705" i="7"/>
  <c r="J2706" i="7"/>
  <c r="J2707" i="7"/>
  <c r="J2710" i="7"/>
  <c r="K2711" i="7" s="1"/>
  <c r="J2717" i="7"/>
  <c r="J2718" i="7"/>
  <c r="K2719" i="7"/>
  <c r="J2728" i="7" s="1"/>
  <c r="J2721" i="7"/>
  <c r="K2729" i="7" s="1"/>
  <c r="K2730" i="7" s="1"/>
  <c r="K2715" i="7" s="1"/>
  <c r="J2722" i="7"/>
  <c r="K2723" i="7"/>
  <c r="J2725" i="7"/>
  <c r="K2726" i="7"/>
  <c r="J2734" i="7"/>
  <c r="K2749" i="7" s="1"/>
  <c r="K2750" i="7" s="1"/>
  <c r="K2732" i="7" s="1"/>
  <c r="J2735" i="7"/>
  <c r="K2736" i="7"/>
  <c r="J2738" i="7"/>
  <c r="K2739" i="7" s="1"/>
  <c r="J2741" i="7"/>
  <c r="J2742" i="7"/>
  <c r="J2743" i="7"/>
  <c r="J2744" i="7"/>
  <c r="J2745" i="7"/>
  <c r="K2746" i="7"/>
  <c r="J2748" i="7"/>
  <c r="J2754" i="7"/>
  <c r="K2770" i="7" s="1"/>
  <c r="K2771" i="7" s="1"/>
  <c r="K2752" i="7" s="1"/>
  <c r="J2755" i="7"/>
  <c r="K2756" i="7"/>
  <c r="J2758" i="7"/>
  <c r="K2759" i="7"/>
  <c r="J2761" i="7"/>
  <c r="J2762" i="7"/>
  <c r="J2763" i="7"/>
  <c r="J2764" i="7"/>
  <c r="J2765" i="7"/>
  <c r="J2766" i="7"/>
  <c r="K2767" i="7"/>
  <c r="J2769" i="7"/>
  <c r="J2775" i="7"/>
  <c r="J2776" i="7"/>
  <c r="K2777" i="7"/>
  <c r="J2779" i="7"/>
  <c r="K2780" i="7"/>
  <c r="J2782" i="7"/>
  <c r="J2783" i="7"/>
  <c r="J2784" i="7"/>
  <c r="J2785" i="7"/>
  <c r="K2786" i="7" s="1"/>
  <c r="J2788" i="7"/>
  <c r="K2789" i="7"/>
  <c r="K2790" i="7" s="1"/>
  <c r="K2773" i="7" s="1"/>
  <c r="J2794" i="7"/>
  <c r="J2795" i="7"/>
  <c r="K2796" i="7"/>
  <c r="J2798" i="7"/>
  <c r="K2799" i="7"/>
  <c r="J2801" i="7"/>
  <c r="K2806" i="7" s="1"/>
  <c r="J2802" i="7"/>
  <c r="J2803" i="7"/>
  <c r="J2804" i="7"/>
  <c r="J2805" i="7"/>
  <c r="J2808" i="7"/>
  <c r="K2812" i="7"/>
  <c r="J2814" i="7"/>
  <c r="J2815" i="7"/>
  <c r="J2816" i="7"/>
  <c r="J2817" i="7"/>
  <c r="K2818" i="7"/>
  <c r="K2819" i="7"/>
  <c r="K2820" i="7"/>
  <c r="K2822" i="7"/>
  <c r="J2824" i="7"/>
  <c r="J2825" i="7"/>
  <c r="J2826" i="7"/>
  <c r="J2827" i="7"/>
  <c r="K2828" i="7" s="1"/>
  <c r="K2829" i="7"/>
  <c r="K2830" i="7"/>
  <c r="K2832" i="7"/>
  <c r="J2834" i="7"/>
  <c r="J2835" i="7"/>
  <c r="J2836" i="7"/>
  <c r="J2837" i="7"/>
  <c r="K2838" i="7" s="1"/>
  <c r="K2839" i="7"/>
  <c r="K2840" i="7"/>
  <c r="J2844" i="7"/>
  <c r="J2845" i="7"/>
  <c r="J2846" i="7"/>
  <c r="J2847" i="7"/>
  <c r="J2848" i="7"/>
  <c r="J2849" i="7"/>
  <c r="K2850" i="7"/>
  <c r="K2851" i="7"/>
  <c r="K2852" i="7" s="1"/>
  <c r="K2842" i="7" s="1"/>
  <c r="J2856" i="7"/>
  <c r="K2862" i="7" s="1"/>
  <c r="J2857" i="7"/>
  <c r="J2858" i="7"/>
  <c r="J2859" i="7"/>
  <c r="J2860" i="7"/>
  <c r="J2861" i="7"/>
  <c r="J2868" i="7"/>
  <c r="K2874" i="7" s="1"/>
  <c r="K2875" i="7" s="1"/>
  <c r="K2866" i="7" s="1"/>
  <c r="J2869" i="7"/>
  <c r="J2870" i="7"/>
  <c r="J2871" i="7"/>
  <c r="J2872" i="7"/>
  <c r="J2873" i="7"/>
  <c r="G16" i="9"/>
  <c r="G14" i="9" s="1"/>
  <c r="G20" i="9"/>
  <c r="G18" i="9" s="1"/>
  <c r="G24" i="9"/>
  <c r="G22" i="9" s="1"/>
  <c r="G28" i="9"/>
  <c r="G26" i="9" s="1"/>
  <c r="G31" i="9"/>
  <c r="G30" i="9" s="1"/>
  <c r="G35" i="9"/>
  <c r="G33" i="9" s="1"/>
  <c r="G36" i="9"/>
  <c r="G37" i="9"/>
  <c r="G38" i="9"/>
  <c r="G39" i="9"/>
  <c r="G43" i="9"/>
  <c r="G41" i="9" s="1"/>
  <c r="G44" i="9"/>
  <c r="G45" i="9"/>
  <c r="G47" i="9"/>
  <c r="G48" i="9"/>
  <c r="G49" i="9"/>
  <c r="G50" i="9"/>
  <c r="G51" i="9"/>
  <c r="G55" i="9"/>
  <c r="G53" i="9" s="1"/>
  <c r="G56" i="9"/>
  <c r="G58" i="9"/>
  <c r="G59" i="9"/>
  <c r="G61" i="9"/>
  <c r="G62" i="9"/>
  <c r="G64" i="9"/>
  <c r="G65" i="9"/>
  <c r="G67" i="9"/>
  <c r="G68" i="9"/>
  <c r="G70" i="9"/>
  <c r="G71" i="9"/>
  <c r="G74" i="9"/>
  <c r="G76" i="9"/>
  <c r="G78" i="9"/>
  <c r="G80" i="9"/>
  <c r="G81" i="9"/>
  <c r="G82" i="9"/>
  <c r="G86" i="9"/>
  <c r="G84" i="9" s="1"/>
  <c r="G88" i="9"/>
  <c r="G90" i="9"/>
  <c r="G92" i="9"/>
  <c r="G94" i="9"/>
  <c r="G96" i="9"/>
  <c r="G98" i="9"/>
  <c r="G100" i="9"/>
  <c r="G106" i="9"/>
  <c r="G107" i="9"/>
  <c r="G110" i="9"/>
  <c r="G109" i="9" s="1"/>
  <c r="G113" i="9"/>
  <c r="G112" i="9" s="1"/>
  <c r="G115" i="9"/>
  <c r="G116" i="9"/>
  <c r="G120" i="9"/>
  <c r="G121" i="9"/>
  <c r="G118" i="9" s="1"/>
  <c r="G122" i="9"/>
  <c r="G123" i="9"/>
  <c r="G124" i="9"/>
  <c r="G125" i="9"/>
  <c r="G126" i="9"/>
  <c r="G127" i="9"/>
  <c r="G131" i="9"/>
  <c r="G129" i="9" s="1"/>
  <c r="G132" i="9"/>
  <c r="G133" i="9"/>
  <c r="G134" i="9"/>
  <c r="G135" i="9"/>
  <c r="G136" i="9"/>
  <c r="G137" i="9"/>
  <c r="G138" i="9"/>
  <c r="G139" i="9"/>
  <c r="G140" i="9"/>
  <c r="G141" i="9"/>
  <c r="G142" i="9"/>
  <c r="G145" i="9"/>
  <c r="G148" i="9"/>
  <c r="G147" i="9" s="1"/>
  <c r="G149" i="9"/>
  <c r="G151" i="9"/>
  <c r="G153" i="9"/>
  <c r="G160" i="9"/>
  <c r="G161" i="9"/>
  <c r="G165" i="9"/>
  <c r="G166" i="9"/>
  <c r="G167" i="9"/>
  <c r="G168" i="9"/>
  <c r="G163" i="9" s="1"/>
  <c r="G169" i="9"/>
  <c r="G170" i="9"/>
  <c r="G171" i="9"/>
  <c r="G178" i="9"/>
  <c r="G180" i="9"/>
  <c r="G188" i="9"/>
  <c r="G189" i="9"/>
  <c r="G186" i="9" s="1"/>
  <c r="G191" i="9"/>
  <c r="G193" i="9"/>
  <c r="G199" i="9"/>
  <c r="G197" i="9" s="1"/>
  <c r="G200" i="9"/>
  <c r="G201" i="9"/>
  <c r="G202" i="9"/>
  <c r="G203" i="9"/>
  <c r="G204" i="9"/>
  <c r="G205" i="9"/>
  <c r="G206" i="9"/>
  <c r="G208" i="9"/>
  <c r="G213" i="9"/>
  <c r="G214" i="9"/>
  <c r="G218" i="9"/>
  <c r="G216" i="9" s="1"/>
  <c r="G219" i="9"/>
  <c r="G220" i="9"/>
  <c r="G226" i="9"/>
  <c r="G224" i="9" s="1"/>
  <c r="G227" i="9"/>
  <c r="G231" i="9"/>
  <c r="G232" i="9"/>
  <c r="G229" i="9" s="1"/>
  <c r="G233" i="9"/>
  <c r="G234" i="9"/>
  <c r="G235" i="9"/>
  <c r="G236" i="9"/>
  <c r="G237" i="9"/>
  <c r="G238" i="9"/>
  <c r="G239" i="9"/>
  <c r="G240" i="9"/>
  <c r="G241" i="9"/>
  <c r="G242" i="9"/>
  <c r="G243" i="9"/>
  <c r="G244" i="9"/>
  <c r="G245" i="9"/>
  <c r="G249" i="9"/>
  <c r="G250" i="9"/>
  <c r="G247" i="9" s="1"/>
  <c r="G251" i="9"/>
  <c r="G252" i="9"/>
  <c r="G253" i="9"/>
  <c r="G254" i="9"/>
  <c r="G262" i="9"/>
  <c r="G260" i="9" s="1"/>
  <c r="G263" i="9"/>
  <c r="G265" i="9"/>
  <c r="G266" i="9"/>
  <c r="G267" i="9"/>
  <c r="G268" i="9"/>
  <c r="G269" i="9"/>
  <c r="G271" i="9"/>
  <c r="G272" i="9"/>
  <c r="G273" i="9"/>
  <c r="G274" i="9"/>
  <c r="G276" i="9"/>
  <c r="G278" i="9"/>
  <c r="G282" i="9"/>
  <c r="G280" i="9" s="1"/>
  <c r="G283" i="9"/>
  <c r="G285" i="9"/>
  <c r="G287" i="9"/>
  <c r="G290" i="9"/>
  <c r="G291" i="9"/>
  <c r="G304" i="9"/>
  <c r="G293" i="9" s="1"/>
  <c r="G306" i="9"/>
  <c r="G307" i="9"/>
  <c r="G311" i="9"/>
  <c r="G312" i="9"/>
  <c r="G309" i="9" s="1"/>
  <c r="G313" i="9"/>
  <c r="G314" i="9"/>
  <c r="G318" i="9"/>
  <c r="G316" i="9" s="1"/>
  <c r="G319" i="9"/>
  <c r="G320" i="9"/>
  <c r="G322" i="9"/>
  <c r="G323" i="9"/>
  <c r="G324" i="9"/>
  <c r="G325" i="9"/>
  <c r="G326" i="9"/>
  <c r="G327" i="9"/>
  <c r="G330" i="9"/>
  <c r="G331" i="9"/>
  <c r="G332" i="9"/>
  <c r="G333" i="9"/>
  <c r="G334" i="9"/>
  <c r="G335" i="9"/>
  <c r="G339" i="9"/>
  <c r="G337" i="9" s="1"/>
  <c r="G340" i="9"/>
  <c r="G341" i="9"/>
  <c r="G342" i="9"/>
  <c r="G343" i="9"/>
  <c r="G348" i="9"/>
  <c r="G349" i="9"/>
  <c r="G350" i="9"/>
  <c r="G351" i="9"/>
  <c r="G352" i="9"/>
  <c r="G353" i="9"/>
  <c r="G354" i="9"/>
  <c r="G355" i="9"/>
  <c r="G345" i="9" s="1"/>
  <c r="G356" i="9"/>
  <c r="G357" i="9"/>
  <c r="G358" i="9"/>
  <c r="G359" i="9"/>
  <c r="G360" i="9"/>
  <c r="G361" i="9"/>
  <c r="G366" i="9"/>
  <c r="G363" i="9" s="1"/>
  <c r="G367" i="9"/>
  <c r="G368" i="9"/>
  <c r="G369" i="9"/>
  <c r="G370" i="9"/>
  <c r="G371" i="9"/>
  <c r="G372" i="9"/>
  <c r="G376" i="9"/>
  <c r="G377" i="9"/>
  <c r="G378" i="9"/>
  <c r="G379" i="9"/>
  <c r="G386" i="9"/>
  <c r="G394" i="9"/>
  <c r="G395" i="9"/>
  <c r="G396" i="9"/>
  <c r="G381" i="9" s="1"/>
  <c r="G397" i="9"/>
  <c r="G402" i="9"/>
  <c r="G399" i="9" s="1"/>
  <c r="G403" i="9"/>
  <c r="G405" i="9"/>
  <c r="G407" i="9"/>
  <c r="G413" i="9"/>
  <c r="G414" i="9"/>
  <c r="G415" i="9"/>
  <c r="G416" i="9"/>
  <c r="G421" i="9"/>
  <c r="G418" i="9" s="1"/>
  <c r="G422" i="9"/>
  <c r="G424" i="9"/>
  <c r="G425" i="9"/>
  <c r="G426" i="9"/>
  <c r="G427" i="9"/>
  <c r="G428" i="9"/>
  <c r="G431" i="9"/>
  <c r="G432" i="9"/>
  <c r="G433" i="9"/>
  <c r="G434" i="9"/>
  <c r="G438" i="9"/>
  <c r="G436" i="9" s="1"/>
  <c r="G439" i="9"/>
  <c r="G440" i="9"/>
  <c r="G447" i="9"/>
  <c r="G446" i="9" s="1"/>
  <c r="G448" i="9"/>
  <c r="G449" i="9"/>
  <c r="G450" i="9"/>
  <c r="G451" i="9"/>
  <c r="G452" i="9"/>
  <c r="G453" i="9"/>
  <c r="G454" i="9"/>
  <c r="G457" i="9"/>
  <c r="G458" i="9"/>
  <c r="G459" i="9"/>
  <c r="G456" i="9" s="1"/>
  <c r="G460" i="9"/>
  <c r="G461" i="9"/>
  <c r="G462" i="9"/>
  <c r="G463" i="9"/>
  <c r="G464" i="9"/>
  <c r="G467" i="9"/>
  <c r="G466" i="9" s="1"/>
  <c r="G468" i="9"/>
  <c r="G469" i="9"/>
  <c r="G470" i="9"/>
  <c r="G471" i="9"/>
  <c r="G472" i="9"/>
  <c r="G473" i="9"/>
  <c r="G474" i="9"/>
  <c r="G478" i="9"/>
  <c r="G476" i="9" s="1"/>
  <c r="G479" i="9"/>
  <c r="G480" i="9"/>
  <c r="G481" i="9"/>
  <c r="G482" i="9"/>
  <c r="G483" i="9"/>
  <c r="G484" i="9"/>
  <c r="G488" i="9"/>
  <c r="G486" i="9" s="1"/>
  <c r="G489" i="9"/>
  <c r="G490" i="9"/>
  <c r="G491" i="9"/>
  <c r="G492" i="9"/>
  <c r="G493" i="9"/>
  <c r="G494" i="9"/>
  <c r="G497" i="9"/>
  <c r="G496" i="9" s="1"/>
  <c r="G498" i="9"/>
  <c r="G500" i="9"/>
  <c r="G501" i="9"/>
  <c r="G502" i="9"/>
  <c r="G503" i="9"/>
  <c r="G504" i="9"/>
  <c r="G505" i="9"/>
  <c r="G506" i="9"/>
  <c r="G509" i="9"/>
  <c r="G508" i="9" s="1"/>
  <c r="G512" i="9"/>
  <c r="G511" i="9" s="1"/>
  <c r="G514" i="9"/>
  <c r="G515" i="9"/>
  <c r="G516" i="9"/>
  <c r="G519" i="9"/>
  <c r="G518" i="9" s="1"/>
  <c r="G520" i="9"/>
  <c r="G523" i="9"/>
  <c r="G522" i="9" s="1"/>
  <c r="G524" i="9"/>
  <c r="G525" i="9"/>
  <c r="G526" i="9"/>
  <c r="G527" i="9"/>
  <c r="G528" i="9"/>
  <c r="G529" i="9"/>
  <c r="G530" i="9"/>
  <c r="G533" i="9"/>
  <c r="G532" i="9" s="1"/>
  <c r="G534" i="9"/>
  <c r="G535" i="9"/>
  <c r="G536" i="9"/>
  <c r="G537" i="9"/>
  <c r="G538" i="9"/>
  <c r="G539" i="9"/>
  <c r="G540" i="9"/>
  <c r="G543" i="9"/>
  <c r="G544" i="9"/>
  <c r="G545" i="9"/>
  <c r="G542" i="9" s="1"/>
  <c r="G546" i="9"/>
  <c r="G547" i="9"/>
  <c r="G548" i="9"/>
  <c r="G549" i="9"/>
  <c r="G550" i="9"/>
  <c r="G554" i="9"/>
  <c r="G555" i="9"/>
  <c r="G552" i="9" s="1"/>
  <c r="G556" i="9"/>
  <c r="G557" i="9"/>
  <c r="G558" i="9"/>
  <c r="G559" i="9"/>
  <c r="G560" i="9"/>
  <c r="G564" i="9"/>
  <c r="G565" i="9"/>
  <c r="G562" i="9" s="1"/>
  <c r="G566" i="9"/>
  <c r="G567" i="9"/>
  <c r="G568" i="9"/>
  <c r="G569" i="9"/>
  <c r="G570" i="9"/>
  <c r="G573" i="9"/>
  <c r="G574" i="9"/>
  <c r="G572" i="9" s="1"/>
  <c r="G575" i="9"/>
  <c r="G576" i="9"/>
  <c r="G577" i="9"/>
  <c r="G584" i="9"/>
  <c r="G583" i="9" s="1"/>
  <c r="G587" i="9"/>
  <c r="G586" i="9" s="1"/>
  <c r="G588" i="9"/>
  <c r="G589" i="9"/>
  <c r="G590" i="9"/>
  <c r="G593" i="9"/>
  <c r="G592" i="9" s="1"/>
  <c r="G594" i="9"/>
  <c r="G595" i="9"/>
  <c r="G596" i="9"/>
  <c r="G599" i="9"/>
  <c r="G598" i="9" s="1"/>
  <c r="G600" i="9"/>
  <c r="G603" i="9"/>
  <c r="G602" i="9" s="1"/>
  <c r="G605" i="9"/>
  <c r="G609" i="9"/>
  <c r="G608" i="9" s="1"/>
  <c r="G610" i="9"/>
  <c r="G611" i="9"/>
  <c r="G612" i="9"/>
  <c r="G613" i="9"/>
  <c r="G616" i="9"/>
  <c r="G615" i="9" s="1"/>
  <c r="G617" i="9"/>
  <c r="G618" i="9"/>
  <c r="G619" i="9"/>
  <c r="G620" i="9"/>
  <c r="G626" i="9"/>
  <c r="G627" i="9"/>
  <c r="G630" i="9"/>
  <c r="G629" i="9" s="1"/>
  <c r="G631" i="9"/>
  <c r="G634" i="9"/>
  <c r="G633" i="9" s="1"/>
  <c r="G637" i="9"/>
  <c r="G636" i="9" s="1"/>
  <c r="G638" i="9"/>
  <c r="G639" i="9"/>
  <c r="G642" i="9"/>
  <c r="G643" i="9"/>
  <c r="G644" i="9"/>
  <c r="G641" i="9" s="1"/>
  <c r="G645" i="9"/>
  <c r="G651" i="9"/>
  <c r="G652" i="9"/>
  <c r="G653" i="9"/>
  <c r="G655" i="9"/>
  <c r="G656" i="9"/>
  <c r="G659" i="9"/>
  <c r="G658" i="9" s="1"/>
  <c r="G660" i="9"/>
  <c r="G662" i="9"/>
  <c r="G663" i="9"/>
  <c r="G664" i="9"/>
  <c r="G665" i="9"/>
  <c r="G666" i="9"/>
  <c r="G669" i="9"/>
  <c r="G668" i="9" s="1"/>
  <c r="G672" i="9"/>
  <c r="G671" i="9" s="1"/>
  <c r="G674" i="9"/>
  <c r="G675" i="9"/>
  <c r="G677" i="9"/>
  <c r="G678" i="9"/>
  <c r="G681" i="9"/>
  <c r="G680" i="9" s="1"/>
  <c r="G682" i="9"/>
  <c r="G688" i="9"/>
  <c r="G689" i="9"/>
  <c r="G692" i="9"/>
  <c r="G691" i="9" s="1"/>
  <c r="G693" i="9"/>
  <c r="G696" i="9"/>
  <c r="G695" i="9" s="1"/>
  <c r="G699" i="9"/>
  <c r="G698" i="9" s="1"/>
  <c r="G705" i="9"/>
  <c r="G706" i="9"/>
  <c r="G707" i="9"/>
  <c r="G709" i="9"/>
  <c r="G710" i="9"/>
  <c r="G713" i="9"/>
  <c r="G712" i="9" s="1"/>
  <c r="G715" i="9"/>
  <c r="G716" i="9"/>
  <c r="G719" i="9"/>
  <c r="G718" i="9" s="1"/>
  <c r="G722" i="9"/>
  <c r="G721" i="9" s="1"/>
  <c r="G725" i="9"/>
  <c r="G724" i="9" s="1"/>
  <c r="G727" i="9"/>
  <c r="G728" i="9"/>
  <c r="G731" i="9"/>
  <c r="G730" i="9" s="1"/>
  <c r="G734" i="9"/>
  <c r="G733" i="9" s="1"/>
  <c r="G737" i="9"/>
  <c r="G736" i="9" s="1"/>
  <c r="G739" i="9"/>
  <c r="G740" i="9"/>
  <c r="G743" i="9"/>
  <c r="G742" i="9" s="1"/>
  <c r="G746" i="9"/>
  <c r="G745" i="9" s="1"/>
  <c r="G749" i="9"/>
  <c r="G748" i="9" s="1"/>
  <c r="G751" i="9"/>
  <c r="G752" i="9"/>
  <c r="G755" i="9"/>
  <c r="G754" i="9" s="1"/>
  <c r="G756" i="9"/>
  <c r="G757" i="9"/>
  <c r="G760" i="9"/>
  <c r="G759" i="9" s="1"/>
  <c r="G762" i="9"/>
  <c r="G763" i="9"/>
  <c r="G766" i="9"/>
  <c r="G765" i="9" s="1"/>
  <c r="G769" i="9"/>
  <c r="G768" i="9" s="1"/>
  <c r="G776" i="9"/>
  <c r="G775" i="9" s="1"/>
  <c r="G778" i="9"/>
  <c r="G779" i="9"/>
  <c r="G780" i="9"/>
  <c r="G781" i="9"/>
  <c r="G782" i="9"/>
  <c r="G785" i="9"/>
  <c r="G784" i="9" s="1"/>
  <c r="G788" i="9"/>
  <c r="G787" i="9" s="1"/>
  <c r="G791" i="9"/>
  <c r="G792" i="9"/>
  <c r="G790" i="9" s="1"/>
  <c r="G793" i="9"/>
  <c r="G794" i="9"/>
  <c r="G797" i="9"/>
  <c r="G796" i="9" s="1"/>
  <c r="G799" i="9"/>
  <c r="G800" i="9"/>
  <c r="G801" i="9"/>
  <c r="G805" i="9"/>
  <c r="G806" i="9"/>
  <c r="G809" i="9"/>
  <c r="G808" i="9" s="1"/>
  <c r="G812" i="9"/>
  <c r="G811" i="9" s="1"/>
  <c r="G814" i="9"/>
  <c r="G815" i="9"/>
  <c r="G816" i="9"/>
  <c r="G819" i="9"/>
  <c r="G818" i="9" s="1"/>
  <c r="G821" i="9"/>
  <c r="G822" i="9"/>
  <c r="G823" i="9"/>
  <c r="G824" i="9"/>
  <c r="G825" i="9"/>
  <c r="G826" i="9"/>
  <c r="G829" i="9"/>
  <c r="G828" i="9" s="1"/>
  <c r="G832" i="9"/>
  <c r="G831" i="9" s="1"/>
  <c r="G834" i="9"/>
  <c r="G835" i="9"/>
  <c r="G838" i="9"/>
  <c r="G837" i="9" s="1"/>
  <c r="G839" i="9"/>
  <c r="G842" i="9"/>
  <c r="G841" i="9" s="1"/>
  <c r="G845" i="9"/>
  <c r="G844" i="9" s="1"/>
  <c r="G846" i="9"/>
  <c r="G847" i="9"/>
  <c r="G848" i="9"/>
  <c r="G849" i="9"/>
  <c r="G850" i="9"/>
  <c r="G851" i="9"/>
  <c r="G852" i="9"/>
  <c r="G853" i="9"/>
  <c r="G854" i="9"/>
  <c r="G861" i="9"/>
  <c r="G860" i="9" s="1"/>
  <c r="G864" i="9"/>
  <c r="G863" i="9" s="1"/>
  <c r="G865" i="9"/>
  <c r="G868" i="9"/>
  <c r="G867" i="9" s="1"/>
  <c r="G870" i="9"/>
  <c r="G871" i="9"/>
  <c r="G872" i="9"/>
  <c r="G873" i="9"/>
  <c r="G874" i="9"/>
  <c r="G877" i="9"/>
  <c r="G876" i="9" s="1"/>
  <c r="G878" i="9"/>
  <c r="G880" i="9"/>
  <c r="G881" i="9"/>
  <c r="G882" i="9"/>
  <c r="G885" i="9"/>
  <c r="G884" i="9" s="1"/>
  <c r="G888" i="9"/>
  <c r="G887" i="9" s="1"/>
  <c r="G889" i="9"/>
  <c r="G890" i="9"/>
  <c r="G891" i="9"/>
  <c r="G893" i="9"/>
  <c r="G894" i="9"/>
  <c r="G895" i="9"/>
  <c r="G902" i="9"/>
  <c r="G901" i="9" s="1"/>
  <c r="G903" i="9"/>
  <c r="G905" i="9"/>
  <c r="G908" i="9"/>
  <c r="G907" i="9" s="1"/>
  <c r="G909" i="9"/>
  <c r="G910" i="9"/>
  <c r="G911" i="9"/>
  <c r="G914" i="9"/>
  <c r="G913" i="9" s="1"/>
  <c r="G916" i="9"/>
  <c r="G917" i="9"/>
  <c r="G919" i="9"/>
  <c r="G920" i="9"/>
  <c r="G929" i="9"/>
  <c r="G926" i="9" s="1"/>
  <c r="G930" i="9"/>
  <c r="G931" i="9"/>
  <c r="G932" i="9"/>
  <c r="G933" i="9"/>
  <c r="G934" i="9"/>
  <c r="G935" i="9"/>
  <c r="G936" i="9"/>
  <c r="G937" i="9"/>
  <c r="G938" i="9"/>
  <c r="G939" i="9"/>
  <c r="G940" i="9"/>
  <c r="G941" i="9"/>
  <c r="G942" i="9"/>
  <c r="G943" i="9"/>
  <c r="G944" i="9"/>
  <c r="G945" i="9"/>
  <c r="G946" i="9"/>
  <c r="G947" i="9"/>
  <c r="G948" i="9"/>
  <c r="G949" i="9"/>
  <c r="G950" i="9"/>
  <c r="G955" i="9"/>
  <c r="G952" i="9" s="1"/>
  <c r="G956" i="9"/>
  <c r="G957" i="9"/>
  <c r="G958" i="9"/>
  <c r="G959" i="9"/>
  <c r="G960" i="9"/>
  <c r="G961" i="9"/>
  <c r="G962" i="9"/>
  <c r="G963" i="9"/>
  <c r="G964" i="9"/>
  <c r="G965" i="9"/>
  <c r="G966" i="9"/>
  <c r="G969" i="9"/>
  <c r="G970" i="9"/>
  <c r="G972" i="9"/>
  <c r="G974" i="9"/>
  <c r="G975" i="9"/>
  <c r="G976" i="9"/>
  <c r="G980" i="9"/>
  <c r="G978" i="9" s="1"/>
  <c r="G981" i="9"/>
  <c r="G985" i="9"/>
  <c r="G983" i="9" s="1"/>
  <c r="G986" i="9"/>
  <c r="G990" i="9"/>
  <c r="G988" i="9" s="1"/>
  <c r="G991" i="9"/>
  <c r="G993" i="9"/>
  <c r="G995" i="9"/>
  <c r="G996" i="9"/>
  <c r="G997" i="9"/>
  <c r="G1000" i="9"/>
  <c r="G999" i="9" s="1"/>
  <c r="G1001" i="9"/>
  <c r="G1002" i="9"/>
  <c r="G1003" i="9"/>
  <c r="G1004" i="9"/>
  <c r="G1005" i="9"/>
  <c r="G1008" i="9"/>
  <c r="G1009" i="9"/>
  <c r="G1010" i="9"/>
  <c r="G1007" i="9" s="1"/>
  <c r="G1011" i="9"/>
  <c r="G1012" i="9"/>
  <c r="G1013" i="9"/>
  <c r="G1017" i="9"/>
  <c r="G1015" i="9" s="1"/>
  <c r="G1020" i="9"/>
  <c r="G1019" i="9" s="1"/>
  <c r="G1027" i="9"/>
  <c r="G1026" i="9" s="1"/>
  <c r="G1029" i="9"/>
  <c r="G1030" i="9"/>
  <c r="G1031" i="9"/>
  <c r="G1032" i="9"/>
  <c r="G1033" i="9"/>
  <c r="G1034" i="9"/>
  <c r="G1037" i="9"/>
  <c r="G1036" i="9" s="1"/>
  <c r="G1039" i="9"/>
  <c r="G1040" i="9"/>
  <c r="G1043" i="9"/>
  <c r="G1042" i="9" s="1"/>
  <c r="G1046" i="9"/>
  <c r="G1045" i="9" s="1"/>
  <c r="G1047" i="9"/>
  <c r="G1054" i="9"/>
  <c r="G1053" i="9" s="1"/>
  <c r="G1055" i="9"/>
  <c r="G1056" i="9"/>
  <c r="G1057" i="9"/>
  <c r="G1058" i="9"/>
  <c r="G1059" i="9"/>
  <c r="G1062" i="9"/>
  <c r="G1061" i="9" s="1"/>
  <c r="G1064" i="9"/>
  <c r="G1065" i="9"/>
  <c r="G1072" i="9"/>
  <c r="G1071" i="9" s="1"/>
  <c r="G1073" i="9"/>
  <c r="G1074" i="9"/>
  <c r="G1075" i="9"/>
  <c r="G1076" i="9"/>
  <c r="G1077" i="9"/>
  <c r="G1078" i="9"/>
  <c r="G1081" i="9"/>
  <c r="G1080" i="9" s="1"/>
  <c r="G1082" i="9"/>
  <c r="G1083" i="9"/>
  <c r="G1086" i="9"/>
  <c r="G1085" i="9" s="1"/>
  <c r="G1087" i="9"/>
  <c r="G1088" i="9"/>
  <c r="G1091" i="9"/>
  <c r="G1090" i="9" s="1"/>
  <c r="G1092" i="9"/>
  <c r="G1093" i="9"/>
  <c r="G1094" i="9"/>
  <c r="G1095" i="9"/>
  <c r="G1096" i="9"/>
  <c r="G1097" i="9"/>
  <c r="G1100" i="9"/>
  <c r="G1099" i="9" s="1"/>
  <c r="G1101" i="9"/>
  <c r="G1102" i="9"/>
  <c r="G1103" i="9"/>
  <c r="G1106" i="9"/>
  <c r="G1105" i="9" s="1"/>
  <c r="G1107" i="9"/>
  <c r="G1108" i="9"/>
  <c r="G1109" i="9"/>
  <c r="G1112" i="9"/>
  <c r="G1111" i="9" s="1"/>
  <c r="G1115" i="9"/>
  <c r="G1114" i="9" s="1"/>
  <c r="G1122" i="9"/>
  <c r="G1123" i="9"/>
  <c r="G1124" i="9"/>
  <c r="G1125" i="9"/>
  <c r="G1126" i="9"/>
  <c r="G1127" i="9"/>
  <c r="G1128" i="9"/>
  <c r="G1129" i="9"/>
  <c r="G1121" i="9" s="1"/>
  <c r="G1131" i="9"/>
  <c r="G1132" i="9"/>
  <c r="G1133" i="9"/>
  <c r="G1134" i="9"/>
  <c r="G1135" i="9"/>
  <c r="G1138" i="9"/>
  <c r="G1137" i="9" s="1"/>
  <c r="G1139" i="9"/>
  <c r="G1140" i="9"/>
  <c r="G1141" i="9"/>
  <c r="H350" i="2"/>
  <c r="H351" i="2" s="1"/>
  <c r="H344" i="2"/>
  <c r="H343" i="2"/>
  <c r="H345" i="2" s="1"/>
  <c r="H342" i="2"/>
  <c r="H336" i="2"/>
  <c r="H335" i="2"/>
  <c r="H337" i="2" s="1"/>
  <c r="H328" i="2"/>
  <c r="H327" i="2"/>
  <c r="H326" i="2"/>
  <c r="H329" i="2" s="1"/>
  <c r="H319" i="2"/>
  <c r="H318" i="2"/>
  <c r="H317" i="2"/>
  <c r="H316" i="2"/>
  <c r="H315" i="2"/>
  <c r="H314" i="2"/>
  <c r="H313" i="2"/>
  <c r="H312" i="2"/>
  <c r="H320" i="2" s="1"/>
  <c r="H305" i="2"/>
  <c r="H306" i="2" s="1"/>
  <c r="H298" i="2"/>
  <c r="H297" i="2"/>
  <c r="H296" i="2"/>
  <c r="H299" i="2" s="1"/>
  <c r="H290" i="2"/>
  <c r="H289" i="2"/>
  <c r="H288" i="2"/>
  <c r="H287" i="2"/>
  <c r="H286" i="2"/>
  <c r="H285" i="2"/>
  <c r="H284" i="2"/>
  <c r="H277" i="2"/>
  <c r="H276" i="2"/>
  <c r="H275" i="2"/>
  <c r="H274" i="2"/>
  <c r="H273" i="2"/>
  <c r="H272" i="2"/>
  <c r="H271" i="2"/>
  <c r="H270" i="2"/>
  <c r="H269" i="2"/>
  <c r="H278" i="2" s="1"/>
  <c r="H268" i="2"/>
  <c r="H267" i="2"/>
  <c r="H260" i="2"/>
  <c r="H259" i="2"/>
  <c r="H258" i="2"/>
  <c r="H256" i="2"/>
  <c r="H261" i="2" s="1"/>
  <c r="H249" i="2"/>
  <c r="H248" i="2"/>
  <c r="H247" i="2"/>
  <c r="H246" i="2"/>
  <c r="H245" i="2"/>
  <c r="H244" i="2"/>
  <c r="H243" i="2"/>
  <c r="H242" i="2"/>
  <c r="H250" i="2" s="1"/>
  <c r="H241" i="2"/>
  <c r="H234" i="2"/>
  <c r="H233" i="2"/>
  <c r="H232" i="2"/>
  <c r="H231" i="2"/>
  <c r="H230" i="2"/>
  <c r="H229" i="2"/>
  <c r="H228" i="2"/>
  <c r="H227" i="2"/>
  <c r="H226" i="2"/>
  <c r="H225" i="2"/>
  <c r="H224" i="2"/>
  <c r="H223" i="2"/>
  <c r="H222" i="2"/>
  <c r="H221" i="2"/>
  <c r="H220" i="2"/>
  <c r="H219" i="2"/>
  <c r="H218" i="2"/>
  <c r="H235" i="2" s="1"/>
  <c r="H210" i="2"/>
  <c r="H209" i="2"/>
  <c r="H208" i="2"/>
  <c r="H207" i="2"/>
  <c r="H206" i="2"/>
  <c r="H205" i="2"/>
  <c r="H204" i="2"/>
  <c r="H203" i="2"/>
  <c r="H202" i="2"/>
  <c r="H201" i="2"/>
  <c r="H200" i="2"/>
  <c r="H199" i="2"/>
  <c r="H198" i="2"/>
  <c r="H197" i="2"/>
  <c r="H196" i="2"/>
  <c r="H195" i="2"/>
  <c r="H194" i="2"/>
  <c r="H193" i="2"/>
  <c r="H192" i="2"/>
  <c r="H191" i="2"/>
  <c r="H211" i="2" s="1"/>
  <c r="H190" i="2"/>
  <c r="H183" i="2"/>
  <c r="H182" i="2"/>
  <c r="H181" i="2"/>
  <c r="H180" i="2"/>
  <c r="H184" i="2" s="1"/>
  <c r="H173" i="2"/>
  <c r="H172" i="2"/>
  <c r="H171" i="2"/>
  <c r="H170" i="2"/>
  <c r="H169" i="2"/>
  <c r="H168" i="2"/>
  <c r="H167" i="2"/>
  <c r="H166" i="2"/>
  <c r="H165" i="2"/>
  <c r="H174" i="2" s="1"/>
  <c r="H158" i="2"/>
  <c r="H157" i="2"/>
  <c r="H156" i="2"/>
  <c r="H155" i="2"/>
  <c r="H154" i="2"/>
  <c r="H159" i="2" s="1"/>
  <c r="H147" i="2"/>
  <c r="H148" i="2" s="1"/>
  <c r="H146" i="2"/>
  <c r="H145" i="2"/>
  <c r="H144" i="2"/>
  <c r="H143" i="2"/>
  <c r="H142" i="2"/>
  <c r="H141" i="2"/>
  <c r="H134" i="2"/>
  <c r="H133" i="2"/>
  <c r="H132" i="2"/>
  <c r="H131" i="2"/>
  <c r="H130" i="2"/>
  <c r="H129" i="2"/>
  <c r="H128" i="2"/>
  <c r="H127" i="2"/>
  <c r="H126" i="2"/>
  <c r="H125" i="2"/>
  <c r="H124" i="2"/>
  <c r="H123" i="2"/>
  <c r="H122" i="2"/>
  <c r="H121" i="2"/>
  <c r="H120" i="2"/>
  <c r="H119" i="2"/>
  <c r="H118" i="2"/>
  <c r="H135" i="2" s="1"/>
  <c r="H111" i="2"/>
  <c r="H110" i="2"/>
  <c r="H109" i="2"/>
  <c r="H108" i="2"/>
  <c r="H107" i="2"/>
  <c r="H106" i="2"/>
  <c r="H105" i="2"/>
  <c r="H104" i="2"/>
  <c r="H103" i="2"/>
  <c r="H102" i="2"/>
  <c r="H101" i="2"/>
  <c r="H100" i="2"/>
  <c r="H99" i="2"/>
  <c r="H98" i="2"/>
  <c r="H112" i="2" s="1"/>
  <c r="H92" i="2"/>
  <c r="H91" i="2"/>
  <c r="H90" i="2"/>
  <c r="H89" i="2"/>
  <c r="H88" i="2"/>
  <c r="H87" i="2"/>
  <c r="H86" i="2"/>
  <c r="H85" i="2"/>
  <c r="H78" i="2"/>
  <c r="H77" i="2"/>
  <c r="H76" i="2"/>
  <c r="H75" i="2"/>
  <c r="H74" i="2"/>
  <c r="H73" i="2"/>
  <c r="H72" i="2"/>
  <c r="H71" i="2"/>
  <c r="H79" i="2" s="1"/>
  <c r="H70" i="2"/>
  <c r="H63" i="2"/>
  <c r="H62" i="2"/>
  <c r="H61" i="2"/>
  <c r="H60" i="2"/>
  <c r="H59" i="2"/>
  <c r="H58" i="2"/>
  <c r="H57" i="2"/>
  <c r="H56" i="2"/>
  <c r="H55" i="2"/>
  <c r="H54" i="2"/>
  <c r="H64" i="2" s="1"/>
  <c r="H47" i="2"/>
  <c r="H46" i="2"/>
  <c r="H45" i="2"/>
  <c r="H48" i="2" s="1"/>
  <c r="H38" i="2"/>
  <c r="H37" i="2"/>
  <c r="H36" i="2"/>
  <c r="H35" i="2"/>
  <c r="H34" i="2"/>
  <c r="H33" i="2"/>
  <c r="H31" i="2"/>
  <c r="H30" i="2"/>
  <c r="H29" i="2"/>
  <c r="H39" i="2" s="1"/>
  <c r="H22" i="2"/>
  <c r="H21" i="2"/>
  <c r="H20" i="2"/>
  <c r="H19" i="2"/>
  <c r="H23" i="2" s="1"/>
  <c r="H14" i="2"/>
  <c r="H13" i="2"/>
  <c r="H353" i="2" l="1"/>
  <c r="K2254" i="7"/>
  <c r="J2259" i="7" s="1"/>
  <c r="K2260" i="7" s="1"/>
  <c r="K2261" i="7" s="1"/>
  <c r="K2250" i="7" s="1"/>
  <c r="K1850" i="7"/>
  <c r="J1856" i="7" s="1"/>
  <c r="K1857" i="7"/>
  <c r="K1858" i="7" s="1"/>
  <c r="K1846" i="7" s="1"/>
  <c r="K1355" i="7"/>
  <c r="J1360" i="7" s="1"/>
  <c r="K1361" i="7" s="1"/>
  <c r="K1362" i="7" s="1"/>
  <c r="K1351" i="7" s="1"/>
  <c r="K1131" i="7"/>
  <c r="J1138" i="7" s="1"/>
  <c r="K1139" i="7" s="1"/>
  <c r="K1140" i="7" s="1"/>
  <c r="K1127" i="7" s="1"/>
  <c r="K2529" i="7"/>
  <c r="J2534" i="7" s="1"/>
  <c r="K2535" i="7"/>
  <c r="K2536" i="7" s="1"/>
  <c r="K2525" i="7" s="1"/>
  <c r="K2403" i="7"/>
  <c r="K2404" i="7" s="1"/>
  <c r="K2392" i="7" s="1"/>
  <c r="K2009" i="7"/>
  <c r="K2012" i="7"/>
  <c r="K2013" i="7" s="1"/>
  <c r="K2000" i="7" s="1"/>
  <c r="K1997" i="7"/>
  <c r="K1998" i="7" s="1"/>
  <c r="K1986" i="7" s="1"/>
  <c r="K1779" i="7"/>
  <c r="K1780" i="7" s="1"/>
  <c r="K1766" i="7" s="1"/>
  <c r="K681" i="7"/>
  <c r="K682" i="7"/>
  <c r="K683" i="7" s="1"/>
  <c r="K673" i="7" s="1"/>
  <c r="K518" i="7"/>
  <c r="K2809" i="7"/>
  <c r="K2810" i="7" s="1"/>
  <c r="K2792" i="7" s="1"/>
  <c r="K2712" i="7"/>
  <c r="K2713" i="7" s="1"/>
  <c r="K2698" i="7" s="1"/>
  <c r="K2362" i="7"/>
  <c r="K2363" i="7" s="1"/>
  <c r="K2352" i="7" s="1"/>
  <c r="K2338" i="7"/>
  <c r="K2339" i="7" s="1"/>
  <c r="K2328" i="7" s="1"/>
  <c r="K2174" i="7"/>
  <c r="J2179" i="7" s="1"/>
  <c r="K2180" i="7" s="1"/>
  <c r="K2181" i="7" s="1"/>
  <c r="K2170" i="7" s="1"/>
  <c r="K2154" i="7"/>
  <c r="K2155" i="7" s="1"/>
  <c r="K2144" i="7" s="1"/>
  <c r="K1941" i="7"/>
  <c r="K1942" i="7" s="1"/>
  <c r="K1930" i="7" s="1"/>
  <c r="K1885" i="7"/>
  <c r="K1886" i="7" s="1"/>
  <c r="K1874" i="7" s="1"/>
  <c r="K1811" i="7"/>
  <c r="K1812" i="7" s="1"/>
  <c r="K1798" i="7" s="1"/>
  <c r="K1776" i="7"/>
  <c r="K1603" i="7"/>
  <c r="K1019" i="7"/>
  <c r="J1024" i="7" s="1"/>
  <c r="K1025" i="7" s="1"/>
  <c r="K1026" i="7" s="1"/>
  <c r="K1015" i="7" s="1"/>
  <c r="K2613" i="7"/>
  <c r="K2614" i="7" s="1"/>
  <c r="K2603" i="7" s="1"/>
  <c r="K2437" i="7"/>
  <c r="J2443" i="7" s="1"/>
  <c r="K2444" i="7"/>
  <c r="K2445" i="7" s="1"/>
  <c r="K2434" i="7" s="1"/>
  <c r="K2414" i="7"/>
  <c r="K2233" i="7"/>
  <c r="K2234" i="7" s="1"/>
  <c r="K2222" i="7" s="1"/>
  <c r="K2076" i="7"/>
  <c r="K2077" i="7" s="1"/>
  <c r="K2065" i="7" s="1"/>
  <c r="K1843" i="7"/>
  <c r="K1844" i="7" s="1"/>
  <c r="K1830" i="7" s="1"/>
  <c r="K1808" i="7"/>
  <c r="K1660" i="7"/>
  <c r="J1668" i="7" s="1"/>
  <c r="K1669" i="7" s="1"/>
  <c r="K1670" i="7" s="1"/>
  <c r="K1656" i="7" s="1"/>
  <c r="K1653" i="7"/>
  <c r="K1654" i="7" s="1"/>
  <c r="K1640" i="7" s="1"/>
  <c r="K1576" i="7"/>
  <c r="K1577" i="7" s="1"/>
  <c r="K1571" i="7" s="1"/>
  <c r="K1426" i="7"/>
  <c r="K1427" i="7" s="1"/>
  <c r="K1416" i="7" s="1"/>
  <c r="K220" i="7"/>
  <c r="J226" i="7" s="1"/>
  <c r="K227" i="7" s="1"/>
  <c r="K228" i="7" s="1"/>
  <c r="K216" i="7" s="1"/>
  <c r="K2267" i="7"/>
  <c r="J2272" i="7" s="1"/>
  <c r="K2273" i="7"/>
  <c r="K2274" i="7" s="1"/>
  <c r="K2263" i="7" s="1"/>
  <c r="K1955" i="7"/>
  <c r="K1956" i="7" s="1"/>
  <c r="K1944" i="7" s="1"/>
  <c r="K1899" i="7"/>
  <c r="K1900" i="7" s="1"/>
  <c r="K1888" i="7" s="1"/>
  <c r="K1840" i="7"/>
  <c r="K1749" i="7"/>
  <c r="K1750" i="7" s="1"/>
  <c r="K1736" i="7" s="1"/>
  <c r="K1733" i="7"/>
  <c r="K1734" i="7" s="1"/>
  <c r="K1720" i="7" s="1"/>
  <c r="K1246" i="7"/>
  <c r="K1247" i="7" s="1"/>
  <c r="K1236" i="7" s="1"/>
  <c r="K1240" i="7"/>
  <c r="J1245" i="7" s="1"/>
  <c r="K1092" i="7"/>
  <c r="J1097" i="7" s="1"/>
  <c r="K1098" i="7"/>
  <c r="K1099" i="7" s="1"/>
  <c r="K1088" i="7" s="1"/>
  <c r="K848" i="7"/>
  <c r="K849" i="7" s="1"/>
  <c r="K840" i="7" s="1"/>
  <c r="K81" i="7"/>
  <c r="K82" i="7" s="1"/>
  <c r="K73" i="7" s="1"/>
  <c r="K77" i="7"/>
  <c r="K2587" i="7"/>
  <c r="K2588" i="7" s="1"/>
  <c r="K2577" i="7" s="1"/>
  <c r="K2542" i="7"/>
  <c r="J2547" i="7" s="1"/>
  <c r="K2548" i="7" s="1"/>
  <c r="K2549" i="7" s="1"/>
  <c r="K2538" i="7" s="1"/>
  <c r="K2522" i="7"/>
  <c r="K2523" i="7" s="1"/>
  <c r="K2512" i="7" s="1"/>
  <c r="K2496" i="7"/>
  <c r="K2497" i="7" s="1"/>
  <c r="K2486" i="7" s="1"/>
  <c r="K2417" i="7"/>
  <c r="K2418" i="7" s="1"/>
  <c r="K2406" i="7" s="1"/>
  <c r="K2389" i="7"/>
  <c r="K2390" i="7" s="1"/>
  <c r="K2378" i="7" s="1"/>
  <c r="K2247" i="7"/>
  <c r="K2248" i="7" s="1"/>
  <c r="K2236" i="7" s="1"/>
  <c r="K2187" i="7"/>
  <c r="J2192" i="7" s="1"/>
  <c r="K2193" i="7" s="1"/>
  <c r="K2194" i="7" s="1"/>
  <c r="K2183" i="7" s="1"/>
  <c r="K2167" i="7"/>
  <c r="K2168" i="7" s="1"/>
  <c r="K2157" i="7" s="1"/>
  <c r="K2046" i="7"/>
  <c r="K2047" i="7" s="1"/>
  <c r="K2032" i="7" s="1"/>
  <c r="K2019" i="7"/>
  <c r="J2028" i="7" s="1"/>
  <c r="K2029" i="7"/>
  <c r="K2030" i="7" s="1"/>
  <c r="K2015" i="7" s="1"/>
  <c r="K1169" i="7"/>
  <c r="K1170" i="7" s="1"/>
  <c r="K1157" i="7" s="1"/>
  <c r="K389" i="7"/>
  <c r="J394" i="7" s="1"/>
  <c r="K395" i="7"/>
  <c r="K396" i="7" s="1"/>
  <c r="K386" i="7" s="1"/>
  <c r="K247" i="7"/>
  <c r="J252" i="7" s="1"/>
  <c r="K253" i="7" s="1"/>
  <c r="K254" i="7" s="1"/>
  <c r="K243" i="7" s="1"/>
  <c r="K2863" i="7"/>
  <c r="K2864" i="7" s="1"/>
  <c r="K2854" i="7" s="1"/>
  <c r="K2369" i="7"/>
  <c r="J2374" i="7" s="1"/>
  <c r="K2375" i="7" s="1"/>
  <c r="K2376" i="7" s="1"/>
  <c r="K2365" i="7" s="1"/>
  <c r="K2349" i="7"/>
  <c r="K2350" i="7" s="1"/>
  <c r="K2341" i="7" s="1"/>
  <c r="K2325" i="7"/>
  <c r="K2326" i="7" s="1"/>
  <c r="K2315" i="7" s="1"/>
  <c r="K2083" i="7"/>
  <c r="J2088" i="7" s="1"/>
  <c r="K2089" i="7"/>
  <c r="K2090" i="7" s="1"/>
  <c r="K2079" i="7" s="1"/>
  <c r="K1786" i="7"/>
  <c r="J1794" i="7" s="1"/>
  <c r="K1795" i="7" s="1"/>
  <c r="K1796" i="7" s="1"/>
  <c r="K1782" i="7" s="1"/>
  <c r="K885" i="7"/>
  <c r="J890" i="7" s="1"/>
  <c r="K891" i="7" s="1"/>
  <c r="K892" i="7" s="1"/>
  <c r="K881" i="7" s="1"/>
  <c r="K652" i="7"/>
  <c r="J657" i="7" s="1"/>
  <c r="K658" i="7"/>
  <c r="K659" i="7" s="1"/>
  <c r="K648" i="7" s="1"/>
  <c r="K98" i="7"/>
  <c r="J104" i="7" s="1"/>
  <c r="K105" i="7" s="1"/>
  <c r="K106" i="7" s="1"/>
  <c r="K94" i="7" s="1"/>
  <c r="K2424" i="7"/>
  <c r="J2430" i="7" s="1"/>
  <c r="K2431" i="7" s="1"/>
  <c r="K2432" i="7" s="1"/>
  <c r="K2420" i="7" s="1"/>
  <c r="K1962" i="7"/>
  <c r="J1968" i="7" s="1"/>
  <c r="K1969" i="7"/>
  <c r="K1970" i="7" s="1"/>
  <c r="K1958" i="7" s="1"/>
  <c r="K1906" i="7"/>
  <c r="J1912" i="7" s="1"/>
  <c r="K1913" i="7"/>
  <c r="K1914" i="7" s="1"/>
  <c r="K1902" i="7" s="1"/>
  <c r="K1818" i="7"/>
  <c r="J1826" i="7" s="1"/>
  <c r="K1827" i="7" s="1"/>
  <c r="K1828" i="7" s="1"/>
  <c r="K1814" i="7" s="1"/>
  <c r="K1682" i="7"/>
  <c r="K1588" i="7"/>
  <c r="K1528" i="7"/>
  <c r="K1529" i="7" s="1"/>
  <c r="K1516" i="7" s="1"/>
  <c r="K1253" i="7"/>
  <c r="J1258" i="7" s="1"/>
  <c r="K1259" i="7" s="1"/>
  <c r="K1260" i="7" s="1"/>
  <c r="K1249" i="7" s="1"/>
  <c r="K937" i="7"/>
  <c r="K938" i="7" s="1"/>
  <c r="K925" i="7" s="1"/>
  <c r="K907" i="7"/>
  <c r="K908" i="7" s="1"/>
  <c r="K896" i="7" s="1"/>
  <c r="K2594" i="7"/>
  <c r="J2599" i="7" s="1"/>
  <c r="K2600" i="7" s="1"/>
  <c r="K2601" i="7" s="1"/>
  <c r="K2590" i="7" s="1"/>
  <c r="K2490" i="7"/>
  <c r="J2495" i="7" s="1"/>
  <c r="K2410" i="7"/>
  <c r="J2416" i="7" s="1"/>
  <c r="K2319" i="7"/>
  <c r="J2324" i="7" s="1"/>
  <c r="K2135" i="7"/>
  <c r="J2140" i="7" s="1"/>
  <c r="K2141" i="7" s="1"/>
  <c r="K2142" i="7" s="1"/>
  <c r="K2131" i="7" s="1"/>
  <c r="K1544" i="7"/>
  <c r="K1545" i="7" s="1"/>
  <c r="K1531" i="7" s="1"/>
  <c r="K1472" i="7"/>
  <c r="J1477" i="7" s="1"/>
  <c r="K1368" i="7"/>
  <c r="J1373" i="7" s="1"/>
  <c r="K1334" i="7"/>
  <c r="K1323" i="7"/>
  <c r="K1324" i="7" s="1"/>
  <c r="K1314" i="7" s="1"/>
  <c r="K1070" i="7"/>
  <c r="K1071" i="7" s="1"/>
  <c r="K1058" i="7" s="1"/>
  <c r="K1055" i="7"/>
  <c r="K1056" i="7" s="1"/>
  <c r="K1043" i="7" s="1"/>
  <c r="K967" i="7"/>
  <c r="K968" i="7" s="1"/>
  <c r="K955" i="7" s="1"/>
  <c r="K922" i="7"/>
  <c r="K923" i="7" s="1"/>
  <c r="K910" i="7" s="1"/>
  <c r="K878" i="7"/>
  <c r="K879" i="7" s="1"/>
  <c r="K870" i="7" s="1"/>
  <c r="K325" i="7"/>
  <c r="K1583" i="7"/>
  <c r="J1590" i="7" s="1"/>
  <c r="K1591" i="7" s="1"/>
  <c r="K1592" i="7" s="1"/>
  <c r="K1579" i="7" s="1"/>
  <c r="K1433" i="7"/>
  <c r="J1438" i="7" s="1"/>
  <c r="K1439" i="7"/>
  <c r="K1440" i="7" s="1"/>
  <c r="K1429" i="7" s="1"/>
  <c r="K790" i="7"/>
  <c r="K791" i="7" s="1"/>
  <c r="K780" i="7" s="1"/>
  <c r="K500" i="7"/>
  <c r="K501" i="7" s="1"/>
  <c r="K490" i="7" s="1"/>
  <c r="K474" i="7"/>
  <c r="K475" i="7" s="1"/>
  <c r="K464" i="7" s="1"/>
  <c r="K439" i="7"/>
  <c r="K440" i="7"/>
  <c r="K441" i="7" s="1"/>
  <c r="K436" i="7" s="1"/>
  <c r="K377" i="7"/>
  <c r="J382" i="7" s="1"/>
  <c r="K383" i="7"/>
  <c r="K384" i="7" s="1"/>
  <c r="K373" i="7" s="1"/>
  <c r="K152" i="7"/>
  <c r="J158" i="7" s="1"/>
  <c r="K159" i="7" s="1"/>
  <c r="K160" i="7" s="1"/>
  <c r="K148" i="7" s="1"/>
  <c r="K129" i="7"/>
  <c r="K132" i="7"/>
  <c r="K133" i="7" s="1"/>
  <c r="K122" i="7" s="1"/>
  <c r="K1701" i="7"/>
  <c r="K1702" i="7" s="1"/>
  <c r="K1688" i="7" s="1"/>
  <c r="K1637" i="7"/>
  <c r="K1638" i="7" s="1"/>
  <c r="K1624" i="7" s="1"/>
  <c r="K1613" i="7"/>
  <c r="J1620" i="7" s="1"/>
  <c r="K1598" i="7"/>
  <c r="J1605" i="7" s="1"/>
  <c r="K1560" i="7"/>
  <c r="K1561" i="7" s="1"/>
  <c r="K1547" i="7" s="1"/>
  <c r="K1465" i="7"/>
  <c r="K1466" i="7" s="1"/>
  <c r="K1455" i="7" s="1"/>
  <c r="K1381" i="7"/>
  <c r="J1386" i="7" s="1"/>
  <c r="K1387" i="7" s="1"/>
  <c r="K1388" i="7" s="1"/>
  <c r="K1377" i="7" s="1"/>
  <c r="K1330" i="7"/>
  <c r="K1335" i="7"/>
  <c r="K1336" i="7" s="1"/>
  <c r="K1326" i="7" s="1"/>
  <c r="K1222" i="7"/>
  <c r="K1223" i="7" s="1"/>
  <c r="K1211" i="7" s="1"/>
  <c r="K1111" i="7"/>
  <c r="K1112" i="7" s="1"/>
  <c r="K1101" i="7" s="1"/>
  <c r="K1040" i="7"/>
  <c r="K1041" i="7" s="1"/>
  <c r="K1028" i="7" s="1"/>
  <c r="K952" i="7"/>
  <c r="K953" i="7" s="1"/>
  <c r="K940" i="7" s="1"/>
  <c r="K829" i="7"/>
  <c r="K830" i="7" s="1"/>
  <c r="K819" i="7" s="1"/>
  <c r="K749" i="7"/>
  <c r="K617" i="7"/>
  <c r="K595" i="7"/>
  <c r="K573" i="7"/>
  <c r="K551" i="7"/>
  <c r="K529" i="7"/>
  <c r="K88" i="7"/>
  <c r="J90" i="7" s="1"/>
  <c r="K91" i="7"/>
  <c r="K92" i="7" s="1"/>
  <c r="K84" i="7" s="1"/>
  <c r="K2657" i="7"/>
  <c r="K2062" i="7"/>
  <c r="K2063" i="7" s="1"/>
  <c r="K2049" i="7" s="1"/>
  <c r="K1666" i="7"/>
  <c r="K1279" i="7"/>
  <c r="J1284" i="7" s="1"/>
  <c r="K1285" i="7" s="1"/>
  <c r="K1286" i="7" s="1"/>
  <c r="K1275" i="7" s="1"/>
  <c r="K1233" i="7"/>
  <c r="K1234" i="7" s="1"/>
  <c r="K1225" i="7" s="1"/>
  <c r="K1208" i="7"/>
  <c r="K1209" i="7" s="1"/>
  <c r="K1198" i="7" s="1"/>
  <c r="K837" i="7"/>
  <c r="K838" i="7" s="1"/>
  <c r="K832" i="7" s="1"/>
  <c r="K213" i="7"/>
  <c r="K214" i="7" s="1"/>
  <c r="K202" i="7" s="1"/>
  <c r="K1621" i="7"/>
  <c r="K1622" i="7" s="1"/>
  <c r="K1609" i="7" s="1"/>
  <c r="K1606" i="7"/>
  <c r="K1607" i="7" s="1"/>
  <c r="K1594" i="7" s="1"/>
  <c r="K1512" i="7"/>
  <c r="K1496" i="7"/>
  <c r="J1504" i="7" s="1"/>
  <c r="K1505" i="7" s="1"/>
  <c r="K1506" i="7" s="1"/>
  <c r="K1492" i="7" s="1"/>
  <c r="K1478" i="7"/>
  <c r="K1479" i="7" s="1"/>
  <c r="K1468" i="7" s="1"/>
  <c r="K1452" i="7"/>
  <c r="K1453" i="7" s="1"/>
  <c r="K1442" i="7" s="1"/>
  <c r="K1374" i="7"/>
  <c r="K1375" i="7" s="1"/>
  <c r="K1364" i="7" s="1"/>
  <c r="K1085" i="7"/>
  <c r="K1086" i="7" s="1"/>
  <c r="K1073" i="7" s="1"/>
  <c r="K996" i="7"/>
  <c r="K999" i="7"/>
  <c r="K1000" i="7" s="1"/>
  <c r="K986" i="7" s="1"/>
  <c r="K723" i="7"/>
  <c r="K724" i="7" s="1"/>
  <c r="K714" i="7" s="1"/>
  <c r="K507" i="7"/>
  <c r="K481" i="7"/>
  <c r="J486" i="7" s="1"/>
  <c r="K70" i="7"/>
  <c r="K71" i="7" s="1"/>
  <c r="K62" i="7" s="1"/>
  <c r="K66" i="7"/>
  <c r="K1348" i="7"/>
  <c r="K1349" i="7" s="1"/>
  <c r="K1338" i="7" s="1"/>
  <c r="K1272" i="7"/>
  <c r="K1273" i="7" s="1"/>
  <c r="K1262" i="7" s="1"/>
  <c r="K1182" i="7"/>
  <c r="K1183" i="7" s="1"/>
  <c r="K1172" i="7" s="1"/>
  <c r="K1176" i="7"/>
  <c r="J1181" i="7" s="1"/>
  <c r="K1154" i="7"/>
  <c r="K1155" i="7" s="1"/>
  <c r="K1142" i="7" s="1"/>
  <c r="K401" i="7"/>
  <c r="J406" i="7" s="1"/>
  <c r="K407" i="7" s="1"/>
  <c r="K408" i="7" s="1"/>
  <c r="K398" i="7" s="1"/>
  <c r="K312" i="7"/>
  <c r="K318" i="7"/>
  <c r="K319" i="7" s="1"/>
  <c r="K308" i="7" s="1"/>
  <c r="K172" i="7"/>
  <c r="K173" i="7" s="1"/>
  <c r="K162" i="7" s="1"/>
  <c r="K588" i="7"/>
  <c r="K589" i="7" s="1"/>
  <c r="K580" i="7" s="1"/>
  <c r="K577" i="7"/>
  <c r="K578" i="7" s="1"/>
  <c r="K569" i="7" s="1"/>
  <c r="K487" i="7"/>
  <c r="K488" i="7" s="1"/>
  <c r="K477" i="7" s="1"/>
  <c r="K260" i="7"/>
  <c r="J265" i="7" s="1"/>
  <c r="K266" i="7" s="1"/>
  <c r="K267" i="7" s="1"/>
  <c r="K256" i="7" s="1"/>
  <c r="K816" i="7"/>
  <c r="K817" i="7" s="1"/>
  <c r="K806" i="7" s="1"/>
  <c r="K705" i="7"/>
  <c r="J710" i="7" s="1"/>
  <c r="K711" i="7" s="1"/>
  <c r="K712" i="7" s="1"/>
  <c r="K701" i="7" s="1"/>
  <c r="K639" i="7"/>
  <c r="J644" i="7" s="1"/>
  <c r="K645" i="7" s="1"/>
  <c r="K646" i="7" s="1"/>
  <c r="K635" i="7" s="1"/>
  <c r="K461" i="7"/>
  <c r="K462" i="7" s="1"/>
  <c r="K451" i="7" s="1"/>
  <c r="K427" i="7"/>
  <c r="J432" i="7" s="1"/>
  <c r="K433" i="7" s="1"/>
  <c r="K434" i="7" s="1"/>
  <c r="K423" i="7" s="1"/>
  <c r="K357" i="7"/>
  <c r="K358" i="7" s="1"/>
  <c r="K347" i="7" s="1"/>
  <c r="K292" i="7"/>
  <c r="K293" i="7" s="1"/>
  <c r="K282" i="7" s="1"/>
  <c r="K234" i="7"/>
  <c r="J239" i="7" s="1"/>
  <c r="K240" i="7" s="1"/>
  <c r="K241" i="7" s="1"/>
  <c r="K230" i="7" s="1"/>
  <c r="K166" i="7"/>
  <c r="J171" i="7" s="1"/>
  <c r="K53" i="7"/>
  <c r="J58" i="7" s="1"/>
  <c r="K59" i="7" s="1"/>
  <c r="K60" i="7" s="1"/>
  <c r="K49" i="7" s="1"/>
</calcChain>
</file>

<file path=xl/sharedStrings.xml><?xml version="1.0" encoding="utf-8"?>
<sst xmlns="http://schemas.openxmlformats.org/spreadsheetml/2006/main" count="11665" uniqueCount="2243">
  <si>
    <t>REFORMA P4 C5S UAB</t>
  </si>
  <si>
    <t>PRESSUPOST</t>
  </si>
  <si>
    <t>Preu</t>
  </si>
  <si>
    <t>Amidament</t>
  </si>
  <si>
    <t>Import</t>
  </si>
  <si>
    <t>Obra</t>
  </si>
  <si>
    <t>01</t>
  </si>
  <si>
    <t>PressupostA-24-001_Reforma P4 C5S UAB</t>
  </si>
  <si>
    <t>Capítol</t>
  </si>
  <si>
    <t>00</t>
  </si>
  <si>
    <t>NOTA GENERAL DE PRESSUPOST</t>
  </si>
  <si>
    <t>01.00</t>
  </si>
  <si>
    <t>EARC0000</t>
  </si>
  <si>
    <t>NI</t>
  </si>
  <si>
    <t>El preu de totes les partides del pressent pressupost inclou la utilització de tots els mitjans, mà d'obra, maquinària, material, ajudes, gestions i altres elements necessaris per deixar l'element descrit instal·lat a obra d'acord normativa vigent i especificacions de la DO o la propietat.
Els elements de cada justificació i / o descripció són els mínims a col·locar. El preu de contracte de cada partida inclou tot el necessari per executar-la correctament segons memòria, plànols i documentació de projecte, normativa vigent i sempre amb el vistiplau de la DF.
Les partides o treballs que requereixen l'ús de maquinària especial com grues, plataformes,  andamis, elevadors, es consideren inclosos dins de les despeses generals o indirectes i  han de ser considerats i valorats pel contractista dins el preu de cada partida.
De la mateixa mantera totes les eines i petit material per tal de executar la partida es consideren inclosos dins el conceptes generals o indirectes  del preu de partida. 
El elements com brides, ancoratges, subjeccions, i tots elements de suport de l'element descrit a partida es consideren inclosos en el preu i han de ser executats d'acord normativa vigent i especificacions de projecte o la DO. L'instal·lador haurà d'assegurar la seva correcta fixació al parament de suport d'acord el volum i pes de l'element.
S'inclouen tots els elements bàsics de suport dels equips de gran envergadura com ara,  silent blocs, suports de base i altres elements necessari per deixar les unitats correctament col·locades.
Els accessoris corresponents a canonades de qualsevol tipus estan inclosos de manera proporcional en el preu lineal de la partida. L'amidament es realitzarà i certificarà longitudinalment sense sobre cost extra per peces especials que hauran de ser valorades pel contractista. 
De la mateixa manera, els conductes d'aire executats en qualsevol material inclouen en l'amidament la part proporcional de colzes, reduccions, derivacions, tolves i qualsevol peça especial necessària pel traçat indicat a projecte. L'amidament es realitzarà i certificarà de manera lineal per la secció interior executada. Els retalls o pèrdues han de ser considerades i valorades pel contractista dins del preu per unitat de partida. 
De manera general, els criteris de mesurament de cada partida queden fixats al plec de condicions generals o especifiques del projecte.
Els preus inclouen ja la part corresponent a neteges parcials de cada ram, la neteja final i la retirada de runes, així com al protecció d'elements susceptibles de ser danyats per les feines d'execució. 
La justificació de preus i quadre de preus descompostos només tenen valor justificatiu dels preus unitaris adoptats en el projecte i com a orientació per al contractista per estudiar la seva oferta. Es considera que els preus ja inclouen el cost de les despeses indirectes corresponents.</t>
  </si>
  <si>
    <t>TOTAL</t>
  </si>
  <si>
    <t>ACTUACIONS PREVIES</t>
  </si>
  <si>
    <t>01.01</t>
  </si>
  <si>
    <t>EHA1AR90</t>
  </si>
  <si>
    <t>u</t>
  </si>
  <si>
    <t xml:space="preserve">Partida genral d'ajuda corresponent al desplaçament i/o modificació d'equips, instal·lacions i canalitzacions existents afectadats per l'obra i d'acord projecte i DO. 
Inclou tota la mà d'obra, actuacions i petit material per deslpaçar, modificar o ajustar instal·lacions exisents a la zona afectada per l'obra. Les modificacions i actuacions es realitzaran d'acord a les indicacions de la DO, assegurant el manteninent del servei afectat i el seu bon funcionaent. Tota modificació  haurà de respectar la normativa vigent que apliqui. </t>
  </si>
  <si>
    <t>EHA1AR11</t>
  </si>
  <si>
    <t>pa</t>
  </si>
  <si>
    <t xml:space="preserve">Partida d'obra pel conjunt d'actuacions per a la retirada d'instal·lacions fora de servei i/o en mal estat presents a les zones d'actuació. Les tsques inclouen la verificació de l'estat fora de servei, desmantellament i retirada, triatge en obra, carrega i descàrrega, acopi, transport i deposició a gestior autoritzat amb presentació de certificats finals. 
S'inclouen tots els mitjans addiconals de treball com eines i o elements d'elevació per treballadors. </t>
  </si>
  <si>
    <t>P21GAR10</t>
  </si>
  <si>
    <t>Partida corresponent al desmantellament i enderroc de les instal·lacions existents previament dins el recinte d'obra d'acord especificacions de la DO. S'inclou tota la mà d'obra, materials, bastides i elevadors i ajudes per la retirada d'equips i altres elements que quedin fora d'us. Inclosa tota la gestió de residus, triatge a obra i transport i abocament a abocador autoritzat amb pagament de taxes.</t>
  </si>
  <si>
    <t>P2R2AR70</t>
  </si>
  <si>
    <t>ud</t>
  </si>
  <si>
    <t xml:space="preserve">Partida corresponent a la gestió de residus de l'obra, amb recollida, triatge, emmagatzematge, transport i abocament a gestor autoritzat amb pagament de taxes i d'acord a normativa vigent.
Inclou part proporcional de mitjans i operativa de retirada de GE existent a sala tècnica.
Coordinació de les feines amb enderrocs i tasques de seguretat i salut.  </t>
  </si>
  <si>
    <t>02</t>
  </si>
  <si>
    <t>ELECTRICITAT I ENLLUMENAT</t>
  </si>
  <si>
    <t>titol 3</t>
  </si>
  <si>
    <t>Quadres elèctrics</t>
  </si>
  <si>
    <t>01.02.01</t>
  </si>
  <si>
    <t>EGC1N0P4</t>
  </si>
  <si>
    <t>Subministrament i col·locació del subquadre elèctric de Baixa Tensió P4 (SQ-P4(N+P)),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</si>
  <si>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EGC1N041</t>
  </si>
  <si>
    <t>Subministrament i col·locació del subquadre elèctric de Baixa Tensió P4 Laboratori 1 (SQ-P4-L1(N+P)),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</si>
  <si>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EGC1N042</t>
  </si>
  <si>
    <t>Subministrament i col·locació del subquadre elèctric de Baixa Tensió P4 Laboratori 2 (SQ-P4-L2(N+P))),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</si>
  <si>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EGC1N049</t>
  </si>
  <si>
    <t>Subministrament i col·locació del subquadre elèctric de Baixa Tensió P4 Laboratori 5 (SQ-P4-S12(N+P))),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</si>
  <si>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EGC1N043</t>
  </si>
  <si>
    <t>Subministrament i col·locació del subquadre elèctric de Baixa Tensió P4 Laboratori 3 (SQ-P4-L3(N+P))),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</si>
  <si>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EGC1N044</t>
  </si>
  <si>
    <t>Subministrament i col·locació del subquadre elèctric de Baixa Tensió P4 Laboratori 4 (SQ-P4-L4(N+P))),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</si>
  <si>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EGC1N047</t>
  </si>
  <si>
    <t>Subministrament i col·locació del subquadre elèctric de Baixa Tensió C5 servei Preferent (QBGT-C5(P)),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</si>
  <si>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EGC1NP2T</t>
  </si>
  <si>
    <t>Subministrament i col·locació del subquadre elèctric de Baixa Tensió P2 Torre servei Preferent (SQ-P2T(P)),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</si>
  <si>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EGC1NP3T</t>
  </si>
  <si>
    <t>Subministrament i col·locació del subquadre elèctric de Baixa Tensió P3 Torre servei Preferent L1-L2 (SQ-P3T+E(P)),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</si>
  <si>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EGC1N048</t>
  </si>
  <si>
    <t>Subministrament i col·locació de Ampliació de Quadre General de Baixa Tensió C5 servei Normal existent (Ampliació QBGT-C5(N)),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</si>
  <si>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Grup electrogen</t>
  </si>
  <si>
    <t>01.02.02</t>
  </si>
  <si>
    <t>EGC1NP41</t>
  </si>
  <si>
    <t>Treball de preparació de GE C7S existent.
Inclou modificació i programació necessaria per servei a 2 quadres de commutació (C7 Senar existent i C5 nou de 160A-4P).
Ofertan º: 2441750 Electra Molins:
MODIFICACIÓ QUADRE AUTOMÀTIC TIPUS MP6 - 2 DETECCIONS / 2 SUBMINISTRAMENTS
Modificació del quadre automàtic AUT-MP6, per al processament de dues deteccions i subministrament de xarxa
independents, mitjançant un detector de tensió incorporat al quadre MP6 i un detector de tensió i control
de commutació extern (inclòs a Oferta Nº 2441749).
Inclou part proporcional de  material i treballs de programació i senyals entrades/sortides/comunicació per a correcte supervisió i funcionament per equips de control de commutació.
Documentació que es lliura amb el grup:
- Normes d'instal·lació grup.
- Manual d'entreteniment i funcionament.
- Esquema elèctric.</t>
  </si>
  <si>
    <t>EGC1N046</t>
  </si>
  <si>
    <t>Subministrament i col·locació del subquadre elèctric de Baixa Tensió P4 Sala servei L1-L2 (SQ-P4-S12(N+P)),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</si>
  <si>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EGC1NP42</t>
  </si>
  <si>
    <t>Quadre eléctric de commutació 160A-4P ELECTRA MOLINS amb communicació amb GE 300 kVA existent a C2 Senar.
Ofertan º: 2441749 Electra Molins:
COMMUTADOR DE POTÈNCIA XARXA-GRUP, tipus QSV22-200 Inclou:
· Commutador motoritzat tetrapolar de 200 A, a la tensió de 400 V.
· Connexions internes de potència i de comandament.
· Control manual per a subministrament en ´´Automàtic´´, ´´Xarxa´´ i ´´Grup´´. A ´´Automàtic´´ l'equip CON-2012
controla automàticament la commutació. A les altres posicions es fixa la connexió a xarxa o grup de
forma independent de lactuació del CON-2012.
· Transformadors d'intensitat a la sortida a utilització (subministrats solts).
· EQUIP DE CONTROL DE COMMUTACIÓ tipus CON-2012 que efectua la detecció trifàsica de fallada de
xarxa per tensió mínima, tensió màxima, desequilibri entre fases o microtalls repetitius i dóna el senyal
per a l'arrencada del grup electrogen. Quan el grup ha arrencat i la tensió i freqüència són
correctes, dóna el senyal perquè s'efectuï la connexió de la càrrega al grup.
En normalitzar el servei elèctric de la xarxa, després d'una temporització per assegurar que la xarxa es manté
estable, transfereix automàticament la càrrega a la xarxa i dóna senyal d'atur al grup.
Totes les funcions estan controlades per un mòdul programable amb microprocessadors. Una pantalla TFT a
color mostra l'estat de la commutació, els mesuraments elèctrics, les alarmes de la commutació, els esdeveniments
ocorreguts i lanàlisi dharmònic.
El commutador de potència i l'equip de control de commutació van muntats en un armari metàl·lic
subministra solt per poder instal·lar-lo al lloc més adequat amb l'estesa mínima de línies de potència.
Dimensions: 100 x 60 x 30 cm.
Inclou mànegues de communicació:
1 manguera multifilar de 10 x 2,5 mm2 
1 manguera multifilar de 3 x 6 mm2
Inclou part proporcional de  material i treballs de programació i senyals entrades/sortides/comunicació per a correcte supervisió i funcionament per equips de control de commutació.
Documentació que es lliura amb el grup:
- Normes d'instal·lació grup.
- Manual d'entreteniment i funcionament.
- Esquema elèctric.</t>
  </si>
  <si>
    <t>04</t>
  </si>
  <si>
    <t>Línies elèctriques</t>
  </si>
  <si>
    <t>01.02.04</t>
  </si>
  <si>
    <t>PG33-E43B</t>
  </si>
  <si>
    <t>m</t>
  </si>
  <si>
    <t>Cable amb conductor de coure de tensió assignada0,6/1 kV, de designació RZ1-K (AS), construcció segons norma UNE 21123-4, unipolar, de secció 1x70 mm2, amb coberta del cable de poliolefines, classe de reacció al foc Cca-s1b, d1, a1 segons la norma UNE-EN 50575 amb baixa emissió fums, col·locat en canal o safata</t>
  </si>
  <si>
    <t>PG33-E437</t>
  </si>
  <si>
    <t>Cable con conductor de cobre de tensión asignada0,6/ 1kV, de designación RZ1-K (AS), construcción según norma UNE 21123-4, unipolar, de sección 1x35 mm2, con cubierta del cable de poliolefinas, clase de reacción al fuego Cca-s1b, d1, a1 según la norma UNE-EN 50575 con baja emisión humos, colocado en canal o bandeja</t>
  </si>
  <si>
    <t>PG33-E46V</t>
  </si>
  <si>
    <t>Cable con conductor de cobre de tensión asignada0,6/ 1kV, de designación SZ1-K (AS+), construcción según norma UNE 211025, unipolar, de sección 1x70 mm2, con cubierta del cable de poliolefinas, clase de reacción al fuego Cca-s1b, d1, a1 según la norma UNE-EN 50575 con baja emisión humos, colocado en canal o bandeja</t>
  </si>
  <si>
    <t>PG33-E46R</t>
  </si>
  <si>
    <t>Cable con conductor de cobre de tensión asignada0,6/ 1kV, de designación SZ1-K (AS+), construcción según norma UNE 211025, unipolar, de sección 1x35 mm2, con cubierta del cable de poliolefinas, clase de reacción al fuego Cca-s1b, d1, a1 según la norma UNE-EN 50575 con baja emisión humos, colocado en canal o bandeja</t>
  </si>
  <si>
    <t>PG33-E6EL</t>
  </si>
  <si>
    <t>Cable con conductor de cobre de tensión asignada0,6/ 1kV, de designación RZ1-K (AS), construcción según norma UNE 21123-4, multipolar, de sección 12x2,5 mm2, con cubierta del cable de poliolefinas, clase de reacción al fuego Cca-s1b, d1, a1 según la norma UNE-EN 50575 con baja emisión humos, colocado en tubo</t>
  </si>
  <si>
    <t>PG33-E450</t>
  </si>
  <si>
    <t>Cable con conductor de cobre de tensión asignada0,6/ 1kV, de designación RZ1-K (AS), construcción según norma UNE 21123-4, pentapolar, de sección 5x16 mm2, con cubierta del cable de poliolefinas, clase de reacción al fuego Cca-s1b, d1, a1 según la norma UNE-EN 50575 con baja emisión humos, colocado en canal o bandeja</t>
  </si>
  <si>
    <t>PG33-E48Y</t>
  </si>
  <si>
    <t>Cable con conductor de cobre de tensión asignada0,6/ 1kV, de designación SZ1-K (AS+), construcción según norma UNE 211025, pentapolar, de sección 5x16 mm2, con cubierta del cable de poliolefinas, clase de reacción al fuego Cca-s1b, d1, a1 según la norma UNE-EN 50575 con baja emisión humos, colocado en canal o bandeja</t>
  </si>
  <si>
    <t>PG33-E43W</t>
  </si>
  <si>
    <t>Cable con conductor de cobre de tensión asignada0,6/ 1kV, de designación RZ1-K (AS), construcción según norma UNE 21123-4, tripolar, de sección 3x2,5 mm2, con cubierta del cable de poliolefinas, clase de reacción al fuego Cca-s1b, d1, a1 según la norma UNE-EN 50575 con baja emisión humos, colocado en canal o bandeja</t>
  </si>
  <si>
    <t>PG33-E44W</t>
  </si>
  <si>
    <t>Cable con conductor de cobre de tensión asignada0,6/ 1kV, de designación RZ1-K (AS), construcción según norma UNE 21123-4, pentapolar, de sección 5x2,5 mm2, con cubierta del cable de poliolefinas, clase de reacción al fuego Cca-s1b, d1, a1 según la norma UNE-EN 50575 con baja emisión humos, colocado en canal o bandeja</t>
  </si>
  <si>
    <t>PG33-E47E</t>
  </si>
  <si>
    <t>Cable con conductor de cobre de tensión asignada0,6/ 1kV, de designación SZ1-K (AS+), construcción según norma UNE 211025, tripolar, de sección 3x2,5 mm2, con cubierta del cable de poliolefinas, clase de reacción al fuego Cca-s1b, d1, a1 según la norma UNE-EN 50575 con baja emisión humos, colocado en canal o bandeja</t>
  </si>
  <si>
    <t>05</t>
  </si>
  <si>
    <t>Distribució elèctrica</t>
  </si>
  <si>
    <t>01.02.05</t>
  </si>
  <si>
    <t>PG2J-4C3Q</t>
  </si>
  <si>
    <t>Safata metàl·lica de xapa perforada amb coberta d'acer galvanitzat en calent, d'alçària 60 mm i amplària 200 mm, col·locada suspesa de paraments horitzontals amb elements de suport</t>
  </si>
  <si>
    <t>PG3B-E7CR</t>
  </si>
  <si>
    <t>Conductor de coure nu, unipolar de secció 1x35 mm2, muntat superficialment</t>
  </si>
  <si>
    <t>PG2H-4EHX</t>
  </si>
  <si>
    <t>Bandeja aislante sin halógenos según la norma UNE-EN 50267-2-1, perforada, de 60x300 mm, con 2 compartimentos e con cubierta, resistencia a la penetración de objetos sólidos IP2X, protección mecánica contra impactos IK10, no propagador de la llama, de temperatura de servicio de -25ºC a 60°C, de acuerdo con la norma UNE-EN 50085-2-1, montada suspendida</t>
  </si>
  <si>
    <t>PG2H-4EHT</t>
  </si>
  <si>
    <t>Bandeja aislante sin halógenos según la norma UNE-EN 50267-2-1, perforada, de 60x200 mm, con 2 compartimentos e con cubierta, resistencia a la penetración de objetos sólidos IP2X, protección mecánica contra impactos IK10, no propagador de la llama, de temperatura de servicio de -25ºC a 60°C, de acuerdo con la norma UNE-EN 50085-2-1, montada suspendida</t>
  </si>
  <si>
    <t>PG25-AZE5</t>
  </si>
  <si>
    <t>Canal aislante sin halógenos según la norma UNE-EN 50267-2-1, con 1 tapa para distribución, de 60x150 mm, con 2 compartimentos, de color blanco, resistencia a la penetración de objetos sólidos IP4X, protección mecánica contra impactos IK07, no propagador de la llama, apertura tapa con herramienta especial, de temperatura de servicio de -25ºC a +90°C, de acuerdo con la norma UNE-EN 50085-2-1, directamente sobre paramentos verticales</t>
  </si>
  <si>
    <t>EG63AR04</t>
  </si>
  <si>
    <t>Línia d'alimentació a llumaner simple o múltiple, inclou línia de cable de 3x1x2,5 mm2, H07Z1-K (AS) CPR Cca-s1b, d1, a1, sota tub plàstic Ø20 lliure d'halogens, part proporcional caixa de derivació IP-54, 105x105, muntada superficialment en fals sostre o pati, i accessoris de fixació i connexió.
Inclou part proporcional de instal·lació per connexió a mecanismes de control enceses.</t>
  </si>
  <si>
    <t>EG63AR05</t>
  </si>
  <si>
    <t>Línia d'alimentació a llumaner simple o múltiple, inclou línia de cable de 3x1x2,5 mm2, H07Z1-K (AS) CPR Cca-s1b, d1, a1, sota tub plàstic Ø20 lliure d'halogens, part proporcional caixa de derivació IP-54, 105x105, muntada superficialment en fals sostre o pati, i accessoris de fixació i connexió.
Inclou part proporcional de instal·lació per connexió a mecanismes de control enceses.
Inclou línia bus DALI 2x1,5 mm2 H07Z1-K (AS) CPR Cca-s1b, d1, a1, sota tub plàstic Ø16 lliure d'halogens.</t>
  </si>
  <si>
    <t>EG63AR01</t>
  </si>
  <si>
    <t>Subministrament i instal·lació de punt d'alimentació per a fancoil, incloent part de cablejat 3x2,5mm2 RZ1-K i tub coarrugat lliure d'halogens fins 8m, part proporcional caixa de derivació IP-54, 105x105, muntada superficialment en fals sostre.</t>
  </si>
  <si>
    <t>EG63AR02</t>
  </si>
  <si>
    <t>Subministrament i instal·lació de punt d'alimentació per a comportes tallafoc, incloent part de cablejat 3x2,5mm2 RZ1-K i tub coarrugat lliure d'halogens fins 8m, part proporcional caixa de derivació IP-54, 105x105, muntada superficialment en fals sostre.</t>
  </si>
  <si>
    <t>06</t>
  </si>
  <si>
    <t>Lluminàries</t>
  </si>
  <si>
    <t>01.02.06</t>
  </si>
  <si>
    <t>PH23-NSM4</t>
  </si>
  <si>
    <t>Llumenera decorativa modular d'alumini, de 60x60 cm, de 28 W de potència de la llumenera, 4100 lm de flux lluminós, protecció IP44, regulable DALI, de temperatura de color 4000 K, encastada
SIMON Ref.: 72060340-884, o equivalent.</t>
  </si>
  <si>
    <t>PH23-NSM5</t>
  </si>
  <si>
    <t>Llumenera decorativa modular d'alumini, de 60x60 cm, de 28 W de potència de la llumenera, 4100 lm de flux lluminós, protecció IP44, control ON-OFF, de temperatura de color 4000 K, encastada
SIMON Ref.: 72060040-884, o equivalent.</t>
  </si>
  <si>
    <t>PH21-NS24</t>
  </si>
  <si>
    <t>Llum decoratiu encastable tipus downlight amb leds amb una vida útil de 30.000 h, de forma circular, 22 W de potència, òptica reculada confort, eficàcia lluminosa de 110 lm/W, amb equip elèctric regulable DALI, cos d'alumini, difusir en PMMA i grau de protecció IP44, encastat
SIMON Ref. 72524330-884, o equivalent.</t>
  </si>
  <si>
    <t>PH21-NS25</t>
  </si>
  <si>
    <t>Llum decoratiu encastable tipus downlight amb leds amb una vida útil de 30.000 h, de forma circular, 22 W de potència, òptica reculada confort, eficàcia lluminosa de 110 lm/W, amb equip elèctric control ON-OFF, cos d'alumini, difusir en PMMA i grau de protecció IP44, encastat
SIMON Ref. 72524030-884, o equivalent.</t>
  </si>
  <si>
    <t>PHB3-AR08</t>
  </si>
  <si>
    <t>Llumenera estanca amb leds amb una vida útil &lt;= 54000 h, de forma rectangular, de 1200 mm de llargària, 40 W de potència, flux lluminós de 4200 lm, amb equip elèctric no regulable, aïllament classe I, cos i difusor de policarbonat i grau de protecció IP65, temperatura de color 4000 K, muntada superficialment
SIMON Luminaria estanca 780 IP65 4000K 1200, ref. 78031033-884</t>
  </si>
  <si>
    <t>EH61NZS1</t>
  </si>
  <si>
    <t xml:space="preserve">Llum d'emergència marca ZEMPER model SPAZIO LUZ Autotest 150lm NP 1h IP42/65 blanco 230V 50Hz ref. LUZ3150X o equivalent, de forma rectangular, encastado.
Inclou accesori Marc per encastar rodò  blanc Ref. ALC0011 </t>
  </si>
  <si>
    <t>EH61NZS2</t>
  </si>
  <si>
    <t xml:space="preserve">Llum d'emergència marca ZEMPER model SPAZIO LUZ Autotest 150lm NP 1h IP42/65 blanco 230V 50Hz ref. LUZ3150X o equivalent, de forma rectangular, encastado.
Inclou accesori Conjuntr encastar rodò  blanc + banderola sostre blanca Ref. ALB0011 </t>
  </si>
  <si>
    <t>07</t>
  </si>
  <si>
    <t>Mecanismes</t>
  </si>
  <si>
    <t>01.02.07</t>
  </si>
  <si>
    <t>PG6D-6OZF</t>
  </si>
  <si>
    <t>Interruptor, de superficie, unipolar (1P), 10 AX/250 V, con tecla y lámpara piloto y con caja estanca, precio alto, con grado de protección IP-55, con tubo rígido de PVC, caja de derivación cuadrada y conductor de cobre de designación H07V-U</t>
  </si>
  <si>
    <t>PG6D-6OZD</t>
  </si>
  <si>
    <t>Conmutador, de superficie, unipolar (1P), 10 AX/250 V, con tecla y lámpara piloto y con caja estanca, precio alto, con grado de protección IP-55, con tubo rígido de PVC, caja de derivación cuadrada y conductor de cobre de designación H07V-U</t>
  </si>
  <si>
    <t>EG73ARC1</t>
  </si>
  <si>
    <t>Control Constant de llum per a lluminàries DALI amb 2 canals de sortida. DINUY RE DMS DA3 o similar.
Sistema automàtic automàtic d'estalvi d'energia per a lluminàries DALI:
aplica automàticament a les làmpades el nivell de lluminositat
requerit per mantenir un nivell d'il·luminació mínim
establert prèviament (per exemple, 500lux), compensant la
llum natural en tot moment.
- Disposa d'un segon canal que aplica un % menys a la sortida
per compensar la major aportació de llum natural a files més
properes als finestrals
- Incorpora sensor de moviment (PIR), cosa que permet limitar la
activació de la il·luminació a la presència de persones si es vol.
- Dues maneres de funcionament: Automàtic (Regulació automàtica
- Detecció de Moviment) o Regulació Automàtica (sense
detecció de moviment).
- Pre-ajustat de fàbrica per aconseguir un nivell de 500lux,
aproximadament, al lloc de treball suposant la instal·lació en una oficina ´´estàndard´´.
- Possibilitat d'ajustar el nivell mínim de regulació, evitant que s'apaguin completament les lluminàries.
- Comunicació unidireccional i Broadcasting (un sol grup). No permet l'encaminament individual de lluminàries.
- Muntatge encastat en fals sostre.
- Possibilitat d'ampliació de l'àrea de detecció de moviment utilitzant sensors esclaus.
- Possibilitat de commutació i regulació manual mitjançant polsador/interruptor, emprant l'accessori AC DMS 001.
- Exemples d'aplicació: oficines, escoles, hospitals...
Totalment subministrat, muntat, parametritzat segons requeriments Hosital/DF i en disposició de funcionar.</t>
  </si>
  <si>
    <t>EG73ARC3</t>
  </si>
  <si>
    <t>Accesori sensor de moviment esclau DENUY SEN T03 o similar.
Permet ampliar l'àrea de cobertura de la detecció de moviment coberta amb  un sol RE DMS DA3.
Totalment subministrat, muntat, parametritzat segons requeriments Hosital/DF i en disposició de funcionar.</t>
  </si>
  <si>
    <t>EG73ARC5</t>
  </si>
  <si>
    <t>Comandament a distància IR per l'ajust dels paràmetres. DINUY CO REG R05 o similar.
Permet reajustar la programació dels punts de la llum dia i nit sense la necessitat d'accedir al sostre, així com realitzar una regulació manual en un moment determinat.
Totalment subministrat, parametritzat segons requeriments Hosital/DF i en disposició de funcionar.</t>
  </si>
  <si>
    <t>PG70-78AJ</t>
  </si>
  <si>
    <t>Interruptor detector de moviment, de tipus universal, per a càrregues resistives de fins a 1000 W de potència i 230 V de tensió d'alimentació, de 10 a 300 s de temps de desconnexió, sensibilitat d'activació de 5 a 120 lx, amb tapa, preu alt, encastat</t>
  </si>
  <si>
    <t>PG6M-6PBO</t>
  </si>
  <si>
    <t>Presa de corrient bipolar amb presa de tierra lateral, (2P+T), 16 A, 250 V, amb tapa, preu alt, muntada superficialment, amb tub flexible corrugado de PVC, folrat exteriorment, caixa de derivació rectangular i conductor de coure de designació H07Z1-K (AS) Type 2</t>
  </si>
  <si>
    <t>PG4C-NS63</t>
  </si>
  <si>
    <t>Polsador d'emergència tall protecció elèctrica capçalera
Estació de control, plàstic, groc, 1 bolet emergència, vermell, Ø40, girar per desenclavar, 1 NC amb funció de supervisió
Schneider Harmony XALK1786, o equivalent.
Inclou instal·lació de cablejat y p/p de canalització de control fins contactactor de dispar de protecció de capçalera.</t>
  </si>
  <si>
    <t>PG62-N22A</t>
  </si>
  <si>
    <t>Caixa de mecanismes per a centralització de funcions en lloc de treball, de material plàstic, de 3 fileres, amb capacitat per a 6 mecanismes modulars, muntat superficialment
Tipologia (1)
Equipada amb:
2x Presa de corrent de tipus universal, bipolar amb presa de terra lateral (2P+T), 16 A 250 V, amb tapa, preu alt, encastada
2x Presa de corrent de tipus universal, bipolar amb presa de terra lateral (2P+T), 16 A 250 V, amb tapa vermella, preu alt, encastada
2x Presa senyal,tipus univ.,RJ45 simple,cat.6a U/UTP,despl.aïlla.,a/tapa,preu alt,encastada
Inclou:
2x linies: tub flexible corrugado de PVC, folrat exteriorment, caixa de derivació rectangular i conductor de coure de designació H07Z1-K (AS) Type 2</t>
  </si>
  <si>
    <t>PG62-N400</t>
  </si>
  <si>
    <t>Caixa de mecanismes per a centralització de funcions en lloc de treball, de material plàstic, de 2 fileres, amb capacitat per a 4 mecanismes modulars, muntat superficialment
Tipologia (2)
Equipada amb:
4x Presa de corrent de tipus universal, bipolar amb presa de terra lateral (2P+T), 16 A 250 V, amb tapa, preu alt, encastada
Amb  linia: tub flexible corrugado de PVC, folrat exteriorment, caixa de derivació rectangular i conductor de coure de designació H07Z1-K (AS) Type 2</t>
  </si>
  <si>
    <t>PG6N-6Q13</t>
  </si>
  <si>
    <t>Presa de corrent industrial de tipus semiencastat, 3P+N+T, de 16 A i 380-415 V de tensió nominal segons norma UNE-EN 60309-1, amb grau de protecció d'IP-44, col.locada
Tipologia (3)</t>
  </si>
  <si>
    <t>PG62-N10A</t>
  </si>
  <si>
    <t>Caixa de mecanismes per a centralització de funcions en lloc de treball, de material plàstic, d'1 filera, amb capacitat per a 2 mecanismes modulars, muntat superficialment
Tipologia (4)
Equipada amb:
1x Presa de corrent de tipus universal, bipolar amb presa de terra lateral (2P+T), 16 A 250 V, amb tapa, preu alt, encastada
1x Presa multimèdia,tipus univ.,+connector HDMI+USB,a/tapa,encastada
Inclou:
1x linies: tub flexible corrugado de PVC, folrat exteriorment, caixa de derivació rectangular i conductor de coure de designació H07Z1-K (AS) Type 2
Part proporcional de cable HDMI 5m + tub protector
Part proporcional de cable USB 5m + tub protector</t>
  </si>
  <si>
    <t>PG62-N402</t>
  </si>
  <si>
    <t>Caixa de mecanismes per a centralització de funcions en lloc de treball, de material plàstic, de 3 fileres, amb capacitat per a 6 mecanismes modulars, muntat superficialment
Tipologia (7)
Equipada amb:
4x Presa de corrent de tipus universal, bipolar amb presa de terra lateral (2P+T), 16 A 250 V, amb tapa, preu alt, encastada
2x Presa senyal,tipus univ.,RJ45 doble,cat.6a U/UTP,despl.aïlla.,a/tapa,preu alt,encastada
Inclou:
1x linia: tub flexible corrugado de PVC, folrat exteriorment, caixa de derivació rectangular i conductor de coure de designació H07Z1-K (AS) Type 2</t>
  </si>
  <si>
    <t>PP77-CO12</t>
  </si>
  <si>
    <t>Tomas RJ45 Cat6A UTP:
Connector modular RJ45 Cat. 6A T568A/T568B.
Transmission Standards ANSI/TIA-568.2-D | ISO/IEC 11801 Class EA
Wiring T568A | T568B
Electrical Specifications
Remote Powering Fully supports the safe delivery of power over LAN cabling described
by IEEE 802.3bt (Type 4) and complies with the unmating under
electrical load requirements prescribed by IEC 60512-99-002
PoE Durability Supports IEEE 802.3bt Type 4 (90 W) applications after 3000 plug to jack mating cycles
Mechanical Specifications
Plug to Jack Mating Cycles Complies to IEC 60603-7 series
Commscope 760241194 | SL10G-A.WHT, o equivalent.</t>
  </si>
  <si>
    <t>03</t>
  </si>
  <si>
    <t>FONTANERIA</t>
  </si>
  <si>
    <t>Canonada i Valvuleria</t>
  </si>
  <si>
    <t>01.03.01</t>
  </si>
  <si>
    <t>PFC0-4HZL</t>
  </si>
  <si>
    <t>Tub de Polipropilè-copolímer PP-R a pressió de 20x2,8 mm, sèrie S 3.2 segons UNE-EN ISO 15874-2, soldat, amb grau de dificultat mitjà i col·locat superficialment</t>
  </si>
  <si>
    <t>PFC0-4HZO</t>
  </si>
  <si>
    <t>Tub de Polipropilè-copolímer PP-R a pressió de 25x3,5 mm, sèrie S 3.2 segons UNE-EN ISO 15874-2, soldat, amb grau de dificultat mitjà i col·locat superficialment</t>
  </si>
  <si>
    <t>PFC0-4HZR</t>
  </si>
  <si>
    <t>Tub de Polipropilè-copolímer PP-R a pressió de 32x4,4 mm, sèrie S 3.2 segons UNE-EN ISO 15874-2, soldat, amb grau de dificultat mitjà i col·locat superficialment</t>
  </si>
  <si>
    <t>PFC0-4HZU</t>
  </si>
  <si>
    <t>Tub de Polipropilè-copolímer PP-R a pressió de 40x5,5 mm, sèrie S 3.2 segons UNE-EN ISO 15874-2, soldat, amb grau de dificultat mitjà i col·locat superficialment</t>
  </si>
  <si>
    <t>PFC0-4HZX</t>
  </si>
  <si>
    <t>Tub de Polipropilè-copolímer PP-R a pressió de 50x6,9 mm, sèrie S 3.2 segons UNE-EN ISO 15874-2, soldat, amb grau de dificultat mitjà i col·locat superficialment</t>
  </si>
  <si>
    <t>PN38-EC7F</t>
  </si>
  <si>
    <t>Vàlvula de bola manual amb rosca, de dues peces amb pas total, de llautó, de diàmetre nominal 1/2, de 25 bar de PN i preu alt, muntada superficialment</t>
  </si>
  <si>
    <t>PN38-EC7J</t>
  </si>
  <si>
    <t>Vàlvula de bola manual amb rosca, de dues peces amb pas total, de llautó, de diàmetre nominal 3/4, de 25 bar de PN i preu alt, muntada superficialment</t>
  </si>
  <si>
    <t>PN38-EC5W</t>
  </si>
  <si>
    <t>Vàlvula de bola manual amb rosca, de dues peces amb pas total, de llautó, de diàmetre nominal 1, de 25 bar de PN i preu alt, muntada superficialment</t>
  </si>
  <si>
    <t>PN38-EC62</t>
  </si>
  <si>
    <t>Vàlvula de bola manual amb rosca, de dues peces amb pas total, de llautó, de diàmetre nominal 1´´1/4, de 25 bar de PN i preu alt, muntada superficialment</t>
  </si>
  <si>
    <t>PN37-KZ20</t>
  </si>
  <si>
    <t>Vàlvula de bola manual soldada, de dues peces amb pas total, material del cos i de la bola de llautó,de diàmetre nominal 35 mm i de 25 bar de PN, col·locada superficialment</t>
  </si>
  <si>
    <t>PN38-EC68</t>
  </si>
  <si>
    <t>Vàlvula de bola manual amb rosca, de dues peces amb pas total, de llautó, de diàmetre nominal 1´´1/2, de 25 bar de PN i preu alt, muntada superficialment</t>
  </si>
  <si>
    <t>PFQ0-3LN5</t>
  </si>
  <si>
    <t>Aïllament tèrmic d'escuma elastomèrica per a canonades que transporten fluids a temperatura entre -50°C i 105°C, per a tub de diàmetre exterior 22 mm, de 9 mm de gruix, classe de reacció al foc BL-s2, d0 segons norma UNE-EN 13501-1, amb un factor de resistència a la difusió del vapor d'aigua &gt;= 7000, col·locat superficialment amb grau de dificultat mitjà</t>
  </si>
  <si>
    <t>PFQ0-3LN7</t>
  </si>
  <si>
    <t>Aïllament tèrmic d'escuma elastomèrica per a canonades que transporten fluids a temperatura entre -50°C i 105°C, per a tub de diàmetre exterior 28 mm, de 9 mm de gruix, classe de reacció al foc BL-s2, d0 segons norma UNE-EN 13501-1, amb un factor de resistència a la difusió del vapor d'aigua &gt;= 7000, col·locat superficialment amb grau de dificultat mitjà</t>
  </si>
  <si>
    <t>PFQ0-3LN9</t>
  </si>
  <si>
    <t>Aïllament tèrmic d'escuma elastomèrica per a canonades que transporten fluids a temperatura entre -50°C i 105°C, per a tub de diàmetre exterior 35 mm, de 9 mm de gruix, classe de reacció al foc BL-s2, d0 segons norma UNE-EN 13501-1, amb un factor de resistència a la difusió del vapor d'aigua &gt;= 7000, col·locat superficialment amb grau de dificultat mitjà</t>
  </si>
  <si>
    <t>PFQ0-3LNB</t>
  </si>
  <si>
    <t>Aïllament tèrmic d'escuma elastomèrica per a canonades que transporten fluids a temperatura entre -50°C i 105°C, per a tub de diàmetre exterior 42 mm, de 9 mm de gruix, classe de reacció al foc BL-s2, d0 segons norma UNE-EN 13501-1, amb un factor de resistència a la difusió del vapor d'aigua &gt;= 7000, col·locat superficialment amb grau de dificultat mitjà</t>
  </si>
  <si>
    <t>PFQ0-3LNF</t>
  </si>
  <si>
    <t>Aïllament tèrmic d'escuma elastomèrica per a canonades que transporten fluids a temperatura entre -50°C i 105°C, per a tub de diàmetre exterior 54 mm, de 9 mm de gruix, classe de reacció al foc BL-s2, d0 segons norma UNE-EN 13501-1, amb un factor de resistència a la difusió del vapor d'aigua &gt;= 7000, col·locat superficialment amb grau de dificultat mitjà</t>
  </si>
  <si>
    <t>PF56-NF00</t>
  </si>
  <si>
    <t>U</t>
  </si>
  <si>
    <t>Connexió a xarxes existents per a línies de aigua noves, inclòs talls, proves d'estanquitat i finals necessàries, treballs fora d'horari habitual i coordinació de possible ´´zero´´ a tota la planta.</t>
  </si>
  <si>
    <t>GAS NATURAL</t>
  </si>
  <si>
    <t>01.04.01</t>
  </si>
  <si>
    <t>PNG0-H9KK</t>
  </si>
  <si>
    <t>Electrovàlvula de rearmament manual per a tall de gas natural, del tipus NC (normalment tancada), alimentació a 230 V a.c., amb connexions roscades d'1'' i pressió màxima de 500 mbar, muntada</t>
  </si>
  <si>
    <t>PNG1-H9JR</t>
  </si>
  <si>
    <t>Vàlvula de pas de gas de 25 mm de DN, amb connexió rosca gas femella G 1'' i junt pla mascle G 1''1/4, amb obturador esfèric, segons norma UNE 60.708</t>
  </si>
  <si>
    <t>PNG1-H9JQ</t>
  </si>
  <si>
    <t>Vàlvula de pas de gas de 20 mm de DN, amb connexió rosca gas femella G 1/4'' i junt pla mascle G 1'', amb obturador esfèric, segons norma UNE 60.708</t>
  </si>
  <si>
    <t>PF90-AR09</t>
  </si>
  <si>
    <t>Connexió a xarxes existents per a línies de gasos noves, inclòs talls, proves d'estanquitat i finals necessàries, treballs fora d'horari habitual i coordinació de possible ´´zero´´ a tota la planta.</t>
  </si>
  <si>
    <t>PF90-NG01</t>
  </si>
  <si>
    <t>Tubo de polietileno multicapa 16x2 mm pre-envainado, con capa interior de polietileno, alma de aluminio y protección exterior de polietileno, con una presión máxima de servicio de 5 bar, con vaina corrugada de polipropileno Øint 20.4mm i Øext 24 mm según UNE 53008, UNE60670, montado</t>
  </si>
  <si>
    <t>PF90-NG02</t>
  </si>
  <si>
    <t>Tubo de polietileno multicapa 20x2 mm pre-envainado, con capa interior de polietileno, alma de aluminio y protección exterior de polietileno, con una presión máxima de servicio de 5 bar, con vaina corrugada de polipropileno Øint 24mm i Øext 28.8 mm según UNE 53008, UNE60670, montado.</t>
  </si>
  <si>
    <t>PF90-NG03</t>
  </si>
  <si>
    <t>Tubo de polietileno multicapa 25x2,5 mm pre-envainado, con capa interior de polietileno, alma de aluminio y protección exterior de polietileno, con una presión máxima de servicio de 5 bar, con vaina corrugada de polipropileno Øint 31mm i Øext 36 mm según UNE 53008, UNE60670, montado</t>
  </si>
  <si>
    <t>Detecció de Gas i Ventilacio</t>
  </si>
  <si>
    <t>01.04.02</t>
  </si>
  <si>
    <t>PKK0-6SCO</t>
  </si>
  <si>
    <t>Reixeta de ventilació plana planxa d'acer pintada de 20x20 cm, fixada mecànicament</t>
  </si>
  <si>
    <t>PM12-HB92</t>
  </si>
  <si>
    <t>Centraleta electrònica per a la detecció de gas, per a 6 sensors remots, instal·lada</t>
  </si>
  <si>
    <t>PM14-HCJA</t>
  </si>
  <si>
    <t>Detector de gas natural a dos nivells, IP65, muntat superficialment</t>
  </si>
  <si>
    <t>PG33-NG30</t>
  </si>
  <si>
    <t>Cable Fidegas de 3×0,75mm S3, utilitzat per a la certificació de la central de Gasos CA2-4-8 Fabricat Segons R.D. 919/2006 i R.D. 1027/2007, col·locat en tub</t>
  </si>
  <si>
    <t>PG2O-6SXD</t>
  </si>
  <si>
    <t>Tub rígid d'acer galvanitzat, de 16 mm de diàmetre nominal, resistència a l'impacte de 20 J, resistència a compressió de 4000 N, amb unió endollada i muntat superficialment</t>
  </si>
  <si>
    <t>GÀSOS TÈCNICS</t>
  </si>
  <si>
    <t>Distribució de gasos</t>
  </si>
  <si>
    <t>01.05.02</t>
  </si>
  <si>
    <t>EF5DAR06</t>
  </si>
  <si>
    <t>Connexió a xarxes existents per a línies de gasos existets, inclòs talls, proves d'estanquitat i finals necessàries, treballs fora d'horari habitual i coordinació de possible ´´zero´´ a tota la planta.</t>
  </si>
  <si>
    <t>PF40-AJ15</t>
  </si>
  <si>
    <t>Tub d'acer inoxidable 1.4404 (AISI 316L) sense soldadura, de 12 mm de diàmetre exterior i d'1 mm de gruix de paret segons UNE-EN 10216-5, unió a compressió, amb grau de dificultat mitjà i col·locat superficialment</t>
  </si>
  <si>
    <t>PF55-6RYV</t>
  </si>
  <si>
    <t>Tub de coure R250 (semidur) 15 mm de diàmetre nominal i de gruix 1 mm, segons norma UNE-EN 13348, soldat per capil·laritat amb soldadura forta (T&gt;450ºC) amb grau de dificultat mitjà i col·locat superficialment</t>
  </si>
  <si>
    <t>EN31AR01</t>
  </si>
  <si>
    <t>Vàlvules de Independització, del tipus d'accionament ràpid i tancament esfèric, desengreixades, amb els seus corresponents unions desmuntables de Ø 12 amb certificat CE de producte sanitari classe IIa segons directiva 93/42 / CE completament instal·lada.</t>
  </si>
  <si>
    <t>PK70-N050</t>
  </si>
  <si>
    <t>Toma de gas tècnico (Ar, CO2, He, H2, O2, N2) modelo 2K12 de 0-10 bares de NIPPON gases o equivalente. con pruebas y puesta en marcha.</t>
  </si>
  <si>
    <t>EM12AR02</t>
  </si>
  <si>
    <t>Suministro e instalación de cuadro de Inversión totalmente neumático para suministro de CARBÓNICO capaz de garantizar en una canalización centralizada el suministro continuo de gas regulado a la presión de servicio procedente de rampas de botellas de gas comprimido y/o licuado a alta presión. Equipo diseñado y conforme a la normativa UNE-EN ISO 7396-1 
Sistemas de canalización de gases medicinales” donde los reguladores internos de alta presión poseen el certificado de compresión adiabática para uso con Oxígeno, según la norma UNE EN ISO 10524-2 
Reguladores de presión para la utilización con gases medicinales” con certificado CE como producto sanitario incluyéndose dentro de la categoría IIb según directiva 93/42/CEE. El cuadro incluye todos los elementos necesarios para el cambio automático de rampa con necesidad de rearme manual por parte del usuario para reconocimiento de rampa vacía asegurando así un servicio ininterrumpido y su conexionado remoto al sistema de televigilancia para control de las mismas y señalización del vaciado de la rampa en uso. Limpio y desengrasado.
Características:
   - Ausencia total de conexiones eléctricas, componentes totalmente neumáticos y compatibles con oxigeno medicinal.
   - Garantía de suministro.
   - Peso 15 kg
   - Armario metálico dimensiones 390 x 419 x 217 mm con acabado en pintura epoxy 
   - Filtro sinterizado y válvula de seccionamiento de alta presión en cada rampa.
   - Manómetros de presión de ambas rampas y del suministro a la red.
   - Control manual y automático por diferencia de presiones con rearme de la alarma manual 
   - Salida neumática para conexión con aviso a distancia.
   - Presión de trabajo máxima = 10 bar.
   - Caudal máximo de trabajo = 43 m3/h.
   - Todos los escapes de los circuitos de consumo y de control conducidos, incluidos los escapes de las válvulas de seguridad.
 - Mantenimientos sin necesidad de corte de suministro. Circuitos de distribución de consumo independientes para cada rampa, lo que permite efectuar mantenimiento en una de ellas mientras la otra sigue funcionando.
Totalmente instalado incluyendo p.p. de material auxiliar, suportación y accesorios, probado y funcionando conforme a la normativa UNE-EN ISO 7396-1 “Sistemas de canalización de gases medicinales”</t>
  </si>
  <si>
    <t>EM12AR03</t>
  </si>
  <si>
    <t>Suministro e instalación de dos colectores de alta presión de una botellas para suministro de CARBONICO con certificado CE como producto sanitario clase IIb según directiva 93/42/CE y con selectividad de conexión según MIE EP-6 formado cada uno de:
   - Un soporte de perfil laminado para su fijación en la pared.
   - un punto de conexión a cilindros, fijados al soporte y unidos entre sí por medio de tubo de cobre soldado de ALTA PRESION, que alojan a cuatro válvulas unidireccionales.
   - Un serpentín tipo Lira, de ALTA PRESION, con certificado de Prueba Hidráulica , certificado CE como producto sanitario clase IIb según directiva 93/42/CE y, según ITC MIE EP-6,  con sus conexiones selectivas para CO2.
   - Anclaje para una botella con cadenilla de sujeción de las mismas y accesorios de fijación a pared.
Incluye conjunto de accesorios de montaje de colectores y cuadro automático de la central 2x1, incluidas dos válvulas de escape al ambiente, de accionamiento manual, para evacuación del gas en caso de emergencia.
Totalmente instalado incluyendo p.p. de material auxiliar, suportación y accesorios, probado y funcionando conforme a la normativa UNE-EN ISO 7396-1 “Sistemas de canalización de gases medicinales”</t>
  </si>
  <si>
    <t>EM12AR04</t>
  </si>
  <si>
    <t>Suministro e instalación de reguladores D300 ML es un grupo estabilizador de presión montado sobre redes de canalización de gases medicinales de dos niveles de presión lo que permite la regulación y estabilización de la presión inicial de la red (presión primaria) a presiones normalizadas de servicio hacia las unidades terminales. 
Equipo diseñado y conforme a la normativa UNE-EN ISO 7396-1 “Sistemas de canalización de gases medicinales” con certificado CE como producto sanitario incluyéndose dentro de la categoría IIb según directiva 93/42/CEE. 
Limpios y desengrasados.
Características:
   - Ausencia total de conexiones eléctricas, componentes totalmente neumáticos y compatibles con oxigeno medicinal.
   - Peso: 4,3 kg. Soporte a pared con opción de ir protegido individualmente por un capó inviolable, o puesto con otros conjuntos dentro de un armario cerrado
   - Garantía de suministro.
   - Manómetro de entrada de 0-16 bar.
   - Manómetro de salida de 0-16 bar.
   - Dos bloques de regulación de presión ajustable con filtros integrados. Cada regulador lleva incorporada una llave de purga a su salida para su mantenimiento, con las siguientes características:
 *Presión máxima de entrada 12 bar
 *Presión máxima de salida regulada hasta 10 bar
 *Caudal Nominal a 8 bar: 39 Nm³/h.
 *Caudal Nominal a 5 bar: 31 Nm³/h.
 *Caudal Maximo: 100 Nm³/h.
   - Dos puertos entrada/salida G1/4’’ H taponados (para transductores de presión, alarmas y telemetría)
   - Dos puertos entrada/salida G3/8’’ H taponados (para toma selectiva, otra de reserva)
   - Un puerto a la salida de cada regulador G3/8’’ H taponada (para eventual válvula de seguridad)
   - Cuatro Válvulas de corte 2 vías (1/4 vuelta)
   - Una válvula de retención 3/8´´M-1/8´´H con una toma CM selectiva. 
Incluye  Manorreductor de presión, robusto y preciso de simple etapa, con conexión específica para botellas de diferentes gases.
- Incluye dos manómetros de fácil lectura, uno de alta que visualiza la presión de entrada y otro de baja que visualiza la presión de salida (trabajo) ajustada con el mando de regulación.
- Manómetro de alta presión.
- Dispone de una válvula de escape tarada a 20bar.
- Disponer de un Kit de racores de conexión rápida para tubos de 1/4´´ y 1/8´´ c/ racor de conexión a manguera.
- Alta fiabilidad de funcionamiento y amplia variedad de aplicaciones.
- Gran caudal de salida.
- Manguera de tubo atoxico y conector selectivo.
- Anclaje a pared de una botella.
- Diseñado según normativa UNE EN 738-1 con certificado CE como producto Sanitario clase llb.
Totalmente instalado incluyendo p.p. de material auxiliar, suportación y accesorios, probado y funcionando conforme a la normativa UNE-EN ISO 7396-1 “Sistemas de canalización de gases medicinales”</t>
  </si>
  <si>
    <t>P164-NC01</t>
  </si>
  <si>
    <t>h</t>
  </si>
  <si>
    <t>Detector S/3-T2 para oxígeno, O2, con celda electroquímica salida 4-20 mA proporcional a la concentración de gas. Escala 0 - 25%. IP67 (caja antideflagrante).</t>
  </si>
  <si>
    <t>CLIMATITZACIÓ, CALEFACCIÓ I VENTILACIÓ</t>
  </si>
  <si>
    <t>Equips</t>
  </si>
  <si>
    <t>01.06.01</t>
  </si>
  <si>
    <t>PEJ4-NC74</t>
  </si>
  <si>
    <t>Subministrament i instal·lació de climatitzador horitzontal insonoritzat, Marca: SERVOCLIMA o similar, Model. CHI-20 amb bateria (2 tubs) de 6F, de les següents característiques:
Envolvent formada per perfil especial de tub galvanitzat i esquadres d'unió d'alumini injectat, formant estructura rígida i compacta. construït amb panell sandwich de planxa galvanitzada i lacada en l'exterior, aïllament tèrmic a base de escuma de poliuretà injectat i planxa galvanitzada en l'interior.
Cabal màxim d'aire: 2200 m3/h
Pressió màxima estàtica disponible (Pa): 225
Potència màxima absorbida: 268 W
Tensió: 220 V.
Potència màxima friorifica: 11.650 W
Potència màxima calorifica: 21.380 W
Dimensions: 100 x 950 x 430 mm
Pes: 140 kg
Filtre:
Classificació Eurovent: EV 3
Tipus: filtre en V amb marc metàl·lic.
Inclou regulador de velocitat.
Inclou connexió fins a desaigüe més proper realitzat amb tub de PVC i sifó.</t>
  </si>
  <si>
    <t>PEJ4-NC22</t>
  </si>
  <si>
    <t>Subministrament i instal·lació de fan-coil tipus cassette marca 'AIRLAN model 'FCLI32VL' o equivalent, funcionament a 2 Tubs, amb bateria per a una potència màxima de fred de 1,642 kW amb aigua a 7-12ºC i una potència màxima de calor de 1,934 kW amb aigua a 45-40ºC, motor DC brushless, amb safata de condensats i bomba de condensats, sifó i connexió de condensats a xarxa de desguàs, pàg. de mitjans d´elevació, totalment muntat i connectat.</t>
  </si>
  <si>
    <t>PEJ4-NC24</t>
  </si>
  <si>
    <t>Subministrament i instal·lació de fan-coil tipus cassette marca 'AIRLAN model 'FCLI42VL' o equivalent, funcionament a 2 Tubs, amb bateria per a una potència màxima de fred de 3,413 kW amb aigua a 7-12ºC i una potència màxima de calor de 3,572 kW amb aigua a 45-40ºC, motor DC brushless, amb safata de condensats i bomba de condensats, sifó i connexió de condensats a xarxa de desguàs, pàg. de mitjans d´elevació, totalment muntat i connectat.</t>
  </si>
  <si>
    <t>PEJ4-NC14</t>
  </si>
  <si>
    <t>Subministrament i instal·lació de fan-coil per a conductes marca 'AIRLAN model 'FCZI500P' o equivalent per a un cabal d'aire a velocitat mitjana de 534,6 m³/h, una pressió disponible de 50 Pa, funcionament a 2 tubs, amb bateria per a una potència màxima de fred de 3,522 kW amb aigua a 7-12ºC i una potència màxima de calor de 3,859 kW amb aigua a 45-40ºC, motor DC Brushless 0-10V, amb safata auxiliar i bomba de condensats, sifó i connexió de condensats a xarxa de desguàs, pàg. de mitjans d´elevació, totalment muntat i connectat. També inclou tots els accessoris segons detalls gràfics de projecte.</t>
  </si>
  <si>
    <t>Distribució hidràulica</t>
  </si>
  <si>
    <t>01.06.02</t>
  </si>
  <si>
    <t>PF91-76QF</t>
  </si>
  <si>
    <t>Tub de polipropilè multicapa amb tub interior de polipropilè de 25 mm, fibra de vidre i protecció exterior de polipropilè, amb una pressió màxima de servei de 20 bar, connectat a pressió i col·locat superficialment</t>
  </si>
  <si>
    <t>PFQ0-I5F4</t>
  </si>
  <si>
    <t>Aïllament tèrmic d'escuma elastomèrica per a canonades que transporten fluids a temperatura entre -50°C i 105°C, per a tub de diàmetre exterior 28 mm, de 25 mm de gruix, classe de reacció al foc BL-s1, d0 segons norma UNE-EN 13501-1, amb un factor de resistència a la difusió del vapor d'aigua &gt;= 7000, col·locat superficialment amb grau de dificultat mitjà</t>
  </si>
  <si>
    <t>PF91-76QH</t>
  </si>
  <si>
    <t>Tub de polipropilè multicapa amb tub interior de polipropilè de 32 mm, fibra de vidre i protecció exterior de polipropilè, amb una pressió màxima de servei de 20 bar, connectat a pressió i col·locat superficialment</t>
  </si>
  <si>
    <t>PFQ0-HOBP</t>
  </si>
  <si>
    <t>Aïllament tèrmic d'escuma elastomèrica per a canonades que transporten fluids a temperatura entre -50°C i 105°C, per a tub de diàmetre exterior 35 mm, de 25 mm de gruix, classe de reacció al foc BL-s1, d0 segons norma UNE-EN 13501-1, amb un factor de resistència a la difusió del vapor d'aigua &gt;= 7000, col·locat superficialment amb grau de dificultat mitjà</t>
  </si>
  <si>
    <t>PF91-76QJ</t>
  </si>
  <si>
    <t>Tub de polipropilè multicapa amb tub interior de polipropilè de 40 mm, fibra de vidre i protecció exterior de polipropilè, amb una pressió màxima de servei de 20 bar, connectat a pressió i col·locat superficialment</t>
  </si>
  <si>
    <t>PFQ0-I7CC</t>
  </si>
  <si>
    <t>Aïllament tèrmic d'escuma elastomèrica per a canonades que transporten fluids a temperatura entre -50°C i 105°C, per a tub de diàmetre exterior 42 mm, de 32 mm de gruix, classe de reacció al foc BL-s1, d0 segons norma UNE-EN 13501-1, amb un factor de resistència a la difusió del vapor d'aigua &gt;= 7000, col·locat superficialment amb grau de dificultat mitjà</t>
  </si>
  <si>
    <t>PF91-76QL</t>
  </si>
  <si>
    <t>Tub de polipropilè multicapa amb tub interior de polipropilè de 50 mm, fibra de vidre i protecció exterior de polipropilè, amb una pressió màxima de servei de 20 bar, connectat a pressió i col·locat superficialment</t>
  </si>
  <si>
    <t>PFQ0-HO8W</t>
  </si>
  <si>
    <t>Aïllament tèrmic d'escuma elastomèrica per a canonades que transporten fluids a temperatura entre -50°C i 105°C, per a tub de diàmetre exterior 54 mm, de 32 mm de gruix, classe de reacció al foc BL-s1, d0 segons norma UNE-EN 13501-1, amb un factor de resistència a la difusió del vapor d'aigua &gt;= 7000, col·locat superficialment amb grau de dificultat mitjà</t>
  </si>
  <si>
    <t>PF91-76QN</t>
  </si>
  <si>
    <t>Tub de polipropilè multicapa amb tub interior de polipropilè de 63 mm, fibra de vidre i protecció exterior de polipropilè, amb una pressió màxima de servei de 20 bar, connectat a pressió i col·locat superficialment</t>
  </si>
  <si>
    <t>PFQ0-IF70</t>
  </si>
  <si>
    <t>Aïllament tèrmic d'escuma elastomèrica per a canonades que transporten fluids a temperatura entre -50°C i 105°C, per a tub de diàmetre exterior 64 mm, de 32 mm de gruix, classe de reacció al foc BL-s1, d0 segons norma UNE-EN 13501-1, amb un factor de resistència a la difusió del vapor d'aigua &gt;= 7000, col·locat superficialment amb grau de dificultat mitjà</t>
  </si>
  <si>
    <t>PF91-76QP</t>
  </si>
  <si>
    <t>Tub de polipropilè multicapa amb tub interior de polipropilè de 75 mm, fibra de vidre i protecció exterior de polipropilè, amb una pressió màxima de servei de 20 bar, connectat a pressió i col·locat superficialment</t>
  </si>
  <si>
    <t>PFQ0-IF71</t>
  </si>
  <si>
    <t>Aïllament tèrmic d'escuma elastomèrica per a canonades que transporten fluids a temperatura entre -50°C i 105°C, per a tub de diàmetre exterior 76 mm, de 32 mm de gruix, classe de reacció al foc BL-s1, d0 segons norma UNE-EN 13501-1, amb un factor de resistència a la difusió del vapor d'aigua &gt;= 7000, col·locat superficialment amb grau de dificultat mitjà</t>
  </si>
  <si>
    <t>1NC1AR10</t>
  </si>
  <si>
    <t>Subministrament i instal·lació de conjunt de purga per a canonada d'impulsió i de tornada, format per:
- Peces d'unió a canonada formada per tub i aïllament tèrmic d'escumes elastomèriques.
- Purgadors automàtic.
- Vàlvules de bola per tall de purgador automàtic.
- Vàlvules de bola per a purga manual.
Inclou materials auxiliars, totalment muntat i connectat.</t>
  </si>
  <si>
    <t>1NC1NF50</t>
  </si>
  <si>
    <t>Subministrament i instal·lació de conjunt de buidat a punt baix d'instal·lacio de P&lt; 70kW per a canonada d'impulsio i de retorn, format per:
- Peces d'unió a canonada formada per tub i aillament tèrmic d'escumes elastomèriques.
- Vàlvules de bola Ø1''
- Peces còniques per al pas visual d'aigua
- Peça de connexió a punt de buidat en Polipropilè
Inclou materials auxiliars, totalment muntat i connectat.</t>
  </si>
  <si>
    <t>PN75-NC64</t>
  </si>
  <si>
    <t>Subministrament i instal·lació de ramal de canonada i conjunt de valvuleria per a element de tractament d'aire amb connexio a bateria de Ø1'', per funcionament a 2 tubs, format per:
 - 0,5 m de canonada impulsió de PP-R DN-40
 - 0,5 m de canonada retorn de PP-R DN-40
 - Aillament d'escumes elastomèriques.
 - 3 vàlvules de tall Ø1 1/4´´.
 - 1 filtre colador de Ø1 1/4''
 - 1 Vàlvules de 2 vies d'equilibrat i control independents de la pressió diferencial, ´´TA-MODULATOR´´ DN32 amb actuador elèctric TA-SLIDER 160
 - Aillament tèrmic dels elements de valvuleria de les mateixes característiques que les canonades
Inclou materials auxiliars, totalment muntat i connectat.</t>
  </si>
  <si>
    <t>PN75-NC65</t>
  </si>
  <si>
    <t>Subministrament i instal·lació de ramal de canonada i conjunt de valvuleria per a element de tractament d'aire amb connexio a bateria de Ø3/4'', per funcionament a 2 tubs, format per:
 - 0,5 m de canonada impulsió de PP-R DN-25
 - 0,5 m de canonada retorn de PP-R DN-25
 - Aillament d'escumes elastomèriques.
 - 3 vàlvules de tall Ø3/4´´.
 - 1 filtre colador de Ø3/4''
 - 1 Vàlvules de 2 vies d'equilibrat i control independents de la pressió diferencial, ´´TA-MODULATOR´´ DN15 amb actuador elèctric T-SLIDER 160
 - Aillament tèrmic dels elements de valvuleria de les mateixes característiques que les canonades
Inclou materials auxiliars, totalment muntat i connectat.</t>
  </si>
  <si>
    <t>PN75-NC66</t>
  </si>
  <si>
    <t>Subministrament i instal·lació de ramal de canonada i conjunt de valvuleria per a element de tractament d'aire amb connexio a bateria de Ø3/4'', per funcionament a 2 tubs, format per:
 - 0,5 m de canonada impulsió de PP-R DN-25
 - 0,5 m de canonada retorn de PP-R DN-25
 - Aillament d'escumes elastomèriques.
 - 3 vàlvules de tall Ø3/4´´.
 - 1 filtre colador de Ø3/4''
 - 1 Vàlvules de 2 vies d'equilibrat i control independents de la pressió diferencial, ´´TA-MODULATOR´´ DN20 amb actuador elèctric T-SLIDER 160
 - Aillament tèrmic dels elements de valvuleria de les mateixes característiques que les canonades
Inclou materials auxiliars, totalment muntat i connectat.</t>
  </si>
  <si>
    <t>PNC4-NC02</t>
  </si>
  <si>
    <t>Válvula de descarga proporcional TA-BPV 20-R diámetro nominal DN20 y un caudal hasta a 1,9 m3/h, colocada</t>
  </si>
  <si>
    <t>PN38-EC7V</t>
  </si>
  <si>
    <t>Vàlvula de bola manual amb rosca, de dues peces amb pas total, de llautó, de diàmetre nominal 2´´1/2, de 25 bar de PN i preu alt, muntada superficialment</t>
  </si>
  <si>
    <t>Difusió d'aire</t>
  </si>
  <si>
    <t>01.06.03</t>
  </si>
  <si>
    <t>PEKB-NC01</t>
  </si>
  <si>
    <t>Sum. i col. de difusor rotacional quadrat amb aletes de disposició radial quadrada i orientables individualment sèrie AXO-SX+BOXSTAR-R/AIS AA dim.400 construït en acer galvanitzat i acabat segons direccio facultativa i aletes ABS negre. Amb plenum piramidal apilable de connexió circular lateral, regulador de cabal en el coll, aïllat termoacústicament i elements necessaris per a muntatge BOXSTAR-R/AIS.
Marca MADEL.</t>
  </si>
  <si>
    <t>PEKB-NC02</t>
  </si>
  <si>
    <t>Sum. i col. de difusor rotacional quadrat amb aletes de disposició radial quadrada i orientables individualment sèrie AXO-SX+BOXSTAR-R/AIS AA dim.500 construït en acer galvanitzat i acabat segons direccio facultativa i aletes ABS negre. Amb plenum piramidal apilable de connexió circular lateral, regulador de cabal en el coll, aïllat termoacústicament i elements necessaris per a muntatge BOXSTAR-R/AIS.
Marca MADEL.</t>
  </si>
  <si>
    <t>PEK5-NC01</t>
  </si>
  <si>
    <t>Comporta de regulació rectangular amb comandament manual MADEL SQR-H 200x100 mm. Inclosa unio a conducte. Totalment muntada.</t>
  </si>
  <si>
    <t>PEK5-NC02</t>
  </si>
  <si>
    <t>Comporta de regulació rectangular amb comandament manual MADEL SQR-H 200x150 mm. Inclosa unio a conducte. Totalment muntada.</t>
  </si>
  <si>
    <t>PEK5-NC09</t>
  </si>
  <si>
    <t>Comporta de regulació rectangular amb comandament manual MADEL SQR-H 500x250 mm. Inclosa unio a conducte. Totalment muntada.</t>
  </si>
  <si>
    <t>PEK5-NC11</t>
  </si>
  <si>
    <t xml:space="preserve">Comporta de regulació rectangular amb comandament manual MADEL SQR-H 800x300 mm. Inclosa Unio a conducte. Totalment muntada. </t>
  </si>
  <si>
    <t>PEK6-NC07</t>
  </si>
  <si>
    <t>Sum. i col. de comporta tallafoc assajada segons norma EN 13501-3, sèrie FOK-EIS-H-MFB-230 dim 1300x500mm Accionament mitjançant servomotor elèctric a 230V MFB-230, contactes d´inici i final de carrera. Construït amb acer galvanitzat i material refractari. Fusible termoelèctric a 72ºC. Amb junta intumescent i junta d'estanqueïtat que impedeixen la propagació de fums freds. Amb elements necessaris per a muntatge. Marca MADEL. Inclou actuador, fusible tèrmic i part proporcional d´alimentació elèctrica a 230V de SAI.</t>
  </si>
  <si>
    <t>PEK6-NC08</t>
  </si>
  <si>
    <t>Sum. i col. de comporta tallafoc assajada segons norma EN 13501-3, sèrie FBK-E1-H-MFB-230 800x400. Accionament mitjançant servomotor elèctric a 230V MFB-230, contactes d´inici i final de carrera. Construït amb acer galvanitzat i material refractari. Fusible termoelèctric a 72ºC. Amb junta intumescent i junta d'estanqueïtat que impedeixen la propagació de fums freds. Amb elements necessaris per a muntatge. Marca MADEL. Inclou actuador, fusible tèrmic i part proporcional d´alimentació elèctrica a 230V de SAI.</t>
  </si>
  <si>
    <t>PEKK-NC17</t>
  </si>
  <si>
    <t>Sum. i col. de Reixeta lineal d'aletes fixes a 0º paral·leles a la cota major sèrie LMT+SP+CM (S) AA dim. 600x150, construïda en alumini i acabat anoditzat AA amb regulador de cabal d'aletes oposades, construït en acer electrozincat lacat negre SP, fixació amb clips (S) i marc de muntatge CM. Marca MADEL.</t>
  </si>
  <si>
    <t>PEKK-NC18</t>
  </si>
  <si>
    <t>Sum. i col. de Reixeta lineal d'aletes fixes a 0º paral·leles a la cota major sèrie LMT+SP+CM (S) AA dim. 800x150, construïda en alumini i acabat anoditzat AA amb regulador de cabal d'aletes oposades, construït en acer electrozincat lacat negre SP, fixació amb clips (S) i marc de muntatge CM. Marca MADEL.</t>
  </si>
  <si>
    <t>PEKK-NC19</t>
  </si>
  <si>
    <t>Sum. i col. de Reixeta lineal d'aletes fixes a 0º paral·leles a la cota major sèrie LMT+SP+CM (S) AA dim. 1000x150, construïda en alumini i acabat anoditzat AA amb regulador de cabal d'aletes oposades, construït en acer electrozincat lacat negre SP, fixació amb clips (S) i marc de muntatge CM. Marca MADEL.</t>
  </si>
  <si>
    <t>PE41-38X1</t>
  </si>
  <si>
    <t>Tubo flexible con conducto circular de aluminio+espiral de acero+poliéster y fieltro de lana mineral de vidrio, de 203 mm de diámetro sin espesor definido, colocado</t>
  </si>
  <si>
    <t>PEKK-NC01</t>
  </si>
  <si>
    <t>Subministrament i instal·lació de reixetes MADEL model DMT-AR+SP amb unes dimensions de 200x100 mm, per instal·lació fals sostre segons indicacions de la Direcció d'Obra, amb materials auxiliars, totalment muntada, connectada i equilibrada.</t>
  </si>
  <si>
    <t>PEKK-NC04</t>
  </si>
  <si>
    <t>Subministrament i instal·lació de reixetes MADEL model DMT-AR+SP amb unes dimensions de 300x150 mm, per instal·lació fals sostre segons indicacions de la Direcció d'Obra, amb materials auxiliars, totalment muntada, connectada i equilibrada.</t>
  </si>
  <si>
    <t>PEKK-NC05</t>
  </si>
  <si>
    <t>Subministrament i instal·lació de reixetes MADEL model DMT-AR+SP amb unes dimensions de 400x150 mm, per instal·lació fals sostre segons indicacions de la Direcció d'Obra, amb materials auxiliars, totalment muntada, connectada i equilibrada.</t>
  </si>
  <si>
    <t>PEKK-NC06</t>
  </si>
  <si>
    <t>Subministrament i instal·lació de reixetes MADEL model DMT-AR+SP amb unes dimensions de 400x200 mm, per instal·lació fals sostre segons indicacions de la Direcció d'Obra, amb materials auxiliars, totalment muntada, connectada i equilibrada.</t>
  </si>
  <si>
    <t>PEKK-NC07</t>
  </si>
  <si>
    <t>Subministrament i instal·lació de reixetes MADEL model DMT-AR+SP amb unes dimensions de 700x200 mm, per instal·lació fals sostre segons indicacions de la Direcció d'Obra, amb materials auxiliars, totalment muntada, connectada i equilibrada.</t>
  </si>
  <si>
    <t>PE53-4UFM</t>
  </si>
  <si>
    <t>m2</t>
  </si>
  <si>
    <t>Formació de conducte rectangular de llana mineral de vidre (MW), segons UNE-EN 14303, de gruix 25 mm, resistència tèrmica &gt;= 0,78125 m2·K/W, amb recobriment exterior d'alumini, paper kraft, malla de reforç i vel de vidre i recobriment interior de teixit de vidre negre, muntat encastat en el cel ras</t>
  </si>
  <si>
    <t>Ventilacio</t>
  </si>
  <si>
    <t>01.06.04</t>
  </si>
  <si>
    <t>PEM6-NV05</t>
  </si>
  <si>
    <t>Extractor en línea para conductos SODECA modelo NEOLINEO/EW-100,  con cuerpo extraíble y tamaño reducido ,equipados con motor EC Technology
Ventilador:
- Envolvente en material plástico con doble aislamiento.
- Caja de bornes externa, con posición variable.
- Instalación rápida y sencilla.
Motor:
- Motores EC Technology con rodamientos a bolas de larga duración. Protección IP44, Velocidad ajustable mediante señal 0-10 V
- Monofásico 110-240 V 50/60 Hz.
- Temperatura de trabajo: -20 ºC +60 ºC.
Acabado:
- En material plástico de color blanco
, colocado</t>
  </si>
  <si>
    <t>PEM6-NV06</t>
  </si>
  <si>
    <t>Extractor en línea para conductos SODECA modelo NEOLINEO/EW-160,  con cuerpo extraíble y tamaño reducido ,equipados con motor EC Technology
Ventilador:
- Envolvente en material plástico con doble aislamiento.
- Caja de bornes externa, con posición variable.
- Instalación rápida y sencilla.
Motor:
- Motores EC Technology con rodamientos a bolas de larga duración. Protección IP44, Velocidad ajustable mediante señal 0-10 V
- Monofásico 110-240 V 50/60 Hz.
- Temperatura de trabajo: -20 ºC +60 ºC.
Acabado:
- En material plástico de color blanco
, colocado</t>
  </si>
  <si>
    <t>PE42-490D</t>
  </si>
  <si>
    <t>Conducte circular d'alumini flexible de 125 mm de diàmetre (s/UNE-EN 1506), sense gruixos definits, muntat superficialment</t>
  </si>
  <si>
    <t>PE42-490G</t>
  </si>
  <si>
    <t>Conducte helicoïdal circular de planxa d'acer galvanitzat de 125 mm de diàmetre (s/UNE-EN 1506), de gruix 0,5 mm, muntat superficialment</t>
  </si>
  <si>
    <t>PE42-491V</t>
  </si>
  <si>
    <t>Conducto helicoidal circular de plancha de acero galvanizado de 160 mm de diámetro (s/UNE-EN 1506), de espesor 0,5 mm, montado superficialmente</t>
  </si>
  <si>
    <t>PE42-491Y</t>
  </si>
  <si>
    <t>Conducte helicoïdal circular de planxa d'acer galvanitzat de 200 mm de diàmetre (s/UNE-EN 1506), de gruix 0,5 mm, muntat superficialment</t>
  </si>
  <si>
    <t>PE42-4922</t>
  </si>
  <si>
    <t>Conducte helicoïdal circular de planxa d'acer galvanitzat de 250 mm de diàmetre (s/UNE-EN 1506), de gruix 0,5 mm, muntat superficialment</t>
  </si>
  <si>
    <t>PEP6-8FV2</t>
  </si>
  <si>
    <t>Boca d'extracció de 125 mm de diàmetre de connexió i 160 mm de diàmetre exterior, d'acer galvanitzat amb acabat pintat, fixada amb cargols a paret o sostre i ajustada a cabals de sortida</t>
  </si>
  <si>
    <t>PEK4-NV01</t>
  </si>
  <si>
    <t>Comporta antiretorn a instal.lar en la descàrrega dels ventiladors NEOLINEO 160  , Marca SODECA model S-160 CP, incloent accessoris de muntatge. Totalment instal.lada.</t>
  </si>
  <si>
    <t>Extraccio Vitrines i Armaris</t>
  </si>
  <si>
    <t>01.06.05</t>
  </si>
  <si>
    <t>PE43-NV07</t>
  </si>
  <si>
    <t>Subministrament i instal·lació de conducte circular de PPH termosoldat anticorrosiu per a màxima estanquitat.
Diàmetre interior 90 mm, incloent part proporcional de colzes i elements per a construcció de la xemeneia d'aspiració. Segellat tèrmic entre peces, punts de registre i suport amb brides contra paraments per subjecció de l'estructura.
Totalment muntat, amb prova d'estanquitat i connexions.</t>
  </si>
  <si>
    <t>PE43-NV10</t>
  </si>
  <si>
    <t>Subministrament i instal·lació de conducte circular de PPH termosoldat anticorrosiu per a màxima estanquitat.
Diàmetre interior 200 mm, incloent part proporcional de colzes i elements per a construcció de la xemeneia d'aspiració. Segellat tèrmic entre peces, punts de registre i suport amb brides contra paraments per subjecció de l'estructura.
Totalment muntat, amb prova d'estanquitat i connexions.</t>
  </si>
  <si>
    <t>PE43-NC21</t>
  </si>
  <si>
    <t>Reduccio circ. PP de 250 - 200 mm de diámetre. Muntat superficialment</t>
  </si>
  <si>
    <t>PE43-NC05</t>
  </si>
  <si>
    <t>Maniguet flexible de PVC de 200 mm de diámetre. Muntat superficialment</t>
  </si>
  <si>
    <t>PE43-NC02</t>
  </si>
  <si>
    <t>Maniguet flexible de PVC de 90 mm de diámetre. Muntat superficialment</t>
  </si>
  <si>
    <t>DETECCIÓ I EXTINCIÓ CI</t>
  </si>
  <si>
    <t>DETECCIO INCENDIS</t>
  </si>
  <si>
    <t>01.07.01</t>
  </si>
  <si>
    <t>EM11ARC1</t>
  </si>
  <si>
    <t>Detector òptic de fum amb aïllador incorporat, color blanc NOTIFIER NFXI-OPT, amb base i sòcol de superfície i  amb tots els elements necessaris per al seu funcionament.
Inclou:
1x NFXI-OPT - Detector òptic de fum amb aïllador incorporat, color blanc
1x B501AA - Base blanca estàndar de superfície per a detectors de la sèrie NFX
1x SMK400AP - Sòcol blanc de superfície per a tub de fins a 22mm diàmetre exterior. També en color marfil (-IV)</t>
  </si>
  <si>
    <t>EM11N018</t>
  </si>
  <si>
    <t>Suministre i instalació de Kit de detector òptico de fum analògico inteligent amb aïllador incorporat NFXI-OPT + base estàndar de superficie B501AP.
Incorpora sirena amb flash direccionable integrada a base de detector de color blanc i amb aïllador DSS-PC-I02. Es connecta i alimenta del llaç ocupant una direcció de mòdulo de control. Consumo máx.: 14mA. Sortida de so máx. 95dBA +/-3dB @ 1m. Frequència del flash estroboscòpic: 1Hz. Dispone de 32 tons i 3 nivells de volum (alt, mig i baix).
Totalment muntat i instal·lat.</t>
  </si>
  <si>
    <t>EM14ARC1</t>
  </si>
  <si>
    <t>Polsador NOTIFIER M5A-RP02FF-N026-41 direccionable amb funcionament directe, muntatge vist amb caixa vermella. Indicador d'accion incorporat.
Inclou:
1x M5A-RP02FF-N026-41 - Polsador d'alarma direccionable, rearmable i aïllador de curtcircuits incorporat.
1x PS031W - Caixa per muntatge en superfície per els polsadors de la sèrie KAC.
Totalment subministrat, muntat i en disposició de funcionar.</t>
  </si>
  <si>
    <t>EM13ARC1</t>
  </si>
  <si>
    <t>Sirena electrònica per a instal·lació analògica NOTIFIER WSS-PC-I02, alimentada des del llaç, amb flash, col·locada a l'interior.
Inclou:
1x WSS-PC-I02 - Sirena direccionable amb flash trasparent i aïllador incorporat
1x BRR - Sòcol amb base alta vermella per a dispositius òptic-acústics</t>
  </si>
  <si>
    <t>EM17ARC1</t>
  </si>
  <si>
    <t>Mòdul monitor instal·lació analògica NOTIFIER M710E direccionable amb 1 entrada supervisada. Protocols CLIP i OPAL, muntatge en caixa superfície.
Inclou:
1x M710E - Mòdul monitor direccioable amb 1 entrada supervisada. Protocols CLIP i OPAL.
1x M200SMB - Caixa per muntatge en superfície de 1 mòdul de la sèrie M700.
Totalment subministrat, muntat i en disposició de funcionar.</t>
  </si>
  <si>
    <t>EM17ARC2</t>
  </si>
  <si>
    <t>Mòdul control NOTIFIER M701E direccionable amb 1 sortida supervisada amb RFL o en forma relé. Protocols CLIP i OPAL, muntatge en caixa superfície.
Inclou:
1x M701E - Mòdul control direccionable amb 1 sortida supervisada amb RFL o en forma relé.
1x M200SMB - Caixa per muntatge en superfície de 1 mòdul de la sèrie M700.
Totalment subministrat, muntat i en disposició de funcionar.</t>
  </si>
  <si>
    <t>EME1ARC1</t>
  </si>
  <si>
    <t>ml</t>
  </si>
  <si>
    <t>Subministre i instal·lació de cable de dades apantallat i amb Bus d'incendis de 2x2.5mm NOTIFIER 2x2.5-LHR. Conductor: Coure polit flexible. aïllament: Poliolefina termoplàstica lliure de halògens. Pantalla: Cinta de alumini / polièster. Coberta: Poliolefina. Color Vermell. Totalment instal·lat, connectat i en funcionament.
2x2.5-LRH - Metre de cable de màniga de parell trenat i apantallat, vermell, classe V de 2,5mm2. Resistent al foc, HF (Rotllos de 100 m)
Totalment subministrat, muntat i en disposició de funcionar.</t>
  </si>
  <si>
    <t>EG22H815</t>
  </si>
  <si>
    <t>Tub flexible corrugat de plàstic sense halògens, de 25 mm de diàmetre nominal, aïllant i no propagador de la flama, de baixa emissió de fums i sense emissió de gasos tòxics ni corrosius, resistència a l'impacte de 2 J, resistència a compressió de 320 N i una rigidesa dielèctrica de 2000 V, muntat sobre sostremort</t>
  </si>
  <si>
    <t>EAWSKI30</t>
  </si>
  <si>
    <t>Subministrament i instal·lació de retenidor electromagnètic per a porta tallafocs de fulles batents, amb caixa, amb polsador de desbloqueig, força de retenció de 400 N, 24 V c.c. de tensió d'alimentació, de superficie, fixat a la paret.
Inclou part proporcional de font d'alimentació i instal·lació d'alimentació  elèctrica a 24 V c.c. desde subquadre de zona.
Inclou reforç en estructura de paret amb colocació del retenidor a placa metàlica de 15x15 cm, collada amb cargols de D8 mm.</t>
  </si>
  <si>
    <t>EM12N080</t>
  </si>
  <si>
    <t>Suministre i instal·lació de font d'alimentació auxiliar HLSPS15 de 24Vcc. Disposa de 2 circuits de sortida de 0.70A. Inclou 2 bateries de 12V 7A/h model PS1207.          
Conforme al Reglamento (UE) nº 305/2011 del Parlament Europeu relatiu als productes de la construcció. Conforme EN54-4A2          
Totalment instal·lat i funcionant segons plànols i plec de condicions.          
Marca HLSI Modelo HLSPS15.</t>
  </si>
  <si>
    <t>EM12A027</t>
  </si>
  <si>
    <t>Treballs de connexió amb cablejat 2x2,5 resistent al foc sota tub lliure d'halògens D25 i reprogramació de la central d'incendis existent i integració en BMS els punts de detecció. Part proporcional d'accessoris i posta en marxa inclosa. Treballs fora d'horari de funcionamente en les zones afectades.</t>
  </si>
  <si>
    <t>EXTINCIO MANUAL</t>
  </si>
  <si>
    <t>01.07.02</t>
  </si>
  <si>
    <t>PM20-DGC9</t>
  </si>
  <si>
    <t>Boca d'incendis equipada de 25 mm de diàmetre, BIE-25, formada per armari de xapa d'acer pintada per allotjament independent de mànega i extintor i mòdul per a polsador i alarma, amb porta per la mànega amb marc d'acer i visor de vidre i porta per l'extintor de xapa d'acer pintada, inclosa BIE (debanadora d'alimentació axial abatible,mànega de 20 m i llança ) i l'extintor de 6 kg,, i elements d'alarma ( polsador rearmable, sirena i llum d'emergència ), per a col·locar superficialment i en posició vertical, inclòs part proporcional d' accessoris i tot el petit material auxiliar de connexió i muntatge</t>
  </si>
  <si>
    <t>PM32-DZ53</t>
  </si>
  <si>
    <t>Extintor manual de pols seca polivalent, de càrrega 6 kg, amb pressió incorporada, pintat, amb suport a paret</t>
  </si>
  <si>
    <t>PM32-DZ5C</t>
  </si>
  <si>
    <t>Extintor manual de diòxid de carboni, de càrrega 5 kg, amb pressió incorporada, pintat, amb suport a paret</t>
  </si>
  <si>
    <t>PF1A-DUZT</t>
  </si>
  <si>
    <t>Tub d'acer negre sense soldadura, fabricat amb acer S195 T, d'1´´1/4 de mida de rosca (diàmetre exterior especificat=42,4 mm i DN=32 mm), sèrie H segons UNE-EN 10255, roscat, amb grau de dificultat mitjà i col·locat superficialment</t>
  </si>
  <si>
    <t>P89P-45FY</t>
  </si>
  <si>
    <t>Pintat de tub d'acer, a l'esmalt sintètic, amb dues capes d'imprimació antioxidant i 2 capes d'acabat, fins a 2´´ de diàmetre, com a màxim</t>
  </si>
  <si>
    <t>PF1A-NI00</t>
  </si>
  <si>
    <t>SENYALITZACIO</t>
  </si>
  <si>
    <t>01.07.03</t>
  </si>
  <si>
    <t>PMS0-6Z98</t>
  </si>
  <si>
    <t>Rètol senyalització instal·lació de protecció contra incendis, quadrat, de 210x210 mm2 de panell de PVC d'1 mm de gruix, fotoluminiscent categoria A segons UNE 23035-4, col·locat fixat mecànicament sobre parament vertical</t>
  </si>
  <si>
    <t>PMS0-6Z9L</t>
  </si>
  <si>
    <t>Rètol senyalització recorregut d'evacuació a sortida habitual, rectangular, de 402x105 mm2 de panell de polipropilè d'1,5 mm de gruix, col·locat fixat mecànicament sobre parament vertical</t>
  </si>
  <si>
    <t>PMS0-6Z9K</t>
  </si>
  <si>
    <t>Rètol senyalització sortida habitual, rectangular, de 297x105 mm2 de panell de polipropilè d'1,5 mm de gruix, col·locat fixat mecànicament sobre parament vertical</t>
  </si>
  <si>
    <t>SEGELLAT I IGNIFUGAT</t>
  </si>
  <si>
    <t>01.07.04</t>
  </si>
  <si>
    <t>EM31N001</t>
  </si>
  <si>
    <t xml:space="preserve">Partida per segellat de passos entre diferents sectors d'incendi o locals de risc. 
Feines consistents en  tancar i segellar tots els passos oberts superiors a 30 cm2 en paraments que comuniquin sectors d'inendi d'acord amb el plà de compartimentació del projecte. Segellat amb material EI120 o de nivell adient al sector a protegir. La estanqueitat s'assegurarà amb materials degudament certificats i, preferiblmenet fixes, com escumes intumescents, saquets, anelles de tancament i demés. 
La instal·lació estarà certificada pel contractista i realitzada segons les especificacions del fabircant i de la normativa especifica del material així com del Reglament Instal·lacions de Protecció Contra Indendi.
El contractista haurà de lliurar documentació actualizada de l'homologació de producte, amb el jsutificant d'assaig de reacció al foc i certificat d'instal·lació. </t>
  </si>
  <si>
    <t>08</t>
  </si>
  <si>
    <t>SANEJAMENT</t>
  </si>
  <si>
    <t>Xarxa Residual</t>
  </si>
  <si>
    <t>01.08.01</t>
  </si>
  <si>
    <t>PFA7-AR00</t>
  </si>
  <si>
    <t>Partida per feines corresponents a connexió del nou sanejament de planta a punts de desguas existents en plantes inferiors, incloent la obertura de passos, cales, desmuntatge de sostres i intervenció en xarxa existent i substitució de desaigua de fibrociment fins a planta inferior per nou baixant
Inclou ajudes de paleteria.</t>
  </si>
  <si>
    <t>PF56-FJKH</t>
  </si>
  <si>
    <t>Tub de coure R250 (semidur) de 42 mm de diàmetre nominal, d'1 mm de gruix, segons la norma UNE-EN 1057, soldat per capil·laritat, amb grau de dificultat mitjà i col·locat superficialment</t>
  </si>
  <si>
    <t>PD19-49M2</t>
  </si>
  <si>
    <t>Desguàs d'aparell sanitari amb tub de polipropilè de paret tricapa per a evacuació insonoritzada, segons norma UNE-EN 1451-1, de DN 32 mm, classe de reacció al foc B-s1, d0 segons norma UNE-EN 13501-1, junt elàstic, fins a baixant, caixa o clavegueró</t>
  </si>
  <si>
    <t>PD19-HDLD</t>
  </si>
  <si>
    <t>Desguàs d'aparell sanitari amb tub de polipropilè reciclat de paret tricapa per a evacuació insonoritzada, segons norma UNE-EN 1451-1, de DN 40 mm, classe de reacció al foc B-s1, d0 segons norma UNE-EN 13501-1, junt elàstic, fins a baixant, caixa o clavegueró</t>
  </si>
  <si>
    <t>PD19-HDLF</t>
  </si>
  <si>
    <t>Desguàs d'aparell sanitari amb tub de polipropilè reciclat de paret tricapa per a evacuació insonoritzada, segons norma UNE-EN 1451-1, de DN 50 mm, classe de reacció al foc B-s1, d0 segons norma UNE-EN 13501-1, junt elàstic, fins a baixant, caixa o clavegueró</t>
  </si>
  <si>
    <t>PD19-HDL8</t>
  </si>
  <si>
    <t>Desguàs d'aparell sanitari amb tub de polipropilè reciclat de paret tricapa per a evacuació insonoritzada, segons norma UNE-EN 1451-1, de DN 110 mm, classe de reacció al foc B-s1, d0 segons norma UNE-EN 13501-1, junt elàstic, fins a baixant, caixa o clavegueró</t>
  </si>
  <si>
    <t>PD7D-HJSS</t>
  </si>
  <si>
    <t>Clavegueró amb tub de polipropilè reciclat de paret tricapa per a evacuació insonoritzada, segons norma UNE-EN 1451-1, de DN 110 mm, classe de reacció al foc B-s1, d0 segons norma UNE-EN 13501-1, junt elàstic, penjat al sostre</t>
  </si>
  <si>
    <t>PD7D-NS01</t>
  </si>
  <si>
    <t>Clavegueró amb tub de polipropilè reciclat de paret tricapa per a evacuació insonoritzada, segons norma UNE-EN 1451-1, de DN 50 mm, classe de reacció al foc B-s1, d0 segons norma UNE-EN 13501-1, junt elàstic, penjat al sostre</t>
  </si>
  <si>
    <t>Drenatge de condensats</t>
  </si>
  <si>
    <t>01.08.06</t>
  </si>
  <si>
    <t>PFA7-6ZBS</t>
  </si>
  <si>
    <t>Tub de cPVC de 25 mm diàmetre nominal de 25 bar pressió nominal, per encolar, segons norma UNE-EN ISO 15877-2 amb grau de dificultat mitjà i col·locat superficialment</t>
  </si>
  <si>
    <t>PFA7-6ZC1</t>
  </si>
  <si>
    <t>Tub de cPVC de 32 mm diàmetre nominal de 16 bar pressió nominal, per encolar, segons norma UNE-EN ISO 15877-2 amb grau de dificultat mitjà i col·locat superficialment</t>
  </si>
  <si>
    <t>PFA7-AR01</t>
  </si>
  <si>
    <t>09</t>
  </si>
  <si>
    <t>CONTROL</t>
  </si>
  <si>
    <t>INSTAL·LACIÓ</t>
  </si>
  <si>
    <t>01.09.04</t>
  </si>
  <si>
    <t>PEV7-N001</t>
  </si>
  <si>
    <t>Ampliació de ampliació quadre de control existent amb font alimentació extra i mòdul de 16 entrades digitals
Elements muntats i amb cablejat intern del bus de comunicacions i d' alimentació elèctrica d' elements interiors al quadre.
Inclou:
- 1 Módul d' E/S SXW 16 DI - ref.SXWDI16XX10001
- 1 Base elèctrica per mòdul SXW - ref.SXWTBIOW110001
- 1 Font Alimentació SXW 24VAC/VDC - ref.SXWPS24VX10001
- 1 Base elèctrica per Font Alimentació SXW- ref.SXWTBPSW110001
- S-Cable, 1.5 m, tipo L - ref.SXWSCABLE10002
- 8 Touchscreen Room Controller TRC3500 Fan-coil Low Coltage i control de zona, blanc 3 Velocitats o EC. Vàlcules  0-10V o 24 Vac
- Petit material quadre - ref.SXWTRC3500B11X
Inclou accessoris necessaris, cablejat i muntatge per al seu correcte funcionament.</t>
  </si>
  <si>
    <t>EEV5N500</t>
  </si>
  <si>
    <t>TREBALLS D'ENGINYERIA, PROGRAMACIÓ I POSADA EN MARXA de l' Instal·lació de CONTROL DE CLIMA inclosa en aquest projecte.
Desenvolupament, de forma consensuada amb la Dir.Facultativa i/o representants de la Propietat, del projecte de Control de Clima en quant a les necessitats del sistema i solucions generals.
Inclou el replanteig tècnic corresponent a l'arquitectura de comunicacions corresponent a l'edifici/s objecte del projecte. 
Enginyeria del sistema, selecció de controladors i material de camp, realització d'esquemes de connexió 
Programació de controlador per a la implementació de les regulacions, automatitzacions i gestió del sistema.
Disseny de les pantalles gràfiques de supervisió, amb punts d'interacció amb el sistema, per al/s lloc/s central/s de control.
Verificació del funcionament correcte del sistema de control de Clima.
Posada en marxa, comprovació de tots els senyals tant físics com d'integració. 
Curs de formació per al personal designat a l'explotació del sistema. 
INTEGRACIÓ AL SISTEMA DE SUPERVISIÓ del subsistema de control i gestió del sistema que inclou refredadora, sistemes de bombeig, vàlvules motoritzades i comptadors tèrmics i elèctrics i de l'aparamenta intel·ligent dels quadres elèctrics com a equips principals.
Mapeig de variables, segons documentació del sistema.
Sistema posat totalment en marxa i funcionament.</t>
  </si>
  <si>
    <t>10</t>
  </si>
  <si>
    <t>PARTIDES DE SUPORT</t>
  </si>
  <si>
    <t>01.10</t>
  </si>
  <si>
    <t>EZ00AR20</t>
  </si>
  <si>
    <t>Partida pel conjunt d'actuacions del ram de paleteira d'ajuda a l'obra d'isntal·lacions. Tasques d'obertura  i tancament de forats, realtizació de regates, registres d'instal·lacion, reparació d'elements malmesos o ralització de les tasques indicades per la Direcció d'Obra, reposició de tabiqueria de fabrica o guix laminat, arrebossats, enguixats i pintura.
Inclou impermeabilització de obertura realitzada a sostre per sortida conductes ventilació y extracció de fums.</t>
  </si>
  <si>
    <t>EGC1ARMM</t>
  </si>
  <si>
    <t>Previsió treballs modificació instal·lacions existents per reforma subministre socorrs Ed. medicina UAB
Modificació de instal·lacions  necessàries per reforma subministre socorrs Ed.MedicinaUAB.
Inclou part proporcional de  material i treballs per correcte funcionament.</t>
  </si>
  <si>
    <t>EZ00AR01</t>
  </si>
  <si>
    <t xml:space="preserve">Realització i entrega de documentació final d'obra de la instal·lació executada, incloent: 
- Realització de proves, posada en marxa i calibrats de la instal·lació i entrega d'informes.
- Confecció i subministrament de plànols AS-BUILT en CAD de la instal·lació realment executada
- Subministrament de tota la documentació, certificats, fitxes i instruccions de funcionament dels equips instal·lats
- Entrega de butlletins complimentats i signats per l'instal·lador.
Tota la documentació entregada a la DO en format digital per la seva revisió i modificacions d'acord indicacions per obtenir tota la documentació final en perfecte estat abans d'entrega a la propietat. </t>
  </si>
  <si>
    <t>11</t>
  </si>
  <si>
    <t>SEGURETAT I SALUT</t>
  </si>
  <si>
    <t>01.11</t>
  </si>
  <si>
    <t>P645AR00</t>
  </si>
  <si>
    <t>Partida general perl subministrament i servei de tots els elements de seguretat i salut de l'obra pels treballadors, personal d'obra i membre de la DO, d'acord les necessitats i riscos establerts en el pla de SS de l'obra i d'acord indicacions del Coordinador de SS. 
S'inclouen tots els equips de protecció individual per treballadors, proteccions i tanques per la seguretat de l'obra, provisionals d'obra, serveis i acondicionament dels treballadors i persobal d'obra.
Tots els elements degudament homologats i certificats d'acord normativa i UNEs vigents.</t>
  </si>
  <si>
    <t xml:space="preserve">IMPORT TOTAL DEL PRESSUPOST : </t>
  </si>
  <si>
    <t>Justificació d'elements</t>
  </si>
  <si>
    <t>Nº</t>
  </si>
  <si>
    <t>Codi</t>
  </si>
  <si>
    <t>U.A.</t>
  </si>
  <si>
    <t>Descripció</t>
  </si>
  <si>
    <t>Descripció curta</t>
  </si>
  <si>
    <t>Element compost</t>
  </si>
  <si>
    <t>BEV6-N001</t>
  </si>
  <si>
    <t>Quadre de control + aparamenta</t>
  </si>
  <si>
    <t>Rend.:</t>
  </si>
  <si>
    <t>Ampliació quadre de control + aparamenta</t>
  </si>
  <si>
    <t>BEVTAR01</t>
  </si>
  <si>
    <t>BGC1N041</t>
  </si>
  <si>
    <t>SubQuadre elèctric SQ-P4-L1</t>
  </si>
  <si>
    <t>BGC1N042</t>
  </si>
  <si>
    <t>SubQuadre elèctric SQ-P4-L2</t>
  </si>
  <si>
    <t>BGC1N043</t>
  </si>
  <si>
    <t>SubQuadre elèctric SQ-P4-L3</t>
  </si>
  <si>
    <t>BGC1N044</t>
  </si>
  <si>
    <t>SubQuadre elèctric SQ-P4-L4</t>
  </si>
  <si>
    <t>BGC1N045</t>
  </si>
  <si>
    <t>BGC1N047</t>
  </si>
  <si>
    <t>QBGT-C5(P)</t>
  </si>
  <si>
    <t>BGC1N048</t>
  </si>
  <si>
    <t>Ampliació QBGT-C5(N) existentu</t>
  </si>
  <si>
    <t>Ampliació QBGT-C5(N) existent</t>
  </si>
  <si>
    <t>BGC1N049</t>
  </si>
  <si>
    <t>SubQuadre elèctric SQ-P4-S12(N+P))</t>
  </si>
  <si>
    <t>BGC1N0P4</t>
  </si>
  <si>
    <t>SubQuadre elèctric SQ-P4</t>
  </si>
  <si>
    <t>BGC1NP41</t>
  </si>
  <si>
    <t>Modificació quadre automàtic</t>
  </si>
  <si>
    <t>BGC1NP42</t>
  </si>
  <si>
    <t>Quadre eléctric de commutació 200A-4P ELECTRA MOLINS QSV22-200
Subministrament y instal·lació de COMMUTADOR DE POTÈNCIA XARXA-GRUP, tipus QSV22-200 Inclou:
· Commutador motoritzat tetrapolar de 200 A, a la tensió de 400 V.
· Connexions internes de potència i de comandament.
· Control manual per a subministrament en “Automàtic”, “Xarxa” i “Grup”. A “Automàtic” l'equip CON-2012
controla automàticament la commutació. A les altres posicions es fixa la connexió a xarxa o grup de
forma independent de lactuació del CON-2012.
· Transformadors d'intensitat a la sortida a utilització (subministrats solts).
· EQUIP DE CONTROL DE COMMUTACIÓ tipus CON-2012 que efectua la detecció trifàsica de fallada de
xarxa per tensió mínima, tensió màxima, desequilibri entre fases o microtalls repetitius i dóna el senyal
per a l'arrencada del grup electrogen. Quan el grup ha arrencat i la tensió i freqüència són
correctes, dóna el senyal perquè s'efectuï la connexió de la càrrega al grup.
En normalitzar el servei elèctric de la xarxa, després d'una temporització per assegurar que la xarxa es manté
estable, transfereix automàticament la càrrega a la xarxa i dóna senyal d'atur al grup.
Totes les funcions estan controlades per un mòdul programable amb microprocessadors. Una pantalla TFT a
color mostra l'estat de la commutació, els mesuraments elèctrics, les alarmes de la commutació, els esdeveniments
ocorreguts i lanàlisi dharmònic.
El commutador de potència i l'equip de control de commutació van muntats en un armari metàl·lic
subministra solt per poder instal·lar-lo al lloc més adequat amb l'estesa mínima de línies de potència.
Dimensions: 100 x 60 x 30 cm.</t>
  </si>
  <si>
    <t>Quadre eléctric de commutació 200A-4P ELECTRA MOLINS QSV22-200</t>
  </si>
  <si>
    <t>BGC1P2T</t>
  </si>
  <si>
    <t>SQ-P2T(P)</t>
  </si>
  <si>
    <t>SQ-P2T+E(P)</t>
  </si>
  <si>
    <t>BM11ARC</t>
  </si>
  <si>
    <t>Detector òptic de fum amb aïllador incorporat, color blanc NFXI-OPT</t>
  </si>
  <si>
    <t>BM13ARC1</t>
  </si>
  <si>
    <t>Sirena electr.,instal.analògica WSS-PC-I02,alimentada llaç,flash,col.in</t>
  </si>
  <si>
    <t>BM14ARC1</t>
  </si>
  <si>
    <t>Polsador alarma,instal·lació analògica,manual+rearmable,direccionable,UNE-EN 54-11,munt.superf</t>
  </si>
  <si>
    <t>BM17ARC1</t>
  </si>
  <si>
    <t>Mòdul monitor,instal·lació analògica,1 entrada supervisada,munt.superf</t>
  </si>
  <si>
    <t>BM17ARC2</t>
  </si>
  <si>
    <t>Mòdul control,instal·lació analògica M701E,direccionable,1 sortida supervisada,munt.superf.s</t>
  </si>
  <si>
    <t>Mòdul control,instal·lació analògica M701E,direccionable,1 sortida supervisada,munt.superf.</t>
  </si>
  <si>
    <t>Cost directe</t>
  </si>
  <si>
    <t>Total</t>
  </si>
  <si>
    <t>Partida d'obra</t>
  </si>
  <si>
    <t>ED115271</t>
  </si>
  <si>
    <t>Desguàs d'aparell sanitari amb tub de polipropilè de paret massissa segons norma UNE-EN 1451-1, de DN 40 mm, fins a baixant, caixa o clavegueró</t>
  </si>
  <si>
    <t>Desg.ap.sanitari tub PP paret massissa,DN=40mm</t>
  </si>
  <si>
    <t>Mà d'obra</t>
  </si>
  <si>
    <t>A013J000</t>
  </si>
  <si>
    <t>Ajudant lampista</t>
  </si>
  <si>
    <t>/R</t>
  </si>
  <si>
    <t>x</t>
  </si>
  <si>
    <t>=</t>
  </si>
  <si>
    <t>A012J000</t>
  </si>
  <si>
    <t>Oficial 1a lampista</t>
  </si>
  <si>
    <t>Subtotal mà d'obra</t>
  </si>
  <si>
    <t>Material</t>
  </si>
  <si>
    <t>BD135270</t>
  </si>
  <si>
    <t>Tub de polipropilè de paret massissa segons norma UNE-EN 1451-1, de DN 40 mm, amb junt elàstic</t>
  </si>
  <si>
    <t>BDW3E200</t>
  </si>
  <si>
    <t>Accessori genèric per a tub de polipropilè, D=40 mm</t>
  </si>
  <si>
    <t>BDY3E200</t>
  </si>
  <si>
    <t>Element de muntatge per a tub de polipropilè, D=40 mm</t>
  </si>
  <si>
    <t>Subtotal material</t>
  </si>
  <si>
    <t>Despeses auxiliars</t>
  </si>
  <si>
    <t>%</t>
  </si>
  <si>
    <t>EG32B134</t>
  </si>
  <si>
    <t>Cable amb conductor de coure de tensió assignada inferior o igual a 450/750 V, de designació H07Z-K, construcció segons norma UNE-EN 50525-3-41, unipolar, de secció 1x2,5 mm2, amb aïllament de poliolefines, classe de reacció al foc Dca-s2,d2,a2 segons norma UNE-EN 50575, col·locat en tub</t>
  </si>
  <si>
    <t>Cable Cu,450/750 V,H07Z-K,1x2,5mm2,aïllam.poliolefines,Dca-s2,d2,a2,col.tub</t>
  </si>
  <si>
    <t>A013H000</t>
  </si>
  <si>
    <t>H</t>
  </si>
  <si>
    <t>Ajudant electricista</t>
  </si>
  <si>
    <t>A012H000</t>
  </si>
  <si>
    <t>Oficial 1a electricista</t>
  </si>
  <si>
    <t>BG32B130</t>
  </si>
  <si>
    <t>Cable amb conductor de coure de tensió assignada inferior o igual a 450/750 V, de designació H07Z-K, construcció segons norma UNE-EN 50525-3-41, unipolar, de secció 1x2,5 mm2, amb aïllament de poliolefines, classe de reacció al foc Dca-s2,d2,a2 segons norma UNE-EN 50575</t>
  </si>
  <si>
    <t>EGC1N045</t>
  </si>
  <si>
    <t>Subministrament i col·locació del subquadre elèctric de Baixa Tensió P4 Laboratori 5 (SQ-P4-L5(N+P))),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</si>
  <si>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SubQuadre elèctric SQ-P4-L5(N+P))</t>
  </si>
  <si>
    <t>Subtotal element compost</t>
  </si>
  <si>
    <t>EGC1NP3E</t>
  </si>
  <si>
    <t>Subministrament i col·locació del subquadre elèctric de Baixa Tensió P3 Espina servei Preferent (SQ-P3E(P)), comandament i protecció, marca 'Schneider Electric' o equivalent, en armari metàl·lic, en xapa electrozincada, reforçat, en muntatge superficial, amb cuba, xassís, suport de carrils, marc frontal amb targes perforades, sistema d'etiquetat, obturadors i col·lector terra/neutre, amb porta transparent, pany i clau. 
S'inclouen els elements, mecanismes i maniobra de Schneider Electric, o quivalent  que es mostren en la documentació gràfica (esquemes unifilars). S'inclouen analitzador de xarxes i elements de control.
Totes les proteccions garantiran la seva coordinació, filiació i selectivitat i el poder de tall de capçalera. Inclou p.p. de mitjans d'elevació, materials auxiliars, estris necesaris per la instal·lació i identificació de les línies amb cablejat de maniobra dins de quadre. Executat segons R.E.B.T., normativa vigent, plànols, esquemes unifilars, indicacions del projecte específic i de la D.F. Totalment muntat i connectat.
Marca/model: Schneider/Prisma Plus, o equivalent.</t>
  </si>
  <si>
    <t>SQ-P3E(P)</t>
  </si>
  <si>
    <t>PEV1-H9X0</t>
  </si>
  <si>
    <t>Partida general de suports i ajudes per la integració de sistemes a la infraestructura de l'edifici</t>
  </si>
  <si>
    <t>Integració de control</t>
  </si>
  <si>
    <t>A01-FEPH</t>
  </si>
  <si>
    <t>Ajudant muntador</t>
  </si>
  <si>
    <t>A0F-000R</t>
  </si>
  <si>
    <t>Oficial 1a muntador</t>
  </si>
  <si>
    <t>PG12-DH7Y</t>
  </si>
  <si>
    <t>Caixa de derivació quadrada de plàstic, de 105x105 mm, amb grau de protecció IP-54, muntada superficialment</t>
  </si>
  <si>
    <t>Caixa deriv.plàstic,105x105mm,prot.IP-54,munt.superf.</t>
  </si>
  <si>
    <t>A01-FEPD</t>
  </si>
  <si>
    <t>Ayudante electricista</t>
  </si>
  <si>
    <t>A0F-000E</t>
  </si>
  <si>
    <t>BG12-0G5J</t>
  </si>
  <si>
    <t>Caixa de derivació quadrada de plàstic, de 105x105 mm, amb grau de protecció IP-54 i per a muntar superficialment</t>
  </si>
  <si>
    <t>BGW2-093M</t>
  </si>
  <si>
    <t>Part proporcional d'accessoris de caixa de derivació quadrada</t>
  </si>
  <si>
    <t>PG12-DH8K</t>
  </si>
  <si>
    <t>Caja de derivación cuadrada de plástico, de 120x120 mm, con grado de protección IP-54, montada superficialmente</t>
  </si>
  <si>
    <t>Caja deriv.plástico,120x120mm,prot.IP-54,mont.superf.</t>
  </si>
  <si>
    <t>BG12-0G5G</t>
  </si>
  <si>
    <t>Caja de derivación cuadrada de plástico, de 120x120 mm, con grado de protección IP-54 y para montar superficialmente</t>
  </si>
  <si>
    <t>PG13-E30N</t>
  </si>
  <si>
    <t>Caixa de derivació rectangular de plàstic, de 130x200 mm, amb grau de protecció IP-40, encastada</t>
  </si>
  <si>
    <t>Caixa deriv.plàstic,130x200mm,prot.IP-40,encastada</t>
  </si>
  <si>
    <t>BG13-0G11</t>
  </si>
  <si>
    <t>Caixa de derivació rectangular de plàstic, de 130x200 mm, amb grau de protecció IP-40 i per a encastar</t>
  </si>
  <si>
    <t>PG2N-EUH3</t>
  </si>
  <si>
    <t>Tub flexible corrugat de PVC folrat exteriorment, de 20 mm de diàmetre nominal, aïllant i no propagador de la flama, resistència a l'impacte de 2 J, resistència a compressió de 320 N i una rigidesa dielèctrica de 2000 V, muntat encastat</t>
  </si>
  <si>
    <t>Tub flexible corrugat PVC folrat,DN=20mm,2J,320N,2000V,encastat</t>
  </si>
  <si>
    <t>BG2Q-1KSQ</t>
  </si>
  <si>
    <t>Tub flexible corrugat de PVC folrat exteriorment, de 20 mm de diàmetre nominal, aïllant i no propagador de la flama, resistència a l'impacte de 2 J, resistència a compressió de 320 N i una rigidesa dielèctrica de 2000 V</t>
  </si>
  <si>
    <t>PG2P-6T08</t>
  </si>
  <si>
    <t>Tubo rígido de PVC, de 20 mm de diámetro nominal, aislante y no propagador de la llama, con una resistencia al impacto de 2 J, resistencia a compresión de 1250 N y una rigidez dieléctrica de 2000 V, con unión enchufada y montado superficialmente</t>
  </si>
  <si>
    <t>Tubo rígido PVC,DN=20mm,impacto=2J,resist.compres.=1250N,unión enchufada+mont.superf.</t>
  </si>
  <si>
    <t>BGWC-09N4</t>
  </si>
  <si>
    <t>Parte proporcional de accesorios para tubos rígidos de PVC</t>
  </si>
  <si>
    <t>BG2P-1KUW</t>
  </si>
  <si>
    <t>Tubo rígido de PVC, de 20 mm de diámetro nominal, aislante y no propagador de la llama, con una resistencia al impacto de 2 J, resistencia a compresión de 1250 N y una rigidez dieléctrica de 2000 V</t>
  </si>
  <si>
    <t>PG35-DY8L</t>
  </si>
  <si>
    <t>Cable amb conductor de coure de tensió assignada inferior o igual a 450/750 V, de designació H07V-U, construcció segons norma UNE-EN 50525-2-31, unipolar, de secció 1x1,5 mm2, amb aïllament de PVC, classe de reacció al foc Eca segons la norma UNE-EN 50575, col·locat en tub</t>
  </si>
  <si>
    <t>Cable amb conductor de coure de tensió assignada inferior o igual a 450/750 V, de designació H07V-U,</t>
  </si>
  <si>
    <t>BG35-06EM</t>
  </si>
  <si>
    <t>Cable amb conductor de coure de tensió assignada inferior o igual a 450/750 V, de designació H07V-U, construcció segons norma UNE-EN 50525-2-31, unipolar, de secció 1x1,5 mm2, amb aïllament de PVC, classe de reacció al foc Eca segons la norma UNE-EN 50575</t>
  </si>
  <si>
    <t>PG35-HIW2</t>
  </si>
  <si>
    <t>Cable con conductor de cobre de tensión asignada inferior o igual a 450/750 V, de designación H07Z1-K (AS) Type 2, construcción según norma UNE-EN 50525-3-31, unipolar, de sección 1x4 mm2, con aislamiento de poliolefinas, clase de reacción al fuego Cca-s1b, d1, a1 según la norma UNE-EN 50575, con baja emisión humos, colocado en tubo</t>
  </si>
  <si>
    <t>Cable Cu 450/750 V, H07Z1-K (AS) Type 2, 1x4mm2, Cca-s1b, d1, a1,col.tubo</t>
  </si>
  <si>
    <t>BG35-HIW3</t>
  </si>
  <si>
    <t>Cable con conductor de cobre de tensión asignada inferior o igual a 450/750 V, de designación H07Z1-K (AS) Type 2, construcción según norma UNE-EN 50525-3-31, unipolar, de sección 1x4 mm2, con aislamiento de poliolefinas, clase de reacción al fuego Cca-s1b, d1, a1 según la norma UNE-EN 50575, con baja emisión humos</t>
  </si>
  <si>
    <t>PG6E-76Z1</t>
  </si>
  <si>
    <t>Conmutador, unipolar (1P), 10 AX/250 V, con tecla y lámpara piloto y con caja estanca, con grado de protección IP-55, precio alto, montado superficialmente</t>
  </si>
  <si>
    <t>Conm.,(1P),10AX/250V,c/tecla+piloto+caja estanc,,IP-55precio alto,mont.superf.</t>
  </si>
  <si>
    <t>BGW8-0ASI</t>
  </si>
  <si>
    <t>Parte proporcional de accesorios para interruptores y conmutadores</t>
  </si>
  <si>
    <t>BG69-1NN6</t>
  </si>
  <si>
    <t>Conmutador para montar superficialmente, unipolar (1P), 10 AX/250 V, con tecla y lámpara piloto y con caja estanca, con grado de protección IP-55, precio alto,</t>
  </si>
  <si>
    <t>PG6E-76Z3</t>
  </si>
  <si>
    <t>Interruptor, unipolar (1P), 10 AX/250 V, con tecla y lámpara piloto y con caja estanca, con grado de protección IP-55, precio alto, montado superficialmente</t>
  </si>
  <si>
    <t>Interruptor,(1P),10AX/250V,c/tecla+piloto+caja estanc,,IP-55precio alto,mont.superf.</t>
  </si>
  <si>
    <t>BG69-1NN8</t>
  </si>
  <si>
    <t>Interruptor para montar superficialmente, unipolar (1P), 10 AX/250 V, con tecla y lámpara piloto y con caja estanca, con grado de protección IP-55, precio alto,</t>
  </si>
  <si>
    <t>PG6O-77MW</t>
  </si>
  <si>
    <t>Toma de corriente bipolar com toma de tierra lateral, (2P+T), 16 A 250 V, con tapa, precio alto, montada superficialmente</t>
  </si>
  <si>
    <t>Toma corriente(2P+T),16A/250V,c/tapa,precio alto,mont.superf.</t>
  </si>
  <si>
    <t>BG6G-1NXE</t>
  </si>
  <si>
    <t>Toma de corriente para montar superficialmente, bipolar com toma de tierra lateral (2P+T), 16 A 250 V, con tapa, precio alto</t>
  </si>
  <si>
    <t>BGW8-0ASJ</t>
  </si>
  <si>
    <t>Parte proporcional de accesorios para enchufes</t>
  </si>
  <si>
    <t>PG6O-77NR</t>
  </si>
  <si>
    <t>Presa de corrent de tipus universal, bipolar amb presa de terra lateral (2P+T), 16 A 250 V, amb tapa, preu alt, encastada</t>
  </si>
  <si>
    <t>Presa corrent,tipus univ.(2P+T),16A/250V,a/tapa,preu alt,encastada</t>
  </si>
  <si>
    <t>BG6G-1NY1</t>
  </si>
  <si>
    <t>Presa de corrent de tipus universal, bipolar amb presa de terra lateral (2P+T), 16 A 250 V, amb tapa, preu alt, per a encastar</t>
  </si>
  <si>
    <t>PG6O-77NU</t>
  </si>
  <si>
    <t>Presa de corrent de tipus universal, bipolar amb presa de terra lateral (2P+T), 16 A 250 V, amb tapa vermella, preu alt, encastada</t>
  </si>
  <si>
    <t>Presa corrent,tipus univ.(2P+T),16A/250V,a/tapa vermella,preu alt,encastada</t>
  </si>
  <si>
    <t>BG6G-1NY5</t>
  </si>
  <si>
    <t>Presa de corrent de tipus universal, bipolar amb presa de terra lateral (2P+T), 16 A 250 V, amb tapa vermella, preu alt, per a encastar</t>
  </si>
  <si>
    <t>PH24-NLFO</t>
  </si>
  <si>
    <t>Lluminària lineal encastada LAMP F71RE120LOOP840DW FIL 70 OPAL REC 2600 NW DALI WH
luminària per encastar model FIL 70 OPAL REC 2600 NW WH., de la marca LAMP. Fabricada en extrusió d'alumini pintat de color blanc mat amb difusor de policarbonat opal. Model per a LED MID-POWER, amb temperatura de color blanc neutre i equip electrònic incorporat. Amb un grau de protecció IP42, IK06. Classe d'aïllament I. Grup de seguretat fotobiològica 0. Declaració ambiental de producte - EPD (EPD®) disponible, segons UNE-EN ISO 9001:2015 i UNE-EN ISO 14001:2015.</t>
  </si>
  <si>
    <t>Lluminària lineal encastada LAMP F71RE120LOOP840DW FIL 70 OPAL REC 2600 NW DALI WH</t>
  </si>
  <si>
    <t>BH24-NLFO</t>
  </si>
  <si>
    <t>LAMP F71RE120LOOP840DWFIL 70 OPAL REC 2600 NW DALI WH</t>
  </si>
  <si>
    <t>PJ2Z3-NCDJ</t>
  </si>
  <si>
    <t>Maniguet flexible, de malla metàl·lica amb ànima interior sintètica, preu superior, amb dues unions roscades de 1/2´´</t>
  </si>
  <si>
    <t>Maniguet flex.,malla met.,preu sup.,2unions 3/4´´</t>
  </si>
  <si>
    <t>A01-FEPE</t>
  </si>
  <si>
    <t>A0F-000N</t>
  </si>
  <si>
    <t>BJ2Z3-NCLW</t>
  </si>
  <si>
    <t>Maniguet flexible, de malla metàl·lica amb ànima interior sintètica, preu superior, amb dues unions roscades de 3/4´´</t>
  </si>
  <si>
    <t>PJ2Z3-NCFJ</t>
  </si>
  <si>
    <t>Maniguet flex.,malla met.,preu sup.,2unions 1 1/4´´</t>
  </si>
  <si>
    <t>BJ2Z3-NCNW</t>
  </si>
  <si>
    <t>Maniguet flexible, de malla metàl·lica amb ànima interior sintètica, preu superior, amb dues unions roscades de 1-1/4´´</t>
  </si>
  <si>
    <t>PJ3B-3ECP</t>
  </si>
  <si>
    <t>Sifó registrable per a desguàs d'aparell de bombeig, de PVC, de diàmetre 32 mm, connectat a un ramal de PVC</t>
  </si>
  <si>
    <t>Sifó registrable desg.apare.bombeig,PVC,D=32mm,connec.ramal PVC</t>
  </si>
  <si>
    <t>BJ3C-CVYD</t>
  </si>
  <si>
    <t>Sifó registrable per a desguàs d'aparell de bombeig, de PVC 32 mm, per a connectar al ramal de PVC</t>
  </si>
  <si>
    <t>PN75-NC10</t>
  </si>
  <si>
    <t>Subministrament i instal·lació de valvula d'equilibrat i control proporcional amb característica isoporcentual, i estabilització de presió i tall, marca 'IMI-TA' model 'TA-MODULATOR-DN15' o equivalent, amb servomotor TA-SLIDER 160 I/O, 24V d'alimentació i 0-10V de senyal de control. Amb Qmax 480 l/h, amb aillament del cos de vàlvula, amb materials auxiliars, totalment muntada, connectada i regulada.</t>
  </si>
  <si>
    <t>Vàlvula d'equilibrat, control proporcional, estabilització pressió diferencial 'TA-Modulator-DN15'</t>
  </si>
  <si>
    <t>A013M000</t>
  </si>
  <si>
    <t>A012M000</t>
  </si>
  <si>
    <t>BEVC3000</t>
  </si>
  <si>
    <t>PP</t>
  </si>
  <si>
    <t>P.P. DE CABLEJAT</t>
  </si>
  <si>
    <t>BN72-NC10</t>
  </si>
  <si>
    <t>Vàlvula d'equilibrat i control proporcional amb característica isoporcentual,j estabilització de presió i tall, marca 'IMI-TA' model 'TA-MODULATOR-DN15' o equivalent. Per un Qmax 480 l/h. Amb aillament del cos de vàlvula, amb materials auxiliars, totalment muntada, connectada i regulada.</t>
  </si>
  <si>
    <t>BN72-NC50</t>
  </si>
  <si>
    <t>Actuador tipus push-pull, proporcional 0-10V, configuració digital TA-Slider 500, 24VAC/VDC, proteccio IP54  amb 1m de cable per a connexió</t>
  </si>
  <si>
    <t>PN75-NC11</t>
  </si>
  <si>
    <t>Subministrament i instal·lació de valvula d'equilibrat i control proporcional amb característica isoporcentual, i estabilització de presió i tall, marca 'IMI-TA' model 'TA-MODULATOR-DN20' o equivalent, amb servomotor TA-SLIDER 160 I/O, 24V d'alimentació i 0-10V de senyal de control. Amb Qmax 975 l/h, amb aillament del cos de vàlvula, amb materials auxiliars, totalment muntada, connectada i regulada.</t>
  </si>
  <si>
    <t>Vàlvula d'equilibrat, control proporcional, estabilització pressió diferencial 'TA-Modulator-DN20'</t>
  </si>
  <si>
    <t>BN72-NC11</t>
  </si>
  <si>
    <t>Vàlvula d'equilibrat i control proporcional amb característica isoporcentual,j estabilització de presió i tall, marca 'IMI-TA' model 'TA-MODULATOR-DN20' o equivalent. Per un Qmax 975 l/h. Amb aillament del cos de vàlvula, amb materials auxiliars, totalment muntada, connectada i regulada.</t>
  </si>
  <si>
    <t>PN75-NC14</t>
  </si>
  <si>
    <t>Subministrament i instal·lació de valvula d'equilibrat i control proporcional amb característica isoporcentual, i estabilització de presió i tall, marca 'IMI-TA' model 'TA-MODULATOR-DN40' o equivalent, amb servomotor TA-SLIDER 500 I/O, 24V d'alimentació i 0-10V de senyal de control. Amb Qmax 6500 l/h, amb aillament del cos de vàlvula, amb materials auxiliars, totalment muntada, connectada i regulada.</t>
  </si>
  <si>
    <t>Vàlvula d'equilibrat, control proporcional, estabilització pressió diferencial 'TA-Modulator-DN32'</t>
  </si>
  <si>
    <t>BN72-NC14</t>
  </si>
  <si>
    <t>Vàlvula d'equilibrat i control proporcional amb característica isoporcentual,j estabilització de presió i tall, marca 'IMI-TA' model 'TA-MODULATOR-DN32' o equivalent. Per un Qmax 3600 l/h. Amb aillament del cos de vàlvula, amb materials auxiliars, totalment muntada, connectada i regulada.</t>
  </si>
  <si>
    <t>BN72-NC51</t>
  </si>
  <si>
    <t>Actuador tipus push-pull, proporcional 0-10V, configuració digital TA-Slider 500, 24VAC/VDC, proteccio IP54  amb part proporcional de cablejat per a connexió</t>
  </si>
  <si>
    <t>PNE2-7666</t>
  </si>
  <si>
    <t>Filtre colador de llautó, de diàmetre nominal 1´´1/4, de 16 bar de PN, roscat, muntat superficialment</t>
  </si>
  <si>
    <t>Filtre colador,llautó,DN=1´´1/4,PN=16bar,roscat,munt.superf.</t>
  </si>
  <si>
    <t>BNE2-1N56</t>
  </si>
  <si>
    <t>Filtre colador en forma de Y amb de rosca, 1´´1/4 de diàmetre nominal, 16 bar de pressió nominal, llautó, malla d'acer inoxidable 1.4301 (AISI 304) amb perforacions de 0,5 mm de diàmetre</t>
  </si>
  <si>
    <t>PNE2-769Z</t>
  </si>
  <si>
    <t>Filtre colador de llautó, de diàmetre nominal 3/4´´, de 16 bar de PN, roscat, muntat superficialment</t>
  </si>
  <si>
    <t>Filtre colador,llautó,DN=3/4´´,PN=16bar,roscat,munt.superf.</t>
  </si>
  <si>
    <t>BNE2-1N5B</t>
  </si>
  <si>
    <t>Filtre colador en forma de Y amb de rosca, 3/4´´ de diàmetre nominal, 16 bar de pressió nominal, llautó, malla d'acer inoxidable 1.4301 (AISI 304) amb perforacions de 0,5 mm de diàmetre</t>
  </si>
  <si>
    <t>PP7F-CUI9</t>
  </si>
  <si>
    <t>Presa multimèdia, de tipus universal, amb connector HDMI+USB, amb tapa, encastada</t>
  </si>
  <si>
    <t>Presa multimèdia,tipus univ.,+connector HDMI+USB,a/tapa,encastada</t>
  </si>
  <si>
    <t>BP7J-34UE</t>
  </si>
  <si>
    <t>Presa multimèdia, de tipus universal, amb connector HDMI+USB, amb tapa, per a encastar</t>
  </si>
  <si>
    <t>PP7H-784F</t>
  </si>
  <si>
    <t>Presa de senyal de veu i dades, de tipus universal, amb connector RJ45 doble, categoria 6 U/UTP, amb connexió per desplaçament de l'aïllament, amb tapa, preu alt, encastada</t>
  </si>
  <si>
    <t>Presa senyal,tipus univ.,RJ45 doble,cat.6 U/UTP,despl.aïlla.,a/tapa,preu alt,encastada</t>
  </si>
  <si>
    <t>BP7K-1O7W</t>
  </si>
  <si>
    <t>Presa de senyal de veu i dades, de tipus universal, amb connector RJ45 doble, categoria 6 U/UTP, amb connexió per desplaçament de l'aïllament, amb tapa, de preu alt, per a encastar</t>
  </si>
  <si>
    <t>PP7H-784J</t>
  </si>
  <si>
    <t>Presa de senyal de veu i dades, de tipus universal, amb connector RJ45 simple, categoria 6 U/UTP, amb connexió per desplaçament de l'aïllament, amb tapa, preu alt, encastada</t>
  </si>
  <si>
    <t>Presa senyal,tipus univ.,RJ45 simple,cat.6 U/UTP,despl.aïlla.,a/tapa,preu alt,encastada</t>
  </si>
  <si>
    <t>BP7K-1O80</t>
  </si>
  <si>
    <t>Presa de senyal de veu i dades, de tipus universal, amb connector RJ45 simple, categoria 6 U/UTP, amb connexió per desplaçament de l'aïllament, amb tapa, de preu alt, per a encastar</t>
  </si>
  <si>
    <t>P-1</t>
  </si>
  <si>
    <t>Conjunt de purga auto+man</t>
  </si>
  <si>
    <t>BEUC-0OWB</t>
  </si>
  <si>
    <t>Purgador automàtic d'aire, de llautó, per flotador, de posició vertical i vàlvula d'obturació incorporada, amb rosca de 3/8´´</t>
  </si>
  <si>
    <t>BN38-0XB9</t>
  </si>
  <si>
    <t>Vàlvula de bola manual amb rosca, de dues peces amb pas total, de llautó, de diàmetre nominal 3/8 ´´,i preu alt de 25 bar de PN</t>
  </si>
  <si>
    <t>P-3</t>
  </si>
  <si>
    <t>NOTA INCIAL</t>
  </si>
  <si>
    <t>P-4</t>
  </si>
  <si>
    <t>Reten.magnèt.porta,a/caixa,+pols.desbloqueig,400N,24V,superf.,fix.paret  FE230</t>
  </si>
  <si>
    <t>BAWS1230</t>
  </si>
  <si>
    <t>Retenidor electromagnètic per a porta tallafocs de fulles batents, amb caixa, amb polsador de desbloqueig, força de retenció de 545 N, 24 V c.c. de tensió d'alimentació, amb placa ferromagnètica articulada, segons la norma UNE-EN 1155, per a col·locació mural</t>
  </si>
  <si>
    <t>P-5</t>
  </si>
  <si>
    <t>Enginyeria del sistema de gestió tècnica</t>
  </si>
  <si>
    <t>Altres</t>
  </si>
  <si>
    <t>BEV30AR01</t>
  </si>
  <si>
    <t>Enginyeria</t>
  </si>
  <si>
    <t>Subtotal altres</t>
  </si>
  <si>
    <t>P-6</t>
  </si>
  <si>
    <t>Connexió  línies de gas a xarxa existent</t>
  </si>
  <si>
    <t>P-7</t>
  </si>
  <si>
    <t>Tub flexible corrugat plàstic s/halògens,DN=25mmbaixa emissió fums,2J,320N,2000V,sob/sostremort</t>
  </si>
  <si>
    <t>BG22H810</t>
  </si>
  <si>
    <t>Tub flexible corrugat de plàstic sense halògens, de 25 mm de diàmetre nominal, aïllant i no propagador de la flama, de baixa emissió de fums i sense emissió de gasos tòxics ni corrosius, resistència a l'impacte de 2 J, resistència a compressió de 320 N i una rigidesa dielèctrica de 2000 V</t>
  </si>
  <si>
    <t>P-12</t>
  </si>
  <si>
    <t>Control Constant de llum per a lluminàries DALI amb 2 canals de sortida. DINUY RE DMS DA3 o similar.</t>
  </si>
  <si>
    <t>BG73ARC1</t>
  </si>
  <si>
    <t>DINUY RE DMS DA3</t>
  </si>
  <si>
    <t>P-13</t>
  </si>
  <si>
    <t>Accesori sensor de moviment esclau DINUY DM SEN T03 o similar.</t>
  </si>
  <si>
    <t>BG73ARC3</t>
  </si>
  <si>
    <t>DINUY DM SEN T03</t>
  </si>
  <si>
    <t>P-14</t>
  </si>
  <si>
    <t>Comandament a distància IR per l'ajust dels paràmetres. DINUY CO REG R05 o similar.</t>
  </si>
  <si>
    <t>BG73ARC5</t>
  </si>
  <si>
    <t>DINUY CO REG R05</t>
  </si>
  <si>
    <t>P-15</t>
  </si>
  <si>
    <t>Previsió treballs modificació instal·lacions existents per reforma subministre socorrs Ed. IBB UAB</t>
  </si>
  <si>
    <t>BGC1ARM2</t>
  </si>
  <si>
    <t>Material auxiliar modificació instal·lacions existents per reforma subministre socorrs Ed. IBB UAB</t>
  </si>
  <si>
    <t>P-16</t>
  </si>
  <si>
    <t>SubQuadre elèctric SQ-P4-L1(N+P)</t>
  </si>
  <si>
    <t>P-17</t>
  </si>
  <si>
    <t>SubQuadre elèctric SQ-P4-L2(N+P))</t>
  </si>
  <si>
    <t>P-18</t>
  </si>
  <si>
    <t>SubQuadre elèctric SQ-P4-L3(N+P))</t>
  </si>
  <si>
    <t>P-19</t>
  </si>
  <si>
    <t>SubQuadre elèctric SQ-P4-L4(N+P))</t>
  </si>
  <si>
    <t>P-20</t>
  </si>
  <si>
    <t>Quadre protecció sortida GE per C5</t>
  </si>
  <si>
    <t>BGC1N046</t>
  </si>
  <si>
    <t>Quadre protecció sortida GE C5</t>
  </si>
  <si>
    <t>P-21</t>
  </si>
  <si>
    <t>P-22</t>
  </si>
  <si>
    <t>P-23</t>
  </si>
  <si>
    <t>P-24</t>
  </si>
  <si>
    <t>SubQuadre elèctric SQ-P4(N+P)</t>
  </si>
  <si>
    <t>P-25</t>
  </si>
  <si>
    <t>P-26</t>
  </si>
  <si>
    <t>SQ-P3T+E(P)</t>
  </si>
  <si>
    <t>P-27</t>
  </si>
  <si>
    <t>Treball preparació GE C7S existent</t>
  </si>
  <si>
    <t>P-28</t>
  </si>
  <si>
    <t>P-29</t>
  </si>
  <si>
    <t>Llum d'emergència marca ZEMPER SPAZIO LUZ 150lm NP 1h, o equivalent, amb LED 150lm, IP42/65, 1h enc</t>
  </si>
  <si>
    <t>BJ61NZS1</t>
  </si>
  <si>
    <t>ZEMPER model SPAZIO LUZ Autotest 150lm NP 1h IP44/65 blanco 230V 50Hz ref. LUZ3150X</t>
  </si>
  <si>
    <t>BJ61NZSA</t>
  </si>
  <si>
    <t>ZEMPER SPAZIO PLUS/LUZ ALC0011 Marco de empotrar redondo</t>
  </si>
  <si>
    <t>P-30</t>
  </si>
  <si>
    <t>Llum d'emergència marca ZEMPER SPAZIO LUZ 150lm NP 1h, o equivalent, amb LED 150lm, IP42/65, 1h benc</t>
  </si>
  <si>
    <t>BJ61NZSB</t>
  </si>
  <si>
    <t>ZEMPER SPAZIO PLUS/LUZ ALB0011 Conjunt enc rodò + banderola</t>
  </si>
  <si>
    <t>P-31</t>
  </si>
  <si>
    <t>Sanejament instal·lacions fora servei</t>
  </si>
  <si>
    <t>A0D-0007</t>
  </si>
  <si>
    <t>Manobre</t>
  </si>
  <si>
    <t>P-32</t>
  </si>
  <si>
    <t>Afectació instal·lacions existents</t>
  </si>
  <si>
    <t>P-33</t>
  </si>
  <si>
    <t>P-34</t>
  </si>
  <si>
    <t>Detector òptic analògico amb base flash</t>
  </si>
  <si>
    <t>BM19NT03</t>
  </si>
  <si>
    <t>Sirena con flash direccionable integrada en base de detector de color blanco y con aislador DSS-PC-I02. Se conecta y alimenta del lazo ocupando una dirección de módulo de control. Consumo máx.: 14mA. Salida de sonido máx. 95dBA +/-3dB @ 1m. Frecuencia del flash estroboscópico: 1Hz. Dispone de 32 tonos y 3 niveles de volumen (alto, medio y bajo)
Kit de detector óptico de humo analógico inteligente con aislador incorporado NFXI-OPT + base estándar de superfície B501AP.</t>
  </si>
  <si>
    <t>BMY2NT03</t>
  </si>
  <si>
    <t>Material complementario o pzas. E.</t>
  </si>
  <si>
    <t>BMY2NT02</t>
  </si>
  <si>
    <t>Pequeño material</t>
  </si>
  <si>
    <t>P-35</t>
  </si>
  <si>
    <t>Treballs de reprogramació de la central d'incendis existent</t>
  </si>
  <si>
    <t>P-36</t>
  </si>
  <si>
    <t>Cuadro inversión CO2</t>
  </si>
  <si>
    <t>EEVQAR02</t>
  </si>
  <si>
    <t>Cuadro de Inversión totalmente neumático para suministro de CARBÓNICO capaz de garantizar en una canalización centralizada el suministro continuo de gas regulado a la presión de servicio procedente de rampas de botellas de gas comprimido y/o licuado a alta presión. Equipo diseñado y conforme a la normativa UNE-EN ISO 7396-1 “Sistemas de canalización de gases medicinales” donde los reguladores internos de alta presión poseen el certificado de compresión adiabática para uso con Oxígeno, según la norma UNE EN ISO 10524-2 “Reguladores de presión para la utilización con gases medicinales” con certificado CE como producto sanitario incluyéndose dentro de la categoría IIb según directiva 93/42/CEE. El cuadro incluye todos los elementos necesarios para el cambio automático de rampa con necesidad de rearme manual por parte del usuario para reconocimiento de rampa vacía asegurando así un servicio ininterrumpido y su conexionado remoto al sistema de televigilancia para control de las mismas y señalización del vaciado de la rampa en uso. Limpio y desengrasado.
Características:
   - Ausencia total de conexiones eléctricas, componentes totalmente neumáticos y compatibles con oxigeno medicinal.
   - Garantía de suministro.
   - Peso 15 kg
   - Armario metálico dimensiones 390 x 419 x 217 mm con acabado en pintura epoxy 
   - Filtro sinterizado y válvula de seccionamiento de alta presión en cada rampa.
   - Manómetros de presión de ambas rampas y del suministro a la red.
   - Control manual y automático por diferencia de presiones con rearme de la alarma manual 
   - Salida neumática para conexión con aviso a distancia.
   - Presión de trabajo máxima = 10 bar.
   - Caudal máximo de trabajo = 43 m3/h.
   - Todos los escapes de los circuitos de consumo y de control conducidos, incluidos los escapes de las válvulas de seguridad.
 - Mantenimientos sin necesidad de corte de suministro. Circuitos de distribución de consumo independientes para cada rampa, lo que permite efectuar mantenimiento en una de ellas mientras la otra sigue funcionando.
Totalmente instalado incluyendo p.p. de material auxiliar, suportación y accesorios, probado y funcionando conforme a la normativa UNE-EN ISO 7396-1 “Sistemas de canalización de gases medicinales”</t>
  </si>
  <si>
    <t>P-37</t>
  </si>
  <si>
    <t>Colector de botella Co2 y conjunt accesorios</t>
  </si>
  <si>
    <t>EEVQAR03</t>
  </si>
  <si>
    <t>Suministro e instalación de dos colectores de alta presión de una botellas para suministro de CARBONICO con certificado CE como producto sanitario clase IIb según directiva 93/42/CE y con selectividad de conexión según MIE EP-6 formado cada uno de:
   - Un soporte de perfil laminado para su fijación en la pared.
   - un punto de conexión a cilindros, fijados al soporte y unidos entre sí por medio de tubo de cobre soldado de ALTA PRESION, que alojan a cuatro válvulas unidireccionales.
   - Un serpentín tipo Lira, de ALTA PRESION, con certificado de Prueba Hidráulica , certificado CE como producto sanitario clase IIb según directiva 93/42/CE y, según ITC MIE EP-6,  con sus conexiones selectivas para CO2.
   - Anclaje para una botella con cadenilla de sujeción de las mismas y accesorios de fijación a pared.
Incluye conjunto de accesorios de montaje de colectores y cuadro automático de la central 2x1, incluidas dos válvulas de escape al ambiente, de accionamiento manual, para evacuación del gas en caso de emergencia.</t>
  </si>
  <si>
    <t>P-38</t>
  </si>
  <si>
    <t>Etapa de regulación y manoreductores</t>
  </si>
  <si>
    <t>EEVQAR04</t>
  </si>
  <si>
    <t>P-39</t>
  </si>
  <si>
    <t>Font d'alimentació auxiliar HLSPS15</t>
  </si>
  <si>
    <t>BM12NT01</t>
  </si>
  <si>
    <t>Batería de 12V PS-1207. Capacidad 7Ah. Conexión por terminal Fastón.</t>
  </si>
  <si>
    <t>BM12N055</t>
  </si>
  <si>
    <t>Fuente de alimentación auxiliar HLSPS15 de 24Vcc. Dispone de 2 circuitos de salida de 0.70A.</t>
  </si>
  <si>
    <t>P-40</t>
  </si>
  <si>
    <t>P-41</t>
  </si>
  <si>
    <t>Polsador alarma,instal·lació analògica,manual+rearmable,direccionable,UNE-EN 54-11,munt.superf.</t>
  </si>
  <si>
    <t>P-42</t>
  </si>
  <si>
    <t>Mòdul monitor,instal·lació analògica M710E,direccionable,1 entrada supervisada,munt.superf.</t>
  </si>
  <si>
    <t>P-43</t>
  </si>
  <si>
    <t>P-44</t>
  </si>
  <si>
    <t>Partida per segellat de passos d'instal·lacions entre sectors i local de risc especial,, incloent ta</t>
  </si>
  <si>
    <t>A0112000</t>
  </si>
  <si>
    <t>Cap de colla</t>
  </si>
  <si>
    <t>A0140000</t>
  </si>
  <si>
    <t>P-45</t>
  </si>
  <si>
    <t xml:space="preserve">Subministre i instal·lació de cable de dades apantallat i amb Bus d'incendis de 2x2.5mm. 2x2.5-LHR </t>
  </si>
  <si>
    <t>BME1ARC1</t>
  </si>
  <si>
    <t>Subministre i instal·lació de cable de dades apantallat i amb Bus d'incendis de 2x2.5mm. 2x2.5-LHR</t>
  </si>
  <si>
    <t>P-46</t>
  </si>
  <si>
    <t>Vàlvula de D=12mm</t>
  </si>
  <si>
    <t>BN313A30</t>
  </si>
  <si>
    <t>Vàlvula de bola manual amb rosca, de tres peces amb pas total, d'acer inoxidable 1.4408 (AISI 316), de diàmetre nominal 3/8´´, de 64 bar de PN i preu alt</t>
  </si>
  <si>
    <t>P-47</t>
  </si>
  <si>
    <t>Documentació As-built</t>
  </si>
  <si>
    <t>A0K-002B</t>
  </si>
  <si>
    <t>Tècnic mig o superior</t>
  </si>
  <si>
    <t>P-48</t>
  </si>
  <si>
    <t>Ajudes de paletería a l'obra</t>
  </si>
  <si>
    <t>P-49</t>
  </si>
  <si>
    <t>Detector S/3-T2 para oxígeno, O2</t>
  </si>
  <si>
    <t>B161-NC01</t>
  </si>
  <si>
    <t>d</t>
  </si>
  <si>
    <t>P-50</t>
  </si>
  <si>
    <t>Enderroc instal·lacions</t>
  </si>
  <si>
    <t>BEJAR55</t>
  </si>
  <si>
    <t>Mitjanns elevació</t>
  </si>
  <si>
    <t>P-51</t>
  </si>
  <si>
    <t>Partida de gestió de residus</t>
  </si>
  <si>
    <t>P-52</t>
  </si>
  <si>
    <t>Partida general SS de l'obra</t>
  </si>
  <si>
    <t>P-53</t>
  </si>
  <si>
    <t>Pintat tub acer,esmalt sint.,2antioxidant+2acabat,D fins a 2´´</t>
  </si>
  <si>
    <t>A0F-000V</t>
  </si>
  <si>
    <t>Oficial 1a pintor</t>
  </si>
  <si>
    <t>A01-FEP9</t>
  </si>
  <si>
    <t>Ajudant pintor</t>
  </si>
  <si>
    <t>B8Z6-0P2D</t>
  </si>
  <si>
    <t>kg</t>
  </si>
  <si>
    <t>Imprimació antioxidant</t>
  </si>
  <si>
    <t>B891-0P02</t>
  </si>
  <si>
    <t>Esmalt sintètic</t>
  </si>
  <si>
    <t>P-54</t>
  </si>
  <si>
    <t>Desg.ap.sanitari tub polipropilè paret tricapa,evacua.insonoritz.,DN=32mm,junt elàstic</t>
  </si>
  <si>
    <t>BD16-1KA3</t>
  </si>
  <si>
    <t>Tub de polipropilè de paret tricapa per a evacuació insonoritzada, segons norma UNE-EN 1451-1, de DN 32 mm, classe de reacció al foc B-s1, d0 segons norma UNE-EN 13501-1, junt elàstic</t>
  </si>
  <si>
    <t>BDY2-1KCP</t>
  </si>
  <si>
    <t>Element de muntatge per a tub de polipropilè, D=32 mm</t>
  </si>
  <si>
    <t>BDW2-1KCA</t>
  </si>
  <si>
    <t>Accessori genèric per a tub de polipropilè, D=32 mm</t>
  </si>
  <si>
    <t>P-55</t>
  </si>
  <si>
    <t>Desg.ap.sanitari tub polipropilè reciclat paret tricapa,evacua.insonoritz.,DN=110mm,junt elàstic</t>
  </si>
  <si>
    <t>BD16-H4BH</t>
  </si>
  <si>
    <t>Tub de polipropilè reciclat de paret tricapa per a evacuació insonoritzada, segons norma UNE-EN 1451-1, de DN 110 mm, classe de reacció al foc B-s1, d0 segons norma UNE-EN 13501-1, junt elàstic</t>
  </si>
  <si>
    <t>BDW2-1KC9</t>
  </si>
  <si>
    <t>Accessori genèric per a tub de polipropilè, D=110 mm</t>
  </si>
  <si>
    <t>BDY2-1KCO</t>
  </si>
  <si>
    <t>Element de muntatge per a tub de polipropilè, D=110 mm</t>
  </si>
  <si>
    <t>P-56</t>
  </si>
  <si>
    <t>Desg.ap.sanitari tub polipropilè reciclat paret tricapa,evacua.insonoritz.,DN=40mm,junt elàstic</t>
  </si>
  <si>
    <t>BD16-HDLE</t>
  </si>
  <si>
    <t>Tub de polipropilè reciclat de paret tricapa per a evacuació insonoritzada, segons norma UNE-EN 1451-1, de DN 40 mm, classe de reacció al foc B-s1, d0 segons norma UNE-EN 13501-1, junt elàstic</t>
  </si>
  <si>
    <t>BDY2-1KCK</t>
  </si>
  <si>
    <t>BDW2-1KC5</t>
  </si>
  <si>
    <t>P-57</t>
  </si>
  <si>
    <t>Desg.ap.sanitari tub polipropilè reciclat paret tricapa,evacua.insonoritz.,DN=50mm,junt elàstic</t>
  </si>
  <si>
    <t>BD16-HDLG</t>
  </si>
  <si>
    <t>Tub de polipropilè reciclat de paret tricapa per a evacuació insonoritzada, segons norma UNE-EN 1451-1, de DN 50 mm, classe de reacció al foc B-s1, d0 segons norma UNE-EN 13501-1, junt elàstic</t>
  </si>
  <si>
    <t>BDY2-1KCL</t>
  </si>
  <si>
    <t>Element de muntatge per a tub de polipropilè, D=50 mm</t>
  </si>
  <si>
    <t>BDW2-1KC6</t>
  </si>
  <si>
    <t>Accessori genèric per a tub de polipropilè, D=50 mm</t>
  </si>
  <si>
    <t>P-58</t>
  </si>
  <si>
    <t>Clavegueró tub polipropilè reciclat paret tricapa,evacua.insonoritz.,DN=110mm,junt elàstic, penj.sos</t>
  </si>
  <si>
    <t>A0F-000D</t>
  </si>
  <si>
    <t>Oficial 1a col·locador</t>
  </si>
  <si>
    <t>A01-FEP3</t>
  </si>
  <si>
    <t>Ajudant col·locador</t>
  </si>
  <si>
    <t>BD11-0MDI</t>
  </si>
  <si>
    <t>Brida per a tub penjat del sostre</t>
  </si>
  <si>
    <t>P-59</t>
  </si>
  <si>
    <t>Clavegueró tub polipropilè reciclat paret tricapa,evacua.insonoritz.,DN=50mm,junt elàstic, penj.sos</t>
  </si>
  <si>
    <t>BD11-0MDD</t>
  </si>
  <si>
    <t>Brida per a tub de polipropilè entre 32 i 50 mm</t>
  </si>
  <si>
    <t>P-60</t>
  </si>
  <si>
    <t>Flexible,conducto circular,Al+espiral acero+PE+LV,D=203mm,col.</t>
  </si>
  <si>
    <t>A01-FEPC</t>
  </si>
  <si>
    <t>Ajudant calefactor</t>
  </si>
  <si>
    <t>A0F-000C</t>
  </si>
  <si>
    <t>Oficial 1a calefactor</t>
  </si>
  <si>
    <t>BE41-0O1I</t>
  </si>
  <si>
    <t>Conducto circular de aluminio+espiral de acero+poliéster y fieltro de lana mineral de vidrio, de 203 mm de diámetro sin espesor definido</t>
  </si>
  <si>
    <t>P-61</t>
  </si>
  <si>
    <t>Conducte circ.alum.flex.,D=125mm,munt.superf.</t>
  </si>
  <si>
    <t>BE42-0O43</t>
  </si>
  <si>
    <t>Conducte circular d'alumini flexible de 125 mm de diàmetre (s/UNE-EN 1506), sense gruixos definits</t>
  </si>
  <si>
    <t>P-62</t>
  </si>
  <si>
    <t>Conducte helicoïdal circ. de planxa ac.galv.,D=125mm,g=0,5mm,munt.superf.</t>
  </si>
  <si>
    <t>BEW0-19VK</t>
  </si>
  <si>
    <t>Accessori genèric per a conducte circular de planxa d'acer galvanitzat, 125 mm</t>
  </si>
  <si>
    <t>BE42-0O48</t>
  </si>
  <si>
    <t>Conducte helicoïdal circular de planxa d'acer galvanitzat de 125 mm de diàmetre (s/UNE-EN 1506), de gruix 0,5 mm</t>
  </si>
  <si>
    <t>BEW1-0OWZ</t>
  </si>
  <si>
    <t>Suport estàndard per a conducte circular de 125 mm de diàmetre</t>
  </si>
  <si>
    <t>P-63</t>
  </si>
  <si>
    <t>Conducto helicoidal circ. de plancha ac.galv.,D=160mm,e=0,5mm,mont.superf.</t>
  </si>
  <si>
    <t>BEW0-19WG</t>
  </si>
  <si>
    <t>Accesorio genérico para conducto circular de plancha de acero galvanizado, 160 mm</t>
  </si>
  <si>
    <t>BEW1-0OX0</t>
  </si>
  <si>
    <t>Soporte estandard para conducto circular de 160 mm de diámetro</t>
  </si>
  <si>
    <t>BE42-0O4E</t>
  </si>
  <si>
    <t>Conducto helicoidal circular de plancha de acero galvanizado de 160 mm de diámetro (s/UNE-EN 1506), de espesor 0,5 mm</t>
  </si>
  <si>
    <t>P-64</t>
  </si>
  <si>
    <t>Conducte helicoïdal circ. de planxa ac.galv.,D=200mm,g=0,5mm,munt.superf.</t>
  </si>
  <si>
    <t>BEW1-0OX1</t>
  </si>
  <si>
    <t>Suport estàndard per a conducte circular de 200 mm de diàmetre</t>
  </si>
  <si>
    <t>BEW0-19VI</t>
  </si>
  <si>
    <t>Accessori genèric per a conducte circular de planxa d'acer galvanitzat, 200 mm</t>
  </si>
  <si>
    <t>BE42-0O4H</t>
  </si>
  <si>
    <t>Conducte helicoïdal circular de planxa d'acer galvanitzat de 200 mm de diàmetre (s/UNE-EN 1506), de gruix 0,5 mm</t>
  </si>
  <si>
    <t>P-65</t>
  </si>
  <si>
    <t>Conducte helicoïdal circ. de planxa ac.galv.,D=250mm,g=0,5mm,munt.superf.</t>
  </si>
  <si>
    <t>BEW1-0OX2</t>
  </si>
  <si>
    <t>Suport estàndard per a conducte circular de 250 mm de diàmetre</t>
  </si>
  <si>
    <t>BEW0-19VJ</t>
  </si>
  <si>
    <t>Accessori genèric per a conducte circular de planxa d'acer galvanitzat, 250 mm</t>
  </si>
  <si>
    <t>BE42-0O4L</t>
  </si>
  <si>
    <t>Conducte helicoïdal circular de planxa d'acer galvanitzat de 250 mm de diàmetre (s/UNE-EN 1506), de gruix 0,5 mm</t>
  </si>
  <si>
    <t>P-66</t>
  </si>
  <si>
    <t>Maniguet flexible de PVC de 90 mm de diámetre</t>
  </si>
  <si>
    <t>BE43-NV3T</t>
  </si>
  <si>
    <t>Maniguet flexible de PVC de 90 mm de diámetre amb abraçadores</t>
  </si>
  <si>
    <t>P-67</t>
  </si>
  <si>
    <t>Maniguet flexible de PVC de 200 mm de diámetre</t>
  </si>
  <si>
    <t>BE43-NV3X</t>
  </si>
  <si>
    <t>Maniguet flexible de PVC de 200 mm de diámetre amb abraçadores</t>
  </si>
  <si>
    <t>P-68</t>
  </si>
  <si>
    <t>Reduccio circ. PP de 250 - 200 mm de diámetre</t>
  </si>
  <si>
    <t>BE43-NC21</t>
  </si>
  <si>
    <t>P-69</t>
  </si>
  <si>
    <t>Conducte circ.,PPH,D=90mm,tub,mont.superf.</t>
  </si>
  <si>
    <t>BE43-NV07</t>
  </si>
  <si>
    <t>Conducte circular de PPH termosoldat anticorrosiu per a màxima estanquitat de diàmetre interior 90 mm.</t>
  </si>
  <si>
    <t>BEW0-NC05</t>
  </si>
  <si>
    <t>Accessori genèric per a conducte circular de plastic PPH, 90 mm</t>
  </si>
  <si>
    <t>BEW1-0OXF</t>
  </si>
  <si>
    <t>Suport estàndard per a conducte circular de 90 mm de diàmetre</t>
  </si>
  <si>
    <t>P-70</t>
  </si>
  <si>
    <t>Conducte circ.,PPH,D=200mm,tub,mont.superf.</t>
  </si>
  <si>
    <t>BEW0-NC02</t>
  </si>
  <si>
    <t>Accessori genèric per a conducte circular de plastic PPH, 200 mm</t>
  </si>
  <si>
    <t>BE43-NV10</t>
  </si>
  <si>
    <t>Conducte circular de PPH termosoldat anticorrosiu per a màxima estanquitat de diàmetre interior 200 mm.</t>
  </si>
  <si>
    <t>P-71</t>
  </si>
  <si>
    <t>Formació conducte rect.MW,R&gt;=0,78125m2·K/W,Al+kraft+malla+vel p/ext.+teixit vid.negre p/int.,encast.</t>
  </si>
  <si>
    <t>BEY3-1OLC</t>
  </si>
  <si>
    <t>Parte proporcional de elementos de montaje para conducto rectangular de lana aislante, de precio alto</t>
  </si>
  <si>
    <t>BE51-17XC</t>
  </si>
  <si>
    <t>Conducte rectangular de llana mineral de vidre (MW), segons UNE-EN 14303, amb recobriment exterior d'alumini, paper kraft, malla de reforç i vel de vidre i recobriment interior de teixit de vidre negre, 25 mm de gruix, amb una conductivitat tèrmica &lt;= 0.032 W/(m·K), resistència tèrmica &gt;=0.78125</t>
  </si>
  <si>
    <t>BEW2-FG88</t>
  </si>
  <si>
    <t>Soporte estandard para conducto rectangular lana aislante, precio alto</t>
  </si>
  <si>
    <t>P-72</t>
  </si>
  <si>
    <t>Fan-coil de conductes marca 'AIRLAN model 'FCZI500P'</t>
  </si>
  <si>
    <t>BEJ3-NC14</t>
  </si>
  <si>
    <t>P-73</t>
  </si>
  <si>
    <t xml:space="preserve">Fan-coil tipus cassette marca 'AIRLAN model 'FCLI32VL' </t>
  </si>
  <si>
    <t>BEJ3-NC22</t>
  </si>
  <si>
    <t>Fan-coil tipus cassette marca 'AIRLAN model 'FCLI32VL' o equivalent, funcionament a 2 Tubs, amb bateria per a una potència màxima de fred de 1,642 kW amb aigua a 7-12ºC i una potència màxima de calor de 1,934 kW amb aigua a 45-40ºC, motor DC brushless, amb safata de condensats i bomba de condensats, sifó i connexió de condensats a xarxa de desguàs, pàg. de mitjans d´elevació, totalment muntat i connectat.</t>
  </si>
  <si>
    <t>P-74</t>
  </si>
  <si>
    <t xml:space="preserve">Fan-coil tipus cassette marca 'AIRLAN model 'FCLI42VL' </t>
  </si>
  <si>
    <t>BEJ3-NC24</t>
  </si>
  <si>
    <t>Fan-coil tipus cassette marca 'AIRLAN model 'FCLI42VL' o equivalent, funcionament a 2 Tubs, amb bateria per a una potència màxima de fred de 3,413 kW amb aigua a 7-12ºC i una potència màxima de calor de 3,572 kW amb aigua a 45-40ºC, motor DC brushless, amb safata de condensats i bomba de condensats, sifó i connexió de condensats a xarxa de desguàs.</t>
  </si>
  <si>
    <t>P-75</t>
  </si>
  <si>
    <t>Climatitzador horitzontal CHI-20 (6F)</t>
  </si>
  <si>
    <t>BEJ3-NC74</t>
  </si>
  <si>
    <t>climatitzador horitzontal insonoritzat de baixa silueta marca, Marca: SERVOCLIMA o similar, Model. CHI-20 amb bateria (2 tubs) de T6 i caixa exterior cablejada, de les següents característiques:
Envolvent formada per perfil especial de tub galvanitzat i esquadres d'unió d'alumini injectat, formant estructura rígida i compacta. construït amb panell sandwich de planxa galvanitzada i lacada en l'exterior, aïllament tèrmic a base de escuma de poliuretà injectat i planxa galvanitzada en l'interior.
Cabal màxim d'aire: 2200 m3/h
Pressió màxima estàtica disponible (Pa): 205
Potència màxima absorbida: 500 W
Tensió: 230 V.
Potència màxima friorifica: 10.4 kW
Potència màxima calorifica: 14.0 kW
Dimensions: 950 x 1200 x 430 mm
Pes: 140 kg
Ventilador Plug Fan EC
Filtre:
Classificació Eurovent: EV 3
Tipus: filtre en V amb marc metàl·lic.
Inclou connexió fins a desaigüe més proper realitzat amb tub de PVC i sifó.</t>
  </si>
  <si>
    <t>A%AUX001</t>
  </si>
  <si>
    <t>Despeses auxiliars sobre la mà d'obra</t>
  </si>
  <si>
    <t>P-76</t>
  </si>
  <si>
    <t>Comporta antiretorn SODECA model S-160 CP</t>
  </si>
  <si>
    <t>BEK4-NV01</t>
  </si>
  <si>
    <t>P-77</t>
  </si>
  <si>
    <t>Comporta de regulació rectangular amb comandament manual MADEL SQR-H 200x100 mm.</t>
  </si>
  <si>
    <t>BEK5-NC01</t>
  </si>
  <si>
    <t>Compuerta de regulacion rectangular con mando manual MADEL SQR-H 200x100 mm.</t>
  </si>
  <si>
    <t>P-78</t>
  </si>
  <si>
    <t>Comporta de regulació rectangular amb comandament manual MADEL SQR-H 200x150 mm.</t>
  </si>
  <si>
    <t>BEK5-NC02</t>
  </si>
  <si>
    <t>Compuerta de regulacion rectangular con mando manual MADEL SQR-H 200x150 mm.</t>
  </si>
  <si>
    <t>P-79</t>
  </si>
  <si>
    <t>Comporta de regulació rectangular amb comandament manual MADEL SQR-H 500x250 mm.</t>
  </si>
  <si>
    <t>BEK5-NC09</t>
  </si>
  <si>
    <t>Compuerta de regulacion rectangular con mando manual MADEL SQR-H 500x250 mm.</t>
  </si>
  <si>
    <t>P-80</t>
  </si>
  <si>
    <t>Comporta de regulació rectangular amb comandament manual MADEL SQR-H 800x300 mm.</t>
  </si>
  <si>
    <t>BEK5-NC11</t>
  </si>
  <si>
    <t>Compuerta de regulacion rectangular con mando manual MADEL SQR-H 800x300 mm.</t>
  </si>
  <si>
    <t>P-81</t>
  </si>
  <si>
    <t>Comporta tallafocs MADEL sèrie FOK-EIS-H-MFB-230 dim 1300x500mm</t>
  </si>
  <si>
    <t>BEK6-NC07</t>
  </si>
  <si>
    <t>Compuerta cortafuego ensayada según norma EN 13501-3, serie FOK-EIS-H-MFB-230  1300x500.
Accionamiento mediante servomotor eléctrico a 230V MFB-230, contactos de inicio y final de carrera. Construido en acero galvanizado y material refractario. Fusible termo-eléctrico a 72ºC. Con junta intumescente y junta de estanqueidad que impiden la propagación de humos fríos. Con elementos necesarios para montaje. Marca MADEL. incluye parte proporcional de alimentación electrica a 230V de SAI.</t>
  </si>
  <si>
    <t>P-82</t>
  </si>
  <si>
    <t>Comporta tallafocs MADEL sèrie FBK-E1-H-MFB-230 dim 800x400mm</t>
  </si>
  <si>
    <t>BEK6-NC08</t>
  </si>
  <si>
    <t>Compuerta cortafuego ensayada según norma EN 13501-3, serie FBK-E1-H-MFB-230 800x400.
Accionamiento mediante servomotor eléctrico a 230V MFB-230, contactos de inicio y final de carrera. Construido en acero galvanizado y material refractario. Fusible termo-eléctrico a 72ºC. Con junta intumescente y junta de estanqueidad que impiden la propagación de humos fríos. Con elementos necesarios para montaje. Marca MADEL. incluye parte proporcional de alimentación electrica a 230V de SAI.</t>
  </si>
  <si>
    <t>P-83</t>
  </si>
  <si>
    <t>Dif. rot. plenum regul. AXO-S+BOXSTAR-R/AIS/ dim.400 MADEL</t>
  </si>
  <si>
    <t>BEKB-NC01</t>
  </si>
  <si>
    <t>BEYK8000</t>
  </si>
  <si>
    <t>Part proporcional d'elements de muntatge per a difusor, muntat suspès al sostre</t>
  </si>
  <si>
    <t>P-84</t>
  </si>
  <si>
    <t>Dif. rot. plenum regul. AXO-S+BOXSTAR-R/AIS/ dim.500 MADEL</t>
  </si>
  <si>
    <t>BEKB-NC02</t>
  </si>
  <si>
    <t>Sum. i col. de difusor rotacional quadrat amb aletes de disposició radial quadrada i orientables individualment sèrie AXO-SX+BOXSTAR-R/AIS M9016 dim.500 construït en acer galvanitzat i acabat segons direccio facultativa i aletes ABS negre. Amb plenum piramidal apilable de connexió circular lateral, regulador de cabal en el coll, aïllat termoacústicament i elements necessaris per a muntatge BOXSTAR-R/AIS.
Marca MADEL.</t>
  </si>
  <si>
    <t>P-85</t>
  </si>
  <si>
    <t>Reixetes MADEL model DMT-AR+SP 200x100</t>
  </si>
  <si>
    <t>BEKK-NC01</t>
  </si>
  <si>
    <t>Reixetes MADEL model DMT-AR+SP 200x100, per a instal·lalció en fals sostre.</t>
  </si>
  <si>
    <t>P-86</t>
  </si>
  <si>
    <t>Reixetes MADEL model DMT-AR+SP 300x150</t>
  </si>
  <si>
    <t>BEKK-NC04</t>
  </si>
  <si>
    <t>Reixetes MADEL model DMT-AR+SP 300x150, per a instal·lalció en fals sostre.</t>
  </si>
  <si>
    <t>P-87</t>
  </si>
  <si>
    <t>Reixetes MADEL model DMT-AR+SP 400x150</t>
  </si>
  <si>
    <t>BEKK-NC05</t>
  </si>
  <si>
    <t>Reixetes MADEL model DMT-AR+SP 400x150, per a instal·lalció en fals sostre.</t>
  </si>
  <si>
    <t>P-88</t>
  </si>
  <si>
    <t>Reixetes MADEL model DMT-AR+SP 400x200</t>
  </si>
  <si>
    <t>BEKK-NC06</t>
  </si>
  <si>
    <t>Reixetes MADEL model DMT-AR+SP 400x200, per a instal·lalció en fals sostre.</t>
  </si>
  <si>
    <t>P-89</t>
  </si>
  <si>
    <t>Reixetes MADEL model DMT-AR+SP 700x200</t>
  </si>
  <si>
    <t>BEKK-NC07</t>
  </si>
  <si>
    <t>Reixetes MADEL model DMT-AR+SP 700x200, per a instal·lalció en fals sostre.</t>
  </si>
  <si>
    <t>P-90</t>
  </si>
  <si>
    <t>Reixetes MADEL model LMT+SP+CM (S) AA 600x150</t>
  </si>
  <si>
    <t>BEKK-NC17</t>
  </si>
  <si>
    <t>Rejillas MADEL modelo LMT+SP+CM (S) AA con unas dimensiones de 600x150 mm, para instalación en conducto.</t>
  </si>
  <si>
    <t>P-91</t>
  </si>
  <si>
    <t>Reixetes MADEL model LMT+SP+CM (S) AA 800x150</t>
  </si>
  <si>
    <t>BEKK-NC18</t>
  </si>
  <si>
    <t>Rejillas MADEL modelo LMT+SP+CM (S) AA con unas dimensiones de 500x150 mm, para instalación en conducto.</t>
  </si>
  <si>
    <t>P-92</t>
  </si>
  <si>
    <t>Reixetes MADEL model LMT+SP+CM (S) AA 1000x150</t>
  </si>
  <si>
    <t>BEKK-NC19</t>
  </si>
  <si>
    <t>Rejillas MADEL modelo LMT+SP+CM (S) AA con unas dimensiones de 1000x150 mm, para instalación en conducto.</t>
  </si>
  <si>
    <t>P-93</t>
  </si>
  <si>
    <t>Extractor en línea para conductos SODECA modelo NEOLINEO/EW-100</t>
  </si>
  <si>
    <t>BEM9-NV05</t>
  </si>
  <si>
    <t>Extractor en línea para conductos SODECA modelo NEOLINEO/EW-100,  con cuerpo extraíble y tamaño reducido ,equipados con motor EC Technology
Ventilador:
- Envolvente en material plástico con doble aislamiento.
- Caja de bornes externa, con posición variable.
- Instalación rápida y sencilla.
Motor:
- Motores EC Technology con rodamientos a bolas de larga duración. Protección IP44, Velocidad ajustable mediante señal 0-10 V
- Monofásico 110-240 V 50/60 Hz.
- Temperatura de trabajo: -20 ºC +60 ºC.
Acabado:
- En material plástico de color blanco</t>
  </si>
  <si>
    <t>P-94</t>
  </si>
  <si>
    <t>Extractor en línea para conductos SODECA modelo NEOLINEO/EW-160</t>
  </si>
  <si>
    <t>BEM9-NV06</t>
  </si>
  <si>
    <t>Extractor en línea para conductos SODECA modelo NEOLINEO/EW-160,  con cuerpo extraíble y tamaño reducido ,equipados con motor EC Technology
Ventilador:
- Envolvente en material plástico con doble aislamiento.
- Caja de bornes externa, con posición variable.
- Instalación rápida y sencilla.
Motor:
- Motores EC Technology con rodamientos a bolas de larga duración. Protección IP44, Velocidad ajustable mediante señal 0-10 V
- Monofásico 110-240 V 50/60 Hz.
- Temperatura de trabajo: -20 ºC +60 ºC.
Acabado:
- En material plástico de color blanco</t>
  </si>
  <si>
    <t>P-95</t>
  </si>
  <si>
    <t>Boca extracció D.connex.=125mm,D.ext.=160mm,acer galv.pintat,fix.cargols+ajust.cabal sortida</t>
  </si>
  <si>
    <t>BEP6-20LH</t>
  </si>
  <si>
    <t>Boca d'extracció de 125 mm de diàmetre de connexió i 160 mm de diàmetre exterior, d'acer galvanitzat amb acabat pintat, per a col·locar en paret o sostre</t>
  </si>
  <si>
    <t>P-96</t>
  </si>
  <si>
    <t xml:space="preserve">Ampliació sistema de control </t>
  </si>
  <si>
    <t>P-97</t>
  </si>
  <si>
    <t>Tub acer negre s/sold.(S),1´´1/4,sèrie H s/UNE-EN 10255,roscat,dific.mitjà,col.superf.</t>
  </si>
  <si>
    <t>BFYB-0379</t>
  </si>
  <si>
    <t>Part proporcional d'elements de muntatge per a tubs d'acer negre d'1´´1/4, roscat</t>
  </si>
  <si>
    <t>BFW4-036A</t>
  </si>
  <si>
    <t>Accessori per a tubs d'acer negre 1´´1/4, per a roscar</t>
  </si>
  <si>
    <t>BF18-034N</t>
  </si>
  <si>
    <t>Tub d'acer negre sense soldadura, fabricat amb acer S195 T, d'1´´1/4 de mida de rosca (diàmetre exterior especificat=42,4 mm i DN=32 mm), sèrie H segons UNE-EN 10255</t>
  </si>
  <si>
    <t>B0A1-07LQ</t>
  </si>
  <si>
    <t>Abraçadora metàl·lica, de 42 mm de diàmetre interior</t>
  </si>
  <si>
    <t>P-98</t>
  </si>
  <si>
    <t>Realització de picatge i connexió a xarxa d'aigua existent</t>
  </si>
  <si>
    <t>P-99</t>
  </si>
  <si>
    <t>Tub acer inox.1.4404 (AISI 316L),12x1,s/UNE-EN 10216-5,unió compressió,dific.mitjà,col.superf.</t>
  </si>
  <si>
    <t>BF40-2I30</t>
  </si>
  <si>
    <t>Tub d'acer inoxidable 1.4404 (AISI 316L) sense soldadura, de 12 mm de diàmetre exterior i d'1 mm de gruix de paret, segons UNE-EN 10216-5</t>
  </si>
  <si>
    <t>B0A3-2I4H</t>
  </si>
  <si>
    <t>Abraçadora de polipropilè reforçada amb plaques d'acer inoxidable, de 12 mm de diàmetre interior</t>
  </si>
  <si>
    <t>BFW3-1ANA</t>
  </si>
  <si>
    <t>Accessori per a tubs d'acer inoxidable, amb junt metàl·lic bicònic, de 12 mm de diàmetre, per a unió a compressió i pressió mitjana</t>
  </si>
  <si>
    <t>P-100</t>
  </si>
  <si>
    <t>Tub Cu R250 (semidur) DN=15mm,g=1mm,soldat capil.,dificult.mitjà,col.superf.</t>
  </si>
  <si>
    <t>BFW6-04NP</t>
  </si>
  <si>
    <t>Accessori per a tub de coure 15 mm de diàmetre nominal per a soldar per capil·laritat</t>
  </si>
  <si>
    <t>BFYC-04P4</t>
  </si>
  <si>
    <t>Part proporcional d'elements de muntatge, per a tub de coure gas medicinal de 15 mm de diàmetre nominal, per a soldar per capilaritat</t>
  </si>
  <si>
    <t>BF57-1JY7</t>
  </si>
  <si>
    <t>Tub de coure R250 (semidur) 15 mm de diàmetre nominal i de gruix 1 mm, segons norma UNE-EN 13348</t>
  </si>
  <si>
    <t>B0A1-07LT</t>
  </si>
  <si>
    <t>Abraçadora metàl·lica, de 16 mm de diàmetre interior</t>
  </si>
  <si>
    <t>P-101</t>
  </si>
  <si>
    <t>Tub Cu R250 (semidur),DN=42mm,g=1mm,UNE-EN 1057,soldat capil.,dific.mitjà,col.superf.</t>
  </si>
  <si>
    <t>B0A1-07KS</t>
  </si>
  <si>
    <t>Abraçadora plàstica, de 42 mm de diàmetre interior</t>
  </si>
  <si>
    <t>BFW6-04NR</t>
  </si>
  <si>
    <t>Accessori per a tub de coure 42 mm de diàmetre nominal per a soldar per capil·laritat</t>
  </si>
  <si>
    <t>BF53-FGLM</t>
  </si>
  <si>
    <t>Tub de coure R250 (semidur) de 42 mm de diàmetre nominal i de gruix 1 mm, segons la norma UNE-EN 1057</t>
  </si>
  <si>
    <t>BFYC-04OL</t>
  </si>
  <si>
    <t>Part proporcional d'elements de muntatge, per a tub de coure sanitari de 42 mm de diàmetre nominal, per a soldar per capilaritat</t>
  </si>
  <si>
    <t>P-102</t>
  </si>
  <si>
    <t>P-103</t>
  </si>
  <si>
    <t>Realització de picatge i connexió del muntant de gas existent</t>
  </si>
  <si>
    <t>P-104</t>
  </si>
  <si>
    <t>Tubo polietil.multic D=16mm,PE/AL/PE,pres=5bar,pre-envainado para gas</t>
  </si>
  <si>
    <t>BFWF-09S0</t>
  </si>
  <si>
    <t>Accesorio para tubos de polietileno multicapa, de 16 mm de diámetro nominal exterior, metálico, para conectar a presión</t>
  </si>
  <si>
    <t>B0A1-07KM</t>
  </si>
  <si>
    <t>Abrazadera plástica, de 16 mm de diámetro interior</t>
  </si>
  <si>
    <t>BF90-NG01</t>
  </si>
  <si>
    <t>Tubo de polietileno multicapa 16x2 mm pre-envainado, con capa interior de polietileno, alma de aluminio y protección exterior de polietileno, con una presión máxima de servicio de 5 bar, con vaina corrugada de polipropileno Øint 20.4mm i Øext 24 mm según UNE 53008, UNE60670.</t>
  </si>
  <si>
    <t>P-105</t>
  </si>
  <si>
    <t>Tubo polietil.multic D=20mm,PE/AL/PE,pres=5bar,pre-envainado para gas</t>
  </si>
  <si>
    <t>BF90-NG02</t>
  </si>
  <si>
    <t>Tubo de polietileno multicapa 20x2 mm pre-envainado, con capa interior de polietileno, alma de aluminio y protección exterior de polietileno, con una presión máxima de servicio de 5 bar, con vaina corrugada de polipropileno Øint 24mm i Øext 28.8 mm según UNE 53008, UNE60670.</t>
  </si>
  <si>
    <t>BFWF-09RV</t>
  </si>
  <si>
    <t>Accesorio para tubos de polietileno multicapa, de 20 mm de diámetro nominal exterior, metálico, para conectar a presión</t>
  </si>
  <si>
    <t>B0A1-07KK</t>
  </si>
  <si>
    <t>Abrazadera plástica, de 20 mm de diámetro interior</t>
  </si>
  <si>
    <t>P-106</t>
  </si>
  <si>
    <t>Tubo polietil.multic D=25mm,PE/AL/PE,pres=5bar,pre-envainado para gas</t>
  </si>
  <si>
    <t>BF90-NG03</t>
  </si>
  <si>
    <t>Tubo de polietileno multicapa 25x2,5 mm pre-envainado, con capa interior de polietileno, alma de aluminio y protección exterior de polietileno, con una presión máxima de servicio de 5 bar, con vaina corrugada de polipropileno Øint 31mm i Øext 36 mm según UNE 53008, UNE60670.</t>
  </si>
  <si>
    <t>BFWF-09S1</t>
  </si>
  <si>
    <t>Accesorio para tubos de polietileno multicapa, de 25 mm de diámetro nominal exterior, metálico, para conectar a presión</t>
  </si>
  <si>
    <t>B0A1-07KL</t>
  </si>
  <si>
    <t>Abraçadora plàstica, de 25 mm de diàmetre interior</t>
  </si>
  <si>
    <t>P-107</t>
  </si>
  <si>
    <t>Tub poliprop.multic,tub int.PP,D=25mm,FV i protecció ext.PP,pressió màx=20bar,connect.pressió col.su</t>
  </si>
  <si>
    <t>BFWA-0AP5</t>
  </si>
  <si>
    <t>Accessori per a tubs de polipropilè a pressió, de 25 mm de diàmetre, per a soldar</t>
  </si>
  <si>
    <t>BF91-1N6H</t>
  </si>
  <si>
    <t>Tub de polipropilè multicapa amb tub interior de polipropilè de 25 mm, fibra de vidre i protecció exterior de polipropilè, amb una pressió màxima de servei de 20 bar</t>
  </si>
  <si>
    <t>BFYF-0AQ0</t>
  </si>
  <si>
    <t>Part proporcional d'elements de muntatge per a tubs de polipropilè a pressió, de 25 mm de, soldat</t>
  </si>
  <si>
    <t>P-108</t>
  </si>
  <si>
    <t>Tub poliprop.multic,tub int.PP,D=32mm,FV i protecció ext.PP,pressió màx=20bar,connect.pressió col.su</t>
  </si>
  <si>
    <t>BFYF-0AQ7</t>
  </si>
  <si>
    <t>Part proporcional d'elements de muntatge per a tubs de polipropilè a pressió, de 32 mm de, soldat</t>
  </si>
  <si>
    <t>BFWA-0APC</t>
  </si>
  <si>
    <t>Accessori per a tubs de polipropilè a pressió, de 32 mm de diàmetre, per a soldar</t>
  </si>
  <si>
    <t>B0A1-07KF</t>
  </si>
  <si>
    <t>Abraçadora plàstica, de 32 mm de diàmetre interior</t>
  </si>
  <si>
    <t>BF91-1N6F</t>
  </si>
  <si>
    <t>Tub de polipropilè multicapa amb tub interior de polipropilè de 32 mm, fibra de vidre i protecció exterior de polipropilè, amb una pressió màxima de servei de 20 bar</t>
  </si>
  <si>
    <t>P-109</t>
  </si>
  <si>
    <t>Tub poliprop.multic,tub int.PP,D=40mm,FV i protecció ext.PP,pressió màx=20bar,connect.pressió col.su</t>
  </si>
  <si>
    <t>BF91-1N6E</t>
  </si>
  <si>
    <t>Tub de polipropilè multicapa amb tub interior de polipropilè de 40 mm, fibra de vidre i protecció exterior de polipropilè, amb una pressió màxima de servei de 20 bar</t>
  </si>
  <si>
    <t>BFYF-0AQ1</t>
  </si>
  <si>
    <t>Part proporcional d'elements de muntatge per a tubs de polipropilè a pressió, de 40 mm de, soldat</t>
  </si>
  <si>
    <t>BFWA-0AP6</t>
  </si>
  <si>
    <t>Accessori per a tubs de polipropilè a pressió, de 40 mm de diàmetre, per a soldar</t>
  </si>
  <si>
    <t>B0A1-07KP</t>
  </si>
  <si>
    <t>Abraçadora plàstica, de 40 mm de diàmetre interior</t>
  </si>
  <si>
    <t>P-110</t>
  </si>
  <si>
    <t>Tub poliprop.multic,tub int.PP,D=50mm,FV i protecció ext.PP,pressió màx=20bar,connect.pressió col.su</t>
  </si>
  <si>
    <t>BFWA-0AP7</t>
  </si>
  <si>
    <t>Accessori per a tubs de polipropilè a pressió, de 50 mm de diàmetre, per a soldar</t>
  </si>
  <si>
    <t>BFYF-0AQ2</t>
  </si>
  <si>
    <t>Part proporcional d'elements de muntatge per a tubs de polipropilè a pressió, de 50 mm de, soldat</t>
  </si>
  <si>
    <t>BF91-1N6K</t>
  </si>
  <si>
    <t>Tub de polipropilè multicapa amb tub interior de polipropilè de 50 mm, fibra de vidre i protecció exterior de polipropilè, amb una pressió màxima de servei de 20 bar</t>
  </si>
  <si>
    <t>B0A1-07KB</t>
  </si>
  <si>
    <t>Abraçadora plàstica, de 50 mm de diàmetre interior</t>
  </si>
  <si>
    <t>P-111</t>
  </si>
  <si>
    <t>Tub poliprop.multic,tub int.PP,D=63mm,FV i protecció ext.PP,pressió màx=20bar,connect.pressió col.su</t>
  </si>
  <si>
    <t>B0A1-07JT</t>
  </si>
  <si>
    <t>Abraçadora acer galvanitzat (isofònica), de 60 mm de diàmetre interior</t>
  </si>
  <si>
    <t>BFYF-0AQ8</t>
  </si>
  <si>
    <t>Part proporcional d'elements de muntatge per a tubs de polipropilè a pressió, de 63 mm de, soldat</t>
  </si>
  <si>
    <t>BFWA-0APD</t>
  </si>
  <si>
    <t>Accessori per a tubs de polipropilè a pressió, de 63 mm de diàmetre, per a soldar</t>
  </si>
  <si>
    <t>BF91-1N6I</t>
  </si>
  <si>
    <t>Tub de polipropilè multicapa amb tub interior de polipropilè de 63 mm, fibra de vidre i protecció exterior de polipropilè, amb una pressió màxima de servei de 20 bar</t>
  </si>
  <si>
    <t>P-112</t>
  </si>
  <si>
    <t>Tub poliprop.multic,tub int.PP,D=75mm,FV i protecció ext.PP,pressió màx=20bar,connect.pressió col.su</t>
  </si>
  <si>
    <t>BFYF-0AQ3</t>
  </si>
  <si>
    <t>Part proporcional d'elements de muntatge per a tubs de polipropilè a pressió, de 75 mm de, soldat</t>
  </si>
  <si>
    <t>BF91-1N6D</t>
  </si>
  <si>
    <t>Tub de polipropilè multicapa amb tub interior de polipropilè de 75 mm, fibra de vidre i protecció exterior de polipropilè, amb una pressió màxima de servei de 20 bar</t>
  </si>
  <si>
    <t>B0A1-07JH</t>
  </si>
  <si>
    <t>Abraçadora acer galvanitzat (isofònica), de 75 mm de diàmetre interior</t>
  </si>
  <si>
    <t>BFWA-0AP8</t>
  </si>
  <si>
    <t>Accessori per a tubs de polipropilè a pressió, de 75 mm de diàmetre, per a soldar</t>
  </si>
  <si>
    <t>P-113</t>
  </si>
  <si>
    <t>Tub cPVC,DN=25mm,PN=25bar,perencolar,UNE-EN ISO 15877-2,dific.mitjà,col.superf.</t>
  </si>
  <si>
    <t>BFA6-1GBQ</t>
  </si>
  <si>
    <t>Tub de cPVC de 25 mm de diàmetre nomimal, de 25 bar de pressió nominal, per a encolar, segons la norma UNE-EN ISO 15877-2</t>
  </si>
  <si>
    <t>BFYG-08XV</t>
  </si>
  <si>
    <t>Part proporcional d'elements de muntatge per a tub de cPVC a pressió, de 25 mm de diàmetre nominal exterior, encolat</t>
  </si>
  <si>
    <t>BFWB-08W2</t>
  </si>
  <si>
    <t>Accessori per a tub de cPVC a pressió, de 25 mm de diàmetre nominal exterior, per a encolar</t>
  </si>
  <si>
    <t>P-114</t>
  </si>
  <si>
    <t>Tub cPVC,DN=32mm,PN=16bar,perencolar,UNE-EN ISO 15877-2,dific.mitjà,col.superf.</t>
  </si>
  <si>
    <t>BFWB-08W3</t>
  </si>
  <si>
    <t>Accessori per a tub de cPVC a pressió, de 32 mm de diàmetre nominal exterior, per a encolar</t>
  </si>
  <si>
    <t>BFA6-1GBZ</t>
  </si>
  <si>
    <t>Tub de cPVC de 32 mm de diàmetre nomimal, de 16 bar de pressió nominal, per a encolar, segons la norma UNE-EN ISO 15877-2</t>
  </si>
  <si>
    <t>BFYG-08XU</t>
  </si>
  <si>
    <t>Part proporcional d'elements de muntatge per a tub de cPVC a pressió, de 32 mm de diàmetre nominal exterior, encolat</t>
  </si>
  <si>
    <t>P-115</t>
  </si>
  <si>
    <t>Connexió sanejament existent</t>
  </si>
  <si>
    <t>BDW3B300</t>
  </si>
  <si>
    <t xml:space="preserve">Accessori genèric per a tub de PVC </t>
  </si>
  <si>
    <t>BDY3B300</t>
  </si>
  <si>
    <t xml:space="preserve">Element de muntatge per a tub de PVC </t>
  </si>
  <si>
    <t>P-117</t>
  </si>
  <si>
    <t>Tub PP-R pressió,DN=20x2,8mm,sèrie S 3.2,soldat,dific.mitjà,col.superf.</t>
  </si>
  <si>
    <t>BFYF-0APZ</t>
  </si>
  <si>
    <t>Part proporcional d'elements de muntatge per a tubs de polipropilè a pressió, de 20 mm de, soldat</t>
  </si>
  <si>
    <t>BFC0-0AGE</t>
  </si>
  <si>
    <t>Tub de Polipropilè-copolímer PP-R a pressió de 20x2,8 mm, sèrie S 3.2 segons UNE-EN ISO 15874-2</t>
  </si>
  <si>
    <t>BFWA-0AP4</t>
  </si>
  <si>
    <t>Accessori per a tubs de polipropilè a pressió, de 20 mm de diàmetre, per a soldar</t>
  </si>
  <si>
    <t>P-118</t>
  </si>
  <si>
    <t>Tub PP-R pressió,DN=25x3,5mm,sèrie S 3.2,soldat,dific.mitjà,col.superf.</t>
  </si>
  <si>
    <t>BFC0-0AFX</t>
  </si>
  <si>
    <t>Tub de Polipropilè-copolímer PP-R a pressió de 25x3,5 mm, sèrie S 3.2 segons UNE-EN ISO 15874-2</t>
  </si>
  <si>
    <t>P-119</t>
  </si>
  <si>
    <t>Tub PP-R pressió,DN=32x4,4mm,sèrie S 3.2,soldat,dific.mitjà,col.superf.</t>
  </si>
  <si>
    <t>BFC0-0AG4</t>
  </si>
  <si>
    <t>Tub de Polipropilè-copolímer PP-R a pressió de 32x4,4 mm, sèrie S 3.2 segons UNE-EN ISO 15874-2</t>
  </si>
  <si>
    <t>P-120</t>
  </si>
  <si>
    <t>Tub PP-R pressió,DN=40x5,5mm,sèrie S 3.2,soldat,dific.mitjà,col.superf.</t>
  </si>
  <si>
    <t>BFC0-0AG5</t>
  </si>
  <si>
    <t>Tub de Polipropilè-copolímer PP-R a pressió de 40x5,5 mm, sèrie S 3.2 segons UNE-EN ISO 15874-2</t>
  </si>
  <si>
    <t>P-121</t>
  </si>
  <si>
    <t>Tub PP-R pressió,DN=50x6,9mm,sèrie S 3.2,soldat,dific.mitjà,col.superf.</t>
  </si>
  <si>
    <t>BFC0-0AG6</t>
  </si>
  <si>
    <t>Tub de Polipropilè-copolímer PP-R a pressió de 50x6,9 mm, sèrie S 3.2 segons UNE-EN ISO 15874-2</t>
  </si>
  <si>
    <t>P-122</t>
  </si>
  <si>
    <t>Aïllament tèrmic escum.elastom.,fluids (-50 i 105°C),D=22mm,g=9mm,factor dif.vapor&gt;= 7000superf.mitj</t>
  </si>
  <si>
    <t>BFY3-065I</t>
  </si>
  <si>
    <t>Part proporcional d'elements de muntatge per a aïllament tèrmic d'escuma elastomèrica, de 9 mm de gruix</t>
  </si>
  <si>
    <t>BFQ0-0DEY</t>
  </si>
  <si>
    <t>Aïllament tèrmic d'escuma elastomèrica per a canonades que transporten fluids a temperatura entre -50°C i 105°C, per a tub de diàmetre exterior 22 mm, de 9 mm de gruix, classe de reacció al foc BL-s2, d0 segons norma UNE-EN 13501-1, amb un factor de resistència a la difusió del vapor d'aigua &gt;= 7000</t>
  </si>
  <si>
    <t>P-123</t>
  </si>
  <si>
    <t>Aïllament tèrmic escum.elastom.,fluids (-50 i 105°C),D=28mm,g=9mm,factor dif.vapor&gt;= 7000superf.mitj</t>
  </si>
  <si>
    <t>BFQ0-0DF2</t>
  </si>
  <si>
    <t>Aïllament tèrmic d'escuma elastomèrica per a canonades que transporten fluids a temperatura entre -50°C i 105°C, per a tub de diàmetre exterior 28 mm, de 9 mm de gruix, classe de reacció al foc BL-s2, d0 segons norma UNE-EN 13501-1, amb un factor de resistència a la difusió del vapor d'aigua &gt;= 7000</t>
  </si>
  <si>
    <t>P-124</t>
  </si>
  <si>
    <t>Aïllament tèrmic escum.elastom.,fluids (-50 i 105°C),D=35mm,g=9mm,factor dif.vapor&gt;= 7000superf.mitj</t>
  </si>
  <si>
    <t>BFQ0-0DF4</t>
  </si>
  <si>
    <t>Aïllament tèrmic d'escuma elastomèrica per a canonades que transporten fluids a temperatura entre -50°C i 105°C, per a tub de diàmetre exterior 35 mm, de 9 mm de gruix, classe de reacció al foc BL-s2, d0 segons norma UNE-EN 13501-1, amb un factor de resistència a la difusió del vapor d'aigua &gt;= 7000</t>
  </si>
  <si>
    <t>P-125</t>
  </si>
  <si>
    <t>Aïllament tèrmic escum.elastom.,fluids (-50 i 105°C),D=42mm,g=9mm,factor dif.vapor&gt;= 7000superf.mitj</t>
  </si>
  <si>
    <t>BFQ0-0DF6</t>
  </si>
  <si>
    <t>Aïllament tèrmic d'escuma elastomèrica per a canonades que transporten fluids a temperatura entre -50°C i 105°C, per a tub de diàmetre exterior 42 mm, de 9 mm de gruix, classe de reacció al foc BL-s2, d0 segons norma UNE-EN 13501-1, amb un factor de resistència a la difusió del vapor d'aigua &gt;= 7000</t>
  </si>
  <si>
    <t>P-126</t>
  </si>
  <si>
    <t>Aïllament tèrmic escum.elastom.,fluids (-50 i 105°C),D=54mm,g=9mm,factor dif.vapor&gt;= 7000superf.mitj</t>
  </si>
  <si>
    <t>BFQ0-0DIB</t>
  </si>
  <si>
    <t>Aïllament tèrmic d'escuma elastomèrica per a canonades que transporten fluids a temperatura entre -50°C i 105°C, per a tub de diàmetre exterior 54 mm, de 9 mm de gruix, classe de reacció al foc BL-s2, d0 segons norma UNE-EN 13501-1, amb un factor de resistència a la difusió del vapor d'aigua &gt;= 7000</t>
  </si>
  <si>
    <t>P-127</t>
  </si>
  <si>
    <t>Aïllament tèrmic escum.elastom.,fluids (-50 i 105°C),D=54mm,g=32mm,factor dif.vapor&gt;= 7000superf.mit</t>
  </si>
  <si>
    <t>BFQ0-HM00</t>
  </si>
  <si>
    <t>Aïllament tèrmic d'escuma elastomèrica per a canonades que transporten fluids a temperatura entre -50°C i 105°C, per a tub de diàmetre exterior 54 mm, de 32 mm de gruix, classe de reacció al foc BL-s1, d0 segons norma UNE-EN 13501-1, amb un factor de resistència a la difusió del vapor d'aigua &gt;= 7000</t>
  </si>
  <si>
    <t>BFY3-065L</t>
  </si>
  <si>
    <t>Part proporcional d'elements de muntatge per a aïllament tèrmic d'escuma elastomèrica, de 32 mm de gruix</t>
  </si>
  <si>
    <t>P-128</t>
  </si>
  <si>
    <t>Aïllament tèrmic escum.elastom.,fluids (-50 i 105°C),D=35mm,g=25mm,factor dif.vapor&gt;= 7000superf.mit</t>
  </si>
  <si>
    <t>BFY3-065M</t>
  </si>
  <si>
    <t>Part proporcional d'elements de muntatge per a aïllament tèrmic d'escuma elastomèrica, de 25 mm de gruix</t>
  </si>
  <si>
    <t>BFQ0-HL08</t>
  </si>
  <si>
    <t>Aïllament tèrmic d'escuma elastomèrica per a canonades que transporten fluids a temperatura entre -50°C i 105°C, per a tub de diàmetre exterior 35 mm, de 25 mm de gruix, classe de reacció al foc BL-s1, d0 segons norma UNE-EN 13501-1, amb un factor de resistència a la difusió del vapor d'aigua &gt;= 7000</t>
  </si>
  <si>
    <t>P-129</t>
  </si>
  <si>
    <t>Aïllament tèrmic escum.elastom.,fluids (-50 i 105°C),D=28mm,g=25mm,factor dif.vapor&gt;= 7000superf.mit</t>
  </si>
  <si>
    <t>BFQ0-HYMN</t>
  </si>
  <si>
    <t>Aïllament tèrmic d'escuma elastomèrica per a canonades que transporten fluids a temperatura entre -50°C i 105°C, per a tub de diàmetre exterior 28 mm, de 25 mm de gruix, classe de reacció al foc BL-s1, d0 segons norma UNE-EN 13501-1, amb un factor de resistència a la difusió del vapor d'aigua &gt;= 7000</t>
  </si>
  <si>
    <t>P-130</t>
  </si>
  <si>
    <t>Aïllament tèrmic escum.elastom.,fluids (-50 i 105°C),D=42mm,g=32mm,factor dif.vapor&gt;= 7000superf.mit</t>
  </si>
  <si>
    <t>BFQ0-HKW5</t>
  </si>
  <si>
    <t>Aïllament tèrmic d'escuma elastomèrica per a canonades que transporten fluids a temperatura entre -50°C i 105°C, per a tub de diàmetre exterior 42 mm, de 32 mm de gruix, classe de reacció al foc BL-s1, d0 segons norma UNE-EN 13501-1, amb un factor de resistència a la difusió del vapor d'aigua &gt;= 7000</t>
  </si>
  <si>
    <t>P-131</t>
  </si>
  <si>
    <t>Aïllament tèrmic escum.elastom.,fluids (-50 i 105°C),D=64mm,g=32mm,factor dif.vapor&gt;= 7000superf.mit</t>
  </si>
  <si>
    <t>BFQ0-HMU7</t>
  </si>
  <si>
    <t>Aïllament tèrmic d'escuma elastomèrica per a canonades que transporten fluids a temperatura entre -50°C i 105°C, per a tub de diàmetre exterior 64 mm, de 32 mm de gruix, classe de reacció al foc BL-s1, d0 segons norma UNE-EN 13501-1, amb un factor de resistència a la difusió del vapor d'aigua &gt;= 7000</t>
  </si>
  <si>
    <t>P-132</t>
  </si>
  <si>
    <t>Aïllament tèrmic escum.elastom.,fluids (-50 i 105°C),D=76mm,g=32mm,factor dif.vapor&gt;= 7000superf.mit</t>
  </si>
  <si>
    <t>BFQ0-HP3L</t>
  </si>
  <si>
    <t>Aïllament tèrmic d'escuma elastomèrica per a canonades que transporten fluids a temperatura entre -50°C i 105°C, per a tub de diàmetre exterior 76 mm, de 32 mm de gruix, classe de reacció al foc BL-s1, d0 segons norma UNE-EN 13501-1, amb un factor de resistència a la difusió del vapor d'aigua &gt;= 7000</t>
  </si>
  <si>
    <t>P-133</t>
  </si>
  <si>
    <t>Canal aislante sin halógenosUNE-EN 50267-2-1,1 tapa p/distribución,60x150mm,2 compartimentos,blanco,</t>
  </si>
  <si>
    <t>BGWG-M4IV</t>
  </si>
  <si>
    <t>Parte proporcional de accesorios de canal de sin halógenos de 150 mm de anchura, de 60 mm de altura, de color blanco</t>
  </si>
  <si>
    <t>BG2C-2YF2</t>
  </si>
  <si>
    <t>Tabique separador para canal, sin halógenos, de 60 mm</t>
  </si>
  <si>
    <t>BG23-2IYD</t>
  </si>
  <si>
    <t>Canal aislante sin halógenos según la norma UNE-EN 50642, con 1 tapa para distribución, de 60x150 mm, con 4 compartimentos como máximo, de color blanco, protección mecánica contra impactos IK07, no propagador de la llama, apertura tapa con herramienta especial, de temperatura de servicio de -25ºC a +90°C, de acuerdo con la norma UNE-EN 50085-2-1</t>
  </si>
  <si>
    <t>P-134</t>
  </si>
  <si>
    <t>Bandeja aislante sin halógenosUNE-EN 50267-2-1,perforada,60x200mm,2 compartimentos,c/cubierta,IP2X,I</t>
  </si>
  <si>
    <t>BG2F-2HLQ</t>
  </si>
  <si>
    <t>Perfil separador para bandeja aislante sin halógenos, de 60 mm de altura</t>
  </si>
  <si>
    <t>BGY1-1OZ6</t>
  </si>
  <si>
    <t>Parte proporcional de elementos de soporte para bandejas aislantes de material sin halógenos de 200 mm de anchura, para instalación suspendida de paramentos horizontales</t>
  </si>
  <si>
    <t>BGWA-0AKQ</t>
  </si>
  <si>
    <t>Parte proporcional de accesorios y elementos de acabado para bandejas aislantes de PC + ABS sin halógenos, de 60 mm de altura y 200 mm de ancho</t>
  </si>
  <si>
    <t>BG28-2HM4</t>
  </si>
  <si>
    <t>Cubierta para bandeja aislante sin halógenos, de 200 mm de anchura</t>
  </si>
  <si>
    <t>BG2I-0B8A</t>
  </si>
  <si>
    <t>Bandeja aislante sin halógenos según la norma UNE-EN 50267-2-1, perforada, de 60x200 mm</t>
  </si>
  <si>
    <t>P-135</t>
  </si>
  <si>
    <t>Bandeja aislante sin halógenosUNE-EN 50267-2-1,perforada,60x300mm,2 compartimentos,c/cubierta,IP2X,I</t>
  </si>
  <si>
    <t>BG28-2HLW</t>
  </si>
  <si>
    <t>Cubierta para bandeja aislante sin halógenos, de 300 mm de anchura</t>
  </si>
  <si>
    <t>BGY1-1OZO</t>
  </si>
  <si>
    <t>Parte proporcional de elementos de soporte para bandejas aislantes de material sin halógenos de 300 mm de anchura, para instalación suspendida de paramentos horizontales</t>
  </si>
  <si>
    <t>BG2I-0B8B</t>
  </si>
  <si>
    <t>Bandeja aislante sin halógenos según la norma UNE-EN 50267-2-1, perforada, de 60x300 mm</t>
  </si>
  <si>
    <t>BGWA-0AKR</t>
  </si>
  <si>
    <t>Parte proporcional de accesorios y elementos de acabado para bandejas aislantes de PC + ABS sin halógenos, de 60 mm de altura y 300 mm de ancho</t>
  </si>
  <si>
    <t>P-136</t>
  </si>
  <si>
    <t>Safata xapa perforada+coberta acer galv.calent,60mmx200mm,col.susp/param.horitz.</t>
  </si>
  <si>
    <t>BG2J-0BB4</t>
  </si>
  <si>
    <t>Safata metàl·lica de xapa perforada d'acer galvanitzat en calent, d'alçària 60 mm i amplària 200 mm</t>
  </si>
  <si>
    <t>BG29-1ZSN</t>
  </si>
  <si>
    <t>Coberta per a safata metàl·lica de xapa, d'acer galvanitzat en calent, de 200 mm d'amplària</t>
  </si>
  <si>
    <t>BGWA-0ALR</t>
  </si>
  <si>
    <t>Part proporcional d'accessoris i elements d'acabat per a safates metàl·liques d'acer galvanitzat en calent, de 60 mm d'alçària i 200 mm d'amplària</t>
  </si>
  <si>
    <t>BGY1-1OY0</t>
  </si>
  <si>
    <t>Part proporcional d'elements de suport per a safates metàl·liques d'acer galvanitzat en calent de 200 mm d'amplària, per a instal·lació suspesa de paraments horitzontals</t>
  </si>
  <si>
    <t>P-137</t>
  </si>
  <si>
    <t>Tub rígid acer galv.,DN=16mm,impacte=20J,resist.compres.=4000N,unió endollada+munt.superf.</t>
  </si>
  <si>
    <t>BGWC-09N6</t>
  </si>
  <si>
    <t>Part proporcional d'accessoris per a tubs rígids d'acer</t>
  </si>
  <si>
    <t>BG2O-1KWA</t>
  </si>
  <si>
    <t>Tub rígid d'acer galvanitzat, de 16 mm de diàmetre nominal, resistència a l'impacte de 20 J, resistència a compressió de 4000 N, per a endollar</t>
  </si>
  <si>
    <t>P-138</t>
  </si>
  <si>
    <t>Cable 0,6/ 1kV RZ1-K (AS), 1x35mm2,col.canal/bandeja</t>
  </si>
  <si>
    <t>BG33-G2SJ</t>
  </si>
  <si>
    <t>Cable con conductor de cobre de tensión asignada0,6/ 1kV, de designación RZ1-K (AS), construcción según norma UNE 21123-4, unipolar, de sección 1x35 mm2, con cubierta del cable de poliolefinas, clase de reacción al fuego Cca-s1b, d1, a1 según la norma UNE-EN 50575 con baja emisión humos</t>
  </si>
  <si>
    <t>P-139</t>
  </si>
  <si>
    <t>Cable amb conductor de coure de tensió assignada0,6/1 kV, de designació RZ1-K (AS), 1x70 mm2</t>
  </si>
  <si>
    <t>BG33-G2SB</t>
  </si>
  <si>
    <t>Cable amb conductor de coure de tensió assignada0,6/1 kV, de designació RZ1-K (AS), construcció segons norma UNE 21123-4, unipolar, de secció 1x70 mm2, amb coberta del cable de poliolefines, classe de reacció al foc Cca-s1b, d1, a1 segons la norma UNE-EN 50575 amb baixa emissió fums</t>
  </si>
  <si>
    <t>P-140</t>
  </si>
  <si>
    <t>Cable 0,6/ 1kV RZ1-K (AS), 3x2,5mm2,col.canal/bandeja</t>
  </si>
  <si>
    <t>BG33-G2VO</t>
  </si>
  <si>
    <t>Cable con conductor de cobre de tensión asignada0,6/ 1kV, de designación RZ1-K (AS), construcción según norma UNE 21123-4, tripolar, de sección 3x2,5 mm2, con cubierta del cable de poliolefinas, clase de reacción al fuego Cca-s1b, d1, a1 según la norma UNE-EN 50575 con baja emisión humos</t>
  </si>
  <si>
    <t>P-141</t>
  </si>
  <si>
    <t>Cable 0,6/ 1kV RZ1-K (AS), 5x2,5mm2,col.canal/bandeja</t>
  </si>
  <si>
    <t>BG33-G2WZ</t>
  </si>
  <si>
    <t>Cable con conductor de cobre de tensión asignada0,6/ 1kV, de designación RZ1-K (AS), construcción según norma UNE 21123-4, pentapolar, de sección 5x2,5 mm2, con cubierta del cable de poliolefinas, clase de reacción al fuego Cca-s1b, d1, a1 según la norma UNE-EN 50575 con baja emisión humos</t>
  </si>
  <si>
    <t>P-142</t>
  </si>
  <si>
    <t>Cable 0,6/ 1kV RZ1-K (AS), 5x16mm2,col.canal/bandeja</t>
  </si>
  <si>
    <t>BG33-G2WW</t>
  </si>
  <si>
    <t>Cable con conductor de cobre de tensión asignada0,6/ 1kV, de designación RZ1-K (AS), construcción según norma UNE 21123-4, pentapolar, de sección 5x16 mm2, con cubierta del cable de poliolefinas, clase de reacción al fuego Cca-s1b, d1, a1 según la norma UNE-EN 50575 con baja emisión humos</t>
  </si>
  <si>
    <t>P-143</t>
  </si>
  <si>
    <t>Cable 0,6/ 1kV SZ1-K (AS+), 1x35mm2,col.canal/bandeja</t>
  </si>
  <si>
    <t>BG33-G2ZV</t>
  </si>
  <si>
    <t>Cable con conductor de cobre de tensión asignada0,6/ 1kV, de designación SZ1-K (AS+), construcción según norma UNE 211025, unipolar, de sección 1x35 mm2, con cubierta del cable de poliolefinas, clase de reacción al fuego Cca-s1b, d1, a1 según la norma UNE-EN 50575 con baja emisión humos</t>
  </si>
  <si>
    <t>P-144</t>
  </si>
  <si>
    <t>Cable con conductor de cobre de tensión asignada0,6/ 1kV, de designación SZ1-K (AS+), 1x70 mm2</t>
  </si>
  <si>
    <t>BG33-G2ZN</t>
  </si>
  <si>
    <t>Cable con conductor de cobre de tensión asignada0,6/ 1kV, de designación SZ1-K (AS+), construcción según norma UNE 211025, unipolar, de sección 1x70 mm2, con cubierta del cable de poliolefinas, clase de reacción al fuego Cca-s1b, d1, a1 según la norma UNE-EN 50575 con baja emisión humos</t>
  </si>
  <si>
    <t>P-145</t>
  </si>
  <si>
    <t>Cable 0,6/ 1kV SZ1-K (AS+), 3x2,5mm2,col.canal/bandeja</t>
  </si>
  <si>
    <t>BG33-G2YV</t>
  </si>
  <si>
    <t>Cable con conductor de cobre de tensión asignada0,6/ 1kV, de designación SZ1-K (AS+), construcción según norma UNE 211025, tripolar, de sección 3x2,5 mm2, con cubierta del cable de poliolefinas, clase de reacción al fuego Cca-s1b, d1, a1 según la norma UNE-EN 50575 con baja emisión humos</t>
  </si>
  <si>
    <t>P-146</t>
  </si>
  <si>
    <t>Cable 0,6/ 1kV SZ1-K (AS+), 5x16mm2,col.canal/bandeja</t>
  </si>
  <si>
    <t>BG33-G309</t>
  </si>
  <si>
    <t>Cable con conductor de cobre de tensión asignada0,6/ 1kV, de designación SZ1-K (AS+), construcción según norma UNE 211025, pentapolar, de sección 5x16 mm2, con cubierta del cable de poliolefinas, clase de reacción al fuego Cca-s1b, d1, a1 según la norma UNE-EN 50575 con baja emisión humos</t>
  </si>
  <si>
    <t>P-147</t>
  </si>
  <si>
    <t>Cable 0,6/ 1kV RZ1-K (AS), 12x2,5mm2,col.tubo</t>
  </si>
  <si>
    <t>BG33-G2T4</t>
  </si>
  <si>
    <t>Cable con conductor de cobre de tensión asignada0,6/ 1kV, de designación RZ1-K (AS), construcción según norma UNE 21123-4, multipolar, de sección 12x2,5 mm2, con cubierta del cable de poliolefinas, clase de reacción al fuego Cca-s1b, d1, a1 según la norma UNE-EN 50575 con baja emisión humos</t>
  </si>
  <si>
    <t>P-148</t>
  </si>
  <si>
    <t>Cable Fidegas de 3×0,75mm S3,col.tub</t>
  </si>
  <si>
    <t>BG33-NG30</t>
  </si>
  <si>
    <t>Cable Fidegas de 3×0,75mm S3, Utilizado para la certificación de la central de Gases CA2-4-8 Fabricado Según R.D. 919/2006 y R.D. 1027/2007</t>
  </si>
  <si>
    <t>P-149</t>
  </si>
  <si>
    <t>Conductor Cu nu,1x35mm2,munt.superf.</t>
  </si>
  <si>
    <t>BG3I-06W3</t>
  </si>
  <si>
    <t>Conductor de coure nu, unipolar de secció 1x35 mm2</t>
  </si>
  <si>
    <t>BGWF-0ARJ</t>
  </si>
  <si>
    <t>Part proporcional d'accessoris per a conductors de coure nus</t>
  </si>
  <si>
    <t>P-150</t>
  </si>
  <si>
    <t>Polsador d'emergència tall protecció elèctrica capçalera</t>
  </si>
  <si>
    <t>BG4A-2R4E</t>
  </si>
  <si>
    <t>Interruptor en càrrega modular de 63 A d'intensitat nominal i 400V de tensió assignada d'aïllament (Ui), tetrapolar (4P), tall completament aparent amb indicador mecànic de senyalització de l' estat dels contactes, sense indicador lluminós, categoria d'ús AC-22A segons UNE-EN 60947-3, de 4 mòduls d'amplària (18mm p/ mòdul)</t>
  </si>
  <si>
    <t>BGWD-0AS7</t>
  </si>
  <si>
    <t>Part proporcional d'accessoris per a interruptors manuals</t>
  </si>
  <si>
    <t>P-158</t>
  </si>
  <si>
    <t>Presa corrent indust.semiencastat,3P+N+T,16A 380-415V,IP-44,col. (3)</t>
  </si>
  <si>
    <t>BG6H-1BXN</t>
  </si>
  <si>
    <t>Presa de corrent industrial de tipus semiencastat 3P+N+T, de 16 A i 380-415 V de tensió nominal segons norma UNE-EN 60309-1, amb grau de protecció IP-44</t>
  </si>
  <si>
    <t>P-159</t>
  </si>
  <si>
    <t>Int.detect.mov.,tipus univ.,resistives,1000W,230V,10 a 300s,5 a 120lx,a/tapa,preu alt,encastat</t>
  </si>
  <si>
    <t>BG70-1O9D</t>
  </si>
  <si>
    <t>Interruptor detector de moviment, de tipus universal, per a càrregues resistives de fins a 1000 W de potència i 230 V de tensió d'alimentació, de 10 a 300 s de temps de desconnexió, sensibilitat d'activació de 5 a 120 lx, amb tapa, preu alt, per a encastar</t>
  </si>
  <si>
    <t>P-160</t>
  </si>
  <si>
    <t>Downlight encast.led 30.000h,circ.,22W,efic.llumin.=110lm/W,DALI,alumini+PMMA</t>
  </si>
  <si>
    <t>BH21-NS24</t>
  </si>
  <si>
    <t>SIMON 72524330-884</t>
  </si>
  <si>
    <t>P-161</t>
  </si>
  <si>
    <t>BH21-NS25</t>
  </si>
  <si>
    <t>SIMON Ref. 72524030-884</t>
  </si>
  <si>
    <t>P-162</t>
  </si>
  <si>
    <t>Llumenera decorativa modular,alumini,60x60cm,28W,4100lm,IP44,regulable DALI,4000K,encastada</t>
  </si>
  <si>
    <t>BH23-NSM4</t>
  </si>
  <si>
    <t>SIMON 72060340-884</t>
  </si>
  <si>
    <t>P-163</t>
  </si>
  <si>
    <t>Llumenera decorativa modular,alumini,60x60cm,28W,4100lm,IP44,ON-OFF,4000K,encastada</t>
  </si>
  <si>
    <t>BH23-NSM5</t>
  </si>
  <si>
    <t>SIMON Ref.: 72060040-884</t>
  </si>
  <si>
    <t>P-164</t>
  </si>
  <si>
    <t>Llumenera estanca amb leds amb una vida útil &lt;= 54000 h, de forma rectangular, de 1200 mm de llargàr</t>
  </si>
  <si>
    <t>BHB1-AR08</t>
  </si>
  <si>
    <t>SIMON Luminaria estanca 780 IP65 4000K 1200, ref. 78031033-884</t>
  </si>
  <si>
    <t>P-165</t>
  </si>
  <si>
    <t>Toma de gas técnico</t>
  </si>
  <si>
    <t>BK70-N050</t>
  </si>
  <si>
    <t>Toma de gas tècnico (Ar, CO2, He, H2, O2, N2) modelo 2K12 de 0-10 bares de NIPPON gases o equivalente</t>
  </si>
  <si>
    <t>P-166</t>
  </si>
  <si>
    <t>Reicxeta ventilació plana planxa d'acer pint. 20x20cm,fix.mec.</t>
  </si>
  <si>
    <t>BKK0-1K6T</t>
  </si>
  <si>
    <t>Rejilla de ventilación plana de plancha de acero pintada de 20x20 cm</t>
  </si>
  <si>
    <t>P-167</t>
  </si>
  <si>
    <t>Centraleta electrònica p/detecció gas/6 sensors remots, instal·lada</t>
  </si>
  <si>
    <t>BM11-H6BF</t>
  </si>
  <si>
    <t>Centraleta electrònica per a la detecció de gas, per a 6 sensors remots</t>
  </si>
  <si>
    <t>P-168</t>
  </si>
  <si>
    <t>Detector gas natural 2 nivells IP65,munt.superf.</t>
  </si>
  <si>
    <t>BM15-H62M</t>
  </si>
  <si>
    <t>Detector de gas natural a dos nivells, IP65</t>
  </si>
  <si>
    <t>BMY2-0TBT</t>
  </si>
  <si>
    <t>Part proporcional d'elements especials per a detectors</t>
  </si>
  <si>
    <t>P-169</t>
  </si>
  <si>
    <t>BIE-25,armari xapa pintada,p/mànega+extintor+ polsador/alarma porta mànega d'acer+vidre i porta exti</t>
  </si>
  <si>
    <t>BM20-0T2C</t>
  </si>
  <si>
    <t>Boca d'incendis equipada de 25 mm de diàmetre, BIE-25, formada per armari de xapa d'acer pintada per allotjament independent de mànega i extintor i mòdul per a polsador i alarma, amb porta per la mànega amb marc d'acer i visor de vidre i porta per l'extintor de xapa d'acer pintada, inclosa BIE (debanadora d'alimentació axial abatible,mànega de 20 m i llança ) i l'extintor de 6 kg,, i elements d'alarma ( polsador rearmable, sirena i llum d'emergència ), per a col·locar superficialment i en posició vertical</t>
  </si>
  <si>
    <t>BMY0-0TC2</t>
  </si>
  <si>
    <t>Part proporcional d'elements especials per a boques d'incendi</t>
  </si>
  <si>
    <t>P-170</t>
  </si>
  <si>
    <t>Extintor manual pols seca poliv.,6kg,pressió incorpo.,pintat,sup.paret</t>
  </si>
  <si>
    <t>BMY3-0TC7</t>
  </si>
  <si>
    <t>Part proporcional d'elements especials per a extintors</t>
  </si>
  <si>
    <t>BM33-0T4F</t>
  </si>
  <si>
    <t>Extintor de pols seca polivalent, de càrrega 6 kg, amb pressió incorporada, pintat</t>
  </si>
  <si>
    <t>P-171</t>
  </si>
  <si>
    <t>Extintor manual CO2,5kg,pressió incorpo.,pintat,sup.paret</t>
  </si>
  <si>
    <t>BM33-0T4U</t>
  </si>
  <si>
    <t>Extintor de diòxid de carboni, de càrrega 5 kg, amb pressió incorporada, pintat</t>
  </si>
  <si>
    <t>P-172</t>
  </si>
  <si>
    <t xml:space="preserve">Retol seny. instal.protecció/incendis,210x210mm2,panell PVC,gruix=1mm,fotoluminiscent (A),col.fixat </t>
  </si>
  <si>
    <t>BMS0-1K1T</t>
  </si>
  <si>
    <t>Rètol senyalització instal·lació de protecció contra incendis, quadrat, de 210x210 mm2 de panell de PVC d'1 mm de gruix, fotoluminiscent categoria A segons UNE 23035-4</t>
  </si>
  <si>
    <t>B0AO-07IG</t>
  </si>
  <si>
    <t>Tac de niló de 5 mm de diàmetre, com a màxim, amb vis</t>
  </si>
  <si>
    <t>P-173</t>
  </si>
  <si>
    <t>Retol seny. sortida habitual,297x105mm2,panell polipropilè,gruix=1,5mm,col.fixat mecànicament</t>
  </si>
  <si>
    <t>BMS0-1K07</t>
  </si>
  <si>
    <t>Rètol senyalització sortida habitual, rectangular, de 297x105 mm2 de panell de polipropilè d'1,5 mm de gruix</t>
  </si>
  <si>
    <t>P-174</t>
  </si>
  <si>
    <t>Retol seny. recorregut evac.sortida habit.,402x105mm2,panell polipropilè,gruix=1,5mm,col.fixat mecàn</t>
  </si>
  <si>
    <t>BMS0-1JZN</t>
  </si>
  <si>
    <t>Rètol senyalització recorregut d'evacuació a sortida habitual, rectangular, de 402x105 mm2 de panell de polipropilè d'1,5 mm de gruix</t>
  </si>
  <si>
    <t>P-175</t>
  </si>
  <si>
    <t>Vàlvula bola manual sold.,2peces,pas tot.,mat.cos/bola llautó,DN=35mm,PN=25bar,col.superf.</t>
  </si>
  <si>
    <t>BN35-1CFW</t>
  </si>
  <si>
    <t>Vàlvula de bola manual per a soldar, de dues peces amb pas total, material del cos i de la bola de llautó, de diàmetre nominal 35 mm i de 25 bar de PN</t>
  </si>
  <si>
    <t>P-176</t>
  </si>
  <si>
    <t>Vàlvula bola manual rosca,2peces,pas tot.,llautó,DN=1,PN=25bar,superf.</t>
  </si>
  <si>
    <t>BN38-0XBD</t>
  </si>
  <si>
    <t>Vàlvula de bola manual amb rosca, de dues peces amb pas total, de llautó, de diàmetre nominal 1 ´´,i preu alt de 25 bar de PN</t>
  </si>
  <si>
    <t>P-177</t>
  </si>
  <si>
    <t>Vàlvula bola manual rosca,2peces,pas tot.,llautó,DN=1´´1/4,PN=25bar,superf.</t>
  </si>
  <si>
    <t>BN38-0XBG</t>
  </si>
  <si>
    <t>Vàlvula de bola manual amb rosca, de dues peces amb pas total, de llautó, de diàmetre nominal 1´´1/4 ´´,i preu alt de 25 bar de PN</t>
  </si>
  <si>
    <t>P-178</t>
  </si>
  <si>
    <t>Vàlvula bola manual rosca,2peces,pas tot.,llautó,DN=1´´1/2,PN=25bar,superf.</t>
  </si>
  <si>
    <t>BN38-0XBR</t>
  </si>
  <si>
    <t>Vàlvula de bola manual amb rosca, de dues peces amb pas total, de llautó, de diàmetre nominal 1´´1/2 ´´,i preu alt de 25 bar de PN</t>
  </si>
  <si>
    <t>P-179</t>
  </si>
  <si>
    <t>Vàlvula bola manual rosca,2peces,pas tot.,llautó,DN=1/2,PN=25bar,superf.</t>
  </si>
  <si>
    <t>BN38-0XBC</t>
  </si>
  <si>
    <t>Válvula de bola manual con rosca, de dos piezas con paso total, de latón, de diámetro nominal 1/2 ´´,y precio alto de 25 bar de PN</t>
  </si>
  <si>
    <t>P-180</t>
  </si>
  <si>
    <t>Vàlvula bola manual rosca,2peces,pas tot.,llautó,DN=3/4,PN=25bar,superf.</t>
  </si>
  <si>
    <t>BN38-0XBL</t>
  </si>
  <si>
    <t>Vàlvula de bola manual amb rosca, de dues peces amb pas total, de llautó, de diàmetre nominal 3/4 ´´,i preu alt de 25 bar de PN</t>
  </si>
  <si>
    <t>P-181</t>
  </si>
  <si>
    <t>Vàlvula bola manual rosca,2peces,pas tot.,llautó,DN=2´´1/2,PN=25bar,superf.</t>
  </si>
  <si>
    <t>BN38-0XBN</t>
  </si>
  <si>
    <t>Vàlvula de bola manual amb rosca, de dues peces amb pas total, de llautó, de diàmetre nominal 2´´1/2 ´´,i preu alt de 25 bar de PN</t>
  </si>
  <si>
    <t>P-185</t>
  </si>
  <si>
    <t>Válvula de descarga proporcional TA-BPV 20-R</t>
  </si>
  <si>
    <t>BNC4-NC02</t>
  </si>
  <si>
    <t>P-186</t>
  </si>
  <si>
    <t>Electroválv.rearmament manual GN,tipus NC,230V,rosca 1'',500mbar,muntada</t>
  </si>
  <si>
    <t>BNG0-H5PX</t>
  </si>
  <si>
    <t>P-187</t>
  </si>
  <si>
    <t>Vàlvula gas DN20,rosca gas F G 1/4'', junt pla M G1''</t>
  </si>
  <si>
    <t>BNG1-H5PS</t>
  </si>
  <si>
    <t>P-188</t>
  </si>
  <si>
    <t>Vàlvula gas DN25,rosca gas F G1'', junt pla M G1 1/4''</t>
  </si>
  <si>
    <t>BNG1-H5PC</t>
  </si>
  <si>
    <t>P-189</t>
  </si>
  <si>
    <t>Módulo de alta densidad Categoría 6A UTP, testeado de acuerdo con ANSI/TIA-568.2-D | ISO/IEC 11801 C</t>
  </si>
  <si>
    <t>BP77-CO02</t>
  </si>
  <si>
    <t>Módulo de alta densidad Categoría 6A UTP, testeado de acuerdo con IEC 60512-99-002</t>
  </si>
  <si>
    <t>PG62-N403</t>
  </si>
  <si>
    <t>Caixa de mecanismes per a centralització de funcions en lloc de treball, de material plàstic, de 3 fileres, amb capacitat per a 6 mecanismes modulars, muntat superficialment
Tipologia (8)
Equipada amb:
2x Presa de corrent de tipus universal, bipolar amb presa de terra lateral (2P+T), 16 A 250 V, amb tapa, preu alt, encastada
1x Presa senyal,tipus univ.,RJ45 doble,cat.6 U/UTP,despl.aïlla.,a/tapa,preu alt,encastada
1x Presa senyal,tipus univ.,RJ45 simple,cat.6a U/UTP,despl.aïlla.,a/tapa,preu alt,encastada
Inclou:
1x linia: tub flexible corrugado de PVC, folrat exteriorment, caixa de derivació rectangular i conductor de coure de designació H07Z1-K (AS) Type 2</t>
  </si>
  <si>
    <t>Caixa mec.central.,plàstic,3fileres,p/4mecanismes modulars,muntat superf. a/linia (8)</t>
  </si>
  <si>
    <t>BG61-1OGW</t>
  </si>
  <si>
    <t>Caixa de mecanismes per a centralització de funcions en lloc de treball, de material plàstic, de 3 fileres, amb capacitat per a 6 mecanismes modulars, per a muntar superficialment</t>
  </si>
  <si>
    <t>Subtotal partida d'obra</t>
  </si>
  <si>
    <t>P-2</t>
  </si>
  <si>
    <t>Conjunt de buidat punt baix d'instal·lacio de P&lt; 70kW</t>
  </si>
  <si>
    <t>P-8</t>
  </si>
  <si>
    <t>Punt d'alimentació FC</t>
  </si>
  <si>
    <t>P-9</t>
  </si>
  <si>
    <t>Punt d'alimentació CT</t>
  </si>
  <si>
    <t>P-10</t>
  </si>
  <si>
    <t>Punt alimentació llumanera ON/OFF</t>
  </si>
  <si>
    <t>BG22H710</t>
  </si>
  <si>
    <t>Tub flexible corrugat de PVC sense halògens, de 20 mm de diàmetre nominal, aïllant i no propagador de la flama, de baixa emissió de fums i sense emissió de gasos tòxics ni corrosius, resistència a l'impacte de 2 J, resistència a compressió de 320 N i una rigidesa dielèctrica de 2000 V</t>
  </si>
  <si>
    <t>P-11</t>
  </si>
  <si>
    <t>Punt alimentació llumanera amb bus DALI</t>
  </si>
  <si>
    <t>BG2Q-1KT3</t>
  </si>
  <si>
    <t>Tub flexible corrugat de plàstic sense halògens, de 16 mm de diàmetre nominal, aïllant i no propagador de la flama, de baixa emissió de fums i sense emissió de gasos tòxics ni corrosius, resistència a l'impacte de 2 J, resistència a compressió de 320 N i una rigidesa dielèctrica de 2000 V</t>
  </si>
  <si>
    <t>BG35-06F4</t>
  </si>
  <si>
    <t>Cable amb conductor de coure de tensió assignada inferior o igual a 450/750 V, de designació H07Z-K, construcció segons norma UNE-EN 50525-3-41, unipolar, de secció 1x1,5 mm2, amb aïllament de poliolefines, classe de reacció al foc Dca-s2, d2, a2 segons la norma UNE-EN 50575, amb baixa emissió fums</t>
  </si>
  <si>
    <t>P-116</t>
  </si>
  <si>
    <t>Connexió sanejament existent mitjançant sifó DN32</t>
  </si>
  <si>
    <t>P-151</t>
  </si>
  <si>
    <t>Caixa mec.central.,plàstic,1 filera,p/2mecanismes modulars,muntat superf. (4)</t>
  </si>
  <si>
    <t>BG61-1OGZ</t>
  </si>
  <si>
    <t>Caixa de mecanismes per a centralització de funcions en lloc de treball, de material plàstic, d'1 filera, amb capacitat per a 2 mecanismes modulars, per a muntar superficialment</t>
  </si>
  <si>
    <t>P-152</t>
  </si>
  <si>
    <t>Caixa mec.central.,plàstic,3fileres,p/4mecanismes modulars,muntat superf. a/linies (1)</t>
  </si>
  <si>
    <t>P-153</t>
  </si>
  <si>
    <t>Caixa mec.central.,plàstic,2fileres,p/4mecanismes modulars,muntat superf. a/linia (2)</t>
  </si>
  <si>
    <t>BG61-1OH5</t>
  </si>
  <si>
    <t>Caixa de mecanismes per a centralització de funcions en lloc de treball, de material plàstic, de 2 fileres, amb capacitat per a 4 mecanismes modulars, per a muntar superficialment</t>
  </si>
  <si>
    <t>P-154</t>
  </si>
  <si>
    <t>Caixa mec.central.,plàstic,3fileres,p/4mecanismes modulars,muntat superf. a/linia (7)</t>
  </si>
  <si>
    <t>P-155</t>
  </si>
  <si>
    <t>Conm.,(1P),10AX/250V,c/tecla+piloto+caja estanc,precio alto,mont.superf.IP-55,c/linea</t>
  </si>
  <si>
    <t>P-156</t>
  </si>
  <si>
    <t>Interruptor,(1P),10AX/250V,c/tecla+piloto+caja estanc,precio alto,mont.superf.IP-55,c/linea</t>
  </si>
  <si>
    <t>P-157</t>
  </si>
  <si>
    <t>Presa corrent,(2P+T),16A,250V,c/tapa,preu alt,a/linia</t>
  </si>
  <si>
    <t>P-182</t>
  </si>
  <si>
    <t>Conjunt valvuleria Fancoil 2 tubs Ø1 1/4'' (V2V) (TA-Modulator DN32) (Qmax3600l/h)</t>
  </si>
  <si>
    <t>P-183</t>
  </si>
  <si>
    <t>Conjunt valvuleria Fancoil 2 tubs Ø3/4'' (V2V) (TA-Modulator DN15) (Qmax480l/h)</t>
  </si>
  <si>
    <t>P-184</t>
  </si>
  <si>
    <t>Conjunt valvuleria Fancoil 2 tubs Ø3/4'' (V2V) (TA-Modulator DN20) (Qmax975l/h)</t>
  </si>
  <si>
    <t>CO2eq (kg)</t>
  </si>
  <si>
    <t>MJ</t>
  </si>
  <si>
    <t>Cap colla</t>
  </si>
  <si>
    <t>Abraçadora acer galv.+isofònica,d/int.=75mm</t>
  </si>
  <si>
    <t>Abraçadora acer galv.+isofònica,d/int.=60mm</t>
  </si>
  <si>
    <t>Abraçadora plàstica,d/int.=50mm</t>
  </si>
  <si>
    <t>Abraçadora plàstica,d/int.=32mm</t>
  </si>
  <si>
    <t>Abrazadera plástica,d/int.=20mm</t>
  </si>
  <si>
    <t>Abraçadora plàstica,d/int.=25mm</t>
  </si>
  <si>
    <t>Abrazadera plástica,d/int.=16mm</t>
  </si>
  <si>
    <t>Abraçadora plàstica,d/int.=40mm</t>
  </si>
  <si>
    <t>Abraçadora plàstica,d/int.=42mm</t>
  </si>
  <si>
    <t>Abraçadora metàl.,d/int.=42mm</t>
  </si>
  <si>
    <t>Abraçadora metàl.,d/int.=16mm</t>
  </si>
  <si>
    <t>Abraçadora PP reforç.acer inox.,D=12mm</t>
  </si>
  <si>
    <t>Tac niló D&lt;=5mm,+vis</t>
  </si>
  <si>
    <t>Esmalt sint.</t>
  </si>
  <si>
    <t>Reten.magnèt.porta,a/caixa,+pols.desbloqueig,545N,24V,UNE-EN 1155,p/col·locació mural</t>
  </si>
  <si>
    <t>Brida p/tub PP,D=entre 32 i 50mm</t>
  </si>
  <si>
    <t>Brida p/tub penj.sost.</t>
  </si>
  <si>
    <t>Tub PP paret massissa,DN=40mm,junt elàstic</t>
  </si>
  <si>
    <t>Tub polipropilè paret tricapa,evacua.insonoritz.,DN=32mm,junt elàstic</t>
  </si>
  <si>
    <t>Tub polipropilè reciclat paret tricapa,evacua.insonoritz.,DN=110mm,junt elàstic</t>
  </si>
  <si>
    <t>Tub polipropilè reciclat paret tricapa,evacua.insonoritz.,DN=40mm,junt elàstic</t>
  </si>
  <si>
    <t>Tub polipropilè reciclat paret tricapa,evacua.insonoritz.,DN=50mm,junt elàstic</t>
  </si>
  <si>
    <t>Accessori genèric p/tub PPD=40mm</t>
  </si>
  <si>
    <t>Accessori genèric p/tub PPD=50mm</t>
  </si>
  <si>
    <t>Accessori genèric p/tub PPD=110mm</t>
  </si>
  <si>
    <t>Accessori genèric p/tub PPD=32mm</t>
  </si>
  <si>
    <t>Accessori genèric p/tub PVC</t>
  </si>
  <si>
    <t>Element de munt.p/tub PPD=40mm</t>
  </si>
  <si>
    <t>Element de munt.p/tub PPD=50mm</t>
  </si>
  <si>
    <t>Element de munt.p/tub PPD=110mm</t>
  </si>
  <si>
    <t>Element de munt.p/tub PPD=32mm</t>
  </si>
  <si>
    <t>Element munt. p/tub PVC</t>
  </si>
  <si>
    <t>Conducto circular,Al+espiral acero+PE+LV,D=203mm</t>
  </si>
  <si>
    <t>Conducte circ.alum.flex.,D=125mm</t>
  </si>
  <si>
    <t>Conducte helicoïdal circ. de planxa ac.galv.,D=125mm,g=0,5mm</t>
  </si>
  <si>
    <t>Conducto helicoidal circ. de plancha ac.galv.,D=160mm,e=0,5mm</t>
  </si>
  <si>
    <t>Conducte helicoïdal circ. de planxa ac.galv.,D=200mm,g=0,5mm</t>
  </si>
  <si>
    <t>Conducte helicoïdal circ. de planxa ac.galv.,D=250mm,g=0,5mm</t>
  </si>
  <si>
    <t>Conducte rect.MW,recobr.ext.Al+kraft+malla+vel,recobr.int.teixit vid.negre,g=25mm,R&gt;=0.78125</t>
  </si>
  <si>
    <t>Climatitzador horitzontal insonoritzat marca, Marca: SERVOCLIMA o similar, Model. CHI-20 6F</t>
  </si>
  <si>
    <t xml:space="preserve">Compuerta de regulacion rectangular con mando manual MADEL SQR-H 200x100 mm. </t>
  </si>
  <si>
    <t xml:space="preserve">Compuerta de regulacion rectangular con mando manual MADEL SQR-H 200x150 mm. </t>
  </si>
  <si>
    <t xml:space="preserve">Compuerta de regulacion rectangular con mando manual MADEL SQR-H 500x250 mm. </t>
  </si>
  <si>
    <t xml:space="preserve">Compuerta de regulacion rectangular con mando manual MADEL SQR-H 800x300 mm. </t>
  </si>
  <si>
    <t>Compuerta contafuegos MADEL serie FOK-EIS-H-MFB-230  dim 1300x500mm</t>
  </si>
  <si>
    <t>Compuerta contafuegos MADEL serie FBK-E1-H-MFB-230  dim 800x400mm</t>
  </si>
  <si>
    <t>Rejillas MADEL modelo LMT+SP+CM (S) AA 600x150</t>
  </si>
  <si>
    <t>Rejillas MADEL modelo LMT+SP+CM (S) AA 800x150</t>
  </si>
  <si>
    <t>Rejillas MADEL modelo LMT+SP+CM (S) AA 1000x150</t>
  </si>
  <si>
    <t>Boca extracció D.connex.=125mm,D.ext.=160mm,acer galv.pintat,p/col.paret-sostre</t>
  </si>
  <si>
    <t>Purgador automàt.aire,llautó,vert.+vàlvula obt.,D=3/8´´</t>
  </si>
  <si>
    <t>Accessori genèric p/conducte circ.planxa ac.galv.,D=200mm</t>
  </si>
  <si>
    <t>Accessori genèric p/conducte circ.planxa ac.galv.,D=250mm</t>
  </si>
  <si>
    <t>Accessori genèric p/conducte circ.planxa ac.galv.,D=125mm</t>
  </si>
  <si>
    <t>Accesorio genérico p/conducto circ.plancha ac.galv.,D=160mm</t>
  </si>
  <si>
    <t>Accessori genèric p/conducte circ.PPH.,D=200mm</t>
  </si>
  <si>
    <t>Accessori genèric p/conducte circ.PPH.,D=90mm</t>
  </si>
  <si>
    <t>Suport estàndard p/conducte circ.D=125mm</t>
  </si>
  <si>
    <t>Soporte estandard p/conducto circ.D=160mm</t>
  </si>
  <si>
    <t>Suport estàndard p/conducte circ.D=200mm</t>
  </si>
  <si>
    <t>Suport estàndard p/conducte circ.D=250mm</t>
  </si>
  <si>
    <t>Suport estàndard p/conducte circ.D=90mm</t>
  </si>
  <si>
    <t>Soporte estandard p/conducto rect.lana.aisl.,precio alto</t>
  </si>
  <si>
    <t>P.p.conducto rect.,lana.aisl.,precio alto</t>
  </si>
  <si>
    <t>Part prop.elem.muntatge difusor,muntat suspès al sostre</t>
  </si>
  <si>
    <t>Tub acer negre s/sold.(S),1´´1/4,sèrie H s/UNE-EN 10255</t>
  </si>
  <si>
    <t>Tub acer inox.1.4404 (AISI 316L), 12x1, s/UNE-EN 10216-5</t>
  </si>
  <si>
    <t>Tub Cu R250 (semidur),DN=42mm,g=1mm,UNE-EN 1057</t>
  </si>
  <si>
    <t>Tub Cu R250 (semidur) DN=15mm,g=1mm</t>
  </si>
  <si>
    <t>Tub poliprop.multic amb tub int.PP,D=75mm,FV,protecció ext.PP,pres=20bar</t>
  </si>
  <si>
    <t>Tub poliprop.multic amb tub int.PP,D=40mm,FV,protecció ext.PP,pres=20bar</t>
  </si>
  <si>
    <t>Tub poliprop.multic amb tub int.PP,D=32mm,FV,protecció ext.PP,pres=20bar</t>
  </si>
  <si>
    <t>Tub poliprop.multic amb tub int.PP,D=25mm,FV,protecció ext.PP,pres=20bar</t>
  </si>
  <si>
    <t>Tub poliprop.multic amb tub int.PP,D=63mm,FV,protecció ext.PP,pres=20bar</t>
  </si>
  <si>
    <t>Tub poliprop.multic amb tub int.PP,D=50mm,FV,protecció ext.PP,pres=20bar</t>
  </si>
  <si>
    <t>Tub cPVC,DN=25mm,PN=25bar,p/encolar,UNE-EN ISO 15877-2</t>
  </si>
  <si>
    <t>Tub cPVC,DN=32mm,PN=16bar,p/encolar,UNE-EN ISO 15877-2</t>
  </si>
  <si>
    <t>Tub PP-R pressió,DN=25x3,5mm,sèrie S 3.2</t>
  </si>
  <si>
    <t>Tub PP-R pressió,DN=32x4,4mm,sèrie S 3.2</t>
  </si>
  <si>
    <t>Tub PP-R pressió,DN=40x5,5mm,sèrie S 3.2</t>
  </si>
  <si>
    <t>Tub PP-R pressió,DN=50x6,9mm,sèrie S 3.2</t>
  </si>
  <si>
    <t>Tub PP-R pressió,DN=20x2,8mm,sèrie S 3.2</t>
  </si>
  <si>
    <t>Aïllament tèrmic escum.elastom.,fluids (-50 i 105°C),D=22mm,g=9mm,factor dif.vapor&gt;= 7000</t>
  </si>
  <si>
    <t>Aïllament tèrmic escum.elastom.,fluids (-50 i 105°C),D=28mm,g=9mm,factor dif.vapor&gt;= 7000</t>
  </si>
  <si>
    <t>Aïllament tèrmic escum.elastom.,fluids (-50 i 105°C),D=35mm,g=9mm,factor dif.vapor&gt;= 7000</t>
  </si>
  <si>
    <t>Aïllament tèrmic escum.elastom.,fluids (-50 i 105°C),D=42mm,g=9mm,factor dif.vapor&gt;= 7000</t>
  </si>
  <si>
    <t>Aïllament tèrmic escum.elastom.,fluids (-50 i 105°C),D=54mm,g=9mm,factor dif.vapor&gt;= 7000</t>
  </si>
  <si>
    <t>Aïllament tèrmic escum.elastom.,fluids (-50 i 105°C),D=42mm,g=32mm,factor dif.vapor&gt;= 7000</t>
  </si>
  <si>
    <t>Aïllament tèrmic escum.elastom.,fluids (-50 i 105°C),D=35mm,g=25mm,factor dif.vapor&gt;= 7000</t>
  </si>
  <si>
    <t>Aïllament tèrmic escum.elastom.,fluids (-50 i 105°C),D=54mm,g=32mm,factor dif.vapor&gt;= 7000</t>
  </si>
  <si>
    <t>Aïllament tèrmic escum.elastom.,fluids (-50 i 105°C),D=64mm,g=32mm,factor dif.vapor&gt;= 7000</t>
  </si>
  <si>
    <t>Aïllament tèrmic escum.elastom.,fluids (-50 i 105°C),D=76mm,g=32mm,factor dif.vapor&gt;= 7000</t>
  </si>
  <si>
    <t>Aïllament tèrmic escum.elastom.,fluids (-50 i 105°C),D=28mm,g=25mm,factor dif.vapor&gt;= 7000</t>
  </si>
  <si>
    <t>Accessori p/tub ac.inox.,junt metàl.bicòn.,D=12mm,p/unió compressió,pres.mitj.</t>
  </si>
  <si>
    <t>Accessori p/tubs acer negre D=1´´1/4,p/roscar</t>
  </si>
  <si>
    <t>Acc.tub coureDN=15mm, p/ soldar capil·lar.</t>
  </si>
  <si>
    <t>Acc.tub coureDN=42mm, p/ soldar capil·lar.</t>
  </si>
  <si>
    <t>Accessori p/tubs PP pres.,D=20mm,p/soldar</t>
  </si>
  <si>
    <t>Accessori p/tubs PP pres.,D=25mm,p/soldar</t>
  </si>
  <si>
    <t>Accessori p/tubs PP pres.,D=40mm,p/soldar</t>
  </si>
  <si>
    <t>Accessori p/tubs PP pres.,D=50mm,p/soldar</t>
  </si>
  <si>
    <t>Accessori p/tubs PP pres.,D=75mm,p/soldar</t>
  </si>
  <si>
    <t>Accessori p/tubs PP pres.,D=32mm,p/soldar</t>
  </si>
  <si>
    <t>Accessori p/tubs PP pres.,D=63mm,p/soldar</t>
  </si>
  <si>
    <t>Accessori p/tub cPVC pres.DN=25mm,p/encolar</t>
  </si>
  <si>
    <t>Accessori p/tub cPVC pres.DN=32mm,p/encolar</t>
  </si>
  <si>
    <t>Accesorio p/tubos poliet.multic. DN=20mm, metálico,p/conec.presión</t>
  </si>
  <si>
    <t>Accesorio p/tubos poliet.multic. DN=16mm, metálico,p/conec.presión</t>
  </si>
  <si>
    <t>Accesorio p/tubos poliet.multic. DN=25mm, metálico,p/conec.presión</t>
  </si>
  <si>
    <t>Pp.elem.munt.p/aïll.escum.elastom.,g=9mm</t>
  </si>
  <si>
    <t>Pp.elem.munt.p/aïll.escum.elastom.,g=32mm</t>
  </si>
  <si>
    <t>Pp.elem.munt.p/aïll.escum.elastom.,g=25mm</t>
  </si>
  <si>
    <t>Pp.elem.munt.p/tubs acer negre D=1´´1/4,roscat</t>
  </si>
  <si>
    <t>Pp.elem.munt.,tub Cu sanit. DN=42mm,p/soldar per capilaritat</t>
  </si>
  <si>
    <t>Pp.elem.munt.,tub Cu gas med. DN=15mm,p/soldar per capilaritat</t>
  </si>
  <si>
    <t>Pp.elem.munt.p/tubs PP pres.,D=20mm,soldat</t>
  </si>
  <si>
    <t>Pp.elem.munt.p/tubs PP pres.,D=25mm,soldat</t>
  </si>
  <si>
    <t>Pp.elem.munt.p/tubs PP pres.,D=40mm,soldat</t>
  </si>
  <si>
    <t>Pp.elem.munt.p/tubs PP pres.,D=50mm,soldat</t>
  </si>
  <si>
    <t>Pp.elem.munt.p/tubs PP pres.,D=75mm,soldat</t>
  </si>
  <si>
    <t>Pp.elem.munt.p/tubs PP pres.,D=32mm,soldat</t>
  </si>
  <si>
    <t>Pp.elem.munt.p/tubs PP pres.,D=63mm,soldat</t>
  </si>
  <si>
    <t>Pp.p/tub cPVC pres.,D=32mm,encolat</t>
  </si>
  <si>
    <t>Pp.p/tub cPVC pres.,D=25mm,encolat</t>
  </si>
  <si>
    <t>Caja deriv.plástico,120x120mm,prot.IP-54,p/mont.superf.</t>
  </si>
  <si>
    <t>Caixa deriv.plàstic,105x105mm,prot.IP-54,p/munt.superf.</t>
  </si>
  <si>
    <t>Caixa deriv.plàstic,130x200mm,prot.IP-40,p/encastar</t>
  </si>
  <si>
    <t>Tub flexible corrugat PVC s/halògens,DN=20mm,baixa emissió fums,2J,320N,2000V</t>
  </si>
  <si>
    <t>Tub flexible corrugat plàstic s/halògens,DN=25mm,baixa emissió fums,2J,320N,2000V</t>
  </si>
  <si>
    <t>Canal aislante sin halógenos UNE-EN 50642,1 tapa p/distribución,60x150mm,4 compart.máx.,blanco,IK07,</t>
  </si>
  <si>
    <t>Cubierta bandeja sin halógenos,ancho=300mm</t>
  </si>
  <si>
    <t>Cubierta bandeja sin halógenos,ancho=200mm</t>
  </si>
  <si>
    <t>Coberta safat.met.xapa acer galv.calent,ample=200mm</t>
  </si>
  <si>
    <t>Tabique sep.canal,sin halógenos,60mm</t>
  </si>
  <si>
    <t>Separador bandeja sin halógenos,h=60mm</t>
  </si>
  <si>
    <t>Bandeja aislante sin halógenosUNE-EN 50267-2-1,perforada,60x200mm</t>
  </si>
  <si>
    <t>Bandeja aislante sin halógenosUNE-EN 50267-2-1,perforada,60x300mm</t>
  </si>
  <si>
    <t>Safata xapa perforada acer galv.calent,60mmx200mm</t>
  </si>
  <si>
    <t>Tub rígid d'acer galv.,DN=16mm,impacte=20J,resist.compres.=4000N,p/endollar</t>
  </si>
  <si>
    <t>Tubo rígido PVC,DN=20mm,impacto=2J,resist.compres.=1250N</t>
  </si>
  <si>
    <t>Tub flexible corrugat PVC,folrat,DN=20mm,2J,320N,2000V</t>
  </si>
  <si>
    <t>Tub flexible corrugat plàstic s/halògens,DN=16mm,baixa emissió fums,2J,320N,2000V</t>
  </si>
  <si>
    <t>Cable Cu,450/750 V,H07Z-K,1x2,5mm2,aïllam.poliolefines,Dca-s2,d2,a2</t>
  </si>
  <si>
    <t>Cable 0,6/1 kV RZ1-K (AS), 1x70mm2</t>
  </si>
  <si>
    <t>Cable 0,6/ 1kV RZ1-K (AS), 1x35mm2</t>
  </si>
  <si>
    <t>Cable 0,6/ 1kV RZ1-K (AS), 12x2,5mm2</t>
  </si>
  <si>
    <t>Cable 0,6/ 1kV RZ1-K (AS), 3x2,5mm2</t>
  </si>
  <si>
    <t>Cable 0,6/ 1kV RZ1-K (AS), 5x16mm2</t>
  </si>
  <si>
    <t>Cable 0,6/ 1kV RZ1-K (AS), 5x2,5mm2</t>
  </si>
  <si>
    <t>Cable 0,6/ 1kV SZ1-K (AS+), 3x2,5mm2</t>
  </si>
  <si>
    <t>Cable 0,6/ 1kV SZ1-K (AS+), 1x70mm2</t>
  </si>
  <si>
    <t>Cable 0,6/ 1kV SZ1-K (AS+), 1x35mm2</t>
  </si>
  <si>
    <t>Cable 0,6/ 1kV SZ1-K (AS+), 5x16mm2</t>
  </si>
  <si>
    <t>Cable Fidegas de 3×0,75mm S</t>
  </si>
  <si>
    <t>Cable Cu 450/750 V, H07V-U, 1x1,5mm2, Eca</t>
  </si>
  <si>
    <t>Cable Cu 450/750 V, H07Z-K, 1x1,5mm2, Dca-s2, d2, a2</t>
  </si>
  <si>
    <t>Cable Cu 450/750 V, H07Z1-K (AS) Type 2, 1x4mm2, Cca-s1b, d1, a1</t>
  </si>
  <si>
    <t>Conductor Cu nu,1x35mm2</t>
  </si>
  <si>
    <t>Inter.càrreg.modular,63A,400V,(4P),sense indic.llum.</t>
  </si>
  <si>
    <t>Caixa mec.central.,plàstic,3fil.x6mec.mod.,p/munt.superf.</t>
  </si>
  <si>
    <t>Caixa mec.central.,plàstic,1fil.x2mec.mod.,p/munt.superf.</t>
  </si>
  <si>
    <t>Caixa mec.central.,plàstic,2fil.x4mec.mod.,p/munt.superf.</t>
  </si>
  <si>
    <t>Conm.,p/mont.superf.,(1P),10AX/250V,c/tecla+piloto+caja estanc,IP-55,precio alto,</t>
  </si>
  <si>
    <t>Interruptor,p/mont.superf.,(1P),10AX/250V,c/tecla+piloto+caja estanc,IP-55,precio alto,</t>
  </si>
  <si>
    <t>Toma corriente,p/mont.superf.,(2P+T),16A/250V,c/tapa,precio alto,</t>
  </si>
  <si>
    <t>Presa corrent,tipus univ.,(2P+T),16A/250V,a/tapa,preu alt,p/encastar</t>
  </si>
  <si>
    <t>Presa corrent,tipus univ.,(2P+T),16A/250V,a/tapa vermella,preu alt,p/encastar</t>
  </si>
  <si>
    <t>Presa corrent indust.semiencastat,3P+N+T,16A 380-415V,IP-44</t>
  </si>
  <si>
    <t>Int.detect.mov.,tipus univ.,resistives,1000W,230V,10 a 300s,5 a 120lx,a/tapa,preu alt,p/encastar</t>
  </si>
  <si>
    <t>P.p.accessoris caixa derivació quadr.</t>
  </si>
  <si>
    <t>P.p.accesorios p/interr./conmu.</t>
  </si>
  <si>
    <t>P.p.accesorios p/enchu.</t>
  </si>
  <si>
    <t>P.p.accesorios p/bandejas PC+ABS s/halóg.,60x200mm</t>
  </si>
  <si>
    <t>P.p.accesorios p/bandejas PC+ABS s/halóg.,60x300mm</t>
  </si>
  <si>
    <t>P.p.accessoris p/safat.met.acer galv.calent,,60x200mm</t>
  </si>
  <si>
    <t>P.p.accesorios p/tubos rígidos PVC</t>
  </si>
  <si>
    <t>P.p.accesoris p/tubs rígids d'acer</t>
  </si>
  <si>
    <t>P.p.accessoris p/interr.man.</t>
  </si>
  <si>
    <t>P.p.accessoris p/conduc.Cu.nus</t>
  </si>
  <si>
    <t>P.p.accesorioscanal sin halógenos ancho=150mm,h=60mm,blanco</t>
  </si>
  <si>
    <t>P.p.elem.suport p/safat.met.acer galv.calent ample=200mm,susp/param.horitz.</t>
  </si>
  <si>
    <t>P.p.elem.soporte p/bandej.aisl.sin halógenos ancho=200mm,susp/param.horiz.</t>
  </si>
  <si>
    <t>P.p.elem.soporte p/bandej.aisl.sin halógenos ancho=300mm,susp/param.horiz.</t>
  </si>
  <si>
    <t>Maniguet flex.,malla met.,preu sup.,2 unions 3/4´´</t>
  </si>
  <si>
    <t>Maniguet flex.,malla met.,preu sup.,2 unions 1 1/4´´</t>
  </si>
  <si>
    <t>Sifó registrable p/desg.apare.bombeig,PVC,D=32mm,p/connect.ramal</t>
  </si>
  <si>
    <t>Toma de gas tècnico</t>
  </si>
  <si>
    <t>Rejill. ventilación plana plancha acero pint. 20x20cm</t>
  </si>
  <si>
    <t>Centraleta electrònica p/detecció gas/6 sensors remots</t>
  </si>
  <si>
    <t>HLSPS15 Fuente de alimentación de 130W / 5A conforme EN54-4</t>
  </si>
  <si>
    <t>PS1207 Batería 12 V. 7A/H</t>
  </si>
  <si>
    <t>Detector gas natural 2 nivells IP65</t>
  </si>
  <si>
    <t>Sirena con flash direccionable</t>
  </si>
  <si>
    <t>Extintor pols seca poliv.,6kg,pressió incorpo.pintat</t>
  </si>
  <si>
    <t>Extintor CO2,5kg,pressió incorpo.pintat</t>
  </si>
  <si>
    <t>Retol seny. recorregut evac.sortida habit.,402x105mm2,panell polipropilè,gruix=1,5mm</t>
  </si>
  <si>
    <t>Retol seny. sortida habitual,297x105mm2,panell polipropilè,gruix=1,5mm</t>
  </si>
  <si>
    <t>Retol seny. instal.protecció/incendis,210x210mm2,panell PVC,gruix=1mm,fotoluminiscent (A)</t>
  </si>
  <si>
    <t>P.p.elements especials p/boq.incendi</t>
  </si>
  <si>
    <t>Material complementario o pzas. E</t>
  </si>
  <si>
    <t>P.p.elements especials p/detector</t>
  </si>
  <si>
    <t>P.p.elements especials p/extint.</t>
  </si>
  <si>
    <t>Vàlvula bola manual+rosca,3peces,pas tot.,inox.1.4408,DN=3/8´´,PN=64bar</t>
  </si>
  <si>
    <t>Vàlvula bola manual p/soldar,2peces,pas tot.,mat.cos/bola llautó,DN=35mm,PN=25bar</t>
  </si>
  <si>
    <t>Vàlvula bola manual+rosca,2peces,pas tot.,llautó,DN=3/8´´,preu altPN=25bar</t>
  </si>
  <si>
    <t>Válvula bola manual+rosca,2piezas,paso tot.,latón,DN=1/2´´,precio altoPN=25bar</t>
  </si>
  <si>
    <t>Vàlvula bola manual+rosca,2peces,pas tot.,llautó,DN=1´´,preu altPN=25bar</t>
  </si>
  <si>
    <t>Vàlvula bola manual+rosca,2peces,pas tot.,llautó,DN=1´´1/4´´,preu altPN=25bar</t>
  </si>
  <si>
    <t>Vàlvula bola manual+rosca,2peces,pas tot.,llautó,DN=3/4´´,preu altPN=25bar</t>
  </si>
  <si>
    <t>Vàlvula bola manual+rosca,2peces,pas tot.,llautó,DN=2´´1/2´´,preu altPN=25bar</t>
  </si>
  <si>
    <t>Vàlvula bola manual+rosca,2peces,pas tot.,llautó,DN=1´´1/2´´,preu altPN=25bar</t>
  </si>
  <si>
    <t>Vàlvula unitat terminal 'TA-Modulator-DN15'</t>
  </si>
  <si>
    <t>Vàlvula unitat terminal 'TA-Modulator-DN20'</t>
  </si>
  <si>
    <t>Vàlvula unitat terminal 'TA-Modulator-DN32'</t>
  </si>
  <si>
    <t>Actuador tipus push-pull, proporcional 0-10V, configuració digital TA-Slider 160</t>
  </si>
  <si>
    <t>Actuador tipus push-pull, proporcional 0-10V, configuració digital TA-Slider 500</t>
  </si>
  <si>
    <t>Filtre colador en ´´Y´´,+rosc.,DN=1´´1/4,PN=16bar,llautó,pas malla=0,5mm</t>
  </si>
  <si>
    <t>Filtre colador en ´´Y´´,+rosc.,DN=3/4´´,PN=16bar,llautó,pas malla=0,5mm</t>
  </si>
  <si>
    <t>Electroválv.rearmament manual GN,tipus NC,230V,rosca 1'',500mbar</t>
  </si>
  <si>
    <t>Vàlvula gas DN25,rosca gas F G1'', junt pla M G1''1/4</t>
  </si>
  <si>
    <t>Vàlvula gas DN20,rosca gas F G3/4'', junt plan M G1''</t>
  </si>
  <si>
    <t>Presa multimèdia,tipus univ.,connector HDMI+USB,a/tapa,p/encastar</t>
  </si>
  <si>
    <t>Presa senyal,tipus univ.,RJ45 doble,cat.6 U/UTP,despl.aïlla.,a/tapa,preu alt,p/encastar</t>
  </si>
  <si>
    <t>Presa senyal,tipus univ.,RJ45 simple,cat.6 U/UTP,despl.aïlla.,a/tapa,preu alt,p/encastar</t>
  </si>
  <si>
    <t>Etapa de regulación y manoreductres</t>
  </si>
  <si>
    <t>AMIDAMENTS</t>
  </si>
  <si>
    <t>N</t>
  </si>
  <si>
    <t>01.02.04.001</t>
  </si>
  <si>
    <t>L</t>
  </si>
  <si>
    <t>QGBT-C5(N EXISTENT) - SQ-P4T(N)</t>
  </si>
  <si>
    <t>(3F+N)</t>
  </si>
  <si>
    <t>01.02.04.002</t>
  </si>
  <si>
    <t>(TT)</t>
  </si>
  <si>
    <t>01.02.04.003</t>
  </si>
  <si>
    <t>TRAM GE 300kVA - Q. COM. 160 A - QGBT-C5(P)</t>
  </si>
  <si>
    <t>01.02.04.004</t>
  </si>
  <si>
    <t>TT)</t>
  </si>
  <si>
    <t>01.02.04.005</t>
  </si>
  <si>
    <t>COM GE 300kVA  AMB  Q. COM C5 160A</t>
  </si>
  <si>
    <t>01.02.04.006</t>
  </si>
  <si>
    <t>SQ-P4T(N)</t>
  </si>
  <si>
    <t>SQ-P4-L1</t>
  </si>
  <si>
    <t>SQ-P4-L2</t>
  </si>
  <si>
    <t>SQ-P4-S12</t>
  </si>
  <si>
    <t>SQ-P4-L3</t>
  </si>
  <si>
    <t>SQ-P4-L4</t>
  </si>
  <si>
    <t>01.02.04.007</t>
  </si>
  <si>
    <t>C5T(P)</t>
  </si>
  <si>
    <t>SQ-P1(P)</t>
  </si>
  <si>
    <t>SQ-P4T(P)</t>
  </si>
  <si>
    <t>SQ-P4(P)-L1</t>
  </si>
  <si>
    <t>SQ-P4(P)-L2</t>
  </si>
  <si>
    <t>SQ-P4(P)-S12</t>
  </si>
  <si>
    <t>SQ-P4(P)-L3</t>
  </si>
  <si>
    <t>SQ-P4(P)-L4</t>
  </si>
  <si>
    <t>01.02.04.008</t>
  </si>
  <si>
    <t>LA01 a LA04</t>
  </si>
  <si>
    <t>LA05 a LA23</t>
  </si>
  <si>
    <t>LC01 a LC04</t>
  </si>
  <si>
    <t>LC05 a LC23</t>
  </si>
  <si>
    <t>LB01 a LB02</t>
  </si>
  <si>
    <t>LB05 a LB14 (EXCEPTE TRIF LB11, LB12 i LB14)</t>
  </si>
  <si>
    <t>LD01 a LD04</t>
  </si>
  <si>
    <t>LD05 a LD23</t>
  </si>
  <si>
    <t>SQ-P4</t>
  </si>
  <si>
    <t>IL</t>
  </si>
  <si>
    <t>L001 a L010</t>
  </si>
  <si>
    <t>L041 a L043</t>
  </si>
  <si>
    <t>FÇ</t>
  </si>
  <si>
    <t>L011 a L022</t>
  </si>
  <si>
    <t>HVAC</t>
  </si>
  <si>
    <t>L031 a L033</t>
  </si>
  <si>
    <t>01.02.04.009</t>
  </si>
  <si>
    <t>LB11</t>
  </si>
  <si>
    <t>LB12</t>
  </si>
  <si>
    <t>LB14</t>
  </si>
  <si>
    <t>01.02.04.010</t>
  </si>
  <si>
    <t>P2T(P)</t>
  </si>
  <si>
    <t>L3-L5-L4-Reserva</t>
  </si>
  <si>
    <t>P3T+E(P)</t>
  </si>
  <si>
    <t>S12-L2-PASS-L1-L2-S12-S34-L4-L5-Reserva</t>
  </si>
  <si>
    <t>LAP1-LAP2(R)</t>
  </si>
  <si>
    <t>LCP1-LCP2-LCP3-LCP4(R)</t>
  </si>
  <si>
    <t>LBP1-LBP2-LBP3-LBP4-LBP5-LBP6</t>
  </si>
  <si>
    <t>LDP1-LDP2-LDP3-LDP4</t>
  </si>
  <si>
    <t>LEP1-LEP2(R)</t>
  </si>
  <si>
    <t>SQ-P4(P)</t>
  </si>
  <si>
    <t>LP01-LP02(R)</t>
  </si>
  <si>
    <t>01.02.05.001</t>
  </si>
  <si>
    <t>PREVISIÓ ESCOMESA</t>
  </si>
  <si>
    <t>01.02.05.002</t>
  </si>
  <si>
    <t>01.02.05.003</t>
  </si>
  <si>
    <t>C5T-P4</t>
  </si>
  <si>
    <t>01.02.05.004</t>
  </si>
  <si>
    <t>01.02.05.005</t>
  </si>
  <si>
    <t>LAB. 1</t>
  </si>
  <si>
    <t>LAB. 2</t>
  </si>
  <si>
    <t>SERV. L1-L2</t>
  </si>
  <si>
    <t>LAB. 3</t>
  </si>
  <si>
    <t>SALA CULTIUS</t>
  </si>
  <si>
    <t>LAB. 4</t>
  </si>
  <si>
    <t>SALA TÈCNICS</t>
  </si>
  <si>
    <t>DESPATX 11</t>
  </si>
  <si>
    <t>01.02.05.006</t>
  </si>
  <si>
    <t>Línia d'alimentació a llumaner simple o múltiple, inclou línia de cable de 3x1x2,5 mm2, H07Z1-K (AS) CPR Cca-s1b, d1, a1, sota tub plàstic Ø20 lliure d'halogens, part proporcional caixa de derivació IP-54, 105x105, muntada superficialment en fals sostre o pati, i accessoris de fixació i connexió.
Inclou part proporcional de instal·lació per connexió a mecanismes de control enceses.</t>
  </si>
  <si>
    <t>C5 TORRE</t>
  </si>
  <si>
    <t>T</t>
  </si>
  <si>
    <t>LAB 1</t>
  </si>
  <si>
    <t>LAB 2</t>
  </si>
  <si>
    <t>SERVEI L1-L2</t>
  </si>
  <si>
    <t>LAB 3</t>
  </si>
  <si>
    <t>LAB 4</t>
  </si>
  <si>
    <t>SERVEI DONES</t>
  </si>
  <si>
    <t>SERVEI HOMES</t>
  </si>
  <si>
    <t>SERVEI ADAPTAT</t>
  </si>
  <si>
    <t>SALA TÈCNICA</t>
  </si>
  <si>
    <t>DISTRIBCIÓ 1</t>
  </si>
  <si>
    <t>DISTRIBCIÓ 2</t>
  </si>
  <si>
    <t>EMERGÈNCIES</t>
  </si>
  <si>
    <t>01.02.05.007</t>
  </si>
  <si>
    <t>Línia d'alimentació a llumaner simple o múltiple, inclou línia de cable de 3x1x2,5 mm2, H07Z1-K (AS) CPR Cca-s1b, d1, a1, sota tub plàstic Ø20 lliure d'halogens, part proporcional caixa de derivació IP-54, 105x105, muntada superficialment en fals sostre o pati, i accessoris de fixació i connexió.
Inclou part proporcional de instal·lació per connexió a mecanismes de control enceses.
Inclou línia bus DALI 2x1,5 mm2 H07Z1-K (AS) CPR Cca-s1b, d1, a1, sota tub plàstic Ø16 lliure d'halogens.</t>
  </si>
  <si>
    <t>01.02.05.008</t>
  </si>
  <si>
    <t>01.02.05.009</t>
  </si>
  <si>
    <t>DISTRIBUCIÓ 1</t>
  </si>
  <si>
    <t>01.02.06.001</t>
  </si>
  <si>
    <t>Llumenera decorativa modular d'alumini, de 60x60 cm, de 28 W de potència de la llumenera, 4100 lm de flux lluminós, protecció IP44, regulable DALI, de temperatura de color 4000 K, encastada
SIMON Ref.: 72060340-884, o equivalent.</t>
  </si>
  <si>
    <t>01.02.06.002</t>
  </si>
  <si>
    <t>Llumenera decorativa modular d'alumini, de 60x60 cm, de 28 W de potència de la llumenera, 4100 lm de flux lluminós, protecció IP44, control ON-OFF, de temperatura de color 4000 K, encastada
SIMON Ref.: 72060040-884, o equivalent.</t>
  </si>
  <si>
    <t>01.02.06.003</t>
  </si>
  <si>
    <t>Llum decoratiu encastable tipus downlight amb leds amb una vida útil de 30.000 h, de forma circular, 22 W de potència, òptica reculada confort, eficàcia lluminosa de 110 lm/W, amb equip elèctric regulable DALI, cos d'alumini, difusir en PMMA i grau de protecció IP44, encastat
SIMON Ref. 72524330-884, o equivalent.</t>
  </si>
  <si>
    <t>DISTRIBUCIÓ 2</t>
  </si>
  <si>
    <t>01.02.06.004</t>
  </si>
  <si>
    <t>Llum decoratiu encastable tipus downlight amb leds amb una vida útil de 30.000 h, de forma circular, 22 W de potència, òptica reculada confort, eficàcia lluminosa de 110 lm/W, amb equip elèctric control ON-OFF, cos d'alumini, difusir en PMMA i grau de protecció IP44, encastat
SIMON Ref. 72524030-884, o equivalent.</t>
  </si>
  <si>
    <t>01.02.06.005</t>
  </si>
  <si>
    <t>Llumenera estanca amb leds amb una vida útil &lt;= 54000 h, de forma rectangular, de 1200 mm de llargària, 40 W de potència, flux lluminós de 4200 lm, amb equip elèctric no regulable, aïllament classe I, cos i difusor de policarbonat i grau de protecció IP65, temperatura de color 4000 K, muntada superficialment
SIMON Luminaria estanca 780 IP65 4000K 1200, ref. 78031033-884</t>
  </si>
  <si>
    <t>SALA PINSO</t>
  </si>
  <si>
    <t>01.02.06.006</t>
  </si>
  <si>
    <t xml:space="preserve">Llum d'emergència marca ZEMPER model SPAZIO LUZ Autotest 150lm NP 1h IP42/65 blanco 230V 50Hz ref. LUZ3150X o equivalent, de forma rectangular, encastado.
Inclou accesori Marc per encastar rodò  blanc Ref. ALC0011 </t>
  </si>
  <si>
    <t>01.02.06.007</t>
  </si>
  <si>
    <t xml:space="preserve">Llum d'emergència marca ZEMPER model SPAZIO LUZ Autotest 150lm NP 1h IP42/65 blanco 230V 50Hz ref. LUZ3150X o equivalent, de forma rectangular, encastado.
Inclou accesori Conjuntr encastar rodò  blanc + banderola sostre blanca Ref. ALB0011 </t>
  </si>
  <si>
    <t>LABORATORI 1</t>
  </si>
  <si>
    <t>LABORATORI 2</t>
  </si>
  <si>
    <t>LABORATORI 3</t>
  </si>
  <si>
    <t>LABORATORI 4</t>
  </si>
  <si>
    <t>01.02.07.001</t>
  </si>
  <si>
    <t>01.02.07.002</t>
  </si>
  <si>
    <t>01.02.07.003</t>
  </si>
  <si>
    <t>Control Constant de llum per a lluminàries DALI amb 2 canals de sortida. DINUY RE DMS DA3 o similar.
Sistema automàtic automàtic d'estalvi d'energia per a lluminàries DALI:
aplica automàticament a les làmpades el nivell de lluminositat
requerit per mantenir un nivell d'il·luminació mínim
establert prèviament (per exemple, 500lux), compensant la
llum natural en tot moment.
- Disposa d'un segon canal que aplica un % menys a la sortida
per compensar la major aportació de llum natural a files més
properes als finestrals
- Incorpora sensor de moviment (PIR), cosa que permet limitar la
activació de la il·luminació a la presència de persones si es vol.
- Dues maneres de funcionament: Automàtic (Regulació automàtica
- Detecció de Moviment) o Regulació Automàtica (sense
detecció de moviment).
- Pre-ajustat de fàbrica per aconseguir un nivell de 500lux,
aproximadament, al lloc de treball suposant la instal·lació en una oficina ´´estàndard´´.
- Possibilitat d'ajustar el nivell mínim de regulació, evitant que s'apaguin completament les lluminàries.
- Comunicació unidireccional i Broadcasting (un sol grup). No permet l'encaminament individual de lluminàries.
- Muntatge encastat en fals sostre.
- Possibilitat d'ampliació de l'àrea de detecció de moviment utilitzant sensors esclaus.
- Possibilitat de commutació i regulació manual mitjançant polsador/interruptor, emprant l'accessori AC DMS 001.
- Exemples d'aplicació: oficines, escoles, hospitals...
Totalment subministrat, muntat, parametritzat segons requeriments Hosital/DF i en disposició de funcionar.</t>
  </si>
  <si>
    <t>DISTRIBUCIÓN 1</t>
  </si>
  <si>
    <t>DISTRIBUCIÓN 2</t>
  </si>
  <si>
    <t>01.02.07.004</t>
  </si>
  <si>
    <t>Accesori sensor de moviment esclau DENUY SEN T03 o similar.
Permet ampliar l'àrea de cobertura de la detecció de moviment coberta amb  un sol RE DMS DA3.
Totalment subministrat, muntat, parametritzat segons requeriments Hosital/DF i en disposició de funcionar.</t>
  </si>
  <si>
    <t>01.02.07.005</t>
  </si>
  <si>
    <t>Comandament a distància IR per l'ajust dels paràmetres. DINUY CO REG R05 o similar.
Permet reajustar la programació dels punts de la llum dia i nit sense la necessitat d'accedir al sostre, així com realitzar una regulació manual en un moment determinat.
Totalment subministrat, parametritzat segons requeriments Hosital/DF i en disposició de funcionar.</t>
  </si>
  <si>
    <t>01.02.07.006</t>
  </si>
  <si>
    <t>01.02.07.007</t>
  </si>
  <si>
    <t>C5</t>
  </si>
  <si>
    <t>P2T</t>
  </si>
  <si>
    <t>P3T</t>
  </si>
  <si>
    <t>P3E</t>
  </si>
  <si>
    <t>P4T</t>
  </si>
  <si>
    <t>01.02.07.008</t>
  </si>
  <si>
    <t>Polsador d'emergència tall protecció elèctrica capçalera
Estació de control, plàstic, groc, 1 bolet emergència, vermell, Ø40, girar per desenclavar, 1 NC amb funció de supervisió
Schneider Harmony XALK1786, o equivalent.
Inclou instal·lació de cablejat y p/p de canalització de control fins contactactor de dispar de protecció de capçalera.</t>
  </si>
  <si>
    <t>01.02.07.009</t>
  </si>
  <si>
    <t>Caixa de mecanismes per a centralització de funcions en lloc de treball, de material plàstic, de 3 fileres, amb capacitat per a 6 mecanismes modulars, muntat superficialment
Tipologia (1)
Equipada amb:
2x Presa de corrent de tipus universal, bipolar amb presa de terra lateral (2P+T), 16 A 250 V, amb tapa, preu alt, encastada
2x Presa de corrent de tipus universal, bipolar amb presa de terra lateral (2P+T), 16 A 250 V, amb tapa vermella, preu alt, encastada
2x Presa senyal,tipus univ.,RJ45 simple,cat.6a U/UTP,despl.aïlla.,a/tapa,preu alt,encastada
Inclou:
2x linies: tub flexible corrugado de PVC, folrat exteriorment, caixa de derivació rectangular i conductor de coure de designació H07Z1-K (AS) Type 2</t>
  </si>
  <si>
    <t>01.02.07.010</t>
  </si>
  <si>
    <t>Caixa de mecanismes per a centralització de funcions en lloc de treball, de material plàstic, de 2 fileres, amb capacitat per a 4 mecanismes modulars, muntat superficialment
Tipologia (2)
Equipada amb:
4x Presa de corrent de tipus universal, bipolar amb presa de terra lateral (2P+T), 16 A 250 V, amb tapa, preu alt, encastada
Amb  linia: tub flexible corrugado de PVC, folrat exteriorment, caixa de derivació rectangular i conductor de coure de designació H07Z1-K (AS) Type 2</t>
  </si>
  <si>
    <t>01.02.07.011</t>
  </si>
  <si>
    <t>Presa de corrent industrial de tipus semiencastat, 3P+N+T, de 16 A i 380-415 V de tensió nominal segons norma UNE-EN 60309-1, amb grau de protecció d'IP-44, col.locada
Tipologia (3)</t>
  </si>
  <si>
    <t>01.02.07.012</t>
  </si>
  <si>
    <t>Caixa de mecanismes per a centralització de funcions en lloc de treball, de material plàstic, d'1 filera, amb capacitat per a 2 mecanismes modulars, muntat superficialment
Tipologia (4)
Equipada amb:
1x Presa de corrent de tipus universal, bipolar amb presa de terra lateral (2P+T), 16 A 250 V, amb tapa, preu alt, encastada
1x Presa multimèdia,tipus univ.,+connector HDMI+USB,a/tapa,encastada
Inclou:
1x linies: tub flexible corrugado de PVC, folrat exteriorment, caixa de derivació rectangular i conductor de coure de designació H07Z1-K (AS) Type 2
Part proporcional de cable HDMI 5m + tub protector
Part proporcional de cable USB 5m + tub protector</t>
  </si>
  <si>
    <t>01.02.07.013</t>
  </si>
  <si>
    <t>Caixa de mecanismes per a centralització de funcions en lloc de treball, de material plàstic, de 3 fileres, amb capacitat per a 6 mecanismes modulars, muntat superficialment
Tipologia (7)
Equipada amb:
4x Presa de corrent de tipus universal, bipolar amb presa de terra lateral (2P+T), 16 A 250 V, amb tapa, preu alt, encastada
2x Presa senyal,tipus univ.,RJ45 doble,cat.6a U/UTP,despl.aïlla.,a/tapa,preu alt,encastada
Inclou:
1x linia: tub flexible corrugado de PVC, folrat exteriorment, caixa de derivació rectangular i conductor de coure de designació H07Z1-K (AS) Type 2</t>
  </si>
  <si>
    <t>01.02.07.014</t>
  </si>
  <si>
    <t>Tomas RJ45 Cat6A UTP:
Connector modular RJ45 Cat. 6A T568A/T568B.
Transmission Standards ANSI/TIA-568.2-D | ISO/IEC 11801 Class EA
Wiring T568A | T568B
Electrical Specifications
Remote Powering Fully supports the safe delivery of power over LAN cabling described
by IEEE 802.3bt (Type 4) and complies with the unmating under
electrical load requirements prescribed by IEC 60512-99-002
PoE Durability Supports IEEE 802.3bt Type 4 (90 W) applications after 3000 plug to jack mating cycles
Mechanical Specifications
Plug to Jack Mating Cycles Complies to IEC 60603-7 series
Commscope 760241194 | SL10G-A.WHT, o equivalent.</t>
  </si>
  <si>
    <t>Tipologia (1)</t>
  </si>
  <si>
    <t>Tipologia (7)</t>
  </si>
  <si>
    <t>Tipologia (8)</t>
  </si>
  <si>
    <t>01.03.01.001</t>
  </si>
  <si>
    <t>Lab Muntant A</t>
  </si>
  <si>
    <t>Lab Muntant B</t>
  </si>
  <si>
    <t>Servei Adaptat</t>
  </si>
  <si>
    <t>Servei dones</t>
  </si>
  <si>
    <t>Servei Homes</t>
  </si>
  <si>
    <t>Servei dones fluxors</t>
  </si>
  <si>
    <t>Servei homes fluxors</t>
  </si>
  <si>
    <t>Servei Adaptat fluxor</t>
  </si>
  <si>
    <t>01.03.01.002</t>
  </si>
  <si>
    <t>01.03.01.003</t>
  </si>
  <si>
    <t>01.03.01.004</t>
  </si>
  <si>
    <t>01.03.01.005</t>
  </si>
  <si>
    <t>01.03.01.006</t>
  </si>
  <si>
    <t>Servei Dones - Xarxa AFS</t>
  </si>
  <si>
    <t>Servei Homes - Xarxa AFS</t>
  </si>
  <si>
    <t>01.03.01.007</t>
  </si>
  <si>
    <t>Servei Adaptat - Xarxa AFS</t>
  </si>
  <si>
    <t>Lab 1</t>
  </si>
  <si>
    <t>Lab 2</t>
  </si>
  <si>
    <t>Lab 3</t>
  </si>
  <si>
    <t>Lab 4</t>
  </si>
  <si>
    <t>Servei Lab 1-2</t>
  </si>
  <si>
    <t>01.03.01.008</t>
  </si>
  <si>
    <t xml:space="preserve">Connexio Muntants A i B </t>
  </si>
  <si>
    <t>01.03.01.009</t>
  </si>
  <si>
    <t>Servei Adaptat - Xarxa Fluxors</t>
  </si>
  <si>
    <t>01.03.01.010</t>
  </si>
  <si>
    <t>01.03.01.011</t>
  </si>
  <si>
    <t>Servei Dones - Xarxa Fluxors</t>
  </si>
  <si>
    <t>Servei Homes - Xarxa Fluxors</t>
  </si>
  <si>
    <t>01.03.01.012</t>
  </si>
  <si>
    <t>01.03.01.013</t>
  </si>
  <si>
    <t>01.03.01.014</t>
  </si>
  <si>
    <t>01.03.01.015</t>
  </si>
  <si>
    <t>01.03.01.016</t>
  </si>
  <si>
    <t>01.03.01.017</t>
  </si>
  <si>
    <t>Muntant A</t>
  </si>
  <si>
    <t>Muntant B</t>
  </si>
  <si>
    <t>Servei Dones</t>
  </si>
  <si>
    <t>01.04.01.001</t>
  </si>
  <si>
    <t>Lab</t>
  </si>
  <si>
    <t>01.04.01.002</t>
  </si>
  <si>
    <t>Lab1</t>
  </si>
  <si>
    <t>Lab2</t>
  </si>
  <si>
    <t>Lab3</t>
  </si>
  <si>
    <t>Lab4</t>
  </si>
  <si>
    <t>01.04.01.003</t>
  </si>
  <si>
    <t>Mesas Lab1</t>
  </si>
  <si>
    <t>Mesas Lab2</t>
  </si>
  <si>
    <t>Mesas Lab3</t>
  </si>
  <si>
    <t>Mesas Lab4</t>
  </si>
  <si>
    <t>01.04.01.004</t>
  </si>
  <si>
    <t>01.04.01.005</t>
  </si>
  <si>
    <t xml:space="preserve">Lab 1 </t>
  </si>
  <si>
    <t>01.04.01.006</t>
  </si>
  <si>
    <t>Zona Comu</t>
  </si>
  <si>
    <t>01.04.01.007</t>
  </si>
  <si>
    <t>01.04.02.001</t>
  </si>
  <si>
    <t>01.04.02.002</t>
  </si>
  <si>
    <t>Lab 1 y 3</t>
  </si>
  <si>
    <t>Lab  2 y 4</t>
  </si>
  <si>
    <t>01.04.02.003</t>
  </si>
  <si>
    <t xml:space="preserve">Lab </t>
  </si>
  <si>
    <t>01.04.02.004</t>
  </si>
  <si>
    <t>Detector 1</t>
  </si>
  <si>
    <t>Detector 2</t>
  </si>
  <si>
    <t>Detector 3</t>
  </si>
  <si>
    <t>01.04.02.005</t>
  </si>
  <si>
    <t>01.05.02.001</t>
  </si>
  <si>
    <t>Aire Comprimit</t>
  </si>
  <si>
    <t>Nitrògen</t>
  </si>
  <si>
    <t>01.05.02.002</t>
  </si>
  <si>
    <t>Xarxa CO2</t>
  </si>
  <si>
    <t>01.05.02.003</t>
  </si>
  <si>
    <t>Xarxa Aire Comprimit</t>
  </si>
  <si>
    <t>Xarxa N2</t>
  </si>
  <si>
    <t>01.05.02.004</t>
  </si>
  <si>
    <t>CO2</t>
  </si>
  <si>
    <t>N2</t>
  </si>
  <si>
    <t>Aire Comprimit Muntant A</t>
  </si>
  <si>
    <t>01.05.02.005</t>
  </si>
  <si>
    <t>01.05.02.006</t>
  </si>
  <si>
    <t>Suministro e instalación de cuadro de Inversión totalmente neumático para suministro de CARBÓNICO capaz de garantizar en una canalización centralizada el suministro continuo de gas regulado a la presión de servicio procedente de rampas de botellas de gas comprimido y/o licuado a alta presión. Equipo diseñado y conforme a la normativa UNE-EN ISO 7396-1 
Sistemas de canalización de gases medicinales” donde los reguladores internos de alta presión poseen el certificado de compresión adiabática para uso con Oxígeno, según la norma UNE EN ISO 10524-2 
Reguladores de presión para la utilización con gases medicinales” con certificado CE como producto sanitario incluyéndose dentro de la categoría IIb según directiva 93/42/CEE. El cuadro incluye todos los elementos necesarios para el cambio automático de rampa con necesidad de rearme manual por parte del usuario para reconocimiento de rampa vacía asegurando así un servicio ininterrumpido y su conexionado remoto al sistema de televigilancia para control de las mismas y señalización del vaciado de la rampa en uso. Limpio y desengrasado.
Características:
   - Ausencia total de conexiones eléctricas, componentes totalmente neumáticos y compatibles con oxigeno medicinal.
   - Garantía de suministro.
   - Peso 15 kg
   - Armario metálico dimensiones 390 x 419 x 217 mm con acabado en pintura epoxy 
   - Filtro sinterizado y válvula de seccionamiento de alta presión en cada rampa.
   - Manómetros de presión de ambas rampas y del suministro a la red.
   - Control manual y automático por diferencia de presiones con rearme de la alarma manual 
   - Salida neumática para conexión con aviso a distancia.
   - Presión de trabajo máxima = 10 bar.
   - Caudal máximo de trabajo = 43 m3/h.
   - Todos los escapes de los circuitos de consumo y de control conducidos, incluidos los escapes de las válvulas de seguridad.
 - Mantenimientos sin necesidad de corte de suministro. Circuitos de distribución de consumo independientes para cada rampa, lo que permite efectuar mantenimiento en una de ellas mientras la otra sigue funcionando.
Totalmente instalado incluyendo p.p. de material auxiliar, suportación y accesorios, probado y funcionando conforme a la normativa UNE-EN ISO 7396-1 “Sistemas de canalización de gases medicinales”</t>
  </si>
  <si>
    <t>01.05.02.007</t>
  </si>
  <si>
    <t>Suministro e instalación de dos colectores de alta presión de una botellas para suministro de CARBONICO con certificado CE como producto sanitario clase IIb según directiva 93/42/CE y con selectividad de conexión según MIE EP-6 formado cada uno de:
   - Un soporte de perfil laminado para su fijación en la pared.
   - un punto de conexión a cilindros, fijados al soporte y unidos entre sí por medio de tubo de cobre soldado de ALTA PRESION, que alojan a cuatro válvulas unidireccionales.
   - Un serpentín tipo Lira, de ALTA PRESION, con certificado de Prueba Hidráulica , certificado CE como producto sanitario clase IIb según directiva 93/42/CE y, según ITC MIE EP-6,  con sus conexiones selectivas para CO2.
   - Anclaje para una botella con cadenilla de sujeción de las mismas y accesorios de fijación a pared.
Incluye conjunto de accesorios de montaje de colectores y cuadro automático de la central 2x1, incluidas dos válvulas de escape al ambiente, de accionamiento manual, para evacuación del gas en caso de emergencia.
Totalmente instalado incluyendo p.p. de material auxiliar, suportación y accesorios, probado y funcionando conforme a la normativa UNE-EN ISO 7396-1 “Sistemas de canalización de gases medicinales”</t>
  </si>
  <si>
    <t>01.05.02.008</t>
  </si>
  <si>
    <t>Suministro e instalación de reguladores D300 ML es un grupo estabilizador de presión montado sobre redes de canalización de gases medicinales de dos niveles de presión lo que permite la regulación y estabilización de la presión inicial de la red (presión primaria) a presiones normalizadas de servicio hacia las unidades terminales. 
Equipo diseñado y conforme a la normativa UNE-EN ISO 7396-1 “Sistemas de canalización de gases medicinales” con certificado CE como producto sanitario incluyéndose dentro de la categoría IIb según directiva 93/42/CEE. 
Limpios y desengrasados.
Características:
   - Ausencia total de conexiones eléctricas, componentes totalmente neumáticos y compatibles con oxigeno medicinal.
   - Peso: 4,3 kg. Soporte a pared con opción de ir protegido individualmente por un capó inviolable, o puesto con otros conjuntos dentro de un armario cerrado
   - Garantía de suministro.
   - Manómetro de entrada de 0-16 bar.
   - Manómetro de salida de 0-16 bar.
   - Dos bloques de regulación de presión ajustable con filtros integrados. Cada regulador lleva incorporada una llave de purga a su salida para su mantenimiento, con las siguientes características:
 *Presión máxima de entrada 12 bar
 *Presión máxima de salida regulada hasta 10 bar
 *Caudal Nominal a 8 bar: 39 Nm³/h.
 *Caudal Nominal a 5 bar: 31 Nm³/h.
 *Caudal Maximo: 100 Nm³/h.
   - Dos puertos entrada/salida G1/4’’ H taponados (para transductores de presión, alarmas y telemetría)
   - Dos puertos entrada/salida G3/8’’ H taponados (para toma selectiva, otra de reserva)
   - Un puerto a la salida de cada regulador G3/8’’ H taponada (para eventual válvula de seguridad)
   - Cuatro Válvulas de corte 2 vías (1/4 vuelta)
   - Una válvula de retención 3/8´´M-1/8´´H con una toma CM selectiva. 
Incluye  Manorreductor de presión, robusto y preciso de simple etapa, con conexión específica para botellas de diferentes gases.
- Incluye dos manómetros de fácil lectura, uno de alta que visualiza la presión de entrada y otro de baja que visualiza la presión de salida (trabajo) ajustada con el mando de regulación.
- Manómetro de alta presión.
- Dispone de una válvula de escape tarada a 20bar.
- Disponer de un Kit de racores de conexión rápida para tubos de 1/4´´ y 1/8´´ c/ racor de conexión a manguera.
- Alta fiabilidad de funcionamiento y amplia variedad de aplicaciones.
- Gran caudal de salida.
- Manguera de tubo atoxico y conector selectivo.
- Anclaje a pared de una botella.
- Diseñado según normativa UNE EN 738-1 con certificado CE como producto Sanitario clase llb.
Totalmente instalado incluyendo p.p. de material auxiliar, suportación y accesorios, probado y funcionando conforme a la normativa UNE-EN ISO 7396-1 “Sistemas de canalización de gases medicinales”</t>
  </si>
  <si>
    <t>01.05.02.009</t>
  </si>
  <si>
    <t>Local N2</t>
  </si>
  <si>
    <t>Local CO2</t>
  </si>
  <si>
    <t>01.06.01.001</t>
  </si>
  <si>
    <t>Subministrament i instal·lació de climatitzador horitzontal insonoritzat, Marca: SERVOCLIMA o similar, Model. CHI-20 amb bateria (2 tubs) de 6F, de les següents característiques:
Envolvent formada per perfil especial de tub galvanitzat i esquadres d'unió d'alumini injectat, formant estructura rígida i compacta. construït amb panell sandwich de planxa galvanitzada i lacada en l'exterior, aïllament tèrmic a base de escuma de poliuretà injectat i planxa galvanitzada en l'interior.
Cabal màxim d'aire: 2200 m3/h
Pressió màxima estàtica disponible (Pa): 225
Potència màxima absorbida: 268 W
Tensió: 220 V.
Potència màxima friorifica: 11.650 W
Potència màxima calorifica: 21.380 W
Dimensions: 100 x 950 x 430 mm
Pes: 140 kg
Filtre:
Classificació Eurovent: EV 3
Tipus: filtre en V amb marc metàl·lic.
Inclou regulador de velocitat.
Inclou connexió fins a desaigüe més proper realitzat amb tub de PVC i sifó.</t>
  </si>
  <si>
    <t>01.06.01.002</t>
  </si>
  <si>
    <t>Sala pinso</t>
  </si>
  <si>
    <t>Sala cultius</t>
  </si>
  <si>
    <t>01.06.01.003</t>
  </si>
  <si>
    <t>Sala Tècnics</t>
  </si>
  <si>
    <t>01.06.01.004</t>
  </si>
  <si>
    <t>Serveis Lab 1-2</t>
  </si>
  <si>
    <t>01.06.02.001</t>
  </si>
  <si>
    <t>01.06.02.002</t>
  </si>
  <si>
    <t>01.06.02.003</t>
  </si>
  <si>
    <t>01.06.02.004</t>
  </si>
  <si>
    <t>01.06.02.005</t>
  </si>
  <si>
    <t>01.06.02.006</t>
  </si>
  <si>
    <t>01.06.02.007</t>
  </si>
  <si>
    <t>01.06.02.008</t>
  </si>
  <si>
    <t>01.06.02.009</t>
  </si>
  <si>
    <t>01.06.02.010</t>
  </si>
  <si>
    <t>01.06.02.011</t>
  </si>
  <si>
    <t>01.06.02.012</t>
  </si>
  <si>
    <t>01.06.02.013</t>
  </si>
  <si>
    <t>01.06.02.014</t>
  </si>
  <si>
    <t>Subministrament i instal·lació de conjunt de purga per a canonada d'impulsió i de tornada, format per:
- Peces d'unió a canonada formada per tub i aïllament tèrmic d'escumes elastomèriques.
- Purgadors automàtic.
- Vàlvules de bola per tall de purgador automàtic.
- Vàlvules de bola per a purga manual.
Inclou materials auxiliars, totalment muntat i connectat.</t>
  </si>
  <si>
    <t>Distribucion</t>
  </si>
  <si>
    <t>01.06.02.015</t>
  </si>
  <si>
    <t>Subministrament i instal·lació de conjunt de buidat a punt baix d'instal·lacio de P&lt; 70kW per a canonada d'impulsio i de retorn, format per:
- Peces d'unió a canonada formada per tub i aillament tèrmic d'escumes elastomèriques.
- Vàlvules de bola Ø1''
- Peces còniques per al pas visual d'aigua
- Peça de connexió a punt de buidat en Polipropilè
Inclou materials auxiliars, totalment muntat i connectat.</t>
  </si>
  <si>
    <t>01.06.02.016</t>
  </si>
  <si>
    <t>Subministrament i instal·lació de ramal de canonada i conjunt de valvuleria per a element de tractament d'aire amb connexio a bateria de Ø1'', per funcionament a 2 tubs, format per:
 - 0,5 m de canonada impulsió de PP-R DN-40
 - 0,5 m de canonada retorn de PP-R DN-40
 - Aillament d'escumes elastomèriques.
 - 3 vàlvules de tall Ø1 1/4´´.
 - 1 filtre colador de Ø1 1/4''
 - 1 Vàlvules de 2 vies d'equilibrat i control independents de la pressió diferencial, ´´TA-MODULATOR´´ DN32 amb actuador elèctric TA-SLIDER 160
 - Aillament tèrmic dels elements de valvuleria de les mateixes característiques que les canonades
Inclou materials auxiliars, totalment muntat i connectat.</t>
  </si>
  <si>
    <t>CHI-20</t>
  </si>
  <si>
    <t>01.06.02.017</t>
  </si>
  <si>
    <t>Subministrament i instal·lació de ramal de canonada i conjunt de valvuleria per a element de tractament d'aire amb connexio a bateria de Ø3/4'', per funcionament a 2 tubs, format per:
 - 0,5 m de canonada impulsió de PP-R DN-25
 - 0,5 m de canonada retorn de PP-R DN-25
 - Aillament d'escumes elastomèriques.
 - 3 vàlvules de tall Ø3/4´´.
 - 1 filtre colador de Ø3/4''
 - 1 Vàlvules de 2 vies d'equilibrat i control independents de la pressió diferencial, ´´TA-MODULATOR´´ DN15 amb actuador elèctric T-SLIDER 160
 - Aillament tèrmic dels elements de valvuleria de les mateixes característiques que les canonades
Inclou materials auxiliars, totalment muntat i connectat.</t>
  </si>
  <si>
    <t>Sala Pinso</t>
  </si>
  <si>
    <t>Sala Cultius</t>
  </si>
  <si>
    <t>01.06.02.018</t>
  </si>
  <si>
    <t>Subministrament i instal·lació de ramal de canonada i conjunt de valvuleria per a element de tractament d'aire amb connexio a bateria de Ø3/4'', per funcionament a 2 tubs, format per:
 - 0,5 m de canonada impulsió de PP-R DN-25
 - 0,5 m de canonada retorn de PP-R DN-25
 - Aillament d'escumes elastomèriques.
 - 3 vàlvules de tall Ø3/4´´.
 - 1 filtre colador de Ø3/4''
 - 1 Vàlvules de 2 vies d'equilibrat i control independents de la pressió diferencial, ´´TA-MODULATOR´´ DN20 amb actuador elèctric T-SLIDER 160
 - Aillament tèrmic dels elements de valvuleria de les mateixes característiques que les canonades
Inclou materials auxiliars, totalment muntat i connectat.</t>
  </si>
  <si>
    <t>01.06.02.019</t>
  </si>
  <si>
    <t>01.06.02.020</t>
  </si>
  <si>
    <t>Previsió connexio Zona Despatxos</t>
  </si>
  <si>
    <t>01.06.02.021</t>
  </si>
  <si>
    <t>Connexió a Muntant</t>
  </si>
  <si>
    <t>01.06.03.001</t>
  </si>
  <si>
    <t>Sum. i col. de difusor rotacional quadrat amb aletes de disposició radial quadrada i orientables individualment sèrie AXO-SX+BOXSTAR-R/AIS AA dim.400 construït en acer galvanitzat i acabat segons direccio facultativa i aletes ABS negre. Amb plenum piramidal apilable de connexió circular lateral, regulador de cabal en el coll, aïllat termoacústicament i elements necessaris per a muntatge BOXSTAR-R/AIS.
Marca MADEL.</t>
  </si>
  <si>
    <t>01.06.03.002</t>
  </si>
  <si>
    <t>Sum. i col. de difusor rotacional quadrat amb aletes de disposició radial quadrada i orientables individualment sèrie AXO-SX+BOXSTAR-R/AIS AA dim.500 construït en acer galvanitzat i acabat segons direccio facultativa i aletes ABS negre. Amb plenum piramidal apilable de connexió circular lateral, regulador de cabal en el coll, aïllat termoacústicament i elements necessaris per a muntatge BOXSTAR-R/AIS.
Marca MADEL.</t>
  </si>
  <si>
    <t>Laboratori 1</t>
  </si>
  <si>
    <t>Laboratori 2</t>
  </si>
  <si>
    <t>Laboratori 3</t>
  </si>
  <si>
    <t>Laboratori 4</t>
  </si>
  <si>
    <t>01.06.03.003</t>
  </si>
  <si>
    <t>01.06.03.004</t>
  </si>
  <si>
    <t>Ramal d'extraccio Sales Pinso / Cultius</t>
  </si>
  <si>
    <t>01.06.03.005</t>
  </si>
  <si>
    <t>01.06.03.006</t>
  </si>
  <si>
    <t>Ramals d'aportació i extraccio Aire Primari</t>
  </si>
  <si>
    <t>01.06.03.007</t>
  </si>
  <si>
    <t>PS</t>
  </si>
  <si>
    <t>PB</t>
  </si>
  <si>
    <t>PT</t>
  </si>
  <si>
    <t>P4</t>
  </si>
  <si>
    <t>01.06.03.008</t>
  </si>
  <si>
    <t>01.06.03.009</t>
  </si>
  <si>
    <t>01.06.03.010</t>
  </si>
  <si>
    <t>01.06.03.011</t>
  </si>
  <si>
    <t>01.06.03.012</t>
  </si>
  <si>
    <t>AE PLANTA 4</t>
  </si>
  <si>
    <t>EXT PLANTA 4</t>
  </si>
  <si>
    <t>FCzi500 IMP</t>
  </si>
  <si>
    <t>FCzi500 RET</t>
  </si>
  <si>
    <t>RET LAB 1</t>
  </si>
  <si>
    <t>RET LAB2</t>
  </si>
  <si>
    <t>RET LAB 3</t>
  </si>
  <si>
    <t>RET LAB 4</t>
  </si>
  <si>
    <t>01.06.03.013</t>
  </si>
  <si>
    <t>Extracció Sala Pinso</t>
  </si>
  <si>
    <t>01.06.03.014</t>
  </si>
  <si>
    <t>Extracció Sala cultius</t>
  </si>
  <si>
    <t>01.06.03.015</t>
  </si>
  <si>
    <t>Extracció Sala Tècnics</t>
  </si>
  <si>
    <t>01.06.03.016</t>
  </si>
  <si>
    <t>Extracció Serveis Lab 1-2</t>
  </si>
  <si>
    <t>Retorn Serveis Labs 1-2</t>
  </si>
  <si>
    <t>01.06.03.017</t>
  </si>
  <si>
    <t>Extracció Lab</t>
  </si>
  <si>
    <t>01.06.03.018</t>
  </si>
  <si>
    <t>APO PLANTA 4</t>
  </si>
  <si>
    <t>IMP LAB 1</t>
  </si>
  <si>
    <t>IMP LAB 2</t>
  </si>
  <si>
    <t>IMP LAB 3</t>
  </si>
  <si>
    <t>IMP LAB 4</t>
  </si>
  <si>
    <t>PLENUM FANCOIL</t>
  </si>
  <si>
    <t>PLENUM REJAS</t>
  </si>
  <si>
    <t>01.06.04.001</t>
  </si>
  <si>
    <t>Extractor en línea para conductos SODECA modelo NEOLINEO/EW-100,  con cuerpo extraíble y tamaño reducido ,equipados con motor EC Technology
Ventilador:
- Envolvente en material plástico con doble aislamiento.
- Caja de bornes externa, con posición variable.
- Instalación rápida y sencilla.
Motor:
- Motores EC Technology con rodamientos a bolas de larga duración. Protección IP44, Velocidad ajustable mediante señal 0-10 V
- Monofásico 110-240 V 50/60 Hz.
- Temperatura de trabajo: -20 ºC +60 ºC.
Acabado:
- En material plástico de color blanco
, colocado</t>
  </si>
  <si>
    <t>01.06.04.002</t>
  </si>
  <si>
    <t>Extractor en línea para conductos SODECA modelo NEOLINEO/EW-160,  con cuerpo extraíble y tamaño reducido ,equipados con motor EC Technology
Ventilador:
- Envolvente en material plástico con doble aislamiento.
- Caja de bornes externa, con posición variable.
- Instalación rápida y sencilla.
Motor:
- Motores EC Technology con rodamientos a bolas de larga duración. Protección IP44, Velocidad ajustable mediante señal 0-10 V
- Monofásico 110-240 V 50/60 Hz.
- Temperatura de trabajo: -20 ºC +60 ºC.
Acabado:
- En material plástico de color blanco
, colocado</t>
  </si>
  <si>
    <t>Servei D</t>
  </si>
  <si>
    <t>Servei H</t>
  </si>
  <si>
    <t>01.06.04.003</t>
  </si>
  <si>
    <t>Connexio Boques d'extraccio</t>
  </si>
  <si>
    <t>01.06.04.004</t>
  </si>
  <si>
    <t>Local Electric</t>
  </si>
  <si>
    <t>01.06.04.005</t>
  </si>
  <si>
    <t>Servei Homes/Adaptat/QE</t>
  </si>
  <si>
    <t>01.06.04.006</t>
  </si>
  <si>
    <t>Servei Homes / Adaptat / QE</t>
  </si>
  <si>
    <t>01.06.04.007</t>
  </si>
  <si>
    <t>Extracció Comun a Coberta</t>
  </si>
  <si>
    <t>01.06.04.008</t>
  </si>
  <si>
    <t>01.06.04.009</t>
  </si>
  <si>
    <t>01.06.05.001</t>
  </si>
  <si>
    <t>Subministrament i instal·lació de conducte circular de PPH termosoldat anticorrosiu per a màxima estanquitat.
Diàmetre interior 90 mm, incloent part proporcional de colzes i elements per a construcció de la xemeneia d'aspiració. Segellat tèrmic entre peces, punts de registre i suport amb brides contra paraments per subjecció de l'estructura.
Totalment muntat, amb prova d'estanquitat i connexions.</t>
  </si>
  <si>
    <t>01.06.05.002</t>
  </si>
  <si>
    <t>Subministrament i instal·lació de conducte circular de PPH termosoldat anticorrosiu per a màxima estanquitat.
Diàmetre interior 200 mm, incloent part proporcional de colzes i elements per a construcció de la xemeneia d'aspiració. Segellat tèrmic entre peces, punts de registre i suport amb brides contra paraments per subjecció de l'estructura.
Totalment muntat, amb prova d'estanquitat i connexions.</t>
  </si>
  <si>
    <t>01.06.05.003</t>
  </si>
  <si>
    <t>Extracció Vitrines</t>
  </si>
  <si>
    <t>01.06.05.004</t>
  </si>
  <si>
    <t>01.06.05.005</t>
  </si>
  <si>
    <t>Extracció Armaris</t>
  </si>
  <si>
    <t>01.07.01.001</t>
  </si>
  <si>
    <t>Detector òptic de fum amb aïllador incorporat, color blanc NOTIFIER NFXI-OPT, amb base i sòcol de superfície i  amb tots els elements necessaris per al seu funcionament.
Inclou:
1x NFXI-OPT - Detector òptic de fum amb aïllador incorporat, color blanc
1x B501AA - Base blanca estàndar de superfície per a detectors de la sèrie NFX
1x SMK400AP - Sòcol blanc de superfície per a tub de fins a 22mm diàmetre exterior. També en color marfil (-IV)</t>
  </si>
  <si>
    <t>DESPATX 20</t>
  </si>
  <si>
    <t>DESPATX 19</t>
  </si>
  <si>
    <t>DISTRIB 3</t>
  </si>
  <si>
    <t>SALA REUNIONS 26</t>
  </si>
  <si>
    <t>DISTRIBUCIÓ 4</t>
  </si>
  <si>
    <t>DESPATX 26</t>
  </si>
  <si>
    <t>DESPATX 21</t>
  </si>
  <si>
    <t>01.07.01.002</t>
  </si>
  <si>
    <t>Suministre i instalació de Kit de detector òptico de fum analògico inteligent amb aïllador incorporat NFXI-OPT + base estàndar de superficie B501AP.
Incorpora sirena amb flash direccionable integrada a base de detector de color blanc i amb aïllador DSS-PC-I02. Es connecta i alimenta del llaç ocupant una direcció de mòdulo de control. Consumo máx.: 14mA. Sortida de so máx. 95dBA +/-3dB @ 1m. Frequència del flash estroboscòpic: 1Hz. Dispone de 32 tons i 3 nivells de volum (alt, mig i baix).
Totalment muntat i instal·lat.</t>
  </si>
  <si>
    <t>01.07.01.003</t>
  </si>
  <si>
    <t>Polsador NOTIFIER M5A-RP02FF-N026-41 direccionable amb funcionament directe, muntatge vist amb caixa vermella. Indicador d'accion incorporat.
Inclou:
1x M5A-RP02FF-N026-41 - Polsador d'alarma direccionable, rearmable i aïllador de curtcircuits incorporat.
1x PS031W - Caixa per muntatge en superfície per els polsadors de la sèrie KAC.
Totalment subministrat, muntat i en disposició de funcionar.</t>
  </si>
  <si>
    <t>01.07.01.004</t>
  </si>
  <si>
    <t>Sirena electrònica per a instal·lació analògica NOTIFIER WSS-PC-I02, alimentada des del llaç, amb flash, col·locada a l'interior.
Inclou:
1x WSS-PC-I02 - Sirena direccionable amb flash trasparent i aïllador incorporat
1x BRR - Sòcol amb base alta vermella per a dispositius òptic-acústics</t>
  </si>
  <si>
    <t>01.07.01.005</t>
  </si>
  <si>
    <t>Mòdul monitor instal·lació analògica NOTIFIER M710E direccionable amb 1 entrada supervisada. Protocols CLIP i OPAL, muntatge en caixa superfície.
Inclou:
1x M710E - Mòdul monitor direccioable amb 1 entrada supervisada. Protocols CLIP i OPAL.
1x M200SMB - Caixa per muntatge en superfície de 1 mòdul de la sèrie M700.
Totalment subministrat, muntat i en disposició de funcionar.</t>
  </si>
  <si>
    <t>Comportes tallafoc (Estat final carrera obert/tancat)</t>
  </si>
  <si>
    <t>Seyal test comporta tallafoc (de BMS)</t>
  </si>
  <si>
    <t>01.07.01.006</t>
  </si>
  <si>
    <t>Mòdul control NOTIFIER M701E direccionable amb 1 sortida supervisada amb RFL o en forma relé. Protocols CLIP i OPAL, muntatge en caixa superfície.
Inclou:
1x M701E - Mòdul control direccionable amb 1 sortida supervisada amb RFL o en forma relé.
1x M200SMB - Caixa per muntatge en superfície de 1 mòdul de la sèrie M700.
Totalment subministrat, muntat i en disposició de funcionar.</t>
  </si>
  <si>
    <t>Comportes tallafoc (actuació obertura)</t>
  </si>
  <si>
    <t>Retenidors (actuació obertura)</t>
  </si>
  <si>
    <t>Senyal incendis a BMS</t>
  </si>
  <si>
    <t>01.07.01.007</t>
  </si>
  <si>
    <t>Subministre i instal·lació de cable de dades apantallat i amb Bus d'incendis de 2x2.5mm NOTIFIER 2x2.5-LHR. Conductor: Coure polit flexible. aïllament: Poliolefina termoplàstica lliure de halògens. Pantalla: Cinta de alumini / polièster. Coberta: Poliolefina. Color Vermell. Totalment instal·lat, connectat i en funcionament.
2x2.5-LRH - Metre de cable de màniga de parell trenat i apantallat, vermell, classe V de 2,5mm2. Resistent al foc, HF (Rotllos de 100 m)
Totalment subministrat, muntat i en disposició de funcionar.</t>
  </si>
  <si>
    <t>Connexió Central</t>
  </si>
  <si>
    <t>Connexió detector llaç</t>
  </si>
  <si>
    <t>Connexió polsador llaç</t>
  </si>
  <si>
    <t>Connexió sirena llaç</t>
  </si>
  <si>
    <t>Connexió MM llaç</t>
  </si>
  <si>
    <t>Connexió MC llaç</t>
  </si>
  <si>
    <t>01.07.01.008</t>
  </si>
  <si>
    <t>01.07.01.009</t>
  </si>
  <si>
    <t>Subministrament i instal·lació de retenidor electromagnètic per a porta tallafocs de fulles batents, amb caixa, amb polsador de desbloqueig, força de retenció de 400 N, 24 V c.c. de tensió d'alimentació, de superficie, fixat a la paret.
Inclou part proporcional de font d'alimentació i instal·lació d'alimentació  elèctrica a 24 V c.c. desde subquadre de zona.
Inclou reforç en estructura de paret amb colocació del retenidor a placa metàlica de 15x15 cm, collada amb cargols de D8 mm.</t>
  </si>
  <si>
    <t>Retenidors</t>
  </si>
  <si>
    <t>01.07.01.011</t>
  </si>
  <si>
    <t>C5 P4T</t>
  </si>
  <si>
    <t>01.07.02.001</t>
  </si>
  <si>
    <t>01.07.02.002</t>
  </si>
  <si>
    <t>01.07.02.003</t>
  </si>
  <si>
    <t>01.07.02.004</t>
  </si>
  <si>
    <t>Bies</t>
  </si>
  <si>
    <t>01.07.02.005</t>
  </si>
  <si>
    <t>01.07.02.006</t>
  </si>
  <si>
    <t>BIE</t>
  </si>
  <si>
    <t>01.07.03.001</t>
  </si>
  <si>
    <t>Repla Ascensor</t>
  </si>
  <si>
    <t>Passadis</t>
  </si>
  <si>
    <t>01.07.03.002</t>
  </si>
  <si>
    <t>01.07.03.003</t>
  </si>
  <si>
    <t>01.08.01.001</t>
  </si>
  <si>
    <t>Partida per feines corresponents a connexió del nou sanejament de planta a punts de desguas existents en plantes inferiors, incloent la obertura de passos, cales, desmuntatge de sostres i intervenció en xarxa existent i substitució de desaigua de fibrociment fins a planta inferior per nou baixant
Inclou ajudes de paleteria.</t>
  </si>
  <si>
    <t>Servei Adatat</t>
  </si>
  <si>
    <t>01.08.01.002</t>
  </si>
  <si>
    <t>Autoclau 90x80x140</t>
  </si>
  <si>
    <t>Autoclau 60x70x130</t>
  </si>
  <si>
    <t>Autoclau 30x40</t>
  </si>
  <si>
    <t>01.08.01.003</t>
  </si>
  <si>
    <t>Servei Dones - Lavabos</t>
  </si>
  <si>
    <t>Servei Homes - Lavabos</t>
  </si>
  <si>
    <t>Servei Adaptat - Lavabo</t>
  </si>
  <si>
    <t>01.08.01.004</t>
  </si>
  <si>
    <t>Destilador</t>
  </si>
  <si>
    <t>Maq Gel</t>
  </si>
  <si>
    <t>Rentavaixelles</t>
  </si>
  <si>
    <t>01.08.01.005</t>
  </si>
  <si>
    <t>01.08.01.006</t>
  </si>
  <si>
    <t>Servei Dones - Wc</t>
  </si>
  <si>
    <t>Servei Homes - Wc</t>
  </si>
  <si>
    <t>Servei Adaptat - Wc</t>
  </si>
  <si>
    <t>Abocador</t>
  </si>
  <si>
    <t>01.08.01.007</t>
  </si>
  <si>
    <t>Col.lector Lab1-Lab2 penjat P3</t>
  </si>
  <si>
    <t>01.08.01.008</t>
  </si>
  <si>
    <t>Recollida en sostre P3</t>
  </si>
  <si>
    <t>01.08.06.001</t>
  </si>
  <si>
    <t>01.08.06.002</t>
  </si>
  <si>
    <t>Col.lector condensats en Lab1</t>
  </si>
  <si>
    <t>Col.lector condensats en Lab2</t>
  </si>
  <si>
    <t>Col.lector condensats en Lab3</t>
  </si>
  <si>
    <t>Col.lector condensats en Lab4</t>
  </si>
  <si>
    <t>01.08.06.003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</si>
</sst>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0.00000"/>
  </numFmts>
  <fonts count="13" x14ac:knownFonts="1">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
      <sz val="10"/>
      <color rgb="FF000000"/>
      <name val="Calibri"/>
      <family val="2"/>
    </font>
    <font>
      <b/>
      <sz val="10"/>
      <color rgb="FF000000"/>
      <name val="Calibri"/>
      <family val="2"/>
    </font>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
      <sz val="11"/>
      <color rgb="FF008000"/>
      <name val="Calibri"/>
      <family val="2"/>
    </font>
  </fonts>
  <fills count="5">
    <fill>
      <patternFill patternType="none"/>
    </fill>
    <fill>
      <patternFill patternType="gray125"/>
    </fill>
    <fill>
      <patternFill patternType="solid">
        <fgColor rgb="FF99CCFF"/>
        <bgColor rgb="FF99CCFF"/>
      </patternFill>
    </fill>
    <fill>
      <patternFill patternType="solid">
        <fgColor rgb="FFC0C0C0"/>
        <bgColor rgb="FFC0C0C0"/>
      </patternFill>
    </fill>
    <fill>
      <patternFill patternType="solid">
        <fgColor rgb="FFFFFFCC"/>
        <bgColor rgb="FFFFFFCC"/>
      </patternFill>
    </fill>
  </fills>
  <borders count="3">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applyNumberFormat="0" applyBorder="0" applyAlignment="0"/>
  </cellStyleXfs>
  <cellXfs count="50">
    <xf numFmtId="0" fontId="0" fillId="0" borderId="0" xfId="0"/>
    <xf numFmtId="0" fontId="11" fillId="0" borderId="0" xfId="0" applyFont="1" applyAlignment="1">
      <alignment horizontal="justify" vertical="top" wrapText="1"/>
    </xf>
    <xf numFmtId="0" fontId="9" fillId="2" borderId="0" xfId="0" applyFont="1" applyFill="1" applyAlignment="1">
      <alignment horizontal="center"/>
    </xf>
    <xf numFmtId="0" fontId="8" fillId="0" borderId="0" xfId="0" applyFont="1"/>
    <xf numFmtId="0" fontId="0" fillId="4" borderId="0" xfId="0" applyFill="1" applyAlignment="1" applyProtection="1">
      <alignment vertical="top"/>
      <protection locked="0"/>
    </xf>
    <xf numFmtId="165" fontId="4" fillId="4" borderId="0" xfId="0" applyNumberFormat="1" applyFont="1" applyFill="1" applyAlignment="1" applyProtection="1">
      <alignment horizontal="left" vertical="top"/>
      <protection locked="0"/>
    </xf>
    <xf numFmtId="0" fontId="0" fillId="0" borderId="0" xfId="0" applyAlignment="1">
      <alignment vertical="top"/>
    </xf>
    <xf numFmtId="0" fontId="0" fillId="0" borderId="0" xfId="0" applyAlignment="1">
      <alignment horizontal="justify" vertical="top" wrapText="1"/>
    </xf>
    <xf numFmtId="0" fontId="2" fillId="2" borderId="0" xfId="0" applyFont="1" applyFill="1" applyAlignment="1">
      <alignment horizontal="center"/>
    </xf>
    <xf numFmtId="0" fontId="5" fillId="0" borderId="0" xfId="0" applyFont="1"/>
    <xf numFmtId="0" fontId="1" fillId="0" borderId="0" xfId="0" applyFont="1"/>
    <xf numFmtId="0" fontId="1" fillId="0" borderId="0" xfId="0" applyFont="1"/>
    <xf numFmtId="0" fontId="0" fillId="2" borderId="0" xfId="0" applyFill="1"/>
    <xf numFmtId="0" fontId="2" fillId="2" borderId="0" xfId="0" applyFont="1" applyFill="1" applyAlignment="1">
      <alignment horizontal="center"/>
    </xf>
    <xf numFmtId="0" fontId="3" fillId="3" borderId="0" xfId="0" applyFont="1" applyFill="1" applyAlignment="1">
      <alignment horizontal="right"/>
    </xf>
    <xf numFmtId="0" fontId="3" fillId="0" borderId="0" xfId="0" applyFont="1"/>
    <xf numFmtId="49" fontId="3" fillId="0" borderId="0" xfId="0" applyNumberFormat="1" applyFont="1"/>
    <xf numFmtId="49" fontId="1" fillId="0" borderId="0" xfId="0" applyNumberFormat="1" applyFont="1"/>
    <xf numFmtId="0" fontId="1" fillId="0" borderId="0" xfId="0" applyFont="1" applyAlignment="1">
      <alignment wrapText="1"/>
    </xf>
    <xf numFmtId="164" fontId="1" fillId="4" borderId="0" xfId="0" applyNumberFormat="1" applyFont="1" applyFill="1" applyProtection="1">
      <protection locked="0"/>
    </xf>
    <xf numFmtId="165" fontId="1" fillId="0" borderId="0" xfId="0" applyNumberFormat="1" applyFont="1"/>
    <xf numFmtId="164" fontId="1" fillId="0" borderId="0" xfId="0" applyNumberFormat="1" applyFont="1"/>
    <xf numFmtId="164" fontId="3" fillId="0" borderId="0" xfId="0" applyNumberFormat="1" applyFont="1"/>
    <xf numFmtId="0" fontId="4" fillId="0" borderId="0" xfId="0" applyFont="1"/>
    <xf numFmtId="164" fontId="4" fillId="0" borderId="0" xfId="0" applyNumberFormat="1" applyFont="1"/>
    <xf numFmtId="0" fontId="6" fillId="2" borderId="0" xfId="0" applyFont="1" applyFill="1"/>
    <xf numFmtId="0" fontId="3" fillId="3" borderId="0" xfId="0" applyFont="1" applyFill="1" applyAlignment="1">
      <alignment horizontal="center"/>
    </xf>
    <xf numFmtId="0" fontId="4" fillId="0" borderId="0" xfId="0" applyFont="1" applyAlignment="1">
      <alignment vertical="top"/>
    </xf>
    <xf numFmtId="0" fontId="0" fillId="0" borderId="0" xfId="0" applyAlignment="1">
      <alignment vertical="top"/>
    </xf>
    <xf numFmtId="0" fontId="0" fillId="0" borderId="0" xfId="0" applyAlignment="1">
      <alignment horizontal="justify" vertical="top" wrapText="1"/>
    </xf>
    <xf numFmtId="165" fontId="4" fillId="0" borderId="0" xfId="0" applyNumberFormat="1" applyFont="1" applyAlignment="1">
      <alignment horizontal="center" vertical="top"/>
    </xf>
    <xf numFmtId="164" fontId="4" fillId="4" borderId="0" xfId="0" applyNumberFormat="1" applyFont="1" applyFill="1" applyAlignment="1" applyProtection="1">
      <alignment vertical="top"/>
      <protection locked="0"/>
    </xf>
    <xf numFmtId="0" fontId="0" fillId="0" borderId="0" xfId="0" applyAlignment="1">
      <alignment horizontal="right"/>
    </xf>
    <xf numFmtId="0" fontId="0" fillId="4" borderId="0" xfId="0" applyFill="1" applyProtection="1">
      <protection locked="0"/>
    </xf>
    <xf numFmtId="166" fontId="0" fillId="4" borderId="1" xfId="0" applyNumberFormat="1" applyFill="1" applyBorder="1" applyProtection="1">
      <protection locked="0"/>
    </xf>
    <xf numFmtId="165" fontId="0" fillId="4" borderId="0" xfId="0" applyNumberFormat="1" applyFill="1" applyProtection="1">
      <protection locked="0"/>
    </xf>
    <xf numFmtId="166" fontId="0" fillId="4" borderId="0" xfId="0" applyNumberFormat="1" applyFill="1" applyProtection="1">
      <protection locked="0"/>
    </xf>
    <xf numFmtId="166" fontId="0" fillId="0" borderId="0" xfId="0" applyNumberFormat="1"/>
    <xf numFmtId="0" fontId="0" fillId="0" borderId="0" xfId="0" applyAlignment="1">
      <alignment wrapText="1"/>
    </xf>
    <xf numFmtId="165" fontId="0" fillId="0" borderId="0" xfId="0" applyNumberFormat="1"/>
    <xf numFmtId="0" fontId="10" fillId="0" borderId="0" xfId="0" applyFont="1"/>
    <xf numFmtId="49" fontId="10" fillId="0" borderId="0" xfId="0" applyNumberFormat="1" applyFont="1"/>
    <xf numFmtId="0" fontId="11" fillId="0" borderId="0" xfId="0" applyFont="1" applyAlignment="1">
      <alignment vertical="top"/>
    </xf>
    <xf numFmtId="49" fontId="11" fillId="0" borderId="0" xfId="0" applyNumberFormat="1" applyFont="1" applyAlignment="1">
      <alignment vertical="top"/>
    </xf>
    <xf numFmtId="165" fontId="11" fillId="0" borderId="0" xfId="0" applyNumberFormat="1" applyFont="1" applyAlignment="1">
      <alignment vertical="top"/>
    </xf>
    <xf numFmtId="165" fontId="7" fillId="0" borderId="0" xfId="0" applyNumberFormat="1" applyFont="1"/>
    <xf numFmtId="165" fontId="7" fillId="0" borderId="2" xfId="0" applyNumberFormat="1" applyFont="1" applyBorder="1"/>
    <xf numFmtId="0" fontId="12" fillId="0" borderId="0" xfId="0" applyFont="1"/>
    <xf numFmtId="165" fontId="12" fillId="0" borderId="2" xfId="0" applyNumberFormat="1" applyFont="1" applyBorder="1" applyAlignment="1">
      <alignment horizontal="right"/>
    </xf>
    <xf numFmtId="165" fontId="12" fillId="0" borderId="2"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3"/>
  <sheetViews>
    <sheetView tabSelected="1" workbookViewId="0">
      <pane ySplit="8" topLeftCell="A9" activePane="bottomLeft" state="frozenSplit"/>
      <selection pane="bottomLeft" activeCell="J13" sqref="J13"/>
    </sheetView>
  </sheetViews>
  <sheetFormatPr defaultRowHeight="15" x14ac:dyDescent="0.25"/>
  <cols>
    <col min="1" max="1" width="18.7109375" customWidth="1"/>
    <col min="2" max="2" width="3.42578125" customWidth="1"/>
    <col min="3" max="3" width="13.7109375" customWidth="1"/>
    <col min="4" max="4" width="4.42578125" customWidth="1"/>
    <col min="5" max="5" width="48.7109375" customWidth="1"/>
    <col min="6" max="7" width="12.7109375" customWidth="1"/>
    <col min="8" max="8" width="13.7109375" customWidth="1"/>
  </cols>
  <sheetData>
    <row r="1" spans="1:8" x14ac:dyDescent="0.25">
      <c r="E1" s="10" t="s">
        <v>0</v>
      </c>
      <c r="F1" s="10" t="s">
        <v>0</v>
      </c>
      <c r="G1" s="10" t="s">
        <v>0</v>
      </c>
      <c r="H1" s="10" t="s">
        <v>0</v>
      </c>
    </row>
    <row r="2" spans="1:8" x14ac:dyDescent="0.25">
      <c r="E2" s="10"/>
      <c r="F2" s="10"/>
      <c r="G2" s="10"/>
      <c r="H2" s="10"/>
    </row>
    <row r="3" spans="1:8" x14ac:dyDescent="0.25">
      <c r="E3" s="10"/>
      <c r="F3" s="10"/>
      <c r="G3" s="10"/>
      <c r="H3" s="10"/>
    </row>
    <row r="4" spans="1:8" x14ac:dyDescent="0.25">
      <c r="E4" s="10"/>
      <c r="F4" s="10"/>
      <c r="G4" s="10"/>
      <c r="H4" s="10"/>
    </row>
    <row r="6" spans="1:8" ht="18.75" x14ac:dyDescent="0.3">
      <c r="C6" s="12"/>
      <c r="D6" s="12"/>
      <c r="E6" s="13" t="s">
        <v>1</v>
      </c>
      <c r="F6" s="12"/>
      <c r="G6" s="12"/>
      <c r="H6" s="12"/>
    </row>
    <row r="8" spans="1:8" x14ac:dyDescent="0.25">
      <c r="F8" s="14" t="s">
        <v>2</v>
      </c>
      <c r="G8" s="14" t="s">
        <v>3</v>
      </c>
      <c r="H8" s="14" t="s">
        <v>4</v>
      </c>
    </row>
    <row r="10" spans="1:8" x14ac:dyDescent="0.25">
      <c r="C10" s="15" t="s">
        <v>5</v>
      </c>
      <c r="D10" s="16" t="s">
        <v>6</v>
      </c>
      <c r="E10" s="15" t="s">
        <v>7</v>
      </c>
    </row>
    <row r="11" spans="1:8" x14ac:dyDescent="0.25">
      <c r="C11" s="15" t="s">
        <v>8</v>
      </c>
      <c r="D11" s="16" t="s">
        <v>9</v>
      </c>
      <c r="E11" s="15" t="s">
        <v>10</v>
      </c>
    </row>
    <row r="13" spans="1:8" ht="409.6" x14ac:dyDescent="0.25">
      <c r="A13" s="11" t="s">
        <v>11</v>
      </c>
      <c r="B13" s="11">
        <v>1</v>
      </c>
      <c r="C13" s="11" t="s">
        <v>12</v>
      </c>
      <c r="D13" s="17" t="s">
        <v>13</v>
      </c>
      <c r="E13" s="18" t="s">
        <v>14</v>
      </c>
      <c r="F13" s="19">
        <v>0</v>
      </c>
      <c r="G13" s="20">
        <v>0</v>
      </c>
      <c r="H13" s="21">
        <f>ROUND(ROUND(F13,2)*ROUND(G13,3),2)</f>
        <v>0</v>
      </c>
    </row>
    <row r="14" spans="1:8" x14ac:dyDescent="0.25">
      <c r="E14" s="15" t="s">
        <v>15</v>
      </c>
      <c r="F14" s="15"/>
      <c r="G14" s="15"/>
      <c r="H14" s="22">
        <f>SUM(H13:H13)</f>
        <v>0</v>
      </c>
    </row>
    <row r="16" spans="1:8" x14ac:dyDescent="0.25">
      <c r="C16" s="15" t="s">
        <v>5</v>
      </c>
      <c r="D16" s="16" t="s">
        <v>6</v>
      </c>
      <c r="E16" s="15" t="s">
        <v>7</v>
      </c>
    </row>
    <row r="17" spans="1:8" x14ac:dyDescent="0.25">
      <c r="C17" s="15" t="s">
        <v>8</v>
      </c>
      <c r="D17" s="16" t="s">
        <v>6</v>
      </c>
      <c r="E17" s="15" t="s">
        <v>16</v>
      </c>
    </row>
    <row r="19" spans="1:8" ht="113.25" x14ac:dyDescent="0.25">
      <c r="A19" s="11" t="s">
        <v>17</v>
      </c>
      <c r="B19" s="11">
        <v>1</v>
      </c>
      <c r="C19" s="11" t="s">
        <v>18</v>
      </c>
      <c r="D19" s="17" t="s">
        <v>19</v>
      </c>
      <c r="E19" s="18" t="s">
        <v>20</v>
      </c>
      <c r="F19" s="19">
        <v>1232.5</v>
      </c>
      <c r="G19" s="20">
        <v>1</v>
      </c>
      <c r="H19" s="21">
        <f>ROUND(ROUND(F19,2)*ROUND(G19,3),2)</f>
        <v>1232.5</v>
      </c>
    </row>
    <row r="20" spans="1:8" ht="102" x14ac:dyDescent="0.25">
      <c r="A20" s="11" t="s">
        <v>17</v>
      </c>
      <c r="B20" s="11">
        <v>2</v>
      </c>
      <c r="C20" s="11" t="s">
        <v>21</v>
      </c>
      <c r="D20" s="17" t="s">
        <v>22</v>
      </c>
      <c r="E20" s="18" t="s">
        <v>23</v>
      </c>
      <c r="F20" s="19">
        <v>1184.5</v>
      </c>
      <c r="G20" s="20">
        <v>1</v>
      </c>
      <c r="H20" s="21">
        <f>ROUND(ROUND(F20,2)*ROUND(G20,3),2)</f>
        <v>1184.5</v>
      </c>
    </row>
    <row r="21" spans="1:8" x14ac:dyDescent="0.25">
      <c r="A21" s="11" t="s">
        <v>17</v>
      </c>
      <c r="B21" s="11">
        <v>3</v>
      </c>
      <c r="C21" s="11" t="s">
        <v>24</v>
      </c>
      <c r="D21" s="17" t="s">
        <v>19</v>
      </c>
      <c r="E21" s="11" t="s">
        <v>25</v>
      </c>
      <c r="F21" s="19">
        <v>4539.08</v>
      </c>
      <c r="G21" s="20">
        <v>1</v>
      </c>
      <c r="H21" s="21">
        <f>ROUND(ROUND(F21,2)*ROUND(G21,3),2)</f>
        <v>4539.08</v>
      </c>
    </row>
    <row r="22" spans="1:8" ht="102" x14ac:dyDescent="0.25">
      <c r="A22" s="11" t="s">
        <v>17</v>
      </c>
      <c r="B22" s="11">
        <v>4</v>
      </c>
      <c r="C22" s="11" t="s">
        <v>26</v>
      </c>
      <c r="D22" s="17" t="s">
        <v>27</v>
      </c>
      <c r="E22" s="18" t="s">
        <v>28</v>
      </c>
      <c r="F22" s="19">
        <v>599.07000000000005</v>
      </c>
      <c r="G22" s="20">
        <v>1</v>
      </c>
      <c r="H22" s="21">
        <f>ROUND(ROUND(F22,2)*ROUND(G22,3),2)</f>
        <v>599.07000000000005</v>
      </c>
    </row>
    <row r="23" spans="1:8" x14ac:dyDescent="0.25">
      <c r="E23" s="15" t="s">
        <v>15</v>
      </c>
      <c r="F23" s="15"/>
      <c r="G23" s="15"/>
      <c r="H23" s="22">
        <f>SUM(H19:H22)</f>
        <v>7555.15</v>
      </c>
    </row>
    <row r="25" spans="1:8" x14ac:dyDescent="0.25">
      <c r="C25" s="15" t="s">
        <v>5</v>
      </c>
      <c r="D25" s="16" t="s">
        <v>6</v>
      </c>
      <c r="E25" s="15" t="s">
        <v>7</v>
      </c>
    </row>
    <row r="26" spans="1:8" x14ac:dyDescent="0.25">
      <c r="C26" s="15" t="s">
        <v>8</v>
      </c>
      <c r="D26" s="16" t="s">
        <v>29</v>
      </c>
      <c r="E26" s="15" t="s">
        <v>30</v>
      </c>
    </row>
    <row r="27" spans="1:8" x14ac:dyDescent="0.25">
      <c r="C27" s="15" t="s">
        <v>31</v>
      </c>
      <c r="D27" s="16" t="s">
        <v>6</v>
      </c>
      <c r="E27" s="15" t="s">
        <v>32</v>
      </c>
    </row>
    <row r="29" spans="1:8" ht="237" x14ac:dyDescent="0.25">
      <c r="A29" s="11" t="s">
        <v>33</v>
      </c>
      <c r="B29" s="11">
        <v>1</v>
      </c>
      <c r="C29" s="11" t="s">
        <v>34</v>
      </c>
      <c r="D29" s="17" t="s">
        <v>19</v>
      </c>
      <c r="E29" s="18" t="s">
        <v>35</v>
      </c>
      <c r="F29" s="19">
        <v>12318.27</v>
      </c>
      <c r="G29" s="20">
        <v>1</v>
      </c>
      <c r="H29" s="21">
        <f t="shared" ref="H29:H38" si="0">ROUND(ROUND(F29,2)*ROUND(G29,3),2)</f>
        <v>12318.27</v>
      </c>
    </row>
    <row r="30" spans="1:8" ht="248.25" x14ac:dyDescent="0.25">
      <c r="A30" s="11" t="s">
        <v>33</v>
      </c>
      <c r="B30" s="11">
        <v>2</v>
      </c>
      <c r="C30" s="11" t="s">
        <v>36</v>
      </c>
      <c r="D30" s="17" t="s">
        <v>19</v>
      </c>
      <c r="E30" s="18" t="s">
        <v>37</v>
      </c>
      <c r="F30" s="19">
        <v>3722.99</v>
      </c>
      <c r="G30" s="20">
        <v>1</v>
      </c>
      <c r="H30" s="21">
        <f t="shared" si="0"/>
        <v>3722.99</v>
      </c>
    </row>
    <row r="31" spans="1:8" ht="248.25" x14ac:dyDescent="0.25">
      <c r="A31" s="11" t="s">
        <v>33</v>
      </c>
      <c r="B31" s="11">
        <v>3</v>
      </c>
      <c r="C31" s="11" t="s">
        <v>38</v>
      </c>
      <c r="D31" s="17" t="s">
        <v>19</v>
      </c>
      <c r="E31" s="18" t="s">
        <v>39</v>
      </c>
      <c r="F31" s="19">
        <v>3693.43</v>
      </c>
      <c r="G31" s="20">
        <v>1</v>
      </c>
      <c r="H31" s="21">
        <f t="shared" si="0"/>
        <v>3693.43</v>
      </c>
    </row>
    <row r="32" spans="1:8" ht="248.25" x14ac:dyDescent="0.25">
      <c r="A32" s="11" t="s">
        <v>33</v>
      </c>
      <c r="B32" s="11">
        <v>4</v>
      </c>
      <c r="C32" s="11" t="s">
        <v>40</v>
      </c>
      <c r="D32" s="17" t="s">
        <v>19</v>
      </c>
      <c r="E32" s="18" t="s">
        <v>41</v>
      </c>
      <c r="F32" s="19">
        <v>4436.43</v>
      </c>
      <c r="G32" s="20">
        <v>1</v>
      </c>
      <c r="H32" s="21">
        <f t="shared" si="0"/>
        <v>4436.43</v>
      </c>
    </row>
    <row r="33" spans="1:8" ht="248.25" x14ac:dyDescent="0.25">
      <c r="A33" s="11" t="s">
        <v>33</v>
      </c>
      <c r="B33" s="11">
        <v>5</v>
      </c>
      <c r="C33" s="11" t="s">
        <v>42</v>
      </c>
      <c r="D33" s="17" t="s">
        <v>19</v>
      </c>
      <c r="E33" s="18" t="s">
        <v>43</v>
      </c>
      <c r="F33" s="19">
        <v>3742.73</v>
      </c>
      <c r="G33" s="20">
        <v>1</v>
      </c>
      <c r="H33" s="21">
        <f t="shared" si="0"/>
        <v>3742.73</v>
      </c>
    </row>
    <row r="34" spans="1:8" ht="248.25" x14ac:dyDescent="0.25">
      <c r="A34" s="11" t="s">
        <v>33</v>
      </c>
      <c r="B34" s="11">
        <v>6</v>
      </c>
      <c r="C34" s="11" t="s">
        <v>44</v>
      </c>
      <c r="D34" s="17" t="s">
        <v>19</v>
      </c>
      <c r="E34" s="18" t="s">
        <v>45</v>
      </c>
      <c r="F34" s="19">
        <v>4099.3500000000004</v>
      </c>
      <c r="G34" s="20">
        <v>1</v>
      </c>
      <c r="H34" s="21">
        <f t="shared" si="0"/>
        <v>4099.3500000000004</v>
      </c>
    </row>
    <row r="35" spans="1:8" ht="248.25" x14ac:dyDescent="0.25">
      <c r="A35" s="11" t="s">
        <v>33</v>
      </c>
      <c r="B35" s="11">
        <v>7</v>
      </c>
      <c r="C35" s="11" t="s">
        <v>46</v>
      </c>
      <c r="D35" s="17" t="s">
        <v>19</v>
      </c>
      <c r="E35" s="18" t="s">
        <v>47</v>
      </c>
      <c r="F35" s="19">
        <v>4730.92</v>
      </c>
      <c r="G35" s="20">
        <v>1</v>
      </c>
      <c r="H35" s="21">
        <f t="shared" si="0"/>
        <v>4730.92</v>
      </c>
    </row>
    <row r="36" spans="1:8" ht="248.25" x14ac:dyDescent="0.25">
      <c r="A36" s="11" t="s">
        <v>33</v>
      </c>
      <c r="B36" s="11">
        <v>8</v>
      </c>
      <c r="C36" s="11" t="s">
        <v>48</v>
      </c>
      <c r="D36" s="17" t="s">
        <v>19</v>
      </c>
      <c r="E36" s="18" t="s">
        <v>49</v>
      </c>
      <c r="F36" s="19">
        <v>888.33</v>
      </c>
      <c r="G36" s="20">
        <v>1</v>
      </c>
      <c r="H36" s="21">
        <f t="shared" si="0"/>
        <v>888.33</v>
      </c>
    </row>
    <row r="37" spans="1:8" ht="248.25" x14ac:dyDescent="0.25">
      <c r="A37" s="11" t="s">
        <v>33</v>
      </c>
      <c r="B37" s="11">
        <v>9</v>
      </c>
      <c r="C37" s="11" t="s">
        <v>50</v>
      </c>
      <c r="D37" s="17" t="s">
        <v>19</v>
      </c>
      <c r="E37" s="18" t="s">
        <v>51</v>
      </c>
      <c r="F37" s="19">
        <v>937.63</v>
      </c>
      <c r="G37" s="20">
        <v>1</v>
      </c>
      <c r="H37" s="21">
        <f t="shared" si="0"/>
        <v>937.63</v>
      </c>
    </row>
    <row r="38" spans="1:8" ht="248.25" x14ac:dyDescent="0.25">
      <c r="A38" s="11" t="s">
        <v>33</v>
      </c>
      <c r="B38" s="11">
        <v>10</v>
      </c>
      <c r="C38" s="11" t="s">
        <v>52</v>
      </c>
      <c r="D38" s="17" t="s">
        <v>19</v>
      </c>
      <c r="E38" s="18" t="s">
        <v>53</v>
      </c>
      <c r="F38" s="19">
        <v>1071.08</v>
      </c>
      <c r="G38" s="20">
        <v>1</v>
      </c>
      <c r="H38" s="21">
        <f t="shared" si="0"/>
        <v>1071.08</v>
      </c>
    </row>
    <row r="39" spans="1:8" x14ac:dyDescent="0.25">
      <c r="E39" s="15" t="s">
        <v>15</v>
      </c>
      <c r="F39" s="15"/>
      <c r="G39" s="15"/>
      <c r="H39" s="22">
        <f>SUM(H29:H38)</f>
        <v>39641.159999999996</v>
      </c>
    </row>
    <row r="41" spans="1:8" x14ac:dyDescent="0.25">
      <c r="C41" s="15" t="s">
        <v>5</v>
      </c>
      <c r="D41" s="16" t="s">
        <v>6</v>
      </c>
      <c r="E41" s="15" t="s">
        <v>7</v>
      </c>
    </row>
    <row r="42" spans="1:8" x14ac:dyDescent="0.25">
      <c r="C42" s="15" t="s">
        <v>8</v>
      </c>
      <c r="D42" s="16" t="s">
        <v>29</v>
      </c>
      <c r="E42" s="15" t="s">
        <v>30</v>
      </c>
    </row>
    <row r="43" spans="1:8" x14ac:dyDescent="0.25">
      <c r="C43" s="15" t="s">
        <v>31</v>
      </c>
      <c r="D43" s="16" t="s">
        <v>29</v>
      </c>
      <c r="E43" s="15" t="s">
        <v>54</v>
      </c>
    </row>
    <row r="45" spans="1:8" ht="282" x14ac:dyDescent="0.25">
      <c r="A45" s="11" t="s">
        <v>55</v>
      </c>
      <c r="B45" s="11">
        <v>1</v>
      </c>
      <c r="C45" s="11" t="s">
        <v>56</v>
      </c>
      <c r="D45" s="17" t="s">
        <v>19</v>
      </c>
      <c r="E45" s="18" t="s">
        <v>57</v>
      </c>
      <c r="F45" s="19">
        <v>1422.13</v>
      </c>
      <c r="G45" s="20">
        <v>1</v>
      </c>
      <c r="H45" s="21">
        <f>ROUND(ROUND(F45,2)*ROUND(G45,3),2)</f>
        <v>1422.13</v>
      </c>
    </row>
    <row r="46" spans="1:8" ht="248.25" x14ac:dyDescent="0.25">
      <c r="A46" s="11" t="s">
        <v>55</v>
      </c>
      <c r="B46" s="11">
        <v>2</v>
      </c>
      <c r="C46" s="11" t="s">
        <v>58</v>
      </c>
      <c r="D46" s="17" t="s">
        <v>19</v>
      </c>
      <c r="E46" s="18" t="s">
        <v>59</v>
      </c>
      <c r="F46" s="19">
        <v>923.18</v>
      </c>
      <c r="G46" s="20">
        <v>1</v>
      </c>
      <c r="H46" s="21">
        <f>ROUND(ROUND(F46,2)*ROUND(G46,3),2)</f>
        <v>923.18</v>
      </c>
    </row>
    <row r="47" spans="1:8" ht="409.6" x14ac:dyDescent="0.25">
      <c r="A47" s="11" t="s">
        <v>55</v>
      </c>
      <c r="B47" s="11">
        <v>3</v>
      </c>
      <c r="C47" s="11" t="s">
        <v>60</v>
      </c>
      <c r="D47" s="17" t="s">
        <v>19</v>
      </c>
      <c r="E47" s="18" t="s">
        <v>61</v>
      </c>
      <c r="F47" s="19">
        <v>5170.26</v>
      </c>
      <c r="G47" s="20">
        <v>1</v>
      </c>
      <c r="H47" s="21">
        <f>ROUND(ROUND(F47,2)*ROUND(G47,3),2)</f>
        <v>5170.26</v>
      </c>
    </row>
    <row r="48" spans="1:8" x14ac:dyDescent="0.25">
      <c r="E48" s="15" t="s">
        <v>15</v>
      </c>
      <c r="F48" s="15"/>
      <c r="G48" s="15"/>
      <c r="H48" s="22">
        <f>SUM(H45:H47)</f>
        <v>7515.57</v>
      </c>
    </row>
    <row r="50" spans="1:8" x14ac:dyDescent="0.25">
      <c r="C50" s="15" t="s">
        <v>5</v>
      </c>
      <c r="D50" s="16" t="s">
        <v>6</v>
      </c>
      <c r="E50" s="15" t="s">
        <v>7</v>
      </c>
    </row>
    <row r="51" spans="1:8" x14ac:dyDescent="0.25">
      <c r="C51" s="15" t="s">
        <v>8</v>
      </c>
      <c r="D51" s="16" t="s">
        <v>29</v>
      </c>
      <c r="E51" s="15" t="s">
        <v>30</v>
      </c>
    </row>
    <row r="52" spans="1:8" x14ac:dyDescent="0.25">
      <c r="C52" s="15" t="s">
        <v>31</v>
      </c>
      <c r="D52" s="16" t="s">
        <v>62</v>
      </c>
      <c r="E52" s="15" t="s">
        <v>63</v>
      </c>
    </row>
    <row r="54" spans="1:8" x14ac:dyDescent="0.25">
      <c r="A54" s="11" t="s">
        <v>64</v>
      </c>
      <c r="B54" s="11">
        <v>1</v>
      </c>
      <c r="C54" s="11" t="s">
        <v>65</v>
      </c>
      <c r="D54" s="17" t="s">
        <v>66</v>
      </c>
      <c r="E54" s="11" t="s">
        <v>67</v>
      </c>
      <c r="F54" s="19">
        <v>16.53</v>
      </c>
      <c r="G54" s="20">
        <v>240</v>
      </c>
      <c r="H54" s="21">
        <f t="shared" ref="H54:H63" si="1">ROUND(ROUND(F54,2)*ROUND(G54,3),2)</f>
        <v>3967.2</v>
      </c>
    </row>
    <row r="55" spans="1:8" x14ac:dyDescent="0.25">
      <c r="A55" s="11" t="s">
        <v>64</v>
      </c>
      <c r="B55" s="11">
        <v>2</v>
      </c>
      <c r="C55" s="11" t="s">
        <v>68</v>
      </c>
      <c r="D55" s="17" t="s">
        <v>66</v>
      </c>
      <c r="E55" s="11" t="s">
        <v>69</v>
      </c>
      <c r="F55" s="19">
        <v>8.98</v>
      </c>
      <c r="G55" s="20">
        <v>60</v>
      </c>
      <c r="H55" s="21">
        <f t="shared" si="1"/>
        <v>538.79999999999995</v>
      </c>
    </row>
    <row r="56" spans="1:8" x14ac:dyDescent="0.25">
      <c r="A56" s="11" t="s">
        <v>64</v>
      </c>
      <c r="B56" s="11">
        <v>3</v>
      </c>
      <c r="C56" s="11" t="s">
        <v>70</v>
      </c>
      <c r="D56" s="17" t="s">
        <v>66</v>
      </c>
      <c r="E56" s="11" t="s">
        <v>71</v>
      </c>
      <c r="F56" s="19">
        <v>15.44</v>
      </c>
      <c r="G56" s="20">
        <v>240</v>
      </c>
      <c r="H56" s="21">
        <f t="shared" si="1"/>
        <v>3705.6</v>
      </c>
    </row>
    <row r="57" spans="1:8" x14ac:dyDescent="0.25">
      <c r="A57" s="11" t="s">
        <v>64</v>
      </c>
      <c r="B57" s="11">
        <v>4</v>
      </c>
      <c r="C57" s="11" t="s">
        <v>72</v>
      </c>
      <c r="D57" s="17" t="s">
        <v>66</v>
      </c>
      <c r="E57" s="11" t="s">
        <v>73</v>
      </c>
      <c r="F57" s="19">
        <v>9.06</v>
      </c>
      <c r="G57" s="20">
        <v>60</v>
      </c>
      <c r="H57" s="21">
        <f t="shared" si="1"/>
        <v>543.6</v>
      </c>
    </row>
    <row r="58" spans="1:8" x14ac:dyDescent="0.25">
      <c r="A58" s="11" t="s">
        <v>64</v>
      </c>
      <c r="B58" s="11">
        <v>5</v>
      </c>
      <c r="C58" s="11" t="s">
        <v>74</v>
      </c>
      <c r="D58" s="17" t="s">
        <v>66</v>
      </c>
      <c r="E58" s="11" t="s">
        <v>75</v>
      </c>
      <c r="F58" s="19">
        <v>8.66</v>
      </c>
      <c r="G58" s="20">
        <v>60</v>
      </c>
      <c r="H58" s="21">
        <f t="shared" si="1"/>
        <v>519.6</v>
      </c>
    </row>
    <row r="59" spans="1:8" x14ac:dyDescent="0.25">
      <c r="A59" s="11" t="s">
        <v>64</v>
      </c>
      <c r="B59" s="11">
        <v>6</v>
      </c>
      <c r="C59" s="11" t="s">
        <v>76</v>
      </c>
      <c r="D59" s="17" t="s">
        <v>66</v>
      </c>
      <c r="E59" s="11" t="s">
        <v>77</v>
      </c>
      <c r="F59" s="19">
        <v>15.96</v>
      </c>
      <c r="G59" s="20">
        <v>113.3</v>
      </c>
      <c r="H59" s="21">
        <f t="shared" si="1"/>
        <v>1808.27</v>
      </c>
    </row>
    <row r="60" spans="1:8" x14ac:dyDescent="0.25">
      <c r="A60" s="11" t="s">
        <v>64</v>
      </c>
      <c r="B60" s="11">
        <v>7</v>
      </c>
      <c r="C60" s="11" t="s">
        <v>78</v>
      </c>
      <c r="D60" s="17" t="s">
        <v>66</v>
      </c>
      <c r="E60" s="11" t="s">
        <v>79</v>
      </c>
      <c r="F60" s="19">
        <v>19.22</v>
      </c>
      <c r="G60" s="20">
        <v>146.30000000000001</v>
      </c>
      <c r="H60" s="21">
        <f t="shared" si="1"/>
        <v>2811.89</v>
      </c>
    </row>
    <row r="61" spans="1:8" x14ac:dyDescent="0.25">
      <c r="A61" s="11" t="s">
        <v>64</v>
      </c>
      <c r="B61" s="11">
        <v>8</v>
      </c>
      <c r="C61" s="11" t="s">
        <v>80</v>
      </c>
      <c r="D61" s="17" t="s">
        <v>66</v>
      </c>
      <c r="E61" s="11" t="s">
        <v>81</v>
      </c>
      <c r="F61" s="19">
        <v>2.61</v>
      </c>
      <c r="G61" s="20">
        <v>2521.1999999999998</v>
      </c>
      <c r="H61" s="21">
        <f t="shared" si="1"/>
        <v>6580.33</v>
      </c>
    </row>
    <row r="62" spans="1:8" x14ac:dyDescent="0.25">
      <c r="A62" s="11" t="s">
        <v>64</v>
      </c>
      <c r="B62" s="11">
        <v>9</v>
      </c>
      <c r="C62" s="11" t="s">
        <v>82</v>
      </c>
      <c r="D62" s="17" t="s">
        <v>66</v>
      </c>
      <c r="E62" s="11" t="s">
        <v>83</v>
      </c>
      <c r="F62" s="19">
        <v>3.65</v>
      </c>
      <c r="G62" s="20">
        <v>52.8</v>
      </c>
      <c r="H62" s="21">
        <f t="shared" si="1"/>
        <v>192.72</v>
      </c>
    </row>
    <row r="63" spans="1:8" x14ac:dyDescent="0.25">
      <c r="A63" s="11" t="s">
        <v>64</v>
      </c>
      <c r="B63" s="11">
        <v>10</v>
      </c>
      <c r="C63" s="11" t="s">
        <v>84</v>
      </c>
      <c r="D63" s="17" t="s">
        <v>66</v>
      </c>
      <c r="E63" s="11" t="s">
        <v>85</v>
      </c>
      <c r="F63" s="19">
        <v>3.35</v>
      </c>
      <c r="G63" s="20">
        <v>818.4</v>
      </c>
      <c r="H63" s="21">
        <f t="shared" si="1"/>
        <v>2741.64</v>
      </c>
    </row>
    <row r="64" spans="1:8" x14ac:dyDescent="0.25">
      <c r="E64" s="15" t="s">
        <v>15</v>
      </c>
      <c r="F64" s="15"/>
      <c r="G64" s="15"/>
      <c r="H64" s="22">
        <f>SUM(H54:H63)</f>
        <v>23409.65</v>
      </c>
    </row>
    <row r="66" spans="1:8" x14ac:dyDescent="0.25">
      <c r="C66" s="15" t="s">
        <v>5</v>
      </c>
      <c r="D66" s="16" t="s">
        <v>6</v>
      </c>
      <c r="E66" s="15" t="s">
        <v>7</v>
      </c>
    </row>
    <row r="67" spans="1:8" x14ac:dyDescent="0.25">
      <c r="C67" s="15" t="s">
        <v>8</v>
      </c>
      <c r="D67" s="16" t="s">
        <v>29</v>
      </c>
      <c r="E67" s="15" t="s">
        <v>30</v>
      </c>
    </row>
    <row r="68" spans="1:8" x14ac:dyDescent="0.25">
      <c r="C68" s="15" t="s">
        <v>31</v>
      </c>
      <c r="D68" s="16" t="s">
        <v>86</v>
      </c>
      <c r="E68" s="15" t="s">
        <v>87</v>
      </c>
    </row>
    <row r="70" spans="1:8" x14ac:dyDescent="0.25">
      <c r="A70" s="11" t="s">
        <v>88</v>
      </c>
      <c r="B70" s="11">
        <v>1</v>
      </c>
      <c r="C70" s="11" t="s">
        <v>89</v>
      </c>
      <c r="D70" s="17" t="s">
        <v>66</v>
      </c>
      <c r="E70" s="11" t="s">
        <v>90</v>
      </c>
      <c r="F70" s="19">
        <v>63.88</v>
      </c>
      <c r="G70" s="20">
        <v>55</v>
      </c>
      <c r="H70" s="21">
        <f t="shared" ref="H70:H78" si="2">ROUND(ROUND(F70,2)*ROUND(G70,3),2)</f>
        <v>3513.4</v>
      </c>
    </row>
    <row r="71" spans="1:8" x14ac:dyDescent="0.25">
      <c r="A71" s="11" t="s">
        <v>88</v>
      </c>
      <c r="B71" s="11">
        <v>2</v>
      </c>
      <c r="C71" s="11" t="s">
        <v>91</v>
      </c>
      <c r="D71" s="17" t="s">
        <v>66</v>
      </c>
      <c r="E71" s="11" t="s">
        <v>92</v>
      </c>
      <c r="F71" s="19">
        <v>10.130000000000001</v>
      </c>
      <c r="G71" s="20">
        <v>55</v>
      </c>
      <c r="H71" s="21">
        <f t="shared" si="2"/>
        <v>557.15</v>
      </c>
    </row>
    <row r="72" spans="1:8" x14ac:dyDescent="0.25">
      <c r="A72" s="11" t="s">
        <v>88</v>
      </c>
      <c r="B72" s="11">
        <v>3</v>
      </c>
      <c r="C72" s="11" t="s">
        <v>93</v>
      </c>
      <c r="D72" s="17" t="s">
        <v>66</v>
      </c>
      <c r="E72" s="11" t="s">
        <v>94</v>
      </c>
      <c r="F72" s="19">
        <v>170.89</v>
      </c>
      <c r="G72" s="20">
        <v>34.1</v>
      </c>
      <c r="H72" s="21">
        <f t="shared" si="2"/>
        <v>5827.35</v>
      </c>
    </row>
    <row r="73" spans="1:8" x14ac:dyDescent="0.25">
      <c r="A73" s="11" t="s">
        <v>88</v>
      </c>
      <c r="B73" s="11">
        <v>4</v>
      </c>
      <c r="C73" s="11" t="s">
        <v>95</v>
      </c>
      <c r="D73" s="17" t="s">
        <v>66</v>
      </c>
      <c r="E73" s="11" t="s">
        <v>96</v>
      </c>
      <c r="F73" s="19">
        <v>123.48</v>
      </c>
      <c r="G73" s="20">
        <v>93.5</v>
      </c>
      <c r="H73" s="21">
        <f t="shared" si="2"/>
        <v>11545.38</v>
      </c>
    </row>
    <row r="74" spans="1:8" x14ac:dyDescent="0.25">
      <c r="A74" s="11" t="s">
        <v>88</v>
      </c>
      <c r="B74" s="11">
        <v>5</v>
      </c>
      <c r="C74" s="11" t="s">
        <v>97</v>
      </c>
      <c r="D74" s="17" t="s">
        <v>66</v>
      </c>
      <c r="E74" s="11" t="s">
        <v>98</v>
      </c>
      <c r="F74" s="19">
        <v>59.06</v>
      </c>
      <c r="G74" s="20">
        <v>145.19999999999999</v>
      </c>
      <c r="H74" s="21">
        <f t="shared" si="2"/>
        <v>8575.51</v>
      </c>
    </row>
    <row r="75" spans="1:8" ht="79.5" x14ac:dyDescent="0.25">
      <c r="A75" s="11" t="s">
        <v>88</v>
      </c>
      <c r="B75" s="11">
        <v>6</v>
      </c>
      <c r="C75" s="11" t="s">
        <v>99</v>
      </c>
      <c r="D75" s="17" t="s">
        <v>19</v>
      </c>
      <c r="E75" s="18" t="s">
        <v>100</v>
      </c>
      <c r="F75" s="19">
        <v>38.21</v>
      </c>
      <c r="G75" s="20">
        <v>82</v>
      </c>
      <c r="H75" s="21">
        <f t="shared" si="2"/>
        <v>3133.22</v>
      </c>
    </row>
    <row r="76" spans="1:8" ht="102" x14ac:dyDescent="0.25">
      <c r="A76" s="11" t="s">
        <v>88</v>
      </c>
      <c r="B76" s="11">
        <v>7</v>
      </c>
      <c r="C76" s="11" t="s">
        <v>101</v>
      </c>
      <c r="D76" s="17" t="s">
        <v>19</v>
      </c>
      <c r="E76" s="18" t="s">
        <v>102</v>
      </c>
      <c r="F76" s="19">
        <v>46.16</v>
      </c>
      <c r="G76" s="20">
        <v>40</v>
      </c>
      <c r="H76" s="21">
        <f t="shared" si="2"/>
        <v>1846.4</v>
      </c>
    </row>
    <row r="77" spans="1:8" x14ac:dyDescent="0.25">
      <c r="A77" s="11" t="s">
        <v>88</v>
      </c>
      <c r="B77" s="11">
        <v>8</v>
      </c>
      <c r="C77" s="11" t="s">
        <v>103</v>
      </c>
      <c r="D77" s="17" t="s">
        <v>19</v>
      </c>
      <c r="E77" s="11" t="s">
        <v>104</v>
      </c>
      <c r="F77" s="19">
        <v>63.46</v>
      </c>
      <c r="G77" s="20">
        <v>7</v>
      </c>
      <c r="H77" s="21">
        <f t="shared" si="2"/>
        <v>444.22</v>
      </c>
    </row>
    <row r="78" spans="1:8" x14ac:dyDescent="0.25">
      <c r="A78" s="11" t="s">
        <v>88</v>
      </c>
      <c r="B78" s="11">
        <v>9</v>
      </c>
      <c r="C78" s="11" t="s">
        <v>105</v>
      </c>
      <c r="D78" s="17" t="s">
        <v>19</v>
      </c>
      <c r="E78" s="11" t="s">
        <v>106</v>
      </c>
      <c r="F78" s="19">
        <v>63.46</v>
      </c>
      <c r="G78" s="20">
        <v>5</v>
      </c>
      <c r="H78" s="21">
        <f t="shared" si="2"/>
        <v>317.3</v>
      </c>
    </row>
    <row r="79" spans="1:8" x14ac:dyDescent="0.25">
      <c r="E79" s="15" t="s">
        <v>15</v>
      </c>
      <c r="F79" s="15"/>
      <c r="G79" s="15"/>
      <c r="H79" s="22">
        <f>SUM(H70:H78)</f>
        <v>35759.930000000008</v>
      </c>
    </row>
    <row r="81" spans="1:8" x14ac:dyDescent="0.25">
      <c r="C81" s="15" t="s">
        <v>5</v>
      </c>
      <c r="D81" s="16" t="s">
        <v>6</v>
      </c>
      <c r="E81" s="15" t="s">
        <v>7</v>
      </c>
    </row>
    <row r="82" spans="1:8" x14ac:dyDescent="0.25">
      <c r="C82" s="15" t="s">
        <v>8</v>
      </c>
      <c r="D82" s="16" t="s">
        <v>29</v>
      </c>
      <c r="E82" s="15" t="s">
        <v>30</v>
      </c>
    </row>
    <row r="83" spans="1:8" x14ac:dyDescent="0.25">
      <c r="C83" s="15" t="s">
        <v>31</v>
      </c>
      <c r="D83" s="16" t="s">
        <v>107</v>
      </c>
      <c r="E83" s="15" t="s">
        <v>108</v>
      </c>
    </row>
    <row r="85" spans="1:8" ht="45.75" x14ac:dyDescent="0.25">
      <c r="A85" s="11" t="s">
        <v>109</v>
      </c>
      <c r="B85" s="11">
        <v>1</v>
      </c>
      <c r="C85" s="11" t="s">
        <v>110</v>
      </c>
      <c r="D85" s="17" t="s">
        <v>19</v>
      </c>
      <c r="E85" s="18" t="s">
        <v>111</v>
      </c>
      <c r="F85" s="19">
        <v>195.23</v>
      </c>
      <c r="G85" s="20">
        <v>24</v>
      </c>
      <c r="H85" s="21">
        <f t="shared" ref="H85:H91" si="3">ROUND(ROUND(F85,2)*ROUND(G85,3),2)</f>
        <v>4685.5200000000004</v>
      </c>
    </row>
    <row r="86" spans="1:8" ht="45.75" x14ac:dyDescent="0.25">
      <c r="A86" s="11" t="s">
        <v>109</v>
      </c>
      <c r="B86" s="11">
        <v>2</v>
      </c>
      <c r="C86" s="11" t="s">
        <v>112</v>
      </c>
      <c r="D86" s="17" t="s">
        <v>19</v>
      </c>
      <c r="E86" s="18" t="s">
        <v>113</v>
      </c>
      <c r="F86" s="19">
        <v>138.53</v>
      </c>
      <c r="G86" s="20">
        <v>44</v>
      </c>
      <c r="H86" s="21">
        <f t="shared" si="3"/>
        <v>6095.32</v>
      </c>
    </row>
    <row r="87" spans="1:8" ht="68.25" x14ac:dyDescent="0.25">
      <c r="A87" s="11" t="s">
        <v>109</v>
      </c>
      <c r="B87" s="11">
        <v>3</v>
      </c>
      <c r="C87" s="11" t="s">
        <v>114</v>
      </c>
      <c r="D87" s="17" t="s">
        <v>19</v>
      </c>
      <c r="E87" s="18" t="s">
        <v>115</v>
      </c>
      <c r="F87" s="19">
        <v>103.38</v>
      </c>
      <c r="G87" s="20">
        <v>16</v>
      </c>
      <c r="H87" s="21">
        <f t="shared" si="3"/>
        <v>1654.08</v>
      </c>
    </row>
    <row r="88" spans="1:8" ht="68.25" x14ac:dyDescent="0.25">
      <c r="A88" s="11" t="s">
        <v>109</v>
      </c>
      <c r="B88" s="11">
        <v>4</v>
      </c>
      <c r="C88" s="11" t="s">
        <v>116</v>
      </c>
      <c r="D88" s="17" t="s">
        <v>19</v>
      </c>
      <c r="E88" s="18" t="s">
        <v>117</v>
      </c>
      <c r="F88" s="19">
        <v>62.78</v>
      </c>
      <c r="G88" s="20">
        <v>6</v>
      </c>
      <c r="H88" s="21">
        <f t="shared" si="3"/>
        <v>376.68</v>
      </c>
    </row>
    <row r="89" spans="1:8" ht="68.25" x14ac:dyDescent="0.25">
      <c r="A89" s="11" t="s">
        <v>109</v>
      </c>
      <c r="B89" s="11">
        <v>5</v>
      </c>
      <c r="C89" s="11" t="s">
        <v>118</v>
      </c>
      <c r="D89" s="17" t="s">
        <v>19</v>
      </c>
      <c r="E89" s="18" t="s">
        <v>119</v>
      </c>
      <c r="F89" s="19">
        <v>65.709999999999994</v>
      </c>
      <c r="G89" s="20">
        <v>2</v>
      </c>
      <c r="H89" s="21">
        <f t="shared" si="3"/>
        <v>131.41999999999999</v>
      </c>
    </row>
    <row r="90" spans="1:8" ht="57" x14ac:dyDescent="0.25">
      <c r="A90" s="11" t="s">
        <v>109</v>
      </c>
      <c r="B90" s="11">
        <v>6</v>
      </c>
      <c r="C90" s="11" t="s">
        <v>120</v>
      </c>
      <c r="D90" s="17" t="s">
        <v>19</v>
      </c>
      <c r="E90" s="18" t="s">
        <v>121</v>
      </c>
      <c r="F90" s="19">
        <v>55.55</v>
      </c>
      <c r="G90" s="20">
        <v>22</v>
      </c>
      <c r="H90" s="21">
        <f t="shared" si="3"/>
        <v>1222.0999999999999</v>
      </c>
    </row>
    <row r="91" spans="1:8" ht="68.25" x14ac:dyDescent="0.25">
      <c r="A91" s="11" t="s">
        <v>109</v>
      </c>
      <c r="B91" s="11">
        <v>7</v>
      </c>
      <c r="C91" s="11" t="s">
        <v>122</v>
      </c>
      <c r="D91" s="17" t="s">
        <v>19</v>
      </c>
      <c r="E91" s="18" t="s">
        <v>123</v>
      </c>
      <c r="F91" s="19">
        <v>69.55</v>
      </c>
      <c r="G91" s="20">
        <v>8</v>
      </c>
      <c r="H91" s="21">
        <f t="shared" si="3"/>
        <v>556.4</v>
      </c>
    </row>
    <row r="92" spans="1:8" x14ac:dyDescent="0.25">
      <c r="E92" s="15" t="s">
        <v>15</v>
      </c>
      <c r="F92" s="15"/>
      <c r="G92" s="15"/>
      <c r="H92" s="22">
        <f>SUM(H85:H91)</f>
        <v>14721.52</v>
      </c>
    </row>
    <row r="94" spans="1:8" x14ac:dyDescent="0.25">
      <c r="C94" s="15" t="s">
        <v>5</v>
      </c>
      <c r="D94" s="16" t="s">
        <v>6</v>
      </c>
      <c r="E94" s="15" t="s">
        <v>7</v>
      </c>
    </row>
    <row r="95" spans="1:8" x14ac:dyDescent="0.25">
      <c r="C95" s="15" t="s">
        <v>8</v>
      </c>
      <c r="D95" s="16" t="s">
        <v>29</v>
      </c>
      <c r="E95" s="15" t="s">
        <v>30</v>
      </c>
    </row>
    <row r="96" spans="1:8" x14ac:dyDescent="0.25">
      <c r="C96" s="15" t="s">
        <v>31</v>
      </c>
      <c r="D96" s="16" t="s">
        <v>124</v>
      </c>
      <c r="E96" s="15" t="s">
        <v>125</v>
      </c>
    </row>
    <row r="98" spans="1:8" x14ac:dyDescent="0.25">
      <c r="A98" s="11" t="s">
        <v>126</v>
      </c>
      <c r="B98" s="11">
        <v>1</v>
      </c>
      <c r="C98" s="11" t="s">
        <v>127</v>
      </c>
      <c r="D98" s="17" t="s">
        <v>19</v>
      </c>
      <c r="E98" s="11" t="s">
        <v>128</v>
      </c>
      <c r="F98" s="19">
        <v>86.42</v>
      </c>
      <c r="G98" s="20">
        <v>19</v>
      </c>
      <c r="H98" s="21">
        <f t="shared" ref="H98:H111" si="4">ROUND(ROUND(F98,2)*ROUND(G98,3),2)</f>
        <v>1641.98</v>
      </c>
    </row>
    <row r="99" spans="1:8" x14ac:dyDescent="0.25">
      <c r="A99" s="11" t="s">
        <v>126</v>
      </c>
      <c r="B99" s="11">
        <v>2</v>
      </c>
      <c r="C99" s="11" t="s">
        <v>129</v>
      </c>
      <c r="D99" s="17" t="s">
        <v>19</v>
      </c>
      <c r="E99" s="11" t="s">
        <v>130</v>
      </c>
      <c r="F99" s="19">
        <v>122.62</v>
      </c>
      <c r="G99" s="20">
        <v>2</v>
      </c>
      <c r="H99" s="21">
        <f t="shared" si="4"/>
        <v>245.24</v>
      </c>
    </row>
    <row r="100" spans="1:8" ht="349.5" x14ac:dyDescent="0.25">
      <c r="A100" s="11" t="s">
        <v>126</v>
      </c>
      <c r="B100" s="11">
        <v>3</v>
      </c>
      <c r="C100" s="11" t="s">
        <v>131</v>
      </c>
      <c r="D100" s="17" t="s">
        <v>19</v>
      </c>
      <c r="E100" s="18" t="s">
        <v>132</v>
      </c>
      <c r="F100" s="19">
        <v>150.52000000000001</v>
      </c>
      <c r="G100" s="20">
        <v>7</v>
      </c>
      <c r="H100" s="21">
        <f t="shared" si="4"/>
        <v>1053.6400000000001</v>
      </c>
    </row>
    <row r="101" spans="1:8" ht="57" x14ac:dyDescent="0.25">
      <c r="A101" s="11" t="s">
        <v>126</v>
      </c>
      <c r="B101" s="11">
        <v>4</v>
      </c>
      <c r="C101" s="11" t="s">
        <v>133</v>
      </c>
      <c r="D101" s="17" t="s">
        <v>19</v>
      </c>
      <c r="E101" s="18" t="s">
        <v>134</v>
      </c>
      <c r="F101" s="19">
        <v>57.78</v>
      </c>
      <c r="G101" s="20">
        <v>2</v>
      </c>
      <c r="H101" s="21">
        <f t="shared" si="4"/>
        <v>115.56</v>
      </c>
    </row>
    <row r="102" spans="1:8" ht="79.5" x14ac:dyDescent="0.25">
      <c r="A102" s="11" t="s">
        <v>126</v>
      </c>
      <c r="B102" s="11">
        <v>5</v>
      </c>
      <c r="C102" s="11" t="s">
        <v>135</v>
      </c>
      <c r="D102" s="17" t="s">
        <v>19</v>
      </c>
      <c r="E102" s="18" t="s">
        <v>136</v>
      </c>
      <c r="F102" s="19">
        <v>46.27</v>
      </c>
      <c r="G102" s="20">
        <v>1</v>
      </c>
      <c r="H102" s="21">
        <f t="shared" si="4"/>
        <v>46.27</v>
      </c>
    </row>
    <row r="103" spans="1:8" x14ac:dyDescent="0.25">
      <c r="A103" s="11" t="s">
        <v>126</v>
      </c>
      <c r="B103" s="11">
        <v>6</v>
      </c>
      <c r="C103" s="11" t="s">
        <v>137</v>
      </c>
      <c r="D103" s="17" t="s">
        <v>19</v>
      </c>
      <c r="E103" s="11" t="s">
        <v>138</v>
      </c>
      <c r="F103" s="19">
        <v>59.64</v>
      </c>
      <c r="G103" s="20">
        <v>4</v>
      </c>
      <c r="H103" s="21">
        <f t="shared" si="4"/>
        <v>238.56</v>
      </c>
    </row>
    <row r="104" spans="1:8" x14ac:dyDescent="0.25">
      <c r="A104" s="11" t="s">
        <v>126</v>
      </c>
      <c r="B104" s="11">
        <v>7</v>
      </c>
      <c r="C104" s="11" t="s">
        <v>139</v>
      </c>
      <c r="D104" s="17" t="s">
        <v>19</v>
      </c>
      <c r="E104" s="11" t="s">
        <v>140</v>
      </c>
      <c r="F104" s="19">
        <v>60.83</v>
      </c>
      <c r="G104" s="20">
        <v>56</v>
      </c>
      <c r="H104" s="21">
        <f t="shared" si="4"/>
        <v>3406.48</v>
      </c>
    </row>
    <row r="105" spans="1:8" ht="102" x14ac:dyDescent="0.25">
      <c r="A105" s="11" t="s">
        <v>126</v>
      </c>
      <c r="B105" s="11">
        <v>8</v>
      </c>
      <c r="C105" s="11" t="s">
        <v>141</v>
      </c>
      <c r="D105" s="17" t="s">
        <v>19</v>
      </c>
      <c r="E105" s="18" t="s">
        <v>142</v>
      </c>
      <c r="F105" s="19">
        <v>99.55</v>
      </c>
      <c r="G105" s="20">
        <v>5</v>
      </c>
      <c r="H105" s="21">
        <f t="shared" si="4"/>
        <v>497.75</v>
      </c>
    </row>
    <row r="106" spans="1:8" ht="214.5" x14ac:dyDescent="0.25">
      <c r="A106" s="11" t="s">
        <v>126</v>
      </c>
      <c r="B106" s="11">
        <v>9</v>
      </c>
      <c r="C106" s="11" t="s">
        <v>143</v>
      </c>
      <c r="D106" s="17" t="s">
        <v>19</v>
      </c>
      <c r="E106" s="18" t="s">
        <v>144</v>
      </c>
      <c r="F106" s="19">
        <v>213.94</v>
      </c>
      <c r="G106" s="20">
        <v>10</v>
      </c>
      <c r="H106" s="21">
        <f t="shared" si="4"/>
        <v>2139.4</v>
      </c>
    </row>
    <row r="107" spans="1:8" ht="147" x14ac:dyDescent="0.25">
      <c r="A107" s="11" t="s">
        <v>126</v>
      </c>
      <c r="B107" s="11">
        <v>10</v>
      </c>
      <c r="C107" s="11" t="s">
        <v>145</v>
      </c>
      <c r="D107" s="17" t="s">
        <v>19</v>
      </c>
      <c r="E107" s="18" t="s">
        <v>146</v>
      </c>
      <c r="F107" s="19">
        <v>115.16</v>
      </c>
      <c r="G107" s="20">
        <v>24</v>
      </c>
      <c r="H107" s="21">
        <f t="shared" si="4"/>
        <v>2763.84</v>
      </c>
    </row>
    <row r="108" spans="1:8" ht="57" x14ac:dyDescent="0.25">
      <c r="A108" s="11" t="s">
        <v>126</v>
      </c>
      <c r="B108" s="11">
        <v>11</v>
      </c>
      <c r="C108" s="11" t="s">
        <v>147</v>
      </c>
      <c r="D108" s="17" t="s">
        <v>19</v>
      </c>
      <c r="E108" s="18" t="s">
        <v>148</v>
      </c>
      <c r="F108" s="19">
        <v>22.51</v>
      </c>
      <c r="G108" s="20">
        <v>3</v>
      </c>
      <c r="H108" s="21">
        <f t="shared" si="4"/>
        <v>67.53</v>
      </c>
    </row>
    <row r="109" spans="1:8" ht="203.25" x14ac:dyDescent="0.25">
      <c r="A109" s="11" t="s">
        <v>126</v>
      </c>
      <c r="B109" s="11">
        <v>12</v>
      </c>
      <c r="C109" s="11" t="s">
        <v>149</v>
      </c>
      <c r="D109" s="17" t="s">
        <v>19</v>
      </c>
      <c r="E109" s="18" t="s">
        <v>150</v>
      </c>
      <c r="F109" s="19">
        <v>125.29</v>
      </c>
      <c r="G109" s="20">
        <v>8</v>
      </c>
      <c r="H109" s="21">
        <f t="shared" si="4"/>
        <v>1002.32</v>
      </c>
    </row>
    <row r="110" spans="1:8" ht="203.25" x14ac:dyDescent="0.25">
      <c r="A110" s="11" t="s">
        <v>126</v>
      </c>
      <c r="B110" s="11">
        <v>13</v>
      </c>
      <c r="C110" s="11" t="s">
        <v>151</v>
      </c>
      <c r="D110" s="17" t="s">
        <v>19</v>
      </c>
      <c r="E110" s="18" t="s">
        <v>152</v>
      </c>
      <c r="F110" s="19">
        <v>174.11</v>
      </c>
      <c r="G110" s="20">
        <v>10</v>
      </c>
      <c r="H110" s="21">
        <f t="shared" si="4"/>
        <v>1741.1</v>
      </c>
    </row>
    <row r="111" spans="1:8" ht="158.25" x14ac:dyDescent="0.25">
      <c r="A111" s="11" t="s">
        <v>126</v>
      </c>
      <c r="B111" s="11">
        <v>14</v>
      </c>
      <c r="C111" s="11" t="s">
        <v>153</v>
      </c>
      <c r="D111" s="17" t="s">
        <v>19</v>
      </c>
      <c r="E111" s="18" t="s">
        <v>154</v>
      </c>
      <c r="F111" s="19">
        <v>13.95</v>
      </c>
      <c r="G111" s="20">
        <v>37</v>
      </c>
      <c r="H111" s="21">
        <f t="shared" si="4"/>
        <v>516.15</v>
      </c>
    </row>
    <row r="112" spans="1:8" x14ac:dyDescent="0.25">
      <c r="E112" s="15" t="s">
        <v>15</v>
      </c>
      <c r="F112" s="15"/>
      <c r="G112" s="15"/>
      <c r="H112" s="22">
        <f>SUM(H98:H111)</f>
        <v>15475.82</v>
      </c>
    </row>
    <row r="114" spans="1:8" x14ac:dyDescent="0.25">
      <c r="C114" s="15" t="s">
        <v>5</v>
      </c>
      <c r="D114" s="16" t="s">
        <v>6</v>
      </c>
      <c r="E114" s="15" t="s">
        <v>7</v>
      </c>
    </row>
    <row r="115" spans="1:8" x14ac:dyDescent="0.25">
      <c r="C115" s="15" t="s">
        <v>8</v>
      </c>
      <c r="D115" s="16" t="s">
        <v>155</v>
      </c>
      <c r="E115" s="15" t="s">
        <v>156</v>
      </c>
    </row>
    <row r="116" spans="1:8" x14ac:dyDescent="0.25">
      <c r="C116" s="15" t="s">
        <v>31</v>
      </c>
      <c r="D116" s="16" t="s">
        <v>6</v>
      </c>
      <c r="E116" s="15" t="s">
        <v>157</v>
      </c>
    </row>
    <row r="118" spans="1:8" x14ac:dyDescent="0.25">
      <c r="A118" s="11" t="s">
        <v>158</v>
      </c>
      <c r="B118" s="11">
        <v>1</v>
      </c>
      <c r="C118" s="11" t="s">
        <v>159</v>
      </c>
      <c r="D118" s="17" t="s">
        <v>66</v>
      </c>
      <c r="E118" s="11" t="s">
        <v>160</v>
      </c>
      <c r="F118" s="19">
        <v>4.75</v>
      </c>
      <c r="G118" s="20">
        <v>125.84</v>
      </c>
      <c r="H118" s="21">
        <f t="shared" ref="H118:H134" si="5">ROUND(ROUND(F118,2)*ROUND(G118,3),2)</f>
        <v>597.74</v>
      </c>
    </row>
    <row r="119" spans="1:8" x14ac:dyDescent="0.25">
      <c r="A119" s="11" t="s">
        <v>158</v>
      </c>
      <c r="B119" s="11">
        <v>2</v>
      </c>
      <c r="C119" s="11" t="s">
        <v>161</v>
      </c>
      <c r="D119" s="17" t="s">
        <v>66</v>
      </c>
      <c r="E119" s="11" t="s">
        <v>162</v>
      </c>
      <c r="F119" s="19">
        <v>6.06</v>
      </c>
      <c r="G119" s="20">
        <v>48.56</v>
      </c>
      <c r="H119" s="21">
        <f t="shared" si="5"/>
        <v>294.27</v>
      </c>
    </row>
    <row r="120" spans="1:8" x14ac:dyDescent="0.25">
      <c r="A120" s="11" t="s">
        <v>158</v>
      </c>
      <c r="B120" s="11">
        <v>3</v>
      </c>
      <c r="C120" s="11" t="s">
        <v>163</v>
      </c>
      <c r="D120" s="17" t="s">
        <v>66</v>
      </c>
      <c r="E120" s="11" t="s">
        <v>164</v>
      </c>
      <c r="F120" s="19">
        <v>8.3000000000000007</v>
      </c>
      <c r="G120" s="20">
        <v>5.65</v>
      </c>
      <c r="H120" s="21">
        <f t="shared" si="5"/>
        <v>46.9</v>
      </c>
    </row>
    <row r="121" spans="1:8" x14ac:dyDescent="0.25">
      <c r="A121" s="11" t="s">
        <v>158</v>
      </c>
      <c r="B121" s="11">
        <v>4</v>
      </c>
      <c r="C121" s="11" t="s">
        <v>165</v>
      </c>
      <c r="D121" s="17" t="s">
        <v>66</v>
      </c>
      <c r="E121" s="11" t="s">
        <v>166</v>
      </c>
      <c r="F121" s="19">
        <v>11.55</v>
      </c>
      <c r="G121" s="20">
        <v>22.4</v>
      </c>
      <c r="H121" s="21">
        <f t="shared" si="5"/>
        <v>258.72000000000003</v>
      </c>
    </row>
    <row r="122" spans="1:8" x14ac:dyDescent="0.25">
      <c r="A122" s="11" t="s">
        <v>158</v>
      </c>
      <c r="B122" s="11">
        <v>5</v>
      </c>
      <c r="C122" s="11" t="s">
        <v>167</v>
      </c>
      <c r="D122" s="17" t="s">
        <v>66</v>
      </c>
      <c r="E122" s="11" t="s">
        <v>168</v>
      </c>
      <c r="F122" s="19">
        <v>15.92</v>
      </c>
      <c r="G122" s="20">
        <v>7.4</v>
      </c>
      <c r="H122" s="21">
        <f t="shared" si="5"/>
        <v>117.81</v>
      </c>
    </row>
    <row r="123" spans="1:8" x14ac:dyDescent="0.25">
      <c r="A123" s="11" t="s">
        <v>158</v>
      </c>
      <c r="B123" s="11">
        <v>6</v>
      </c>
      <c r="C123" s="11" t="s">
        <v>169</v>
      </c>
      <c r="D123" s="17" t="s">
        <v>19</v>
      </c>
      <c r="E123" s="11" t="s">
        <v>170</v>
      </c>
      <c r="F123" s="19">
        <v>12.36</v>
      </c>
      <c r="G123" s="20">
        <v>2</v>
      </c>
      <c r="H123" s="21">
        <f t="shared" si="5"/>
        <v>24.72</v>
      </c>
    </row>
    <row r="124" spans="1:8" x14ac:dyDescent="0.25">
      <c r="A124" s="11" t="s">
        <v>158</v>
      </c>
      <c r="B124" s="11">
        <v>7</v>
      </c>
      <c r="C124" s="11" t="s">
        <v>171</v>
      </c>
      <c r="D124" s="17" t="s">
        <v>19</v>
      </c>
      <c r="E124" s="11" t="s">
        <v>172</v>
      </c>
      <c r="F124" s="19">
        <v>14.77</v>
      </c>
      <c r="G124" s="20">
        <v>10</v>
      </c>
      <c r="H124" s="21">
        <f t="shared" si="5"/>
        <v>147.69999999999999</v>
      </c>
    </row>
    <row r="125" spans="1:8" x14ac:dyDescent="0.25">
      <c r="A125" s="11" t="s">
        <v>158</v>
      </c>
      <c r="B125" s="11">
        <v>8</v>
      </c>
      <c r="C125" s="11" t="s">
        <v>173</v>
      </c>
      <c r="D125" s="17" t="s">
        <v>19</v>
      </c>
      <c r="E125" s="11" t="s">
        <v>174</v>
      </c>
      <c r="F125" s="19">
        <v>20.74</v>
      </c>
      <c r="G125" s="20">
        <v>2</v>
      </c>
      <c r="H125" s="21">
        <f t="shared" si="5"/>
        <v>41.48</v>
      </c>
    </row>
    <row r="126" spans="1:8" x14ac:dyDescent="0.25">
      <c r="A126" s="11" t="s">
        <v>158</v>
      </c>
      <c r="B126" s="11">
        <v>9</v>
      </c>
      <c r="C126" s="11" t="s">
        <v>175</v>
      </c>
      <c r="D126" s="17" t="s">
        <v>19</v>
      </c>
      <c r="E126" s="11" t="s">
        <v>176</v>
      </c>
      <c r="F126" s="19">
        <v>29.19</v>
      </c>
      <c r="G126" s="20">
        <v>1</v>
      </c>
      <c r="H126" s="21">
        <f t="shared" si="5"/>
        <v>29.19</v>
      </c>
    </row>
    <row r="127" spans="1:8" x14ac:dyDescent="0.25">
      <c r="A127" s="11" t="s">
        <v>158</v>
      </c>
      <c r="B127" s="11">
        <v>10</v>
      </c>
      <c r="C127" s="11" t="s">
        <v>177</v>
      </c>
      <c r="D127" s="17" t="s">
        <v>19</v>
      </c>
      <c r="E127" s="11" t="s">
        <v>178</v>
      </c>
      <c r="F127" s="19">
        <v>48.83</v>
      </c>
      <c r="G127" s="20">
        <v>3</v>
      </c>
      <c r="H127" s="21">
        <f t="shared" si="5"/>
        <v>146.49</v>
      </c>
    </row>
    <row r="128" spans="1:8" x14ac:dyDescent="0.25">
      <c r="A128" s="11" t="s">
        <v>158</v>
      </c>
      <c r="B128" s="11">
        <v>11</v>
      </c>
      <c r="C128" s="11" t="s">
        <v>179</v>
      </c>
      <c r="D128" s="17" t="s">
        <v>19</v>
      </c>
      <c r="E128" s="11" t="s">
        <v>180</v>
      </c>
      <c r="F128" s="19">
        <v>36.56</v>
      </c>
      <c r="G128" s="20">
        <v>2</v>
      </c>
      <c r="H128" s="21">
        <f t="shared" si="5"/>
        <v>73.12</v>
      </c>
    </row>
    <row r="129" spans="1:8" x14ac:dyDescent="0.25">
      <c r="A129" s="11" t="s">
        <v>158</v>
      </c>
      <c r="B129" s="11">
        <v>12</v>
      </c>
      <c r="C129" s="11" t="s">
        <v>181</v>
      </c>
      <c r="D129" s="17" t="s">
        <v>66</v>
      </c>
      <c r="E129" s="11" t="s">
        <v>182</v>
      </c>
      <c r="F129" s="19">
        <v>5.25</v>
      </c>
      <c r="G129" s="20">
        <v>125.84</v>
      </c>
      <c r="H129" s="21">
        <f t="shared" si="5"/>
        <v>660.66</v>
      </c>
    </row>
    <row r="130" spans="1:8" x14ac:dyDescent="0.25">
      <c r="A130" s="11" t="s">
        <v>158</v>
      </c>
      <c r="B130" s="11">
        <v>13</v>
      </c>
      <c r="C130" s="11" t="s">
        <v>183</v>
      </c>
      <c r="D130" s="17" t="s">
        <v>66</v>
      </c>
      <c r="E130" s="11" t="s">
        <v>184</v>
      </c>
      <c r="F130" s="19">
        <v>5.96</v>
      </c>
      <c r="G130" s="20">
        <v>48.56</v>
      </c>
      <c r="H130" s="21">
        <f t="shared" si="5"/>
        <v>289.42</v>
      </c>
    </row>
    <row r="131" spans="1:8" x14ac:dyDescent="0.25">
      <c r="A131" s="11" t="s">
        <v>158</v>
      </c>
      <c r="B131" s="11">
        <v>14</v>
      </c>
      <c r="C131" s="11" t="s">
        <v>185</v>
      </c>
      <c r="D131" s="17" t="s">
        <v>66</v>
      </c>
      <c r="E131" s="11" t="s">
        <v>186</v>
      </c>
      <c r="F131" s="19">
        <v>6.75</v>
      </c>
      <c r="G131" s="20">
        <v>5.65</v>
      </c>
      <c r="H131" s="21">
        <f t="shared" si="5"/>
        <v>38.14</v>
      </c>
    </row>
    <row r="132" spans="1:8" x14ac:dyDescent="0.25">
      <c r="A132" s="11" t="s">
        <v>158</v>
      </c>
      <c r="B132" s="11">
        <v>15</v>
      </c>
      <c r="C132" s="11" t="s">
        <v>187</v>
      </c>
      <c r="D132" s="17" t="s">
        <v>66</v>
      </c>
      <c r="E132" s="11" t="s">
        <v>188</v>
      </c>
      <c r="F132" s="19">
        <v>6.92</v>
      </c>
      <c r="G132" s="20">
        <v>22.4</v>
      </c>
      <c r="H132" s="21">
        <f t="shared" si="5"/>
        <v>155.01</v>
      </c>
    </row>
    <row r="133" spans="1:8" x14ac:dyDescent="0.25">
      <c r="A133" s="11" t="s">
        <v>158</v>
      </c>
      <c r="B133" s="11">
        <v>16</v>
      </c>
      <c r="C133" s="11" t="s">
        <v>189</v>
      </c>
      <c r="D133" s="17" t="s">
        <v>66</v>
      </c>
      <c r="E133" s="11" t="s">
        <v>190</v>
      </c>
      <c r="F133" s="19">
        <v>7.75</v>
      </c>
      <c r="G133" s="20">
        <v>7.4</v>
      </c>
      <c r="H133" s="21">
        <f t="shared" si="5"/>
        <v>57.35</v>
      </c>
    </row>
    <row r="134" spans="1:8" x14ac:dyDescent="0.25">
      <c r="A134" s="11" t="s">
        <v>158</v>
      </c>
      <c r="B134" s="11">
        <v>17</v>
      </c>
      <c r="C134" s="11" t="s">
        <v>191</v>
      </c>
      <c r="D134" s="17" t="s">
        <v>192</v>
      </c>
      <c r="E134" s="11" t="s">
        <v>193</v>
      </c>
      <c r="F134" s="19">
        <v>98.66</v>
      </c>
      <c r="G134" s="20">
        <v>5</v>
      </c>
      <c r="H134" s="21">
        <f t="shared" si="5"/>
        <v>493.3</v>
      </c>
    </row>
    <row r="135" spans="1:8" x14ac:dyDescent="0.25">
      <c r="E135" s="15" t="s">
        <v>15</v>
      </c>
      <c r="F135" s="15"/>
      <c r="G135" s="15"/>
      <c r="H135" s="22">
        <f>SUM(H118:H134)</f>
        <v>3472.02</v>
      </c>
    </row>
    <row r="137" spans="1:8" x14ac:dyDescent="0.25">
      <c r="C137" s="15" t="s">
        <v>5</v>
      </c>
      <c r="D137" s="16" t="s">
        <v>6</v>
      </c>
      <c r="E137" s="15" t="s">
        <v>7</v>
      </c>
    </row>
    <row r="138" spans="1:8" x14ac:dyDescent="0.25">
      <c r="C138" s="15" t="s">
        <v>8</v>
      </c>
      <c r="D138" s="16" t="s">
        <v>62</v>
      </c>
      <c r="E138" s="15" t="s">
        <v>194</v>
      </c>
    </row>
    <row r="139" spans="1:8" x14ac:dyDescent="0.25">
      <c r="C139" s="15" t="s">
        <v>31</v>
      </c>
      <c r="D139" s="16" t="s">
        <v>6</v>
      </c>
      <c r="E139" s="15" t="s">
        <v>157</v>
      </c>
    </row>
    <row r="141" spans="1:8" x14ac:dyDescent="0.25">
      <c r="A141" s="11" t="s">
        <v>195</v>
      </c>
      <c r="B141" s="11">
        <v>1</v>
      </c>
      <c r="C141" s="11" t="s">
        <v>196</v>
      </c>
      <c r="D141" s="17" t="s">
        <v>19</v>
      </c>
      <c r="E141" s="11" t="s">
        <v>197</v>
      </c>
      <c r="F141" s="19">
        <v>117.97</v>
      </c>
      <c r="G141" s="20">
        <v>4</v>
      </c>
      <c r="H141" s="21">
        <f t="shared" ref="H141:H147" si="6">ROUND(ROUND(F141,2)*ROUND(G141,3),2)</f>
        <v>471.88</v>
      </c>
    </row>
    <row r="142" spans="1:8" x14ac:dyDescent="0.25">
      <c r="A142" s="11" t="s">
        <v>195</v>
      </c>
      <c r="B142" s="11">
        <v>2</v>
      </c>
      <c r="C142" s="11" t="s">
        <v>198</v>
      </c>
      <c r="D142" s="17" t="s">
        <v>19</v>
      </c>
      <c r="E142" s="11" t="s">
        <v>199</v>
      </c>
      <c r="F142" s="19">
        <v>20.350000000000001</v>
      </c>
      <c r="G142" s="20">
        <v>4</v>
      </c>
      <c r="H142" s="21">
        <f t="shared" si="6"/>
        <v>81.400000000000006</v>
      </c>
    </row>
    <row r="143" spans="1:8" x14ac:dyDescent="0.25">
      <c r="A143" s="11" t="s">
        <v>195</v>
      </c>
      <c r="B143" s="11">
        <v>3</v>
      </c>
      <c r="C143" s="11" t="s">
        <v>200</v>
      </c>
      <c r="D143" s="17" t="s">
        <v>19</v>
      </c>
      <c r="E143" s="11" t="s">
        <v>201</v>
      </c>
      <c r="F143" s="19">
        <v>14.75</v>
      </c>
      <c r="G143" s="20">
        <v>8</v>
      </c>
      <c r="H143" s="21">
        <f t="shared" si="6"/>
        <v>118</v>
      </c>
    </row>
    <row r="144" spans="1:8" x14ac:dyDescent="0.25">
      <c r="A144" s="11" t="s">
        <v>195</v>
      </c>
      <c r="B144" s="11">
        <v>4</v>
      </c>
      <c r="C144" s="11" t="s">
        <v>202</v>
      </c>
      <c r="D144" s="17" t="s">
        <v>192</v>
      </c>
      <c r="E144" s="11" t="s">
        <v>203</v>
      </c>
      <c r="F144" s="19">
        <v>197.32</v>
      </c>
      <c r="G144" s="20">
        <v>2</v>
      </c>
      <c r="H144" s="21">
        <f t="shared" si="6"/>
        <v>394.64</v>
      </c>
    </row>
    <row r="145" spans="1:8" x14ac:dyDescent="0.25">
      <c r="A145" s="11" t="s">
        <v>195</v>
      </c>
      <c r="B145" s="11">
        <v>5</v>
      </c>
      <c r="C145" s="11" t="s">
        <v>204</v>
      </c>
      <c r="D145" s="17" t="s">
        <v>66</v>
      </c>
      <c r="E145" s="11" t="s">
        <v>205</v>
      </c>
      <c r="F145" s="19">
        <v>13.51</v>
      </c>
      <c r="G145" s="20">
        <v>20.954999999999998</v>
      </c>
      <c r="H145" s="21">
        <f t="shared" si="6"/>
        <v>283.10000000000002</v>
      </c>
    </row>
    <row r="146" spans="1:8" x14ac:dyDescent="0.25">
      <c r="A146" s="11" t="s">
        <v>195</v>
      </c>
      <c r="B146" s="11">
        <v>6</v>
      </c>
      <c r="C146" s="11" t="s">
        <v>206</v>
      </c>
      <c r="D146" s="17" t="s">
        <v>66</v>
      </c>
      <c r="E146" s="11" t="s">
        <v>207</v>
      </c>
      <c r="F146" s="19">
        <v>14.09</v>
      </c>
      <c r="G146" s="20">
        <v>36.299999999999997</v>
      </c>
      <c r="H146" s="21">
        <f t="shared" si="6"/>
        <v>511.47</v>
      </c>
    </row>
    <row r="147" spans="1:8" x14ac:dyDescent="0.25">
      <c r="A147" s="11" t="s">
        <v>195</v>
      </c>
      <c r="B147" s="11">
        <v>7</v>
      </c>
      <c r="C147" s="11" t="s">
        <v>208</v>
      </c>
      <c r="D147" s="17" t="s">
        <v>66</v>
      </c>
      <c r="E147" s="11" t="s">
        <v>209</v>
      </c>
      <c r="F147" s="19">
        <v>15.38</v>
      </c>
      <c r="G147" s="20">
        <v>71.885000000000005</v>
      </c>
      <c r="H147" s="21">
        <f t="shared" si="6"/>
        <v>1105.5899999999999</v>
      </c>
    </row>
    <row r="148" spans="1:8" x14ac:dyDescent="0.25">
      <c r="E148" s="15" t="s">
        <v>15</v>
      </c>
      <c r="F148" s="15"/>
      <c r="G148" s="15"/>
      <c r="H148" s="22">
        <f>SUM(H141:H147)</f>
        <v>2966.08</v>
      </c>
    </row>
    <row r="150" spans="1:8" x14ac:dyDescent="0.25">
      <c r="C150" s="15" t="s">
        <v>5</v>
      </c>
      <c r="D150" s="16" t="s">
        <v>6</v>
      </c>
      <c r="E150" s="15" t="s">
        <v>7</v>
      </c>
    </row>
    <row r="151" spans="1:8" x14ac:dyDescent="0.25">
      <c r="C151" s="15" t="s">
        <v>8</v>
      </c>
      <c r="D151" s="16" t="s">
        <v>62</v>
      </c>
      <c r="E151" s="15" t="s">
        <v>194</v>
      </c>
    </row>
    <row r="152" spans="1:8" x14ac:dyDescent="0.25">
      <c r="C152" s="15" t="s">
        <v>31</v>
      </c>
      <c r="D152" s="16" t="s">
        <v>29</v>
      </c>
      <c r="E152" s="15" t="s">
        <v>210</v>
      </c>
    </row>
    <row r="154" spans="1:8" x14ac:dyDescent="0.25">
      <c r="A154" s="11" t="s">
        <v>211</v>
      </c>
      <c r="B154" s="11">
        <v>1</v>
      </c>
      <c r="C154" s="11" t="s">
        <v>212</v>
      </c>
      <c r="D154" s="17" t="s">
        <v>19</v>
      </c>
      <c r="E154" s="11" t="s">
        <v>213</v>
      </c>
      <c r="F154" s="19">
        <v>11.94</v>
      </c>
      <c r="G154" s="20">
        <v>16</v>
      </c>
      <c r="H154" s="21">
        <f>ROUND(ROUND(F154,2)*ROUND(G154,3),2)</f>
        <v>191.04</v>
      </c>
    </row>
    <row r="155" spans="1:8" x14ac:dyDescent="0.25">
      <c r="A155" s="11" t="s">
        <v>211</v>
      </c>
      <c r="B155" s="11">
        <v>2</v>
      </c>
      <c r="C155" s="11" t="s">
        <v>214</v>
      </c>
      <c r="D155" s="17" t="s">
        <v>19</v>
      </c>
      <c r="E155" s="11" t="s">
        <v>215</v>
      </c>
      <c r="F155" s="19">
        <v>411.62</v>
      </c>
      <c r="G155" s="20">
        <v>2</v>
      </c>
      <c r="H155" s="21">
        <f>ROUND(ROUND(F155,2)*ROUND(G155,3),2)</f>
        <v>823.24</v>
      </c>
    </row>
    <row r="156" spans="1:8" x14ac:dyDescent="0.25">
      <c r="A156" s="11" t="s">
        <v>211</v>
      </c>
      <c r="B156" s="11">
        <v>3</v>
      </c>
      <c r="C156" s="11" t="s">
        <v>216</v>
      </c>
      <c r="D156" s="17" t="s">
        <v>19</v>
      </c>
      <c r="E156" s="11" t="s">
        <v>217</v>
      </c>
      <c r="F156" s="19">
        <v>287.7</v>
      </c>
      <c r="G156" s="20">
        <v>12</v>
      </c>
      <c r="H156" s="21">
        <f>ROUND(ROUND(F156,2)*ROUND(G156,3),2)</f>
        <v>3452.4</v>
      </c>
    </row>
    <row r="157" spans="1:8" x14ac:dyDescent="0.25">
      <c r="A157" s="11" t="s">
        <v>211</v>
      </c>
      <c r="B157" s="11">
        <v>4</v>
      </c>
      <c r="C157" s="11" t="s">
        <v>218</v>
      </c>
      <c r="D157" s="17" t="s">
        <v>66</v>
      </c>
      <c r="E157" s="11" t="s">
        <v>219</v>
      </c>
      <c r="F157" s="19">
        <v>2.08</v>
      </c>
      <c r="G157" s="20">
        <v>125.6</v>
      </c>
      <c r="H157" s="21">
        <f>ROUND(ROUND(F157,2)*ROUND(G157,3),2)</f>
        <v>261.25</v>
      </c>
    </row>
    <row r="158" spans="1:8" x14ac:dyDescent="0.25">
      <c r="A158" s="11" t="s">
        <v>211</v>
      </c>
      <c r="B158" s="11">
        <v>5</v>
      </c>
      <c r="C158" s="11" t="s">
        <v>220</v>
      </c>
      <c r="D158" s="17" t="s">
        <v>66</v>
      </c>
      <c r="E158" s="11" t="s">
        <v>221</v>
      </c>
      <c r="F158" s="19">
        <v>5.89</v>
      </c>
      <c r="G158" s="20">
        <v>74</v>
      </c>
      <c r="H158" s="21">
        <f>ROUND(ROUND(F158,2)*ROUND(G158,3),2)</f>
        <v>435.86</v>
      </c>
    </row>
    <row r="159" spans="1:8" x14ac:dyDescent="0.25">
      <c r="E159" s="15" t="s">
        <v>15</v>
      </c>
      <c r="F159" s="15"/>
      <c r="G159" s="15"/>
      <c r="H159" s="22">
        <f>SUM(H154:H158)</f>
        <v>5163.79</v>
      </c>
    </row>
    <row r="161" spans="1:8" x14ac:dyDescent="0.25">
      <c r="C161" s="15" t="s">
        <v>5</v>
      </c>
      <c r="D161" s="16" t="s">
        <v>6</v>
      </c>
      <c r="E161" s="15" t="s">
        <v>7</v>
      </c>
    </row>
    <row r="162" spans="1:8" x14ac:dyDescent="0.25">
      <c r="C162" s="15" t="s">
        <v>8</v>
      </c>
      <c r="D162" s="16" t="s">
        <v>86</v>
      </c>
      <c r="E162" s="15" t="s">
        <v>222</v>
      </c>
    </row>
    <row r="163" spans="1:8" x14ac:dyDescent="0.25">
      <c r="C163" s="15" t="s">
        <v>31</v>
      </c>
      <c r="D163" s="16" t="s">
        <v>29</v>
      </c>
      <c r="E163" s="15" t="s">
        <v>223</v>
      </c>
    </row>
    <row r="165" spans="1:8" x14ac:dyDescent="0.25">
      <c r="A165" s="11" t="s">
        <v>224</v>
      </c>
      <c r="B165" s="11">
        <v>1</v>
      </c>
      <c r="C165" s="11" t="s">
        <v>225</v>
      </c>
      <c r="D165" s="17" t="s">
        <v>66</v>
      </c>
      <c r="E165" s="11" t="s">
        <v>226</v>
      </c>
      <c r="F165" s="19">
        <v>254.3</v>
      </c>
      <c r="G165" s="20">
        <v>3</v>
      </c>
      <c r="H165" s="21">
        <f t="shared" ref="H165:H173" si="7">ROUND(ROUND(F165,2)*ROUND(G165,3),2)</f>
        <v>762.9</v>
      </c>
    </row>
    <row r="166" spans="1:8" x14ac:dyDescent="0.25">
      <c r="A166" s="11" t="s">
        <v>224</v>
      </c>
      <c r="B166" s="11">
        <v>2</v>
      </c>
      <c r="C166" s="11" t="s">
        <v>227</v>
      </c>
      <c r="D166" s="17" t="s">
        <v>66</v>
      </c>
      <c r="E166" s="11" t="s">
        <v>228</v>
      </c>
      <c r="F166" s="19">
        <v>23.52</v>
      </c>
      <c r="G166" s="20">
        <v>222.2</v>
      </c>
      <c r="H166" s="21">
        <f t="shared" si="7"/>
        <v>5226.1400000000003</v>
      </c>
    </row>
    <row r="167" spans="1:8" x14ac:dyDescent="0.25">
      <c r="A167" s="11" t="s">
        <v>224</v>
      </c>
      <c r="B167" s="11">
        <v>3</v>
      </c>
      <c r="C167" s="11" t="s">
        <v>229</v>
      </c>
      <c r="D167" s="17" t="s">
        <v>66</v>
      </c>
      <c r="E167" s="11" t="s">
        <v>230</v>
      </c>
      <c r="F167" s="19">
        <v>11.89</v>
      </c>
      <c r="G167" s="20">
        <v>69.959999999999994</v>
      </c>
      <c r="H167" s="21">
        <f t="shared" si="7"/>
        <v>831.82</v>
      </c>
    </row>
    <row r="168" spans="1:8" x14ac:dyDescent="0.25">
      <c r="A168" s="11" t="s">
        <v>224</v>
      </c>
      <c r="B168" s="11">
        <v>4</v>
      </c>
      <c r="C168" s="11" t="s">
        <v>231</v>
      </c>
      <c r="D168" s="17" t="s">
        <v>19</v>
      </c>
      <c r="E168" s="11" t="s">
        <v>232</v>
      </c>
      <c r="F168" s="19">
        <v>29.36</v>
      </c>
      <c r="G168" s="20">
        <v>15</v>
      </c>
      <c r="H168" s="21">
        <f t="shared" si="7"/>
        <v>440.4</v>
      </c>
    </row>
    <row r="169" spans="1:8" x14ac:dyDescent="0.25">
      <c r="A169" s="11" t="s">
        <v>224</v>
      </c>
      <c r="B169" s="11">
        <v>5</v>
      </c>
      <c r="C169" s="11" t="s">
        <v>233</v>
      </c>
      <c r="D169" s="17" t="s">
        <v>19</v>
      </c>
      <c r="E169" s="11" t="s">
        <v>234</v>
      </c>
      <c r="F169" s="19">
        <v>143.99</v>
      </c>
      <c r="G169" s="20">
        <v>1</v>
      </c>
      <c r="H169" s="21">
        <f t="shared" si="7"/>
        <v>143.99</v>
      </c>
    </row>
    <row r="170" spans="1:8" ht="409.6" x14ac:dyDescent="0.25">
      <c r="A170" s="11" t="s">
        <v>224</v>
      </c>
      <c r="B170" s="11">
        <v>6</v>
      </c>
      <c r="C170" s="11" t="s">
        <v>235</v>
      </c>
      <c r="D170" s="17" t="s">
        <v>19</v>
      </c>
      <c r="E170" s="18" t="s">
        <v>236</v>
      </c>
      <c r="F170" s="19">
        <v>2159.86</v>
      </c>
      <c r="G170" s="20">
        <v>1</v>
      </c>
      <c r="H170" s="21">
        <f t="shared" si="7"/>
        <v>2159.86</v>
      </c>
    </row>
    <row r="171" spans="1:8" ht="282" x14ac:dyDescent="0.25">
      <c r="A171" s="11" t="s">
        <v>224</v>
      </c>
      <c r="B171" s="11">
        <v>7</v>
      </c>
      <c r="C171" s="11" t="s">
        <v>237</v>
      </c>
      <c r="D171" s="17" t="s">
        <v>19</v>
      </c>
      <c r="E171" s="18" t="s">
        <v>238</v>
      </c>
      <c r="F171" s="19">
        <v>899.86</v>
      </c>
      <c r="G171" s="20">
        <v>1</v>
      </c>
      <c r="H171" s="21">
        <f t="shared" si="7"/>
        <v>899.86</v>
      </c>
    </row>
    <row r="172" spans="1:8" ht="409.6" x14ac:dyDescent="0.25">
      <c r="A172" s="11" t="s">
        <v>224</v>
      </c>
      <c r="B172" s="11">
        <v>8</v>
      </c>
      <c r="C172" s="11" t="s">
        <v>239</v>
      </c>
      <c r="D172" s="17" t="s">
        <v>19</v>
      </c>
      <c r="E172" s="18" t="s">
        <v>240</v>
      </c>
      <c r="F172" s="19">
        <v>1205.8599999999999</v>
      </c>
      <c r="G172" s="20">
        <v>1</v>
      </c>
      <c r="H172" s="21">
        <f t="shared" si="7"/>
        <v>1205.8599999999999</v>
      </c>
    </row>
    <row r="173" spans="1:8" x14ac:dyDescent="0.25">
      <c r="A173" s="11" t="s">
        <v>224</v>
      </c>
      <c r="B173" s="11">
        <v>9</v>
      </c>
      <c r="C173" s="11" t="s">
        <v>241</v>
      </c>
      <c r="D173" s="17" t="s">
        <v>242</v>
      </c>
      <c r="E173" s="11" t="s">
        <v>243</v>
      </c>
      <c r="F173" s="19">
        <v>1177.02</v>
      </c>
      <c r="G173" s="20">
        <v>5</v>
      </c>
      <c r="H173" s="21">
        <f t="shared" si="7"/>
        <v>5885.1</v>
      </c>
    </row>
    <row r="174" spans="1:8" x14ac:dyDescent="0.25">
      <c r="E174" s="15" t="s">
        <v>15</v>
      </c>
      <c r="F174" s="15"/>
      <c r="G174" s="15"/>
      <c r="H174" s="22">
        <f>SUM(H165:H173)</f>
        <v>17555.93</v>
      </c>
    </row>
    <row r="176" spans="1:8" x14ac:dyDescent="0.25">
      <c r="C176" s="15" t="s">
        <v>5</v>
      </c>
      <c r="D176" s="16" t="s">
        <v>6</v>
      </c>
      <c r="E176" s="15" t="s">
        <v>7</v>
      </c>
    </row>
    <row r="177" spans="1:8" x14ac:dyDescent="0.25">
      <c r="C177" s="15" t="s">
        <v>8</v>
      </c>
      <c r="D177" s="16" t="s">
        <v>107</v>
      </c>
      <c r="E177" s="15" t="s">
        <v>244</v>
      </c>
    </row>
    <row r="178" spans="1:8" x14ac:dyDescent="0.25">
      <c r="C178" s="15" t="s">
        <v>31</v>
      </c>
      <c r="D178" s="16" t="s">
        <v>6</v>
      </c>
      <c r="E178" s="15" t="s">
        <v>245</v>
      </c>
    </row>
    <row r="180" spans="1:8" ht="259.5" x14ac:dyDescent="0.25">
      <c r="A180" s="11" t="s">
        <v>246</v>
      </c>
      <c r="B180" s="11">
        <v>1</v>
      </c>
      <c r="C180" s="11" t="s">
        <v>247</v>
      </c>
      <c r="D180" s="17" t="s">
        <v>19</v>
      </c>
      <c r="E180" s="18" t="s">
        <v>248</v>
      </c>
      <c r="F180" s="19">
        <v>5219.6000000000004</v>
      </c>
      <c r="G180" s="20">
        <v>4</v>
      </c>
      <c r="H180" s="21">
        <f>ROUND(ROUND(F180,2)*ROUND(G180,3),2)</f>
        <v>20878.400000000001</v>
      </c>
    </row>
    <row r="181" spans="1:8" x14ac:dyDescent="0.25">
      <c r="A181" s="11" t="s">
        <v>246</v>
      </c>
      <c r="B181" s="11">
        <v>2</v>
      </c>
      <c r="C181" s="11" t="s">
        <v>249</v>
      </c>
      <c r="D181" s="17" t="s">
        <v>19</v>
      </c>
      <c r="E181" s="11" t="s">
        <v>250</v>
      </c>
      <c r="F181" s="19">
        <v>757.26</v>
      </c>
      <c r="G181" s="20">
        <v>2</v>
      </c>
      <c r="H181" s="21">
        <f>ROUND(ROUND(F181,2)*ROUND(G181,3),2)</f>
        <v>1514.52</v>
      </c>
    </row>
    <row r="182" spans="1:8" x14ac:dyDescent="0.25">
      <c r="A182" s="11" t="s">
        <v>246</v>
      </c>
      <c r="B182" s="11">
        <v>3</v>
      </c>
      <c r="C182" s="11" t="s">
        <v>251</v>
      </c>
      <c r="D182" s="17" t="s">
        <v>19</v>
      </c>
      <c r="E182" s="11" t="s">
        <v>252</v>
      </c>
      <c r="F182" s="19">
        <v>833.67</v>
      </c>
      <c r="G182" s="20">
        <v>1</v>
      </c>
      <c r="H182" s="21">
        <f>ROUND(ROUND(F182,2)*ROUND(G182,3),2)</f>
        <v>833.67</v>
      </c>
    </row>
    <row r="183" spans="1:8" x14ac:dyDescent="0.25">
      <c r="A183" s="11" t="s">
        <v>246</v>
      </c>
      <c r="B183" s="11">
        <v>4</v>
      </c>
      <c r="C183" s="11" t="s">
        <v>253</v>
      </c>
      <c r="D183" s="17" t="s">
        <v>19</v>
      </c>
      <c r="E183" s="11" t="s">
        <v>254</v>
      </c>
      <c r="F183" s="19">
        <v>481.73</v>
      </c>
      <c r="G183" s="20">
        <v>1</v>
      </c>
      <c r="H183" s="21">
        <f>ROUND(ROUND(F183,2)*ROUND(G183,3),2)</f>
        <v>481.73</v>
      </c>
    </row>
    <row r="184" spans="1:8" x14ac:dyDescent="0.25">
      <c r="E184" s="15" t="s">
        <v>15</v>
      </c>
      <c r="F184" s="15"/>
      <c r="G184" s="15"/>
      <c r="H184" s="22">
        <f>SUM(H180:H183)</f>
        <v>23708.32</v>
      </c>
    </row>
    <row r="186" spans="1:8" x14ac:dyDescent="0.25">
      <c r="C186" s="15" t="s">
        <v>5</v>
      </c>
      <c r="D186" s="16" t="s">
        <v>6</v>
      </c>
      <c r="E186" s="15" t="s">
        <v>7</v>
      </c>
    </row>
    <row r="187" spans="1:8" x14ac:dyDescent="0.25">
      <c r="C187" s="15" t="s">
        <v>8</v>
      </c>
      <c r="D187" s="16" t="s">
        <v>107</v>
      </c>
      <c r="E187" s="15" t="s">
        <v>244</v>
      </c>
    </row>
    <row r="188" spans="1:8" x14ac:dyDescent="0.25">
      <c r="C188" s="15" t="s">
        <v>31</v>
      </c>
      <c r="D188" s="16" t="s">
        <v>29</v>
      </c>
      <c r="E188" s="15" t="s">
        <v>255</v>
      </c>
    </row>
    <row r="190" spans="1:8" x14ac:dyDescent="0.25">
      <c r="A190" s="11" t="s">
        <v>256</v>
      </c>
      <c r="B190" s="11">
        <v>1</v>
      </c>
      <c r="C190" s="11" t="s">
        <v>191</v>
      </c>
      <c r="D190" s="17" t="s">
        <v>192</v>
      </c>
      <c r="E190" s="11" t="s">
        <v>193</v>
      </c>
      <c r="F190" s="19">
        <v>98.66</v>
      </c>
      <c r="G190" s="20">
        <v>2</v>
      </c>
      <c r="H190" s="21">
        <f t="shared" ref="H190:H210" si="8">ROUND(ROUND(F190,2)*ROUND(G190,3),2)</f>
        <v>197.32</v>
      </c>
    </row>
    <row r="191" spans="1:8" x14ac:dyDescent="0.25">
      <c r="A191" s="11" t="s">
        <v>256</v>
      </c>
      <c r="B191" s="11">
        <v>2</v>
      </c>
      <c r="C191" s="11" t="s">
        <v>257</v>
      </c>
      <c r="D191" s="17" t="s">
        <v>66</v>
      </c>
      <c r="E191" s="11" t="s">
        <v>258</v>
      </c>
      <c r="F191" s="19">
        <v>6.41</v>
      </c>
      <c r="G191" s="20">
        <v>22</v>
      </c>
      <c r="H191" s="21">
        <f t="shared" si="8"/>
        <v>141.02000000000001</v>
      </c>
    </row>
    <row r="192" spans="1:8" x14ac:dyDescent="0.25">
      <c r="A192" s="11" t="s">
        <v>256</v>
      </c>
      <c r="B192" s="11">
        <v>3</v>
      </c>
      <c r="C192" s="11" t="s">
        <v>259</v>
      </c>
      <c r="D192" s="17" t="s">
        <v>66</v>
      </c>
      <c r="E192" s="11" t="s">
        <v>260</v>
      </c>
      <c r="F192" s="19">
        <v>20.48</v>
      </c>
      <c r="G192" s="20">
        <v>22</v>
      </c>
      <c r="H192" s="21">
        <f t="shared" si="8"/>
        <v>450.56</v>
      </c>
    </row>
    <row r="193" spans="1:8" x14ac:dyDescent="0.25">
      <c r="A193" s="11" t="s">
        <v>256</v>
      </c>
      <c r="B193" s="11">
        <v>4</v>
      </c>
      <c r="C193" s="11" t="s">
        <v>261</v>
      </c>
      <c r="D193" s="17" t="s">
        <v>66</v>
      </c>
      <c r="E193" s="11" t="s">
        <v>262</v>
      </c>
      <c r="F193" s="19">
        <v>8.2200000000000006</v>
      </c>
      <c r="G193" s="20">
        <v>88</v>
      </c>
      <c r="H193" s="21">
        <f t="shared" si="8"/>
        <v>723.36</v>
      </c>
    </row>
    <row r="194" spans="1:8" x14ac:dyDescent="0.25">
      <c r="A194" s="11" t="s">
        <v>256</v>
      </c>
      <c r="B194" s="11">
        <v>5</v>
      </c>
      <c r="C194" s="11" t="s">
        <v>263</v>
      </c>
      <c r="D194" s="17" t="s">
        <v>66</v>
      </c>
      <c r="E194" s="11" t="s">
        <v>264</v>
      </c>
      <c r="F194" s="19">
        <v>25.84</v>
      </c>
      <c r="G194" s="20">
        <v>88</v>
      </c>
      <c r="H194" s="21">
        <f t="shared" si="8"/>
        <v>2273.92</v>
      </c>
    </row>
    <row r="195" spans="1:8" x14ac:dyDescent="0.25">
      <c r="A195" s="11" t="s">
        <v>256</v>
      </c>
      <c r="B195" s="11">
        <v>6</v>
      </c>
      <c r="C195" s="11" t="s">
        <v>265</v>
      </c>
      <c r="D195" s="17" t="s">
        <v>66</v>
      </c>
      <c r="E195" s="11" t="s">
        <v>266</v>
      </c>
      <c r="F195" s="19">
        <v>12.13</v>
      </c>
      <c r="G195" s="20">
        <v>17</v>
      </c>
      <c r="H195" s="21">
        <f t="shared" si="8"/>
        <v>206.21</v>
      </c>
    </row>
    <row r="196" spans="1:8" x14ac:dyDescent="0.25">
      <c r="A196" s="11" t="s">
        <v>256</v>
      </c>
      <c r="B196" s="11">
        <v>7</v>
      </c>
      <c r="C196" s="11" t="s">
        <v>267</v>
      </c>
      <c r="D196" s="17" t="s">
        <v>66</v>
      </c>
      <c r="E196" s="11" t="s">
        <v>268</v>
      </c>
      <c r="F196" s="19">
        <v>43.1</v>
      </c>
      <c r="G196" s="20">
        <v>17</v>
      </c>
      <c r="H196" s="21">
        <f t="shared" si="8"/>
        <v>732.7</v>
      </c>
    </row>
    <row r="197" spans="1:8" x14ac:dyDescent="0.25">
      <c r="A197" s="11" t="s">
        <v>256</v>
      </c>
      <c r="B197" s="11">
        <v>8</v>
      </c>
      <c r="C197" s="11" t="s">
        <v>269</v>
      </c>
      <c r="D197" s="17" t="s">
        <v>66</v>
      </c>
      <c r="E197" s="11" t="s">
        <v>270</v>
      </c>
      <c r="F197" s="19">
        <v>15.99</v>
      </c>
      <c r="G197" s="20">
        <v>43</v>
      </c>
      <c r="H197" s="21">
        <f t="shared" si="8"/>
        <v>687.57</v>
      </c>
    </row>
    <row r="198" spans="1:8" x14ac:dyDescent="0.25">
      <c r="A198" s="11" t="s">
        <v>256</v>
      </c>
      <c r="B198" s="11">
        <v>9</v>
      </c>
      <c r="C198" s="11" t="s">
        <v>271</v>
      </c>
      <c r="D198" s="17" t="s">
        <v>66</v>
      </c>
      <c r="E198" s="11" t="s">
        <v>272</v>
      </c>
      <c r="F198" s="19">
        <v>49.6</v>
      </c>
      <c r="G198" s="20">
        <v>43</v>
      </c>
      <c r="H198" s="21">
        <f t="shared" si="8"/>
        <v>2132.8000000000002</v>
      </c>
    </row>
    <row r="199" spans="1:8" x14ac:dyDescent="0.25">
      <c r="A199" s="11" t="s">
        <v>256</v>
      </c>
      <c r="B199" s="11">
        <v>10</v>
      </c>
      <c r="C199" s="11" t="s">
        <v>273</v>
      </c>
      <c r="D199" s="17" t="s">
        <v>66</v>
      </c>
      <c r="E199" s="11" t="s">
        <v>274</v>
      </c>
      <c r="F199" s="19">
        <v>21.89</v>
      </c>
      <c r="G199" s="20">
        <v>21</v>
      </c>
      <c r="H199" s="21">
        <f t="shared" si="8"/>
        <v>459.69</v>
      </c>
    </row>
    <row r="200" spans="1:8" x14ac:dyDescent="0.25">
      <c r="A200" s="11" t="s">
        <v>256</v>
      </c>
      <c r="B200" s="11">
        <v>11</v>
      </c>
      <c r="C200" s="11" t="s">
        <v>275</v>
      </c>
      <c r="D200" s="17" t="s">
        <v>66</v>
      </c>
      <c r="E200" s="11" t="s">
        <v>276</v>
      </c>
      <c r="F200" s="19">
        <v>52.79</v>
      </c>
      <c r="G200" s="20">
        <v>21</v>
      </c>
      <c r="H200" s="21">
        <f t="shared" si="8"/>
        <v>1108.5899999999999</v>
      </c>
    </row>
    <row r="201" spans="1:8" x14ac:dyDescent="0.25">
      <c r="A201" s="11" t="s">
        <v>256</v>
      </c>
      <c r="B201" s="11">
        <v>12</v>
      </c>
      <c r="C201" s="11" t="s">
        <v>277</v>
      </c>
      <c r="D201" s="17" t="s">
        <v>66</v>
      </c>
      <c r="E201" s="11" t="s">
        <v>278</v>
      </c>
      <c r="F201" s="19">
        <v>28.83</v>
      </c>
      <c r="G201" s="20">
        <v>14</v>
      </c>
      <c r="H201" s="21">
        <f t="shared" si="8"/>
        <v>403.62</v>
      </c>
    </row>
    <row r="202" spans="1:8" x14ac:dyDescent="0.25">
      <c r="A202" s="11" t="s">
        <v>256</v>
      </c>
      <c r="B202" s="11">
        <v>13</v>
      </c>
      <c r="C202" s="11" t="s">
        <v>279</v>
      </c>
      <c r="D202" s="17" t="s">
        <v>66</v>
      </c>
      <c r="E202" s="11" t="s">
        <v>280</v>
      </c>
      <c r="F202" s="19">
        <v>54.86</v>
      </c>
      <c r="G202" s="20">
        <v>14</v>
      </c>
      <c r="H202" s="21">
        <f t="shared" si="8"/>
        <v>768.04</v>
      </c>
    </row>
    <row r="203" spans="1:8" ht="90.75" x14ac:dyDescent="0.25">
      <c r="A203" s="11" t="s">
        <v>256</v>
      </c>
      <c r="B203" s="11">
        <v>14</v>
      </c>
      <c r="C203" s="11" t="s">
        <v>281</v>
      </c>
      <c r="D203" s="17" t="s">
        <v>19</v>
      </c>
      <c r="E203" s="18" t="s">
        <v>282</v>
      </c>
      <c r="F203" s="19">
        <v>46.01</v>
      </c>
      <c r="G203" s="20">
        <v>2</v>
      </c>
      <c r="H203" s="21">
        <f t="shared" si="8"/>
        <v>92.02</v>
      </c>
    </row>
    <row r="204" spans="1:8" ht="113.25" x14ac:dyDescent="0.25">
      <c r="A204" s="11" t="s">
        <v>256</v>
      </c>
      <c r="B204" s="11">
        <v>15</v>
      </c>
      <c r="C204" s="11" t="s">
        <v>283</v>
      </c>
      <c r="D204" s="17" t="s">
        <v>19</v>
      </c>
      <c r="E204" s="18" t="s">
        <v>284</v>
      </c>
      <c r="F204" s="19">
        <v>112.74</v>
      </c>
      <c r="G204" s="20">
        <v>2</v>
      </c>
      <c r="H204" s="21">
        <f t="shared" si="8"/>
        <v>225.48</v>
      </c>
    </row>
    <row r="205" spans="1:8" ht="180.75" x14ac:dyDescent="0.25">
      <c r="A205" s="11" t="s">
        <v>256</v>
      </c>
      <c r="B205" s="11">
        <v>16</v>
      </c>
      <c r="C205" s="11" t="s">
        <v>285</v>
      </c>
      <c r="D205" s="17" t="s">
        <v>19</v>
      </c>
      <c r="E205" s="18" t="s">
        <v>286</v>
      </c>
      <c r="F205" s="19">
        <v>1144.25</v>
      </c>
      <c r="G205" s="20">
        <v>4</v>
      </c>
      <c r="H205" s="21">
        <f t="shared" si="8"/>
        <v>4577</v>
      </c>
    </row>
    <row r="206" spans="1:8" ht="180.75" x14ac:dyDescent="0.25">
      <c r="A206" s="11" t="s">
        <v>256</v>
      </c>
      <c r="B206" s="11">
        <v>17</v>
      </c>
      <c r="C206" s="11" t="s">
        <v>287</v>
      </c>
      <c r="D206" s="17" t="s">
        <v>19</v>
      </c>
      <c r="E206" s="18" t="s">
        <v>288</v>
      </c>
      <c r="F206" s="19">
        <v>609.91</v>
      </c>
      <c r="G206" s="20">
        <v>3</v>
      </c>
      <c r="H206" s="21">
        <f t="shared" si="8"/>
        <v>1829.73</v>
      </c>
    </row>
    <row r="207" spans="1:8" ht="180.75" x14ac:dyDescent="0.25">
      <c r="A207" s="11" t="s">
        <v>256</v>
      </c>
      <c r="B207" s="11">
        <v>18</v>
      </c>
      <c r="C207" s="11" t="s">
        <v>289</v>
      </c>
      <c r="D207" s="17" t="s">
        <v>19</v>
      </c>
      <c r="E207" s="18" t="s">
        <v>290</v>
      </c>
      <c r="F207" s="19">
        <v>637.32000000000005</v>
      </c>
      <c r="G207" s="20">
        <v>1</v>
      </c>
      <c r="H207" s="21">
        <f t="shared" si="8"/>
        <v>637.32000000000005</v>
      </c>
    </row>
    <row r="208" spans="1:8" x14ac:dyDescent="0.25">
      <c r="A208" s="11" t="s">
        <v>256</v>
      </c>
      <c r="B208" s="11">
        <v>19</v>
      </c>
      <c r="C208" s="11" t="s">
        <v>291</v>
      </c>
      <c r="D208" s="17" t="s">
        <v>19</v>
      </c>
      <c r="E208" s="11" t="s">
        <v>292</v>
      </c>
      <c r="F208" s="19">
        <v>169.7</v>
      </c>
      <c r="G208" s="20">
        <v>2</v>
      </c>
      <c r="H208" s="21">
        <f t="shared" si="8"/>
        <v>339.4</v>
      </c>
    </row>
    <row r="209" spans="1:8" x14ac:dyDescent="0.25">
      <c r="A209" s="11" t="s">
        <v>256</v>
      </c>
      <c r="B209" s="11">
        <v>20</v>
      </c>
      <c r="C209" s="11" t="s">
        <v>173</v>
      </c>
      <c r="D209" s="17" t="s">
        <v>19</v>
      </c>
      <c r="E209" s="11" t="s">
        <v>174</v>
      </c>
      <c r="F209" s="19">
        <v>20.74</v>
      </c>
      <c r="G209" s="20">
        <v>4</v>
      </c>
      <c r="H209" s="21">
        <f t="shared" si="8"/>
        <v>82.96</v>
      </c>
    </row>
    <row r="210" spans="1:8" x14ac:dyDescent="0.25">
      <c r="A210" s="11" t="s">
        <v>256</v>
      </c>
      <c r="B210" s="11">
        <v>21</v>
      </c>
      <c r="C210" s="11" t="s">
        <v>293</v>
      </c>
      <c r="D210" s="17" t="s">
        <v>19</v>
      </c>
      <c r="E210" s="11" t="s">
        <v>294</v>
      </c>
      <c r="F210" s="19">
        <v>91.54</v>
      </c>
      <c r="G210" s="20">
        <v>2</v>
      </c>
      <c r="H210" s="21">
        <f t="shared" si="8"/>
        <v>183.08</v>
      </c>
    </row>
    <row r="211" spans="1:8" x14ac:dyDescent="0.25">
      <c r="E211" s="15" t="s">
        <v>15</v>
      </c>
      <c r="F211" s="15"/>
      <c r="G211" s="15"/>
      <c r="H211" s="22">
        <f>SUM(H190:H210)</f>
        <v>18252.390000000003</v>
      </c>
    </row>
    <row r="213" spans="1:8" x14ac:dyDescent="0.25">
      <c r="C213" s="15" t="s">
        <v>5</v>
      </c>
      <c r="D213" s="16" t="s">
        <v>6</v>
      </c>
      <c r="E213" s="15" t="s">
        <v>7</v>
      </c>
    </row>
    <row r="214" spans="1:8" x14ac:dyDescent="0.25">
      <c r="C214" s="15" t="s">
        <v>8</v>
      </c>
      <c r="D214" s="16" t="s">
        <v>107</v>
      </c>
      <c r="E214" s="15" t="s">
        <v>244</v>
      </c>
    </row>
    <row r="215" spans="1:8" x14ac:dyDescent="0.25">
      <c r="C215" s="15" t="s">
        <v>31</v>
      </c>
      <c r="D215" s="16" t="s">
        <v>155</v>
      </c>
      <c r="E215" s="15" t="s">
        <v>295</v>
      </c>
    </row>
    <row r="217" spans="1:8" ht="90.75" x14ac:dyDescent="0.25">
      <c r="A217" s="11" t="s">
        <v>296</v>
      </c>
      <c r="B217" s="11">
        <v>1</v>
      </c>
      <c r="C217" s="11" t="s">
        <v>297</v>
      </c>
      <c r="D217" s="17" t="s">
        <v>19</v>
      </c>
      <c r="E217" s="18" t="s">
        <v>298</v>
      </c>
      <c r="F217" s="19">
        <v>157.49</v>
      </c>
      <c r="G217" s="20">
        <v>3</v>
      </c>
      <c r="H217" s="21">
        <f t="shared" ref="H217:H234" si="9">ROUND(ROUND(F217,2)*ROUND(G217,3),2)</f>
        <v>472.47</v>
      </c>
    </row>
    <row r="218" spans="1:8" ht="90.75" x14ac:dyDescent="0.25">
      <c r="A218" s="11" t="s">
        <v>296</v>
      </c>
      <c r="B218" s="11">
        <v>2</v>
      </c>
      <c r="C218" s="11" t="s">
        <v>299</v>
      </c>
      <c r="D218" s="17" t="s">
        <v>19</v>
      </c>
      <c r="E218" s="18" t="s">
        <v>300</v>
      </c>
      <c r="F218" s="19">
        <v>182.89</v>
      </c>
      <c r="G218" s="20">
        <v>18</v>
      </c>
      <c r="H218" s="21">
        <f t="shared" si="9"/>
        <v>3292.02</v>
      </c>
    </row>
    <row r="219" spans="1:8" x14ac:dyDescent="0.25">
      <c r="A219" s="11" t="s">
        <v>296</v>
      </c>
      <c r="B219" s="11">
        <v>3</v>
      </c>
      <c r="C219" s="11" t="s">
        <v>301</v>
      </c>
      <c r="D219" s="17" t="s">
        <v>19</v>
      </c>
      <c r="E219" s="11" t="s">
        <v>302</v>
      </c>
      <c r="F219" s="19">
        <v>62.46</v>
      </c>
      <c r="G219" s="20">
        <v>1</v>
      </c>
      <c r="H219" s="21">
        <f t="shared" si="9"/>
        <v>62.46</v>
      </c>
    </row>
    <row r="220" spans="1:8" x14ac:dyDescent="0.25">
      <c r="A220" s="11" t="s">
        <v>296</v>
      </c>
      <c r="B220" s="11">
        <v>4</v>
      </c>
      <c r="C220" s="11" t="s">
        <v>303</v>
      </c>
      <c r="D220" s="17" t="s">
        <v>19</v>
      </c>
      <c r="E220" s="11" t="s">
        <v>304</v>
      </c>
      <c r="F220" s="19">
        <v>71.12</v>
      </c>
      <c r="G220" s="20">
        <v>1</v>
      </c>
      <c r="H220" s="21">
        <f t="shared" si="9"/>
        <v>71.12</v>
      </c>
    </row>
    <row r="221" spans="1:8" x14ac:dyDescent="0.25">
      <c r="A221" s="11" t="s">
        <v>296</v>
      </c>
      <c r="B221" s="11">
        <v>5</v>
      </c>
      <c r="C221" s="11" t="s">
        <v>305</v>
      </c>
      <c r="D221" s="17" t="s">
        <v>19</v>
      </c>
      <c r="E221" s="11" t="s">
        <v>306</v>
      </c>
      <c r="F221" s="19">
        <v>109.81</v>
      </c>
      <c r="G221" s="20">
        <v>4</v>
      </c>
      <c r="H221" s="21">
        <f t="shared" si="9"/>
        <v>439.24</v>
      </c>
    </row>
    <row r="222" spans="1:8" x14ac:dyDescent="0.25">
      <c r="A222" s="11" t="s">
        <v>296</v>
      </c>
      <c r="B222" s="11">
        <v>6</v>
      </c>
      <c r="C222" s="11" t="s">
        <v>307</v>
      </c>
      <c r="D222" s="17" t="s">
        <v>19</v>
      </c>
      <c r="E222" s="11" t="s">
        <v>308</v>
      </c>
      <c r="F222" s="19">
        <v>144.49</v>
      </c>
      <c r="G222" s="20">
        <v>4</v>
      </c>
      <c r="H222" s="21">
        <f t="shared" si="9"/>
        <v>577.96</v>
      </c>
    </row>
    <row r="223" spans="1:8" x14ac:dyDescent="0.25">
      <c r="A223" s="11" t="s">
        <v>296</v>
      </c>
      <c r="B223" s="11">
        <v>7</v>
      </c>
      <c r="C223" s="11" t="s">
        <v>309</v>
      </c>
      <c r="D223" s="17" t="s">
        <v>19</v>
      </c>
      <c r="E223" s="11" t="s">
        <v>310</v>
      </c>
      <c r="F223" s="19">
        <v>873.46</v>
      </c>
      <c r="G223" s="20">
        <v>2</v>
      </c>
      <c r="H223" s="21">
        <f t="shared" si="9"/>
        <v>1746.92</v>
      </c>
    </row>
    <row r="224" spans="1:8" x14ac:dyDescent="0.25">
      <c r="A224" s="11" t="s">
        <v>296</v>
      </c>
      <c r="B224" s="11">
        <v>8</v>
      </c>
      <c r="C224" s="11" t="s">
        <v>311</v>
      </c>
      <c r="D224" s="17" t="s">
        <v>19</v>
      </c>
      <c r="E224" s="11" t="s">
        <v>312</v>
      </c>
      <c r="F224" s="19">
        <v>546.65</v>
      </c>
      <c r="G224" s="20">
        <v>4</v>
      </c>
      <c r="H224" s="21">
        <f t="shared" si="9"/>
        <v>2186.6</v>
      </c>
    </row>
    <row r="225" spans="1:8" x14ac:dyDescent="0.25">
      <c r="A225" s="11" t="s">
        <v>296</v>
      </c>
      <c r="B225" s="11">
        <v>9</v>
      </c>
      <c r="C225" s="11" t="s">
        <v>313</v>
      </c>
      <c r="D225" s="17" t="s">
        <v>19</v>
      </c>
      <c r="E225" s="11" t="s">
        <v>314</v>
      </c>
      <c r="F225" s="19">
        <v>58.64</v>
      </c>
      <c r="G225" s="20">
        <v>3</v>
      </c>
      <c r="H225" s="21">
        <f t="shared" si="9"/>
        <v>175.92</v>
      </c>
    </row>
    <row r="226" spans="1:8" x14ac:dyDescent="0.25">
      <c r="A226" s="11" t="s">
        <v>296</v>
      </c>
      <c r="B226" s="11">
        <v>10</v>
      </c>
      <c r="C226" s="11" t="s">
        <v>315</v>
      </c>
      <c r="D226" s="17" t="s">
        <v>19</v>
      </c>
      <c r="E226" s="11" t="s">
        <v>316</v>
      </c>
      <c r="F226" s="19">
        <v>70.8</v>
      </c>
      <c r="G226" s="20">
        <v>1</v>
      </c>
      <c r="H226" s="21">
        <f t="shared" si="9"/>
        <v>70.8</v>
      </c>
    </row>
    <row r="227" spans="1:8" x14ac:dyDescent="0.25">
      <c r="A227" s="11" t="s">
        <v>296</v>
      </c>
      <c r="B227" s="11">
        <v>11</v>
      </c>
      <c r="C227" s="11" t="s">
        <v>317</v>
      </c>
      <c r="D227" s="17" t="s">
        <v>19</v>
      </c>
      <c r="E227" s="11" t="s">
        <v>318</v>
      </c>
      <c r="F227" s="19">
        <v>83.85</v>
      </c>
      <c r="G227" s="20">
        <v>12</v>
      </c>
      <c r="H227" s="21">
        <f t="shared" si="9"/>
        <v>1006.2</v>
      </c>
    </row>
    <row r="228" spans="1:8" x14ac:dyDescent="0.25">
      <c r="A228" s="11" t="s">
        <v>296</v>
      </c>
      <c r="B228" s="11">
        <v>12</v>
      </c>
      <c r="C228" s="11" t="s">
        <v>319</v>
      </c>
      <c r="D228" s="17" t="s">
        <v>66</v>
      </c>
      <c r="E228" s="11" t="s">
        <v>320</v>
      </c>
      <c r="F228" s="19">
        <v>9.65</v>
      </c>
      <c r="G228" s="20">
        <v>35.6</v>
      </c>
      <c r="H228" s="21">
        <f t="shared" si="9"/>
        <v>343.54</v>
      </c>
    </row>
    <row r="229" spans="1:8" x14ac:dyDescent="0.25">
      <c r="A229" s="11" t="s">
        <v>296</v>
      </c>
      <c r="B229" s="11">
        <v>13</v>
      </c>
      <c r="C229" s="11" t="s">
        <v>321</v>
      </c>
      <c r="D229" s="17" t="s">
        <v>19</v>
      </c>
      <c r="E229" s="11" t="s">
        <v>322</v>
      </c>
      <c r="F229" s="19">
        <v>33.29</v>
      </c>
      <c r="G229" s="20">
        <v>1</v>
      </c>
      <c r="H229" s="21">
        <f t="shared" si="9"/>
        <v>33.29</v>
      </c>
    </row>
    <row r="230" spans="1:8" x14ac:dyDescent="0.25">
      <c r="A230" s="11" t="s">
        <v>296</v>
      </c>
      <c r="B230" s="11">
        <v>14</v>
      </c>
      <c r="C230" s="11" t="s">
        <v>323</v>
      </c>
      <c r="D230" s="17" t="s">
        <v>19</v>
      </c>
      <c r="E230" s="11" t="s">
        <v>324</v>
      </c>
      <c r="F230" s="19">
        <v>41.69</v>
      </c>
      <c r="G230" s="20">
        <v>1</v>
      </c>
      <c r="H230" s="21">
        <f t="shared" si="9"/>
        <v>41.69</v>
      </c>
    </row>
    <row r="231" spans="1:8" x14ac:dyDescent="0.25">
      <c r="A231" s="11" t="s">
        <v>296</v>
      </c>
      <c r="B231" s="11">
        <v>15</v>
      </c>
      <c r="C231" s="11" t="s">
        <v>325</v>
      </c>
      <c r="D231" s="17" t="s">
        <v>19</v>
      </c>
      <c r="E231" s="11" t="s">
        <v>326</v>
      </c>
      <c r="F231" s="19">
        <v>46.85</v>
      </c>
      <c r="G231" s="20">
        <v>1</v>
      </c>
      <c r="H231" s="21">
        <f t="shared" si="9"/>
        <v>46.85</v>
      </c>
    </row>
    <row r="232" spans="1:8" x14ac:dyDescent="0.25">
      <c r="A232" s="11" t="s">
        <v>296</v>
      </c>
      <c r="B232" s="11">
        <v>16</v>
      </c>
      <c r="C232" s="11" t="s">
        <v>327</v>
      </c>
      <c r="D232" s="17" t="s">
        <v>19</v>
      </c>
      <c r="E232" s="11" t="s">
        <v>328</v>
      </c>
      <c r="F232" s="19">
        <v>51.59</v>
      </c>
      <c r="G232" s="20">
        <v>3</v>
      </c>
      <c r="H232" s="21">
        <f t="shared" si="9"/>
        <v>154.77000000000001</v>
      </c>
    </row>
    <row r="233" spans="1:8" x14ac:dyDescent="0.25">
      <c r="A233" s="11" t="s">
        <v>296</v>
      </c>
      <c r="B233" s="11">
        <v>17</v>
      </c>
      <c r="C233" s="11" t="s">
        <v>329</v>
      </c>
      <c r="D233" s="17" t="s">
        <v>19</v>
      </c>
      <c r="E233" s="11" t="s">
        <v>330</v>
      </c>
      <c r="F233" s="19">
        <v>78.87</v>
      </c>
      <c r="G233" s="20">
        <v>12</v>
      </c>
      <c r="H233" s="21">
        <f t="shared" si="9"/>
        <v>946.44</v>
      </c>
    </row>
    <row r="234" spans="1:8" x14ac:dyDescent="0.25">
      <c r="A234" s="11" t="s">
        <v>296</v>
      </c>
      <c r="B234" s="11">
        <v>18</v>
      </c>
      <c r="C234" s="11" t="s">
        <v>331</v>
      </c>
      <c r="D234" s="17" t="s">
        <v>332</v>
      </c>
      <c r="E234" s="11" t="s">
        <v>333</v>
      </c>
      <c r="F234" s="19">
        <v>32.33</v>
      </c>
      <c r="G234" s="20">
        <v>391.74599999999998</v>
      </c>
      <c r="H234" s="21">
        <f t="shared" si="9"/>
        <v>12665.15</v>
      </c>
    </row>
    <row r="235" spans="1:8" x14ac:dyDescent="0.25">
      <c r="E235" s="15" t="s">
        <v>15</v>
      </c>
      <c r="F235" s="15"/>
      <c r="G235" s="15"/>
      <c r="H235" s="22">
        <f>SUM(H217:H234)</f>
        <v>24333.440000000002</v>
      </c>
    </row>
    <row r="237" spans="1:8" x14ac:dyDescent="0.25">
      <c r="C237" s="15" t="s">
        <v>5</v>
      </c>
      <c r="D237" s="16" t="s">
        <v>6</v>
      </c>
      <c r="E237" s="15" t="s">
        <v>7</v>
      </c>
    </row>
    <row r="238" spans="1:8" x14ac:dyDescent="0.25">
      <c r="C238" s="15" t="s">
        <v>8</v>
      </c>
      <c r="D238" s="16" t="s">
        <v>107</v>
      </c>
      <c r="E238" s="15" t="s">
        <v>244</v>
      </c>
    </row>
    <row r="239" spans="1:8" x14ac:dyDescent="0.25">
      <c r="C239" s="15" t="s">
        <v>31</v>
      </c>
      <c r="D239" s="16" t="s">
        <v>62</v>
      </c>
      <c r="E239" s="15" t="s">
        <v>334</v>
      </c>
    </row>
    <row r="241" spans="1:8" ht="214.5" x14ac:dyDescent="0.25">
      <c r="A241" s="11" t="s">
        <v>335</v>
      </c>
      <c r="B241" s="11">
        <v>1</v>
      </c>
      <c r="C241" s="11" t="s">
        <v>336</v>
      </c>
      <c r="D241" s="17" t="s">
        <v>19</v>
      </c>
      <c r="E241" s="18" t="s">
        <v>337</v>
      </c>
      <c r="F241" s="19">
        <v>515.03</v>
      </c>
      <c r="G241" s="20">
        <v>1</v>
      </c>
      <c r="H241" s="21">
        <f t="shared" ref="H241:H249" si="10">ROUND(ROUND(F241,2)*ROUND(G241,3),2)</f>
        <v>515.03</v>
      </c>
    </row>
    <row r="242" spans="1:8" ht="214.5" x14ac:dyDescent="0.25">
      <c r="A242" s="11" t="s">
        <v>335</v>
      </c>
      <c r="B242" s="11">
        <v>2</v>
      </c>
      <c r="C242" s="11" t="s">
        <v>338</v>
      </c>
      <c r="D242" s="17" t="s">
        <v>19</v>
      </c>
      <c r="E242" s="18" t="s">
        <v>339</v>
      </c>
      <c r="F242" s="19">
        <v>563.78</v>
      </c>
      <c r="G242" s="20">
        <v>2</v>
      </c>
      <c r="H242" s="21">
        <f t="shared" si="10"/>
        <v>1127.56</v>
      </c>
    </row>
    <row r="243" spans="1:8" x14ac:dyDescent="0.25">
      <c r="A243" s="11" t="s">
        <v>335</v>
      </c>
      <c r="B243" s="11">
        <v>3</v>
      </c>
      <c r="C243" s="11" t="s">
        <v>340</v>
      </c>
      <c r="D243" s="17" t="s">
        <v>66</v>
      </c>
      <c r="E243" s="11" t="s">
        <v>341</v>
      </c>
      <c r="F243" s="19">
        <v>8.59</v>
      </c>
      <c r="G243" s="20">
        <v>8.4</v>
      </c>
      <c r="H243" s="21">
        <f t="shared" si="10"/>
        <v>72.16</v>
      </c>
    </row>
    <row r="244" spans="1:8" x14ac:dyDescent="0.25">
      <c r="A244" s="11" t="s">
        <v>335</v>
      </c>
      <c r="B244" s="11">
        <v>4</v>
      </c>
      <c r="C244" s="11" t="s">
        <v>342</v>
      </c>
      <c r="D244" s="17" t="s">
        <v>66</v>
      </c>
      <c r="E244" s="11" t="s">
        <v>343</v>
      </c>
      <c r="F244" s="19">
        <v>23.84</v>
      </c>
      <c r="G244" s="20">
        <v>9</v>
      </c>
      <c r="H244" s="21">
        <f t="shared" si="10"/>
        <v>214.56</v>
      </c>
    </row>
    <row r="245" spans="1:8" x14ac:dyDescent="0.25">
      <c r="A245" s="11" t="s">
        <v>335</v>
      </c>
      <c r="B245" s="11">
        <v>5</v>
      </c>
      <c r="C245" s="11" t="s">
        <v>344</v>
      </c>
      <c r="D245" s="17" t="s">
        <v>66</v>
      </c>
      <c r="E245" s="11" t="s">
        <v>345</v>
      </c>
      <c r="F245" s="19">
        <v>27.07</v>
      </c>
      <c r="G245" s="20">
        <v>3.2</v>
      </c>
      <c r="H245" s="21">
        <f t="shared" si="10"/>
        <v>86.62</v>
      </c>
    </row>
    <row r="246" spans="1:8" x14ac:dyDescent="0.25">
      <c r="A246" s="11" t="s">
        <v>335</v>
      </c>
      <c r="B246" s="11">
        <v>6</v>
      </c>
      <c r="C246" s="11" t="s">
        <v>346</v>
      </c>
      <c r="D246" s="17" t="s">
        <v>66</v>
      </c>
      <c r="E246" s="11" t="s">
        <v>347</v>
      </c>
      <c r="F246" s="19">
        <v>31.26</v>
      </c>
      <c r="G246" s="20">
        <v>9.5</v>
      </c>
      <c r="H246" s="21">
        <f t="shared" si="10"/>
        <v>296.97000000000003</v>
      </c>
    </row>
    <row r="247" spans="1:8" x14ac:dyDescent="0.25">
      <c r="A247" s="11" t="s">
        <v>335</v>
      </c>
      <c r="B247" s="11">
        <v>7</v>
      </c>
      <c r="C247" s="11" t="s">
        <v>348</v>
      </c>
      <c r="D247" s="17" t="s">
        <v>66</v>
      </c>
      <c r="E247" s="11" t="s">
        <v>349</v>
      </c>
      <c r="F247" s="19">
        <v>52.93</v>
      </c>
      <c r="G247" s="20">
        <v>3</v>
      </c>
      <c r="H247" s="21">
        <f t="shared" si="10"/>
        <v>158.79</v>
      </c>
    </row>
    <row r="248" spans="1:8" x14ac:dyDescent="0.25">
      <c r="A248" s="11" t="s">
        <v>335</v>
      </c>
      <c r="B248" s="11">
        <v>8</v>
      </c>
      <c r="C248" s="11" t="s">
        <v>350</v>
      </c>
      <c r="D248" s="17" t="s">
        <v>19</v>
      </c>
      <c r="E248" s="11" t="s">
        <v>351</v>
      </c>
      <c r="F248" s="19">
        <v>72.48</v>
      </c>
      <c r="G248" s="20">
        <v>7</v>
      </c>
      <c r="H248" s="21">
        <f t="shared" si="10"/>
        <v>507.36</v>
      </c>
    </row>
    <row r="249" spans="1:8" x14ac:dyDescent="0.25">
      <c r="A249" s="11" t="s">
        <v>335</v>
      </c>
      <c r="B249" s="11">
        <v>9</v>
      </c>
      <c r="C249" s="11" t="s">
        <v>352</v>
      </c>
      <c r="D249" s="17" t="s">
        <v>19</v>
      </c>
      <c r="E249" s="11" t="s">
        <v>353</v>
      </c>
      <c r="F249" s="19">
        <v>74.209999999999994</v>
      </c>
      <c r="G249" s="20">
        <v>2</v>
      </c>
      <c r="H249" s="21">
        <f t="shared" si="10"/>
        <v>148.41999999999999</v>
      </c>
    </row>
    <row r="250" spans="1:8" x14ac:dyDescent="0.25">
      <c r="E250" s="15" t="s">
        <v>15</v>
      </c>
      <c r="F250" s="15"/>
      <c r="G250" s="15"/>
      <c r="H250" s="22">
        <f>SUM(H241:H249)</f>
        <v>3127.47</v>
      </c>
    </row>
    <row r="252" spans="1:8" x14ac:dyDescent="0.25">
      <c r="C252" s="15" t="s">
        <v>5</v>
      </c>
      <c r="D252" s="16" t="s">
        <v>6</v>
      </c>
      <c r="E252" s="15" t="s">
        <v>7</v>
      </c>
    </row>
    <row r="253" spans="1:8" x14ac:dyDescent="0.25">
      <c r="C253" s="15" t="s">
        <v>8</v>
      </c>
      <c r="D253" s="16" t="s">
        <v>107</v>
      </c>
      <c r="E253" s="15" t="s">
        <v>244</v>
      </c>
    </row>
    <row r="254" spans="1:8" x14ac:dyDescent="0.25">
      <c r="C254" s="15" t="s">
        <v>31</v>
      </c>
      <c r="D254" s="16" t="s">
        <v>86</v>
      </c>
      <c r="E254" s="15" t="s">
        <v>354</v>
      </c>
    </row>
    <row r="256" spans="1:8" ht="102" x14ac:dyDescent="0.25">
      <c r="A256" s="11" t="s">
        <v>355</v>
      </c>
      <c r="B256" s="11">
        <v>1</v>
      </c>
      <c r="C256" s="11" t="s">
        <v>356</v>
      </c>
      <c r="D256" s="17" t="s">
        <v>66</v>
      </c>
      <c r="E256" s="18" t="s">
        <v>357</v>
      </c>
      <c r="F256" s="19">
        <v>62.92</v>
      </c>
      <c r="G256" s="20">
        <v>47.3</v>
      </c>
      <c r="H256" s="21">
        <f>ROUND(ROUND(F256,2)*ROUND(G256,3),2)</f>
        <v>2976.12</v>
      </c>
    </row>
    <row r="257" spans="1:8" ht="102" x14ac:dyDescent="0.25">
      <c r="A257" s="11" t="s">
        <v>355</v>
      </c>
      <c r="B257" s="11">
        <v>2</v>
      </c>
      <c r="C257" s="11" t="s">
        <v>358</v>
      </c>
      <c r="D257" s="17" t="s">
        <v>66</v>
      </c>
      <c r="E257" s="18" t="s">
        <v>359</v>
      </c>
      <c r="F257" s="19">
        <v>79.650000000000006</v>
      </c>
      <c r="G257" s="20">
        <v>45.65</v>
      </c>
      <c r="H257" s="21">
        <f>ROUND(ROUND(F257,2)*ROUND(G257,3),2)</f>
        <v>3636.02</v>
      </c>
    </row>
    <row r="258" spans="1:8" x14ac:dyDescent="0.25">
      <c r="A258" s="11" t="s">
        <v>355</v>
      </c>
      <c r="B258" s="11">
        <v>3</v>
      </c>
      <c r="C258" s="11" t="s">
        <v>360</v>
      </c>
      <c r="D258" s="17" t="s">
        <v>66</v>
      </c>
      <c r="E258" s="11" t="s">
        <v>361</v>
      </c>
      <c r="F258" s="19">
        <v>47.55</v>
      </c>
      <c r="G258" s="20">
        <v>4</v>
      </c>
      <c r="H258" s="21">
        <f>ROUND(ROUND(F258,2)*ROUND(G258,3),2)</f>
        <v>190.2</v>
      </c>
    </row>
    <row r="259" spans="1:8" x14ac:dyDescent="0.25">
      <c r="A259" s="11" t="s">
        <v>355</v>
      </c>
      <c r="B259" s="11">
        <v>4</v>
      </c>
      <c r="C259" s="11" t="s">
        <v>362</v>
      </c>
      <c r="D259" s="17" t="s">
        <v>66</v>
      </c>
      <c r="E259" s="11" t="s">
        <v>363</v>
      </c>
      <c r="F259" s="19">
        <v>32.950000000000003</v>
      </c>
      <c r="G259" s="20">
        <v>4</v>
      </c>
      <c r="H259" s="21">
        <f>ROUND(ROUND(F259,2)*ROUND(G259,3),2)</f>
        <v>131.80000000000001</v>
      </c>
    </row>
    <row r="260" spans="1:8" x14ac:dyDescent="0.25">
      <c r="A260" s="11" t="s">
        <v>355</v>
      </c>
      <c r="B260" s="11">
        <v>5</v>
      </c>
      <c r="C260" s="11" t="s">
        <v>364</v>
      </c>
      <c r="D260" s="17" t="s">
        <v>66</v>
      </c>
      <c r="E260" s="11" t="s">
        <v>365</v>
      </c>
      <c r="F260" s="19">
        <v>21.68</v>
      </c>
      <c r="G260" s="20">
        <v>4</v>
      </c>
      <c r="H260" s="21">
        <f>ROUND(ROUND(F260,2)*ROUND(G260,3),2)</f>
        <v>86.72</v>
      </c>
    </row>
    <row r="261" spans="1:8" x14ac:dyDescent="0.25">
      <c r="E261" s="15" t="s">
        <v>15</v>
      </c>
      <c r="F261" s="15"/>
      <c r="G261" s="15"/>
      <c r="H261" s="22">
        <f>SUM(H256:H260)</f>
        <v>7020.86</v>
      </c>
    </row>
    <row r="263" spans="1:8" x14ac:dyDescent="0.25">
      <c r="C263" s="15" t="s">
        <v>5</v>
      </c>
      <c r="D263" s="16" t="s">
        <v>6</v>
      </c>
      <c r="E263" s="15" t="s">
        <v>7</v>
      </c>
    </row>
    <row r="264" spans="1:8" x14ac:dyDescent="0.25">
      <c r="C264" s="15" t="s">
        <v>8</v>
      </c>
      <c r="D264" s="16" t="s">
        <v>124</v>
      </c>
      <c r="E264" s="15" t="s">
        <v>366</v>
      </c>
    </row>
    <row r="265" spans="1:8" x14ac:dyDescent="0.25">
      <c r="C265" s="15" t="s">
        <v>31</v>
      </c>
      <c r="D265" s="16" t="s">
        <v>6</v>
      </c>
      <c r="E265" s="15" t="s">
        <v>367</v>
      </c>
    </row>
    <row r="267" spans="1:8" ht="113.25" x14ac:dyDescent="0.25">
      <c r="A267" s="11" t="s">
        <v>368</v>
      </c>
      <c r="B267" s="11">
        <v>1</v>
      </c>
      <c r="C267" s="11" t="s">
        <v>369</v>
      </c>
      <c r="D267" s="17" t="s">
        <v>19</v>
      </c>
      <c r="E267" s="18" t="s">
        <v>370</v>
      </c>
      <c r="F267" s="19">
        <v>74.099999999999994</v>
      </c>
      <c r="G267" s="20">
        <v>45</v>
      </c>
      <c r="H267" s="21">
        <f t="shared" ref="H267:H277" si="11">ROUND(ROUND(F267,2)*ROUND(G267,3),2)</f>
        <v>3334.5</v>
      </c>
    </row>
    <row r="268" spans="1:8" ht="135.75" x14ac:dyDescent="0.25">
      <c r="A268" s="11" t="s">
        <v>368</v>
      </c>
      <c r="B268" s="11">
        <v>2</v>
      </c>
      <c r="C268" s="11" t="s">
        <v>371</v>
      </c>
      <c r="D268" s="17" t="s">
        <v>19</v>
      </c>
      <c r="E268" s="18" t="s">
        <v>372</v>
      </c>
      <c r="F268" s="19">
        <v>160.63999999999999</v>
      </c>
      <c r="G268" s="20">
        <v>18</v>
      </c>
      <c r="H268" s="21">
        <f t="shared" si="11"/>
        <v>2891.52</v>
      </c>
    </row>
    <row r="269" spans="1:8" ht="102" x14ac:dyDescent="0.25">
      <c r="A269" s="11" t="s">
        <v>368</v>
      </c>
      <c r="B269" s="11">
        <v>3</v>
      </c>
      <c r="C269" s="11" t="s">
        <v>373</v>
      </c>
      <c r="D269" s="17" t="s">
        <v>19</v>
      </c>
      <c r="E269" s="18" t="s">
        <v>374</v>
      </c>
      <c r="F269" s="19">
        <v>82.26</v>
      </c>
      <c r="G269" s="20">
        <v>2</v>
      </c>
      <c r="H269" s="21">
        <f t="shared" si="11"/>
        <v>164.52</v>
      </c>
    </row>
    <row r="270" spans="1:8" ht="68.25" x14ac:dyDescent="0.25">
      <c r="A270" s="11" t="s">
        <v>368</v>
      </c>
      <c r="B270" s="11">
        <v>4</v>
      </c>
      <c r="C270" s="11" t="s">
        <v>375</v>
      </c>
      <c r="D270" s="17" t="s">
        <v>19</v>
      </c>
      <c r="E270" s="18" t="s">
        <v>376</v>
      </c>
      <c r="F270" s="19">
        <v>122.43</v>
      </c>
      <c r="G270" s="20">
        <v>2</v>
      </c>
      <c r="H270" s="21">
        <f t="shared" si="11"/>
        <v>244.86</v>
      </c>
    </row>
    <row r="271" spans="1:8" ht="102" x14ac:dyDescent="0.25">
      <c r="A271" s="11" t="s">
        <v>368</v>
      </c>
      <c r="B271" s="11">
        <v>5</v>
      </c>
      <c r="C271" s="11" t="s">
        <v>377</v>
      </c>
      <c r="D271" s="17" t="s">
        <v>19</v>
      </c>
      <c r="E271" s="18" t="s">
        <v>378</v>
      </c>
      <c r="F271" s="19">
        <v>85.98</v>
      </c>
      <c r="G271" s="20">
        <v>18</v>
      </c>
      <c r="H271" s="21">
        <f t="shared" si="11"/>
        <v>1547.64</v>
      </c>
    </row>
    <row r="272" spans="1:8" ht="102" x14ac:dyDescent="0.25">
      <c r="A272" s="11" t="s">
        <v>368</v>
      </c>
      <c r="B272" s="11">
        <v>6</v>
      </c>
      <c r="C272" s="11" t="s">
        <v>379</v>
      </c>
      <c r="D272" s="17" t="s">
        <v>19</v>
      </c>
      <c r="E272" s="18" t="s">
        <v>380</v>
      </c>
      <c r="F272" s="19">
        <v>95.2</v>
      </c>
      <c r="G272" s="20">
        <v>9</v>
      </c>
      <c r="H272" s="21">
        <f t="shared" si="11"/>
        <v>856.8</v>
      </c>
    </row>
    <row r="273" spans="1:8" ht="90.75" x14ac:dyDescent="0.25">
      <c r="A273" s="11" t="s">
        <v>368</v>
      </c>
      <c r="B273" s="11">
        <v>7</v>
      </c>
      <c r="C273" s="11" t="s">
        <v>381</v>
      </c>
      <c r="D273" s="17" t="s">
        <v>382</v>
      </c>
      <c r="E273" s="18" t="s">
        <v>383</v>
      </c>
      <c r="F273" s="19">
        <v>5.1100000000000003</v>
      </c>
      <c r="G273" s="20">
        <v>999</v>
      </c>
      <c r="H273" s="21">
        <f t="shared" si="11"/>
        <v>5104.8900000000003</v>
      </c>
    </row>
    <row r="274" spans="1:8" x14ac:dyDescent="0.25">
      <c r="A274" s="11" t="s">
        <v>368</v>
      </c>
      <c r="B274" s="11">
        <v>8</v>
      </c>
      <c r="C274" s="11" t="s">
        <v>384</v>
      </c>
      <c r="D274" s="17" t="s">
        <v>66</v>
      </c>
      <c r="E274" s="11" t="s">
        <v>385</v>
      </c>
      <c r="F274" s="19">
        <v>2.5</v>
      </c>
      <c r="G274" s="20">
        <v>468.5</v>
      </c>
      <c r="H274" s="21">
        <f t="shared" si="11"/>
        <v>1171.25</v>
      </c>
    </row>
    <row r="275" spans="1:8" ht="90.75" x14ac:dyDescent="0.25">
      <c r="A275" s="11" t="s">
        <v>368</v>
      </c>
      <c r="B275" s="11">
        <v>9</v>
      </c>
      <c r="C275" s="11" t="s">
        <v>386</v>
      </c>
      <c r="D275" s="17" t="s">
        <v>19</v>
      </c>
      <c r="E275" s="18" t="s">
        <v>387</v>
      </c>
      <c r="F275" s="19">
        <v>73.94</v>
      </c>
      <c r="G275" s="20">
        <v>2</v>
      </c>
      <c r="H275" s="21">
        <f t="shared" si="11"/>
        <v>147.88</v>
      </c>
    </row>
    <row r="276" spans="1:8" ht="113.25" x14ac:dyDescent="0.25">
      <c r="A276" s="11" t="s">
        <v>368</v>
      </c>
      <c r="B276" s="11">
        <v>10</v>
      </c>
      <c r="C276" s="11" t="s">
        <v>388</v>
      </c>
      <c r="D276" s="17" t="s">
        <v>19</v>
      </c>
      <c r="E276" s="18" t="s">
        <v>389</v>
      </c>
      <c r="F276" s="19">
        <v>309.35000000000002</v>
      </c>
      <c r="G276" s="20">
        <v>1</v>
      </c>
      <c r="H276" s="21">
        <f t="shared" si="11"/>
        <v>309.35000000000002</v>
      </c>
    </row>
    <row r="277" spans="1:8" x14ac:dyDescent="0.25">
      <c r="A277" s="11" t="s">
        <v>368</v>
      </c>
      <c r="B277" s="11">
        <v>11</v>
      </c>
      <c r="C277" s="11" t="s">
        <v>390</v>
      </c>
      <c r="D277" s="17" t="s">
        <v>19</v>
      </c>
      <c r="E277" s="11" t="s">
        <v>391</v>
      </c>
      <c r="F277" s="19">
        <v>986.6</v>
      </c>
      <c r="G277" s="20">
        <v>1</v>
      </c>
      <c r="H277" s="21">
        <f t="shared" si="11"/>
        <v>986.6</v>
      </c>
    </row>
    <row r="278" spans="1:8" x14ac:dyDescent="0.25">
      <c r="E278" s="15" t="s">
        <v>15</v>
      </c>
      <c r="F278" s="15"/>
      <c r="G278" s="15"/>
      <c r="H278" s="22">
        <f>SUM(H267:H277)</f>
        <v>16759.809999999998</v>
      </c>
    </row>
    <row r="280" spans="1:8" x14ac:dyDescent="0.25">
      <c r="C280" s="15" t="s">
        <v>5</v>
      </c>
      <c r="D280" s="16" t="s">
        <v>6</v>
      </c>
      <c r="E280" s="15" t="s">
        <v>7</v>
      </c>
    </row>
    <row r="281" spans="1:8" x14ac:dyDescent="0.25">
      <c r="C281" s="15" t="s">
        <v>8</v>
      </c>
      <c r="D281" s="16" t="s">
        <v>124</v>
      </c>
      <c r="E281" s="15" t="s">
        <v>366</v>
      </c>
    </row>
    <row r="282" spans="1:8" x14ac:dyDescent="0.25">
      <c r="C282" s="15" t="s">
        <v>31</v>
      </c>
      <c r="D282" s="16" t="s">
        <v>29</v>
      </c>
      <c r="E282" s="15" t="s">
        <v>392</v>
      </c>
    </row>
    <row r="284" spans="1:8" x14ac:dyDescent="0.25">
      <c r="A284" s="11" t="s">
        <v>393</v>
      </c>
      <c r="B284" s="11">
        <v>1</v>
      </c>
      <c r="C284" s="11" t="s">
        <v>394</v>
      </c>
      <c r="D284" s="17" t="s">
        <v>19</v>
      </c>
      <c r="E284" s="11" t="s">
        <v>395</v>
      </c>
      <c r="F284" s="19">
        <v>639.94000000000005</v>
      </c>
      <c r="G284" s="20">
        <v>2</v>
      </c>
      <c r="H284" s="21">
        <f t="shared" ref="H284:H289" si="12">ROUND(ROUND(F284,2)*ROUND(G284,3),2)</f>
        <v>1279.8800000000001</v>
      </c>
    </row>
    <row r="285" spans="1:8" x14ac:dyDescent="0.25">
      <c r="A285" s="11" t="s">
        <v>393</v>
      </c>
      <c r="B285" s="11">
        <v>2</v>
      </c>
      <c r="C285" s="11" t="s">
        <v>396</v>
      </c>
      <c r="D285" s="17" t="s">
        <v>19</v>
      </c>
      <c r="E285" s="11" t="s">
        <v>397</v>
      </c>
      <c r="F285" s="19">
        <v>61.64</v>
      </c>
      <c r="G285" s="20">
        <v>5</v>
      </c>
      <c r="H285" s="21">
        <f t="shared" si="12"/>
        <v>308.2</v>
      </c>
    </row>
    <row r="286" spans="1:8" x14ac:dyDescent="0.25">
      <c r="A286" s="11" t="s">
        <v>393</v>
      </c>
      <c r="B286" s="11">
        <v>3</v>
      </c>
      <c r="C286" s="11" t="s">
        <v>398</v>
      </c>
      <c r="D286" s="17" t="s">
        <v>19</v>
      </c>
      <c r="E286" s="11" t="s">
        <v>399</v>
      </c>
      <c r="F286" s="19">
        <v>101.17</v>
      </c>
      <c r="G286" s="20">
        <v>1</v>
      </c>
      <c r="H286" s="21">
        <f t="shared" si="12"/>
        <v>101.17</v>
      </c>
    </row>
    <row r="287" spans="1:8" x14ac:dyDescent="0.25">
      <c r="A287" s="11" t="s">
        <v>393</v>
      </c>
      <c r="B287" s="11">
        <v>4</v>
      </c>
      <c r="C287" s="11" t="s">
        <v>400</v>
      </c>
      <c r="D287" s="17" t="s">
        <v>66</v>
      </c>
      <c r="E287" s="11" t="s">
        <v>401</v>
      </c>
      <c r="F287" s="19">
        <v>34.32</v>
      </c>
      <c r="G287" s="20">
        <v>3</v>
      </c>
      <c r="H287" s="21">
        <f t="shared" si="12"/>
        <v>102.96</v>
      </c>
    </row>
    <row r="288" spans="1:8" x14ac:dyDescent="0.25">
      <c r="A288" s="11" t="s">
        <v>393</v>
      </c>
      <c r="B288" s="11">
        <v>5</v>
      </c>
      <c r="C288" s="11" t="s">
        <v>402</v>
      </c>
      <c r="D288" s="17" t="s">
        <v>66</v>
      </c>
      <c r="E288" s="11" t="s">
        <v>403</v>
      </c>
      <c r="F288" s="19">
        <v>6.8</v>
      </c>
      <c r="G288" s="20">
        <v>3</v>
      </c>
      <c r="H288" s="21">
        <f t="shared" si="12"/>
        <v>20.399999999999999</v>
      </c>
    </row>
    <row r="289" spans="1:8" x14ac:dyDescent="0.25">
      <c r="A289" s="11" t="s">
        <v>393</v>
      </c>
      <c r="B289" s="11">
        <v>6</v>
      </c>
      <c r="C289" s="11" t="s">
        <v>404</v>
      </c>
      <c r="D289" s="17" t="s">
        <v>192</v>
      </c>
      <c r="E289" s="11" t="s">
        <v>193</v>
      </c>
      <c r="F289" s="19">
        <v>98.66</v>
      </c>
      <c r="G289" s="20">
        <v>3</v>
      </c>
      <c r="H289" s="21">
        <f t="shared" si="12"/>
        <v>295.98</v>
      </c>
    </row>
    <row r="290" spans="1:8" x14ac:dyDescent="0.25">
      <c r="E290" s="15" t="s">
        <v>15</v>
      </c>
      <c r="F290" s="15"/>
      <c r="G290" s="15"/>
      <c r="H290" s="22">
        <f>SUM(H284:H289)</f>
        <v>2108.59</v>
      </c>
    </row>
    <row r="292" spans="1:8" x14ac:dyDescent="0.25">
      <c r="C292" s="15" t="s">
        <v>5</v>
      </c>
      <c r="D292" s="16" t="s">
        <v>6</v>
      </c>
      <c r="E292" s="15" t="s">
        <v>7</v>
      </c>
    </row>
    <row r="293" spans="1:8" x14ac:dyDescent="0.25">
      <c r="C293" s="15" t="s">
        <v>8</v>
      </c>
      <c r="D293" s="16" t="s">
        <v>124</v>
      </c>
      <c r="E293" s="15" t="s">
        <v>366</v>
      </c>
    </row>
    <row r="294" spans="1:8" x14ac:dyDescent="0.25">
      <c r="C294" s="15" t="s">
        <v>31</v>
      </c>
      <c r="D294" s="16" t="s">
        <v>155</v>
      </c>
      <c r="E294" s="15" t="s">
        <v>405</v>
      </c>
    </row>
    <row r="296" spans="1:8" x14ac:dyDescent="0.25">
      <c r="A296" s="11" t="s">
        <v>406</v>
      </c>
      <c r="B296" s="11">
        <v>1</v>
      </c>
      <c r="C296" s="11" t="s">
        <v>407</v>
      </c>
      <c r="D296" s="17" t="s">
        <v>19</v>
      </c>
      <c r="E296" s="11" t="s">
        <v>408</v>
      </c>
      <c r="F296" s="19">
        <v>14.46</v>
      </c>
      <c r="G296" s="20">
        <v>7</v>
      </c>
      <c r="H296" s="21">
        <f>ROUND(ROUND(F296,2)*ROUND(G296,3),2)</f>
        <v>101.22</v>
      </c>
    </row>
    <row r="297" spans="1:8" x14ac:dyDescent="0.25">
      <c r="A297" s="11" t="s">
        <v>406</v>
      </c>
      <c r="B297" s="11">
        <v>2</v>
      </c>
      <c r="C297" s="11" t="s">
        <v>409</v>
      </c>
      <c r="D297" s="17" t="s">
        <v>19</v>
      </c>
      <c r="E297" s="11" t="s">
        <v>410</v>
      </c>
      <c r="F297" s="19">
        <v>19.07</v>
      </c>
      <c r="G297" s="20">
        <v>2</v>
      </c>
      <c r="H297" s="21">
        <f>ROUND(ROUND(F297,2)*ROUND(G297,3),2)</f>
        <v>38.14</v>
      </c>
    </row>
    <row r="298" spans="1:8" x14ac:dyDescent="0.25">
      <c r="A298" s="11" t="s">
        <v>406</v>
      </c>
      <c r="B298" s="11">
        <v>3</v>
      </c>
      <c r="C298" s="11" t="s">
        <v>411</v>
      </c>
      <c r="D298" s="17" t="s">
        <v>19</v>
      </c>
      <c r="E298" s="11" t="s">
        <v>412</v>
      </c>
      <c r="F298" s="19">
        <v>16.86</v>
      </c>
      <c r="G298" s="20">
        <v>8</v>
      </c>
      <c r="H298" s="21">
        <f>ROUND(ROUND(F298,2)*ROUND(G298,3),2)</f>
        <v>134.88</v>
      </c>
    </row>
    <row r="299" spans="1:8" x14ac:dyDescent="0.25">
      <c r="E299" s="15" t="s">
        <v>15</v>
      </c>
      <c r="F299" s="15"/>
      <c r="G299" s="15"/>
      <c r="H299" s="22">
        <f>SUM(H296:H298)</f>
        <v>274.24</v>
      </c>
    </row>
    <row r="301" spans="1:8" x14ac:dyDescent="0.25">
      <c r="C301" s="15" t="s">
        <v>5</v>
      </c>
      <c r="D301" s="16" t="s">
        <v>6</v>
      </c>
      <c r="E301" s="15" t="s">
        <v>7</v>
      </c>
    </row>
    <row r="302" spans="1:8" x14ac:dyDescent="0.25">
      <c r="C302" s="15" t="s">
        <v>8</v>
      </c>
      <c r="D302" s="16" t="s">
        <v>124</v>
      </c>
      <c r="E302" s="15" t="s">
        <v>366</v>
      </c>
    </row>
    <row r="303" spans="1:8" x14ac:dyDescent="0.25">
      <c r="C303" s="15" t="s">
        <v>31</v>
      </c>
      <c r="D303" s="16" t="s">
        <v>62</v>
      </c>
      <c r="E303" s="15" t="s">
        <v>413</v>
      </c>
    </row>
    <row r="305" spans="1:8" ht="214.5" x14ac:dyDescent="0.25">
      <c r="A305" s="11" t="s">
        <v>414</v>
      </c>
      <c r="B305" s="11">
        <v>1</v>
      </c>
      <c r="C305" s="11" t="s">
        <v>415</v>
      </c>
      <c r="D305" s="17" t="s">
        <v>22</v>
      </c>
      <c r="E305" s="18" t="s">
        <v>416</v>
      </c>
      <c r="F305" s="19">
        <v>1197.0999999999999</v>
      </c>
      <c r="G305" s="20">
        <v>1</v>
      </c>
      <c r="H305" s="21">
        <f>ROUND(ROUND(F305,2)*ROUND(G305,3),2)</f>
        <v>1197.0999999999999</v>
      </c>
    </row>
    <row r="306" spans="1:8" x14ac:dyDescent="0.25">
      <c r="E306" s="15" t="s">
        <v>15</v>
      </c>
      <c r="F306" s="15"/>
      <c r="G306" s="15"/>
      <c r="H306" s="22">
        <f>SUM(H305:H305)</f>
        <v>1197.0999999999999</v>
      </c>
    </row>
    <row r="308" spans="1:8" x14ac:dyDescent="0.25">
      <c r="C308" s="15" t="s">
        <v>5</v>
      </c>
      <c r="D308" s="16" t="s">
        <v>6</v>
      </c>
      <c r="E308" s="15" t="s">
        <v>7</v>
      </c>
    </row>
    <row r="309" spans="1:8" x14ac:dyDescent="0.25">
      <c r="C309" s="15" t="s">
        <v>8</v>
      </c>
      <c r="D309" s="16" t="s">
        <v>417</v>
      </c>
      <c r="E309" s="15" t="s">
        <v>418</v>
      </c>
    </row>
    <row r="310" spans="1:8" x14ac:dyDescent="0.25">
      <c r="C310" s="15" t="s">
        <v>31</v>
      </c>
      <c r="D310" s="16" t="s">
        <v>6</v>
      </c>
      <c r="E310" s="15" t="s">
        <v>419</v>
      </c>
    </row>
    <row r="312" spans="1:8" ht="79.5" x14ac:dyDescent="0.25">
      <c r="A312" s="11" t="s">
        <v>420</v>
      </c>
      <c r="B312" s="11">
        <v>1</v>
      </c>
      <c r="C312" s="11" t="s">
        <v>421</v>
      </c>
      <c r="D312" s="17" t="s">
        <v>19</v>
      </c>
      <c r="E312" s="18" t="s">
        <v>422</v>
      </c>
      <c r="F312" s="19">
        <v>145.93</v>
      </c>
      <c r="G312" s="20">
        <v>7</v>
      </c>
      <c r="H312" s="21">
        <f t="shared" ref="H312:H319" si="13">ROUND(ROUND(F312,2)*ROUND(G312,3),2)</f>
        <v>1021.51</v>
      </c>
    </row>
    <row r="313" spans="1:8" x14ac:dyDescent="0.25">
      <c r="A313" s="11" t="s">
        <v>420</v>
      </c>
      <c r="B313" s="11">
        <v>2</v>
      </c>
      <c r="C313" s="11" t="s">
        <v>423</v>
      </c>
      <c r="D313" s="17" t="s">
        <v>66</v>
      </c>
      <c r="E313" s="11" t="s">
        <v>424</v>
      </c>
      <c r="F313" s="19">
        <v>24.65</v>
      </c>
      <c r="G313" s="20">
        <v>11.5</v>
      </c>
      <c r="H313" s="21">
        <f t="shared" si="13"/>
        <v>283.48</v>
      </c>
    </row>
    <row r="314" spans="1:8" x14ac:dyDescent="0.25">
      <c r="A314" s="11" t="s">
        <v>420</v>
      </c>
      <c r="B314" s="11">
        <v>3</v>
      </c>
      <c r="C314" s="11" t="s">
        <v>425</v>
      </c>
      <c r="D314" s="17" t="s">
        <v>66</v>
      </c>
      <c r="E314" s="11" t="s">
        <v>426</v>
      </c>
      <c r="F314" s="19">
        <v>22.52</v>
      </c>
      <c r="G314" s="20">
        <v>6</v>
      </c>
      <c r="H314" s="21">
        <f t="shared" si="13"/>
        <v>135.12</v>
      </c>
    </row>
    <row r="315" spans="1:8" x14ac:dyDescent="0.25">
      <c r="A315" s="11" t="s">
        <v>420</v>
      </c>
      <c r="B315" s="11">
        <v>4</v>
      </c>
      <c r="C315" s="11" t="s">
        <v>427</v>
      </c>
      <c r="D315" s="17" t="s">
        <v>66</v>
      </c>
      <c r="E315" s="11" t="s">
        <v>428</v>
      </c>
      <c r="F315" s="19">
        <v>22.16</v>
      </c>
      <c r="G315" s="20">
        <v>26.5</v>
      </c>
      <c r="H315" s="21">
        <f t="shared" si="13"/>
        <v>587.24</v>
      </c>
    </row>
    <row r="316" spans="1:8" x14ac:dyDescent="0.25">
      <c r="A316" s="11" t="s">
        <v>420</v>
      </c>
      <c r="B316" s="11">
        <v>5</v>
      </c>
      <c r="C316" s="11" t="s">
        <v>429</v>
      </c>
      <c r="D316" s="17" t="s">
        <v>66</v>
      </c>
      <c r="E316" s="11" t="s">
        <v>430</v>
      </c>
      <c r="F316" s="19">
        <v>23.94</v>
      </c>
      <c r="G316" s="20">
        <v>20</v>
      </c>
      <c r="H316" s="21">
        <f t="shared" si="13"/>
        <v>478.8</v>
      </c>
    </row>
    <row r="317" spans="1:8" x14ac:dyDescent="0.25">
      <c r="A317" s="11" t="s">
        <v>420</v>
      </c>
      <c r="B317" s="11">
        <v>6</v>
      </c>
      <c r="C317" s="11" t="s">
        <v>431</v>
      </c>
      <c r="D317" s="17" t="s">
        <v>66</v>
      </c>
      <c r="E317" s="11" t="s">
        <v>432</v>
      </c>
      <c r="F317" s="19">
        <v>43.21</v>
      </c>
      <c r="G317" s="20">
        <v>7</v>
      </c>
      <c r="H317" s="21">
        <f t="shared" si="13"/>
        <v>302.47000000000003</v>
      </c>
    </row>
    <row r="318" spans="1:8" x14ac:dyDescent="0.25">
      <c r="A318" s="11" t="s">
        <v>420</v>
      </c>
      <c r="B318" s="11">
        <v>7</v>
      </c>
      <c r="C318" s="11" t="s">
        <v>433</v>
      </c>
      <c r="D318" s="17" t="s">
        <v>66</v>
      </c>
      <c r="E318" s="11" t="s">
        <v>434</v>
      </c>
      <c r="F318" s="19">
        <v>49.22</v>
      </c>
      <c r="G318" s="20">
        <v>14</v>
      </c>
      <c r="H318" s="21">
        <f t="shared" si="13"/>
        <v>689.08</v>
      </c>
    </row>
    <row r="319" spans="1:8" x14ac:dyDescent="0.25">
      <c r="A319" s="11" t="s">
        <v>420</v>
      </c>
      <c r="B319" s="11">
        <v>8</v>
      </c>
      <c r="C319" s="11" t="s">
        <v>435</v>
      </c>
      <c r="D319" s="17" t="s">
        <v>66</v>
      </c>
      <c r="E319" s="11" t="s">
        <v>436</v>
      </c>
      <c r="F319" s="19">
        <v>34.89</v>
      </c>
      <c r="G319" s="20">
        <v>1.5</v>
      </c>
      <c r="H319" s="21">
        <f t="shared" si="13"/>
        <v>52.34</v>
      </c>
    </row>
    <row r="320" spans="1:8" x14ac:dyDescent="0.25">
      <c r="E320" s="15" t="s">
        <v>15</v>
      </c>
      <c r="F320" s="15"/>
      <c r="G320" s="15"/>
      <c r="H320" s="22">
        <f>SUM(H312:H319)</f>
        <v>3550.04</v>
      </c>
    </row>
    <row r="322" spans="1:8" x14ac:dyDescent="0.25">
      <c r="C322" s="15" t="s">
        <v>5</v>
      </c>
      <c r="D322" s="16" t="s">
        <v>6</v>
      </c>
      <c r="E322" s="15" t="s">
        <v>7</v>
      </c>
    </row>
    <row r="323" spans="1:8" x14ac:dyDescent="0.25">
      <c r="C323" s="15" t="s">
        <v>8</v>
      </c>
      <c r="D323" s="16" t="s">
        <v>417</v>
      </c>
      <c r="E323" s="15" t="s">
        <v>418</v>
      </c>
    </row>
    <row r="324" spans="1:8" x14ac:dyDescent="0.25">
      <c r="C324" s="15" t="s">
        <v>31</v>
      </c>
      <c r="D324" s="16" t="s">
        <v>107</v>
      </c>
      <c r="E324" s="15" t="s">
        <v>437</v>
      </c>
    </row>
    <row r="326" spans="1:8" x14ac:dyDescent="0.25">
      <c r="A326" s="11" t="s">
        <v>438</v>
      </c>
      <c r="B326" s="11">
        <v>1</v>
      </c>
      <c r="C326" s="11" t="s">
        <v>439</v>
      </c>
      <c r="D326" s="17" t="s">
        <v>66</v>
      </c>
      <c r="E326" s="11" t="s">
        <v>440</v>
      </c>
      <c r="F326" s="19">
        <v>13.82</v>
      </c>
      <c r="G326" s="20">
        <v>108</v>
      </c>
      <c r="H326" s="21">
        <f>ROUND(ROUND(F326,2)*ROUND(G326,3),2)</f>
        <v>1492.56</v>
      </c>
    </row>
    <row r="327" spans="1:8" x14ac:dyDescent="0.25">
      <c r="A327" s="11" t="s">
        <v>438</v>
      </c>
      <c r="B327" s="11">
        <v>2</v>
      </c>
      <c r="C327" s="11" t="s">
        <v>441</v>
      </c>
      <c r="D327" s="17" t="s">
        <v>66</v>
      </c>
      <c r="E327" s="11" t="s">
        <v>442</v>
      </c>
      <c r="F327" s="19">
        <v>16.82</v>
      </c>
      <c r="G327" s="20">
        <v>13</v>
      </c>
      <c r="H327" s="21">
        <f>ROUND(ROUND(F327,2)*ROUND(G327,3),2)</f>
        <v>218.66</v>
      </c>
    </row>
    <row r="328" spans="1:8" ht="79.5" x14ac:dyDescent="0.25">
      <c r="A328" s="11" t="s">
        <v>438</v>
      </c>
      <c r="B328" s="11">
        <v>3</v>
      </c>
      <c r="C328" s="11" t="s">
        <v>443</v>
      </c>
      <c r="D328" s="17" t="s">
        <v>19</v>
      </c>
      <c r="E328" s="18" t="s">
        <v>422</v>
      </c>
      <c r="F328" s="19">
        <v>41.69</v>
      </c>
      <c r="G328" s="20">
        <v>4</v>
      </c>
      <c r="H328" s="21">
        <f>ROUND(ROUND(F328,2)*ROUND(G328,3),2)</f>
        <v>166.76</v>
      </c>
    </row>
    <row r="329" spans="1:8" x14ac:dyDescent="0.25">
      <c r="E329" s="15" t="s">
        <v>15</v>
      </c>
      <c r="F329" s="15"/>
      <c r="G329" s="15"/>
      <c r="H329" s="22">
        <f>SUM(H326:H328)</f>
        <v>1877.98</v>
      </c>
    </row>
    <row r="331" spans="1:8" x14ac:dyDescent="0.25">
      <c r="C331" s="15" t="s">
        <v>5</v>
      </c>
      <c r="D331" s="16" t="s">
        <v>6</v>
      </c>
      <c r="E331" s="15" t="s">
        <v>7</v>
      </c>
    </row>
    <row r="332" spans="1:8" x14ac:dyDescent="0.25">
      <c r="C332" s="15" t="s">
        <v>8</v>
      </c>
      <c r="D332" s="16" t="s">
        <v>444</v>
      </c>
      <c r="E332" s="15" t="s">
        <v>445</v>
      </c>
    </row>
    <row r="333" spans="1:8" x14ac:dyDescent="0.25">
      <c r="C333" s="15" t="s">
        <v>31</v>
      </c>
      <c r="D333" s="16" t="s">
        <v>62</v>
      </c>
      <c r="E333" s="15" t="s">
        <v>446</v>
      </c>
    </row>
    <row r="335" spans="1:8" ht="180.75" x14ac:dyDescent="0.25">
      <c r="A335" s="11" t="s">
        <v>447</v>
      </c>
      <c r="B335" s="11">
        <v>1</v>
      </c>
      <c r="C335" s="11" t="s">
        <v>448</v>
      </c>
      <c r="D335" s="17" t="s">
        <v>19</v>
      </c>
      <c r="E335" s="18" t="s">
        <v>449</v>
      </c>
      <c r="F335" s="19">
        <v>3603.48</v>
      </c>
      <c r="G335" s="20">
        <v>1</v>
      </c>
      <c r="H335" s="21">
        <f>ROUND(ROUND(F335,2)*ROUND(G335,3),2)</f>
        <v>3603.48</v>
      </c>
    </row>
    <row r="336" spans="1:8" ht="304.5" x14ac:dyDescent="0.25">
      <c r="A336" s="11" t="s">
        <v>447</v>
      </c>
      <c r="B336" s="11">
        <v>2</v>
      </c>
      <c r="C336" s="11" t="s">
        <v>450</v>
      </c>
      <c r="D336" s="17" t="s">
        <v>19</v>
      </c>
      <c r="E336" s="18" t="s">
        <v>451</v>
      </c>
      <c r="F336" s="19">
        <v>1575</v>
      </c>
      <c r="G336" s="20">
        <v>1</v>
      </c>
      <c r="H336" s="21">
        <f>ROUND(ROUND(F336,2)*ROUND(G336,3),2)</f>
        <v>1575</v>
      </c>
    </row>
    <row r="337" spans="1:8" x14ac:dyDescent="0.25">
      <c r="E337" s="15" t="s">
        <v>15</v>
      </c>
      <c r="F337" s="15"/>
      <c r="G337" s="15"/>
      <c r="H337" s="22">
        <f>SUM(H335:H336)</f>
        <v>5178.4799999999996</v>
      </c>
    </row>
    <row r="339" spans="1:8" x14ac:dyDescent="0.25">
      <c r="C339" s="15" t="s">
        <v>5</v>
      </c>
      <c r="D339" s="16" t="s">
        <v>6</v>
      </c>
      <c r="E339" s="15" t="s">
        <v>7</v>
      </c>
    </row>
    <row r="340" spans="1:8" x14ac:dyDescent="0.25">
      <c r="C340" s="15" t="s">
        <v>8</v>
      </c>
      <c r="D340" s="16" t="s">
        <v>452</v>
      </c>
      <c r="E340" s="15" t="s">
        <v>453</v>
      </c>
    </row>
    <row r="342" spans="1:8" ht="90.75" x14ac:dyDescent="0.25">
      <c r="A342" s="11" t="s">
        <v>454</v>
      </c>
      <c r="B342" s="11">
        <v>1</v>
      </c>
      <c r="C342" s="11" t="s">
        <v>455</v>
      </c>
      <c r="D342" s="17" t="s">
        <v>19</v>
      </c>
      <c r="E342" s="18" t="s">
        <v>456</v>
      </c>
      <c r="F342" s="19">
        <v>2090.35</v>
      </c>
      <c r="G342" s="20">
        <v>1</v>
      </c>
      <c r="H342" s="21">
        <f>ROUND(ROUND(F342,2)*ROUND(G342,3),2)</f>
        <v>2090.35</v>
      </c>
    </row>
    <row r="343" spans="1:8" ht="79.5" x14ac:dyDescent="0.25">
      <c r="A343" s="11" t="s">
        <v>454</v>
      </c>
      <c r="B343" s="11">
        <v>2</v>
      </c>
      <c r="C343" s="11" t="s">
        <v>457</v>
      </c>
      <c r="D343" s="17" t="s">
        <v>19</v>
      </c>
      <c r="E343" s="18" t="s">
        <v>458</v>
      </c>
      <c r="F343" s="19">
        <v>1394.4</v>
      </c>
      <c r="G343" s="20">
        <v>1</v>
      </c>
      <c r="H343" s="21">
        <f>ROUND(ROUND(F343,2)*ROUND(G343,3),2)</f>
        <v>1394.4</v>
      </c>
    </row>
    <row r="344" spans="1:8" ht="158.25" x14ac:dyDescent="0.25">
      <c r="A344" s="11" t="s">
        <v>454</v>
      </c>
      <c r="B344" s="11">
        <v>3</v>
      </c>
      <c r="C344" s="11" t="s">
        <v>459</v>
      </c>
      <c r="D344" s="17" t="s">
        <v>19</v>
      </c>
      <c r="E344" s="18" t="s">
        <v>460</v>
      </c>
      <c r="F344" s="19">
        <v>418.16</v>
      </c>
      <c r="G344" s="20">
        <v>1</v>
      </c>
      <c r="H344" s="21">
        <f>ROUND(ROUND(F344,2)*ROUND(G344,3),2)</f>
        <v>418.16</v>
      </c>
    </row>
    <row r="345" spans="1:8" x14ac:dyDescent="0.25">
      <c r="E345" s="15" t="s">
        <v>15</v>
      </c>
      <c r="F345" s="15"/>
      <c r="G345" s="15"/>
      <c r="H345" s="22">
        <f>SUM(H342:H344)</f>
        <v>3902.91</v>
      </c>
    </row>
    <row r="347" spans="1:8" x14ac:dyDescent="0.25">
      <c r="C347" s="15" t="s">
        <v>5</v>
      </c>
      <c r="D347" s="16" t="s">
        <v>6</v>
      </c>
      <c r="E347" s="15" t="s">
        <v>7</v>
      </c>
    </row>
    <row r="348" spans="1:8" x14ac:dyDescent="0.25">
      <c r="C348" s="15" t="s">
        <v>8</v>
      </c>
      <c r="D348" s="16" t="s">
        <v>461</v>
      </c>
      <c r="E348" s="15" t="s">
        <v>462</v>
      </c>
    </row>
    <row r="350" spans="1:8" ht="124.5" x14ac:dyDescent="0.25">
      <c r="A350" s="11" t="s">
        <v>463</v>
      </c>
      <c r="B350" s="11">
        <v>1</v>
      </c>
      <c r="C350" s="11" t="s">
        <v>464</v>
      </c>
      <c r="D350" s="17" t="s">
        <v>19</v>
      </c>
      <c r="E350" s="18" t="s">
        <v>465</v>
      </c>
      <c r="F350" s="19">
        <v>3500</v>
      </c>
      <c r="G350" s="20">
        <v>1</v>
      </c>
      <c r="H350" s="21">
        <f>ROUND(ROUND(F350,2)*ROUND(G350,3),2)</f>
        <v>3500</v>
      </c>
    </row>
    <row r="351" spans="1:8" x14ac:dyDescent="0.25">
      <c r="E351" s="15" t="s">
        <v>15</v>
      </c>
      <c r="F351" s="15"/>
      <c r="G351" s="15"/>
      <c r="H351" s="22">
        <f>SUM(H350:H350)</f>
        <v>3500</v>
      </c>
    </row>
    <row r="353" spans="5:8" x14ac:dyDescent="0.25">
      <c r="E353" s="23" t="s">
        <v>466</v>
      </c>
      <c r="H353" s="24">
        <f>SUM(H9:H352)/2</f>
        <v>288028.24999999988</v>
      </c>
    </row>
  </sheetData>
  <mergeCells count="4">
    <mergeCell ref="E1:H1"/>
    <mergeCell ref="E2:H2"/>
    <mergeCell ref="E3:H3"/>
    <mergeCell ref="E4:H4"/>
  </mergeCell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875"/>
  <sheetViews>
    <sheetView workbookViewId="0">
      <pane ySplit="8" topLeftCell="A9" activePane="bottomLeft" state="frozenSplit"/>
      <selection pane="bottomLeft" sqref="A1:K1"/>
    </sheetView>
  </sheetViews>
  <sheetFormatPr defaultRowHeight="15" x14ac:dyDescent="0.25"/>
  <cols>
    <col min="1" max="1" width="6.7109375" customWidth="1"/>
    <col min="2" max="2" width="14.7109375" customWidth="1"/>
    <col min="3" max="3" width="6.140625" customWidth="1"/>
    <col min="4" max="4" width="30.7109375" customWidth="1"/>
    <col min="5" max="5" width="10.7109375" customWidth="1"/>
    <col min="6" max="6" width="3" customWidth="1"/>
    <col min="7" max="7" width="2.140625" customWidth="1"/>
    <col min="8" max="8" width="10.7109375" customWidth="1"/>
    <col min="9" max="9" width="2.140625" customWidth="1"/>
    <col min="10" max="11" width="10.7109375" customWidth="1"/>
    <col min="12" max="12" width="90.7109375" customWidth="1"/>
  </cols>
  <sheetData>
    <row r="1" spans="1:27" x14ac:dyDescent="0.25">
      <c r="A1" s="9" t="s">
        <v>0</v>
      </c>
      <c r="B1" s="9" t="s">
        <v>0</v>
      </c>
      <c r="C1" s="9" t="s">
        <v>0</v>
      </c>
      <c r="D1" s="9" t="s">
        <v>0</v>
      </c>
      <c r="E1" s="9" t="s">
        <v>0</v>
      </c>
      <c r="F1" s="9" t="s">
        <v>0</v>
      </c>
      <c r="G1" s="9" t="s">
        <v>0</v>
      </c>
      <c r="H1" s="9" t="s">
        <v>0</v>
      </c>
      <c r="I1" s="9" t="s">
        <v>0</v>
      </c>
      <c r="J1" s="9" t="s">
        <v>0</v>
      </c>
      <c r="K1" s="9" t="s">
        <v>0</v>
      </c>
    </row>
    <row r="2" spans="1:27" x14ac:dyDescent="0.25">
      <c r="A2" s="9"/>
      <c r="B2" s="9"/>
      <c r="C2" s="9"/>
      <c r="D2" s="9"/>
      <c r="E2" s="9"/>
      <c r="F2" s="9"/>
      <c r="G2" s="9"/>
      <c r="H2" s="9"/>
      <c r="I2" s="9"/>
      <c r="J2" s="9"/>
      <c r="K2" s="9"/>
    </row>
    <row r="3" spans="1:27" x14ac:dyDescent="0.25">
      <c r="A3" s="9"/>
      <c r="B3" s="9"/>
      <c r="C3" s="9"/>
      <c r="D3" s="9"/>
      <c r="E3" s="9"/>
      <c r="F3" s="9"/>
      <c r="G3" s="9"/>
      <c r="H3" s="9"/>
      <c r="I3" s="9"/>
      <c r="J3" s="9"/>
      <c r="K3" s="9"/>
    </row>
    <row r="4" spans="1:27" x14ac:dyDescent="0.25">
      <c r="A4" s="9"/>
      <c r="B4" s="9"/>
      <c r="C4" s="9"/>
      <c r="D4" s="9"/>
      <c r="E4" s="9"/>
      <c r="F4" s="9"/>
      <c r="G4" s="9"/>
      <c r="H4" s="9"/>
      <c r="I4" s="9"/>
      <c r="J4" s="9"/>
      <c r="K4" s="9"/>
    </row>
    <row r="6" spans="1:27" ht="18.75" x14ac:dyDescent="0.3">
      <c r="A6" s="8" t="s">
        <v>467</v>
      </c>
      <c r="B6" s="8" t="s">
        <v>467</v>
      </c>
      <c r="C6" s="8" t="s">
        <v>467</v>
      </c>
      <c r="D6" s="8" t="s">
        <v>467</v>
      </c>
      <c r="E6" s="8" t="s">
        <v>467</v>
      </c>
      <c r="F6" s="8" t="s">
        <v>467</v>
      </c>
      <c r="G6" s="8" t="s">
        <v>467</v>
      </c>
      <c r="H6" s="8" t="s">
        <v>467</v>
      </c>
      <c r="I6" s="8" t="s">
        <v>467</v>
      </c>
      <c r="J6" s="8" t="s">
        <v>467</v>
      </c>
      <c r="K6" s="8" t="s">
        <v>467</v>
      </c>
    </row>
    <row r="8" spans="1:27" x14ac:dyDescent="0.25">
      <c r="A8" s="26" t="s">
        <v>468</v>
      </c>
      <c r="B8" s="26" t="s">
        <v>469</v>
      </c>
      <c r="C8" s="26" t="s">
        <v>470</v>
      </c>
      <c r="D8" s="26" t="s">
        <v>471</v>
      </c>
      <c r="E8" s="26"/>
      <c r="F8" s="26"/>
      <c r="G8" s="26"/>
      <c r="H8" s="26"/>
      <c r="I8" s="26"/>
      <c r="J8" s="26"/>
      <c r="K8" s="26" t="s">
        <v>2</v>
      </c>
      <c r="L8" s="26" t="s">
        <v>472</v>
      </c>
    </row>
    <row r="10" spans="1:27" x14ac:dyDescent="0.25">
      <c r="A10" s="25" t="s">
        <v>473</v>
      </c>
      <c r="B10" s="25"/>
    </row>
    <row r="11" spans="1:27" ht="45" customHeight="1" x14ac:dyDescent="0.25">
      <c r="A11" s="27"/>
      <c r="B11" s="27" t="s">
        <v>474</v>
      </c>
      <c r="C11" s="28" t="s">
        <v>19</v>
      </c>
      <c r="D11" s="7" t="s">
        <v>475</v>
      </c>
      <c r="E11" s="6"/>
      <c r="F11" s="6"/>
      <c r="G11" s="28"/>
      <c r="H11" s="30" t="s">
        <v>476</v>
      </c>
      <c r="I11" s="5">
        <v>1</v>
      </c>
      <c r="J11" s="4"/>
      <c r="K11" s="31">
        <v>3578.81</v>
      </c>
      <c r="L11" s="29" t="s">
        <v>477</v>
      </c>
      <c r="M11" s="28"/>
      <c r="N11" s="28"/>
      <c r="O11" s="28"/>
      <c r="P11" s="28"/>
      <c r="Q11" s="28"/>
      <c r="R11" s="28"/>
      <c r="S11" s="28"/>
      <c r="T11" s="28"/>
      <c r="U11" s="28"/>
      <c r="V11" s="28"/>
      <c r="W11" s="28"/>
      <c r="X11" s="28"/>
      <c r="Y11" s="28"/>
      <c r="Z11" s="28"/>
      <c r="AA11" s="28"/>
    </row>
    <row r="12" spans="1:27" ht="45" customHeight="1" x14ac:dyDescent="0.25">
      <c r="A12" s="27"/>
      <c r="B12" s="27" t="s">
        <v>478</v>
      </c>
      <c r="C12" s="28" t="s">
        <v>19</v>
      </c>
      <c r="D12" s="7" t="s">
        <v>475</v>
      </c>
      <c r="E12" s="6"/>
      <c r="F12" s="6"/>
      <c r="G12" s="28"/>
      <c r="H12" s="30" t="s">
        <v>476</v>
      </c>
      <c r="I12" s="5">
        <v>1</v>
      </c>
      <c r="J12" s="4"/>
      <c r="K12" s="31">
        <v>4674.6099999999997</v>
      </c>
      <c r="L12" s="29" t="s">
        <v>475</v>
      </c>
      <c r="M12" s="28"/>
      <c r="N12" s="28"/>
      <c r="O12" s="28"/>
      <c r="P12" s="28"/>
      <c r="Q12" s="28"/>
      <c r="R12" s="28"/>
      <c r="S12" s="28"/>
      <c r="T12" s="28"/>
      <c r="U12" s="28"/>
      <c r="V12" s="28"/>
      <c r="W12" s="28"/>
      <c r="X12" s="28"/>
      <c r="Y12" s="28"/>
      <c r="Z12" s="28"/>
      <c r="AA12" s="28"/>
    </row>
    <row r="13" spans="1:27" ht="45" customHeight="1" x14ac:dyDescent="0.25">
      <c r="A13" s="27"/>
      <c r="B13" s="27" t="s">
        <v>479</v>
      </c>
      <c r="C13" s="28" t="s">
        <v>19</v>
      </c>
      <c r="D13" s="7" t="s">
        <v>480</v>
      </c>
      <c r="E13" s="6"/>
      <c r="F13" s="6"/>
      <c r="G13" s="28"/>
      <c r="H13" s="30" t="s">
        <v>476</v>
      </c>
      <c r="I13" s="5">
        <v>1</v>
      </c>
      <c r="J13" s="4"/>
      <c r="K13" s="31">
        <v>5711.98</v>
      </c>
      <c r="L13" s="29" t="s">
        <v>480</v>
      </c>
      <c r="M13" s="28"/>
      <c r="N13" s="28"/>
      <c r="O13" s="28"/>
      <c r="P13" s="28"/>
      <c r="Q13" s="28"/>
      <c r="R13" s="28"/>
      <c r="S13" s="28"/>
      <c r="T13" s="28"/>
      <c r="U13" s="28"/>
      <c r="V13" s="28"/>
      <c r="W13" s="28"/>
      <c r="X13" s="28"/>
      <c r="Y13" s="28"/>
      <c r="Z13" s="28"/>
      <c r="AA13" s="28"/>
    </row>
    <row r="14" spans="1:27" ht="45" customHeight="1" x14ac:dyDescent="0.25">
      <c r="A14" s="27"/>
      <c r="B14" s="27" t="s">
        <v>481</v>
      </c>
      <c r="C14" s="28" t="s">
        <v>19</v>
      </c>
      <c r="D14" s="7" t="s">
        <v>482</v>
      </c>
      <c r="E14" s="6"/>
      <c r="F14" s="6"/>
      <c r="G14" s="28"/>
      <c r="H14" s="30" t="s">
        <v>476</v>
      </c>
      <c r="I14" s="5">
        <v>1</v>
      </c>
      <c r="J14" s="4"/>
      <c r="K14" s="31">
        <v>5744.89</v>
      </c>
      <c r="L14" s="29" t="s">
        <v>482</v>
      </c>
      <c r="M14" s="28"/>
      <c r="N14" s="28"/>
      <c r="O14" s="28"/>
      <c r="P14" s="28"/>
      <c r="Q14" s="28"/>
      <c r="R14" s="28"/>
      <c r="S14" s="28"/>
      <c r="T14" s="28"/>
      <c r="U14" s="28"/>
      <c r="V14" s="28"/>
      <c r="W14" s="28"/>
      <c r="X14" s="28"/>
      <c r="Y14" s="28"/>
      <c r="Z14" s="28"/>
      <c r="AA14" s="28"/>
    </row>
    <row r="15" spans="1:27" ht="45" customHeight="1" x14ac:dyDescent="0.25">
      <c r="A15" s="27"/>
      <c r="B15" s="27" t="s">
        <v>483</v>
      </c>
      <c r="C15" s="28" t="s">
        <v>19</v>
      </c>
      <c r="D15" s="7" t="s">
        <v>484</v>
      </c>
      <c r="E15" s="6"/>
      <c r="F15" s="6"/>
      <c r="G15" s="28"/>
      <c r="H15" s="30" t="s">
        <v>476</v>
      </c>
      <c r="I15" s="5">
        <v>1</v>
      </c>
      <c r="J15" s="4"/>
      <c r="K15" s="31">
        <v>5744.89</v>
      </c>
      <c r="L15" s="29" t="s">
        <v>484</v>
      </c>
      <c r="M15" s="28"/>
      <c r="N15" s="28"/>
      <c r="O15" s="28"/>
      <c r="P15" s="28"/>
      <c r="Q15" s="28"/>
      <c r="R15" s="28"/>
      <c r="S15" s="28"/>
      <c r="T15" s="28"/>
      <c r="U15" s="28"/>
      <c r="V15" s="28"/>
      <c r="W15" s="28"/>
      <c r="X15" s="28"/>
      <c r="Y15" s="28"/>
      <c r="Z15" s="28"/>
      <c r="AA15" s="28"/>
    </row>
    <row r="16" spans="1:27" ht="45" customHeight="1" x14ac:dyDescent="0.25">
      <c r="A16" s="27"/>
      <c r="B16" s="27" t="s">
        <v>485</v>
      </c>
      <c r="C16" s="28" t="s">
        <v>19</v>
      </c>
      <c r="D16" s="7" t="s">
        <v>486</v>
      </c>
      <c r="E16" s="6"/>
      <c r="F16" s="6"/>
      <c r="G16" s="28"/>
      <c r="H16" s="30" t="s">
        <v>476</v>
      </c>
      <c r="I16" s="5">
        <v>1</v>
      </c>
      <c r="J16" s="4"/>
      <c r="K16" s="31">
        <v>6257.09</v>
      </c>
      <c r="L16" s="29" t="s">
        <v>486</v>
      </c>
      <c r="M16" s="28"/>
      <c r="N16" s="28"/>
      <c r="O16" s="28"/>
      <c r="P16" s="28"/>
      <c r="Q16" s="28"/>
      <c r="R16" s="28"/>
      <c r="S16" s="28"/>
      <c r="T16" s="28"/>
      <c r="U16" s="28"/>
      <c r="V16" s="28"/>
      <c r="W16" s="28"/>
      <c r="X16" s="28"/>
      <c r="Y16" s="28"/>
      <c r="Z16" s="28"/>
      <c r="AA16" s="28"/>
    </row>
    <row r="17" spans="1:27" ht="45" customHeight="1" x14ac:dyDescent="0.25">
      <c r="A17" s="27"/>
      <c r="B17" s="27" t="s">
        <v>487</v>
      </c>
      <c r="C17" s="28" t="s">
        <v>19</v>
      </c>
      <c r="D17" s="7" t="s">
        <v>486</v>
      </c>
      <c r="E17" s="6"/>
      <c r="F17" s="6"/>
      <c r="G17" s="28"/>
      <c r="H17" s="30" t="s">
        <v>476</v>
      </c>
      <c r="I17" s="5">
        <v>1</v>
      </c>
      <c r="J17" s="4"/>
      <c r="K17" s="31">
        <v>5000</v>
      </c>
      <c r="L17" s="29" t="s">
        <v>486</v>
      </c>
      <c r="M17" s="28"/>
      <c r="N17" s="28"/>
      <c r="O17" s="28"/>
      <c r="P17" s="28"/>
      <c r="Q17" s="28"/>
      <c r="R17" s="28"/>
      <c r="S17" s="28"/>
      <c r="T17" s="28"/>
      <c r="U17" s="28"/>
      <c r="V17" s="28"/>
      <c r="W17" s="28"/>
      <c r="X17" s="28"/>
      <c r="Y17" s="28"/>
      <c r="Z17" s="28"/>
      <c r="AA17" s="28"/>
    </row>
    <row r="18" spans="1:27" ht="45" customHeight="1" x14ac:dyDescent="0.25">
      <c r="A18" s="27"/>
      <c r="B18" s="27" t="s">
        <v>488</v>
      </c>
      <c r="C18" s="28" t="s">
        <v>19</v>
      </c>
      <c r="D18" s="7" t="s">
        <v>489</v>
      </c>
      <c r="E18" s="6"/>
      <c r="F18" s="6"/>
      <c r="G18" s="28"/>
      <c r="H18" s="30" t="s">
        <v>476</v>
      </c>
      <c r="I18" s="5">
        <v>1</v>
      </c>
      <c r="J18" s="4"/>
      <c r="K18" s="31">
        <v>7227.54</v>
      </c>
      <c r="L18" s="29" t="s">
        <v>489</v>
      </c>
      <c r="M18" s="28"/>
      <c r="N18" s="28"/>
      <c r="O18" s="28"/>
      <c r="P18" s="28"/>
      <c r="Q18" s="28"/>
      <c r="R18" s="28"/>
      <c r="S18" s="28"/>
      <c r="T18" s="28"/>
      <c r="U18" s="28"/>
      <c r="V18" s="28"/>
      <c r="W18" s="28"/>
      <c r="X18" s="28"/>
      <c r="Y18" s="28"/>
      <c r="Z18" s="28"/>
      <c r="AA18" s="28"/>
    </row>
    <row r="19" spans="1:27" ht="45" customHeight="1" x14ac:dyDescent="0.25">
      <c r="A19" s="27"/>
      <c r="B19" s="27" t="s">
        <v>490</v>
      </c>
      <c r="C19" s="28" t="s">
        <v>19</v>
      </c>
      <c r="D19" s="7" t="s">
        <v>491</v>
      </c>
      <c r="E19" s="6"/>
      <c r="F19" s="6"/>
      <c r="G19" s="28"/>
      <c r="H19" s="30" t="s">
        <v>476</v>
      </c>
      <c r="I19" s="5">
        <v>1</v>
      </c>
      <c r="J19" s="4"/>
      <c r="K19" s="31">
        <v>1030.72</v>
      </c>
      <c r="L19" s="29" t="s">
        <v>492</v>
      </c>
      <c r="M19" s="28"/>
      <c r="N19" s="28"/>
      <c r="O19" s="28"/>
      <c r="P19" s="28"/>
      <c r="Q19" s="28"/>
      <c r="R19" s="28"/>
      <c r="S19" s="28"/>
      <c r="T19" s="28"/>
      <c r="U19" s="28"/>
      <c r="V19" s="28"/>
      <c r="W19" s="28"/>
      <c r="X19" s="28"/>
      <c r="Y19" s="28"/>
      <c r="Z19" s="28"/>
      <c r="AA19" s="28"/>
    </row>
    <row r="20" spans="1:27" ht="45" customHeight="1" x14ac:dyDescent="0.25">
      <c r="A20" s="27"/>
      <c r="B20" s="27" t="s">
        <v>493</v>
      </c>
      <c r="C20" s="28" t="s">
        <v>19</v>
      </c>
      <c r="D20" s="7" t="s">
        <v>494</v>
      </c>
      <c r="E20" s="6"/>
      <c r="F20" s="6"/>
      <c r="G20" s="28"/>
      <c r="H20" s="30" t="s">
        <v>476</v>
      </c>
      <c r="I20" s="5">
        <v>1</v>
      </c>
      <c r="J20" s="4"/>
      <c r="K20" s="31">
        <v>6818.89</v>
      </c>
      <c r="L20" s="29" t="s">
        <v>494</v>
      </c>
      <c r="M20" s="28"/>
      <c r="N20" s="28"/>
      <c r="O20" s="28"/>
      <c r="P20" s="28"/>
      <c r="Q20" s="28"/>
      <c r="R20" s="28"/>
      <c r="S20" s="28"/>
      <c r="T20" s="28"/>
      <c r="U20" s="28"/>
      <c r="V20" s="28"/>
      <c r="W20" s="28"/>
      <c r="X20" s="28"/>
      <c r="Y20" s="28"/>
      <c r="Z20" s="28"/>
      <c r="AA20" s="28"/>
    </row>
    <row r="21" spans="1:27" ht="45" customHeight="1" x14ac:dyDescent="0.25">
      <c r="A21" s="27"/>
      <c r="B21" s="27" t="s">
        <v>495</v>
      </c>
      <c r="C21" s="28" t="s">
        <v>19</v>
      </c>
      <c r="D21" s="7" t="s">
        <v>496</v>
      </c>
      <c r="E21" s="6"/>
      <c r="F21" s="6"/>
      <c r="G21" s="28"/>
      <c r="H21" s="30" t="s">
        <v>476</v>
      </c>
      <c r="I21" s="5">
        <v>1</v>
      </c>
      <c r="J21" s="4"/>
      <c r="K21" s="31">
        <v>18969.29</v>
      </c>
      <c r="L21" s="29" t="s">
        <v>496</v>
      </c>
      <c r="M21" s="28"/>
      <c r="N21" s="28"/>
      <c r="O21" s="28"/>
      <c r="P21" s="28"/>
      <c r="Q21" s="28"/>
      <c r="R21" s="28"/>
      <c r="S21" s="28"/>
      <c r="T21" s="28"/>
      <c r="U21" s="28"/>
      <c r="V21" s="28"/>
      <c r="W21" s="28"/>
      <c r="X21" s="28"/>
      <c r="Y21" s="28"/>
      <c r="Z21" s="28"/>
      <c r="AA21" s="28"/>
    </row>
    <row r="22" spans="1:27" ht="45" customHeight="1" x14ac:dyDescent="0.25">
      <c r="A22" s="27"/>
      <c r="B22" s="27" t="s">
        <v>497</v>
      </c>
      <c r="C22" s="28" t="s">
        <v>19</v>
      </c>
      <c r="D22" s="7" t="s">
        <v>498</v>
      </c>
      <c r="E22" s="6"/>
      <c r="F22" s="6"/>
      <c r="G22" s="28"/>
      <c r="H22" s="30" t="s">
        <v>476</v>
      </c>
      <c r="I22" s="5">
        <v>1</v>
      </c>
      <c r="J22" s="4"/>
      <c r="K22" s="31">
        <v>1220</v>
      </c>
      <c r="L22" s="29" t="s">
        <v>498</v>
      </c>
      <c r="M22" s="28"/>
      <c r="N22" s="28"/>
      <c r="O22" s="28"/>
      <c r="P22" s="28"/>
      <c r="Q22" s="28"/>
      <c r="R22" s="28"/>
      <c r="S22" s="28"/>
      <c r="T22" s="28"/>
      <c r="U22" s="28"/>
      <c r="V22" s="28"/>
      <c r="W22" s="28"/>
      <c r="X22" s="28"/>
      <c r="Y22" s="28"/>
      <c r="Z22" s="28"/>
      <c r="AA22" s="28"/>
    </row>
    <row r="23" spans="1:27" ht="45" customHeight="1" x14ac:dyDescent="0.25">
      <c r="A23" s="27"/>
      <c r="B23" s="27" t="s">
        <v>499</v>
      </c>
      <c r="C23" s="28" t="s">
        <v>19</v>
      </c>
      <c r="D23" s="7" t="s">
        <v>500</v>
      </c>
      <c r="E23" s="6"/>
      <c r="F23" s="6"/>
      <c r="G23" s="28"/>
      <c r="H23" s="30" t="s">
        <v>476</v>
      </c>
      <c r="I23" s="5">
        <v>1</v>
      </c>
      <c r="J23" s="4"/>
      <c r="K23" s="31">
        <v>4766</v>
      </c>
      <c r="L23" s="29" t="s">
        <v>501</v>
      </c>
      <c r="M23" s="28"/>
      <c r="N23" s="28"/>
      <c r="O23" s="28"/>
      <c r="P23" s="28"/>
      <c r="Q23" s="28"/>
      <c r="R23" s="28"/>
      <c r="S23" s="28"/>
      <c r="T23" s="28"/>
      <c r="U23" s="28"/>
      <c r="V23" s="28"/>
      <c r="W23" s="28"/>
      <c r="X23" s="28"/>
      <c r="Y23" s="28"/>
      <c r="Z23" s="28"/>
      <c r="AA23" s="28"/>
    </row>
    <row r="24" spans="1:27" ht="45" customHeight="1" x14ac:dyDescent="0.25">
      <c r="A24" s="27"/>
      <c r="B24" s="27" t="s">
        <v>502</v>
      </c>
      <c r="C24" s="28" t="s">
        <v>192</v>
      </c>
      <c r="D24" s="7" t="s">
        <v>503</v>
      </c>
      <c r="E24" s="6"/>
      <c r="F24" s="6"/>
      <c r="G24" s="28"/>
      <c r="H24" s="30" t="s">
        <v>476</v>
      </c>
      <c r="I24" s="5">
        <v>1</v>
      </c>
      <c r="J24" s="4"/>
      <c r="K24" s="31">
        <v>1398.39</v>
      </c>
      <c r="L24" s="29" t="s">
        <v>504</v>
      </c>
      <c r="M24" s="28"/>
      <c r="N24" s="28"/>
      <c r="O24" s="28"/>
      <c r="P24" s="28"/>
      <c r="Q24" s="28"/>
      <c r="R24" s="28"/>
      <c r="S24" s="28"/>
      <c r="T24" s="28"/>
      <c r="U24" s="28"/>
      <c r="V24" s="28"/>
      <c r="W24" s="28"/>
      <c r="X24" s="28"/>
      <c r="Y24" s="28"/>
      <c r="Z24" s="28"/>
      <c r="AA24" s="28"/>
    </row>
    <row r="25" spans="1:27" ht="45" customHeight="1" x14ac:dyDescent="0.25">
      <c r="A25" s="27"/>
      <c r="B25" s="27" t="s">
        <v>505</v>
      </c>
      <c r="C25" s="28" t="s">
        <v>19</v>
      </c>
      <c r="D25" s="7" t="s">
        <v>506</v>
      </c>
      <c r="E25" s="6"/>
      <c r="F25" s="6"/>
      <c r="G25" s="28"/>
      <c r="H25" s="30" t="s">
        <v>476</v>
      </c>
      <c r="I25" s="5">
        <v>1</v>
      </c>
      <c r="J25" s="4"/>
      <c r="K25" s="31">
        <v>77.61</v>
      </c>
      <c r="L25" s="29" t="s">
        <v>506</v>
      </c>
      <c r="M25" s="28"/>
      <c r="N25" s="28"/>
      <c r="O25" s="28"/>
      <c r="P25" s="28"/>
      <c r="Q25" s="28"/>
      <c r="R25" s="28"/>
      <c r="S25" s="28"/>
      <c r="T25" s="28"/>
      <c r="U25" s="28"/>
      <c r="V25" s="28"/>
      <c r="W25" s="28"/>
      <c r="X25" s="28"/>
      <c r="Y25" s="28"/>
      <c r="Z25" s="28"/>
      <c r="AA25" s="28"/>
    </row>
    <row r="26" spans="1:27" ht="45" customHeight="1" x14ac:dyDescent="0.25">
      <c r="A26" s="27"/>
      <c r="B26" s="27" t="s">
        <v>507</v>
      </c>
      <c r="C26" s="28" t="s">
        <v>19</v>
      </c>
      <c r="D26" s="7" t="s">
        <v>508</v>
      </c>
      <c r="E26" s="6"/>
      <c r="F26" s="6"/>
      <c r="G26" s="28"/>
      <c r="H26" s="30" t="s">
        <v>476</v>
      </c>
      <c r="I26" s="5">
        <v>1</v>
      </c>
      <c r="J26" s="4"/>
      <c r="K26" s="31">
        <v>138.02000000000001</v>
      </c>
      <c r="L26" s="29" t="s">
        <v>508</v>
      </c>
      <c r="M26" s="28"/>
      <c r="N26" s="28"/>
      <c r="O26" s="28"/>
      <c r="P26" s="28"/>
      <c r="Q26" s="28"/>
      <c r="R26" s="28"/>
      <c r="S26" s="28"/>
      <c r="T26" s="28"/>
      <c r="U26" s="28"/>
      <c r="V26" s="28"/>
      <c r="W26" s="28"/>
      <c r="X26" s="28"/>
      <c r="Y26" s="28"/>
      <c r="Z26" s="28"/>
      <c r="AA26" s="28"/>
    </row>
    <row r="27" spans="1:27" ht="45" customHeight="1" x14ac:dyDescent="0.25">
      <c r="A27" s="27"/>
      <c r="B27" s="27" t="s">
        <v>509</v>
      </c>
      <c r="C27" s="28">
        <v>1</v>
      </c>
      <c r="D27" s="7" t="s">
        <v>510</v>
      </c>
      <c r="E27" s="6"/>
      <c r="F27" s="6"/>
      <c r="G27" s="28"/>
      <c r="H27" s="30" t="s">
        <v>476</v>
      </c>
      <c r="I27" s="5">
        <v>1</v>
      </c>
      <c r="J27" s="4"/>
      <c r="K27" s="31">
        <v>87.8</v>
      </c>
      <c r="L27" s="29" t="s">
        <v>510</v>
      </c>
      <c r="M27" s="28"/>
      <c r="N27" s="28"/>
      <c r="O27" s="28"/>
      <c r="P27" s="28"/>
      <c r="Q27" s="28"/>
      <c r="R27" s="28"/>
      <c r="S27" s="28"/>
      <c r="T27" s="28"/>
      <c r="U27" s="28"/>
      <c r="V27" s="28"/>
      <c r="W27" s="28"/>
      <c r="X27" s="28"/>
      <c r="Y27" s="28"/>
      <c r="Z27" s="28"/>
      <c r="AA27" s="28"/>
    </row>
    <row r="28" spans="1:27" ht="45" customHeight="1" x14ac:dyDescent="0.25">
      <c r="A28" s="27"/>
      <c r="B28" s="27" t="s">
        <v>511</v>
      </c>
      <c r="C28" s="28" t="s">
        <v>19</v>
      </c>
      <c r="D28" s="7" t="s">
        <v>512</v>
      </c>
      <c r="E28" s="6"/>
      <c r="F28" s="6"/>
      <c r="G28" s="28"/>
      <c r="H28" s="30" t="s">
        <v>476</v>
      </c>
      <c r="I28" s="5">
        <v>1</v>
      </c>
      <c r="J28" s="4"/>
      <c r="K28" s="31">
        <v>74.94</v>
      </c>
      <c r="L28" s="29" t="s">
        <v>512</v>
      </c>
      <c r="M28" s="28"/>
      <c r="N28" s="28"/>
      <c r="O28" s="28"/>
      <c r="P28" s="28"/>
      <c r="Q28" s="28"/>
      <c r="R28" s="28"/>
      <c r="S28" s="28"/>
      <c r="T28" s="28"/>
      <c r="U28" s="28"/>
      <c r="V28" s="28"/>
      <c r="W28" s="28"/>
      <c r="X28" s="28"/>
      <c r="Y28" s="28"/>
      <c r="Z28" s="28"/>
      <c r="AA28" s="28"/>
    </row>
    <row r="29" spans="1:27" ht="45" customHeight="1" x14ac:dyDescent="0.25">
      <c r="A29" s="27"/>
      <c r="B29" s="27" t="s">
        <v>513</v>
      </c>
      <c r="C29" s="28" t="s">
        <v>19</v>
      </c>
      <c r="D29" s="7" t="s">
        <v>514</v>
      </c>
      <c r="E29" s="6"/>
      <c r="F29" s="6"/>
      <c r="G29" s="28"/>
      <c r="H29" s="30" t="s">
        <v>476</v>
      </c>
      <c r="I29" s="5">
        <v>1</v>
      </c>
      <c r="J29" s="4"/>
      <c r="K29" s="31">
        <f>ROUND(K31,2)</f>
        <v>0</v>
      </c>
      <c r="L29" s="29" t="s">
        <v>515</v>
      </c>
      <c r="M29" s="28"/>
      <c r="N29" s="28"/>
      <c r="O29" s="28"/>
      <c r="P29" s="28"/>
      <c r="Q29" s="28"/>
      <c r="R29" s="28"/>
      <c r="S29" s="28"/>
      <c r="T29" s="28"/>
      <c r="U29" s="28"/>
      <c r="V29" s="28"/>
      <c r="W29" s="28"/>
      <c r="X29" s="28"/>
      <c r="Y29" s="28"/>
      <c r="Z29" s="28"/>
      <c r="AA29" s="28"/>
    </row>
    <row r="30" spans="1:27" x14ac:dyDescent="0.25">
      <c r="D30" s="32" t="s">
        <v>516</v>
      </c>
      <c r="E30" s="33"/>
      <c r="H30" s="33"/>
      <c r="K30" s="34">
        <f>SUM(J29:J29)</f>
        <v>0</v>
      </c>
    </row>
    <row r="31" spans="1:27" x14ac:dyDescent="0.25">
      <c r="D31" s="32" t="s">
        <v>517</v>
      </c>
      <c r="E31" s="33"/>
      <c r="H31" s="33"/>
      <c r="K31" s="34">
        <f>SUM(K30:K30)</f>
        <v>0</v>
      </c>
    </row>
    <row r="33" spans="1:27" x14ac:dyDescent="0.25">
      <c r="A33" s="25" t="s">
        <v>518</v>
      </c>
      <c r="B33" s="25"/>
    </row>
    <row r="34" spans="1:27" ht="45" customHeight="1" x14ac:dyDescent="0.25">
      <c r="A34" s="27"/>
      <c r="B34" s="27" t="s">
        <v>519</v>
      </c>
      <c r="C34" s="28" t="s">
        <v>66</v>
      </c>
      <c r="D34" s="7" t="s">
        <v>520</v>
      </c>
      <c r="E34" s="6"/>
      <c r="F34" s="6"/>
      <c r="G34" s="28"/>
      <c r="H34" s="30" t="s">
        <v>476</v>
      </c>
      <c r="I34" s="5">
        <v>1</v>
      </c>
      <c r="J34" s="4"/>
      <c r="K34" s="31">
        <f>ROUND(K47,2)</f>
        <v>17.809999999999999</v>
      </c>
      <c r="L34" s="29" t="s">
        <v>521</v>
      </c>
      <c r="M34" s="28"/>
      <c r="N34" s="28"/>
      <c r="O34" s="28"/>
      <c r="P34" s="28"/>
      <c r="Q34" s="28"/>
      <c r="R34" s="28"/>
      <c r="S34" s="28"/>
      <c r="T34" s="28"/>
      <c r="U34" s="28"/>
      <c r="V34" s="28"/>
      <c r="W34" s="28"/>
      <c r="X34" s="28"/>
      <c r="Y34" s="28"/>
      <c r="Z34" s="28"/>
      <c r="AA34" s="28"/>
    </row>
    <row r="35" spans="1:27" x14ac:dyDescent="0.25">
      <c r="B35" s="23" t="s">
        <v>522</v>
      </c>
    </row>
    <row r="36" spans="1:27" x14ac:dyDescent="0.25">
      <c r="B36" t="s">
        <v>523</v>
      </c>
      <c r="C36" t="s">
        <v>242</v>
      </c>
      <c r="D36" t="s">
        <v>524</v>
      </c>
      <c r="E36" s="35">
        <v>0.18</v>
      </c>
      <c r="F36" t="s">
        <v>525</v>
      </c>
      <c r="G36" t="s">
        <v>526</v>
      </c>
      <c r="H36" s="36">
        <v>23.36</v>
      </c>
      <c r="I36" t="s">
        <v>527</v>
      </c>
      <c r="J36" s="37">
        <f>ROUND(E36/I34* H36,5)</f>
        <v>4.2047999999999996</v>
      </c>
      <c r="K36" s="33"/>
    </row>
    <row r="37" spans="1:27" x14ac:dyDescent="0.25">
      <c r="B37" t="s">
        <v>528</v>
      </c>
      <c r="C37" t="s">
        <v>242</v>
      </c>
      <c r="D37" t="s">
        <v>529</v>
      </c>
      <c r="E37" s="35">
        <v>0.36</v>
      </c>
      <c r="F37" t="s">
        <v>525</v>
      </c>
      <c r="G37" t="s">
        <v>526</v>
      </c>
      <c r="H37" s="36">
        <v>25.94</v>
      </c>
      <c r="I37" t="s">
        <v>527</v>
      </c>
      <c r="J37" s="37">
        <f>ROUND(E37/I34* H37,5)</f>
        <v>9.3384</v>
      </c>
      <c r="K37" s="33"/>
    </row>
    <row r="38" spans="1:27" x14ac:dyDescent="0.25">
      <c r="D38" s="32" t="s">
        <v>530</v>
      </c>
      <c r="E38" s="33"/>
      <c r="H38" s="33"/>
      <c r="K38" s="36">
        <f>SUM(J36:J37)</f>
        <v>13.543199999999999</v>
      </c>
    </row>
    <row r="39" spans="1:27" x14ac:dyDescent="0.25">
      <c r="B39" s="23" t="s">
        <v>531</v>
      </c>
      <c r="E39" s="33"/>
      <c r="H39" s="33"/>
      <c r="K39" s="33"/>
    </row>
    <row r="40" spans="1:27" x14ac:dyDescent="0.25">
      <c r="B40" t="s">
        <v>532</v>
      </c>
      <c r="C40" t="s">
        <v>66</v>
      </c>
      <c r="D40" t="s">
        <v>533</v>
      </c>
      <c r="E40" s="35">
        <v>1.25</v>
      </c>
      <c r="G40" t="s">
        <v>526</v>
      </c>
      <c r="H40" s="36">
        <v>1.07</v>
      </c>
      <c r="I40" t="s">
        <v>527</v>
      </c>
      <c r="J40" s="37">
        <f>ROUND(E40* H40,5)</f>
        <v>1.3374999999999999</v>
      </c>
      <c r="K40" s="33"/>
    </row>
    <row r="41" spans="1:27" x14ac:dyDescent="0.25">
      <c r="B41" t="s">
        <v>534</v>
      </c>
      <c r="C41" t="s">
        <v>19</v>
      </c>
      <c r="D41" t="s">
        <v>535</v>
      </c>
      <c r="E41" s="35">
        <v>1</v>
      </c>
      <c r="G41" t="s">
        <v>526</v>
      </c>
      <c r="H41" s="36">
        <v>2.7</v>
      </c>
      <c r="I41" t="s">
        <v>527</v>
      </c>
      <c r="J41" s="37">
        <f>ROUND(E41* H41,5)</f>
        <v>2.7</v>
      </c>
      <c r="K41" s="33"/>
    </row>
    <row r="42" spans="1:27" x14ac:dyDescent="0.25">
      <c r="B42" t="s">
        <v>536</v>
      </c>
      <c r="C42" t="s">
        <v>19</v>
      </c>
      <c r="D42" t="s">
        <v>537</v>
      </c>
      <c r="E42" s="35">
        <v>1</v>
      </c>
      <c r="G42" t="s">
        <v>526</v>
      </c>
      <c r="H42" s="36">
        <v>0.03</v>
      </c>
      <c r="I42" t="s">
        <v>527</v>
      </c>
      <c r="J42" s="37">
        <f>ROUND(E42* H42,5)</f>
        <v>0.03</v>
      </c>
      <c r="K42" s="33"/>
    </row>
    <row r="43" spans="1:27" x14ac:dyDescent="0.25">
      <c r="D43" s="32" t="s">
        <v>538</v>
      </c>
      <c r="E43" s="33"/>
      <c r="H43" s="33"/>
      <c r="K43" s="36">
        <f>SUM(J40:J42)</f>
        <v>4.0674999999999999</v>
      </c>
    </row>
    <row r="44" spans="1:27" x14ac:dyDescent="0.25">
      <c r="E44" s="33"/>
      <c r="H44" s="33"/>
      <c r="K44" s="33"/>
    </row>
    <row r="45" spans="1:27" x14ac:dyDescent="0.25">
      <c r="D45" s="32" t="s">
        <v>539</v>
      </c>
      <c r="E45" s="33"/>
      <c r="H45" s="33">
        <v>1.5</v>
      </c>
      <c r="I45" t="s">
        <v>540</v>
      </c>
      <c r="J45">
        <f>ROUND(H45/100*K38,5)</f>
        <v>0.20315</v>
      </c>
      <c r="K45" s="33"/>
    </row>
    <row r="46" spans="1:27" x14ac:dyDescent="0.25">
      <c r="D46" s="32" t="s">
        <v>516</v>
      </c>
      <c r="E46" s="33"/>
      <c r="H46" s="33"/>
      <c r="K46" s="34">
        <f>SUM(J35:J45)</f>
        <v>17.813850000000002</v>
      </c>
    </row>
    <row r="47" spans="1:27" x14ac:dyDescent="0.25">
      <c r="D47" s="32" t="s">
        <v>517</v>
      </c>
      <c r="E47" s="33"/>
      <c r="H47" s="33"/>
      <c r="K47" s="34">
        <f>SUM(K46:K46)</f>
        <v>17.813850000000002</v>
      </c>
    </row>
    <row r="49" spans="1:27" ht="45" customHeight="1" x14ac:dyDescent="0.25">
      <c r="A49" s="27"/>
      <c r="B49" s="27" t="s">
        <v>541</v>
      </c>
      <c r="C49" s="28" t="s">
        <v>66</v>
      </c>
      <c r="D49" s="7" t="s">
        <v>542</v>
      </c>
      <c r="E49" s="6"/>
      <c r="F49" s="6"/>
      <c r="G49" s="28"/>
      <c r="H49" s="30" t="s">
        <v>476</v>
      </c>
      <c r="I49" s="5">
        <v>1.016</v>
      </c>
      <c r="J49" s="4"/>
      <c r="K49" s="31">
        <f>ROUND(K60,2)</f>
        <v>1.37</v>
      </c>
      <c r="L49" s="29" t="s">
        <v>543</v>
      </c>
      <c r="M49" s="28"/>
      <c r="N49" s="28"/>
      <c r="O49" s="28"/>
      <c r="P49" s="28"/>
      <c r="Q49" s="28"/>
      <c r="R49" s="28"/>
      <c r="S49" s="28"/>
      <c r="T49" s="28"/>
      <c r="U49" s="28"/>
      <c r="V49" s="28"/>
      <c r="W49" s="28"/>
      <c r="X49" s="28"/>
      <c r="Y49" s="28"/>
      <c r="Z49" s="28"/>
      <c r="AA49" s="28"/>
    </row>
    <row r="50" spans="1:27" x14ac:dyDescent="0.25">
      <c r="B50" s="23" t="s">
        <v>522</v>
      </c>
    </row>
    <row r="51" spans="1:27" x14ac:dyDescent="0.25">
      <c r="B51" t="s">
        <v>544</v>
      </c>
      <c r="C51" t="s">
        <v>545</v>
      </c>
      <c r="D51" t="s">
        <v>546</v>
      </c>
      <c r="E51" s="35">
        <v>1.4999999999999999E-2</v>
      </c>
      <c r="F51" t="s">
        <v>525</v>
      </c>
      <c r="G51" t="s">
        <v>526</v>
      </c>
      <c r="H51" s="36">
        <v>23.36</v>
      </c>
      <c r="I51" t="s">
        <v>527</v>
      </c>
      <c r="J51" s="37">
        <f>ROUND(E51/I49* H51,5)</f>
        <v>0.34488000000000002</v>
      </c>
      <c r="K51" s="33"/>
    </row>
    <row r="52" spans="1:27" x14ac:dyDescent="0.25">
      <c r="B52" t="s">
        <v>547</v>
      </c>
      <c r="C52" t="s">
        <v>545</v>
      </c>
      <c r="D52" t="s">
        <v>548</v>
      </c>
      <c r="E52" s="35">
        <v>1.4999999999999999E-2</v>
      </c>
      <c r="F52" t="s">
        <v>525</v>
      </c>
      <c r="G52" t="s">
        <v>526</v>
      </c>
      <c r="H52" s="36">
        <v>25.94</v>
      </c>
      <c r="I52" t="s">
        <v>527</v>
      </c>
      <c r="J52" s="37">
        <f>ROUND(E52/I49* H52,5)</f>
        <v>0.38296999999999998</v>
      </c>
      <c r="K52" s="33"/>
    </row>
    <row r="53" spans="1:27" x14ac:dyDescent="0.25">
      <c r="D53" s="32" t="s">
        <v>530</v>
      </c>
      <c r="E53" s="33"/>
      <c r="H53" s="33"/>
      <c r="K53" s="36">
        <f>SUM(J51:J52)</f>
        <v>0.72785</v>
      </c>
    </row>
    <row r="54" spans="1:27" x14ac:dyDescent="0.25">
      <c r="B54" s="23" t="s">
        <v>531</v>
      </c>
      <c r="E54" s="33"/>
      <c r="H54" s="33"/>
      <c r="K54" s="33"/>
    </row>
    <row r="55" spans="1:27" x14ac:dyDescent="0.25">
      <c r="B55" t="s">
        <v>549</v>
      </c>
      <c r="C55" t="s">
        <v>66</v>
      </c>
      <c r="D55" t="s">
        <v>550</v>
      </c>
      <c r="E55" s="35">
        <v>1.02</v>
      </c>
      <c r="G55" t="s">
        <v>526</v>
      </c>
      <c r="H55" s="36">
        <v>0.6</v>
      </c>
      <c r="I55" t="s">
        <v>527</v>
      </c>
      <c r="J55" s="37">
        <f>ROUND(E55* H55,5)</f>
        <v>0.61199999999999999</v>
      </c>
      <c r="K55" s="33"/>
    </row>
    <row r="56" spans="1:27" x14ac:dyDescent="0.25">
      <c r="D56" s="32" t="s">
        <v>538</v>
      </c>
      <c r="E56" s="33"/>
      <c r="H56" s="33"/>
      <c r="K56" s="36">
        <f>SUM(J55:J55)</f>
        <v>0.61199999999999999</v>
      </c>
    </row>
    <row r="57" spans="1:27" x14ac:dyDescent="0.25">
      <c r="E57" s="33"/>
      <c r="H57" s="33"/>
      <c r="K57" s="33"/>
    </row>
    <row r="58" spans="1:27" x14ac:dyDescent="0.25">
      <c r="D58" s="32" t="s">
        <v>539</v>
      </c>
      <c r="E58" s="33"/>
      <c r="H58" s="33">
        <v>4</v>
      </c>
      <c r="I58" t="s">
        <v>540</v>
      </c>
      <c r="J58">
        <f>ROUND(H58/100*K53,5)</f>
        <v>2.911E-2</v>
      </c>
      <c r="K58" s="33"/>
    </row>
    <row r="59" spans="1:27" x14ac:dyDescent="0.25">
      <c r="D59" s="32" t="s">
        <v>516</v>
      </c>
      <c r="E59" s="33"/>
      <c r="H59" s="33"/>
      <c r="K59" s="34">
        <f>SUM(J50:J58)</f>
        <v>1.36896</v>
      </c>
    </row>
    <row r="60" spans="1:27" x14ac:dyDescent="0.25">
      <c r="D60" s="32" t="s">
        <v>517</v>
      </c>
      <c r="E60" s="33"/>
      <c r="H60" s="33"/>
      <c r="K60" s="34">
        <f>SUM(K59:K59)</f>
        <v>1.36896</v>
      </c>
    </row>
    <row r="62" spans="1:27" ht="45" customHeight="1" x14ac:dyDescent="0.25">
      <c r="A62" s="27"/>
      <c r="B62" s="27" t="s">
        <v>551</v>
      </c>
      <c r="C62" s="28" t="s">
        <v>19</v>
      </c>
      <c r="D62" s="7" t="s">
        <v>552</v>
      </c>
      <c r="E62" s="6"/>
      <c r="F62" s="6"/>
      <c r="G62" s="28"/>
      <c r="H62" s="30" t="s">
        <v>476</v>
      </c>
      <c r="I62" s="5">
        <v>1</v>
      </c>
      <c r="J62" s="4"/>
      <c r="K62" s="31">
        <f>ROUND(K71,2)</f>
        <v>5246.5</v>
      </c>
      <c r="L62" s="29" t="s">
        <v>553</v>
      </c>
      <c r="M62" s="28"/>
      <c r="N62" s="28"/>
      <c r="O62" s="28"/>
      <c r="P62" s="28"/>
      <c r="Q62" s="28"/>
      <c r="R62" s="28"/>
      <c r="S62" s="28"/>
      <c r="T62" s="28"/>
      <c r="U62" s="28"/>
      <c r="V62" s="28"/>
      <c r="W62" s="28"/>
      <c r="X62" s="28"/>
      <c r="Y62" s="28"/>
      <c r="Z62" s="28"/>
      <c r="AA62" s="28"/>
    </row>
    <row r="63" spans="1:27" x14ac:dyDescent="0.25">
      <c r="B63" s="23" t="s">
        <v>522</v>
      </c>
    </row>
    <row r="64" spans="1:27" x14ac:dyDescent="0.25">
      <c r="B64" t="s">
        <v>544</v>
      </c>
      <c r="C64" t="s">
        <v>545</v>
      </c>
      <c r="D64" t="s">
        <v>546</v>
      </c>
      <c r="E64" s="35">
        <v>5</v>
      </c>
      <c r="F64" t="s">
        <v>525</v>
      </c>
      <c r="G64" t="s">
        <v>526</v>
      </c>
      <c r="H64" s="36">
        <v>23.36</v>
      </c>
      <c r="I64" t="s">
        <v>527</v>
      </c>
      <c r="J64" s="37">
        <f>ROUND(E64/I62* H64,5)</f>
        <v>116.8</v>
      </c>
      <c r="K64" s="33"/>
    </row>
    <row r="65" spans="1:27" x14ac:dyDescent="0.25">
      <c r="B65" t="s">
        <v>547</v>
      </c>
      <c r="C65" t="s">
        <v>545</v>
      </c>
      <c r="D65" t="s">
        <v>548</v>
      </c>
      <c r="E65" s="35">
        <v>5</v>
      </c>
      <c r="F65" t="s">
        <v>525</v>
      </c>
      <c r="G65" t="s">
        <v>526</v>
      </c>
      <c r="H65" s="36">
        <v>25.94</v>
      </c>
      <c r="I65" t="s">
        <v>527</v>
      </c>
      <c r="J65" s="37">
        <f>ROUND(E65/I62* H65,5)</f>
        <v>129.69999999999999</v>
      </c>
      <c r="K65" s="33"/>
    </row>
    <row r="66" spans="1:27" x14ac:dyDescent="0.25">
      <c r="D66" s="32" t="s">
        <v>530</v>
      </c>
      <c r="E66" s="33"/>
      <c r="H66" s="33"/>
      <c r="K66" s="36">
        <f>SUM(J64:J65)</f>
        <v>246.5</v>
      </c>
    </row>
    <row r="67" spans="1:27" x14ac:dyDescent="0.25">
      <c r="B67" s="23" t="s">
        <v>473</v>
      </c>
      <c r="E67" s="33"/>
      <c r="H67" s="33"/>
      <c r="K67" s="33"/>
    </row>
    <row r="68" spans="1:27" x14ac:dyDescent="0.25">
      <c r="B68" t="s">
        <v>487</v>
      </c>
      <c r="C68" t="s">
        <v>19</v>
      </c>
      <c r="D68" t="s">
        <v>486</v>
      </c>
      <c r="E68" s="35">
        <v>1</v>
      </c>
      <c r="G68" t="s">
        <v>526</v>
      </c>
      <c r="H68" s="36">
        <v>5000</v>
      </c>
      <c r="I68" t="s">
        <v>527</v>
      </c>
      <c r="J68" s="37">
        <f>ROUND(E68* H68,5)</f>
        <v>5000</v>
      </c>
      <c r="K68" s="33"/>
    </row>
    <row r="69" spans="1:27" x14ac:dyDescent="0.25">
      <c r="D69" s="32" t="s">
        <v>554</v>
      </c>
      <c r="E69" s="33"/>
      <c r="H69" s="33"/>
      <c r="K69" s="36">
        <f>SUM(J68:J68)</f>
        <v>5000</v>
      </c>
    </row>
    <row r="70" spans="1:27" x14ac:dyDescent="0.25">
      <c r="D70" s="32" t="s">
        <v>516</v>
      </c>
      <c r="E70" s="33"/>
      <c r="H70" s="33"/>
      <c r="K70" s="34">
        <f>SUM(J63:J69)</f>
        <v>5246.5</v>
      </c>
    </row>
    <row r="71" spans="1:27" x14ac:dyDescent="0.25">
      <c r="D71" s="32" t="s">
        <v>517</v>
      </c>
      <c r="E71" s="33"/>
      <c r="H71" s="33"/>
      <c r="K71" s="34">
        <f>SUM(K70:K70)</f>
        <v>5246.5</v>
      </c>
    </row>
    <row r="73" spans="1:27" ht="45" customHeight="1" x14ac:dyDescent="0.25">
      <c r="A73" s="27"/>
      <c r="B73" s="27" t="s">
        <v>555</v>
      </c>
      <c r="C73" s="28" t="s">
        <v>19</v>
      </c>
      <c r="D73" s="7" t="s">
        <v>556</v>
      </c>
      <c r="E73" s="6"/>
      <c r="F73" s="6"/>
      <c r="G73" s="28"/>
      <c r="H73" s="30" t="s">
        <v>476</v>
      </c>
      <c r="I73" s="5">
        <v>1</v>
      </c>
      <c r="J73" s="4"/>
      <c r="K73" s="31">
        <f>ROUND(K82,2)</f>
        <v>1496.99</v>
      </c>
      <c r="L73" s="29" t="s">
        <v>557</v>
      </c>
      <c r="M73" s="28"/>
      <c r="N73" s="28"/>
      <c r="O73" s="28"/>
      <c r="P73" s="28"/>
      <c r="Q73" s="28"/>
      <c r="R73" s="28"/>
      <c r="S73" s="28"/>
      <c r="T73" s="28"/>
      <c r="U73" s="28"/>
      <c r="V73" s="28"/>
      <c r="W73" s="28"/>
      <c r="X73" s="28"/>
      <c r="Y73" s="28"/>
      <c r="Z73" s="28"/>
      <c r="AA73" s="28"/>
    </row>
    <row r="74" spans="1:27" x14ac:dyDescent="0.25">
      <c r="B74" s="23" t="s">
        <v>522</v>
      </c>
    </row>
    <row r="75" spans="1:27" x14ac:dyDescent="0.25">
      <c r="B75" t="s">
        <v>547</v>
      </c>
      <c r="C75" t="s">
        <v>545</v>
      </c>
      <c r="D75" t="s">
        <v>548</v>
      </c>
      <c r="E75" s="35">
        <v>2</v>
      </c>
      <c r="F75" t="s">
        <v>525</v>
      </c>
      <c r="G75" t="s">
        <v>526</v>
      </c>
      <c r="H75" s="36">
        <v>25.94</v>
      </c>
      <c r="I75" t="s">
        <v>527</v>
      </c>
      <c r="J75" s="37">
        <f>ROUND(E75/I73* H75,5)</f>
        <v>51.88</v>
      </c>
      <c r="K75" s="33"/>
    </row>
    <row r="76" spans="1:27" x14ac:dyDescent="0.25">
      <c r="B76" t="s">
        <v>544</v>
      </c>
      <c r="C76" t="s">
        <v>545</v>
      </c>
      <c r="D76" t="s">
        <v>546</v>
      </c>
      <c r="E76" s="35">
        <v>2</v>
      </c>
      <c r="F76" t="s">
        <v>525</v>
      </c>
      <c r="G76" t="s">
        <v>526</v>
      </c>
      <c r="H76" s="36">
        <v>23.36</v>
      </c>
      <c r="I76" t="s">
        <v>527</v>
      </c>
      <c r="J76" s="37">
        <f>ROUND(E76/I73* H76,5)</f>
        <v>46.72</v>
      </c>
      <c r="K76" s="33"/>
    </row>
    <row r="77" spans="1:27" x14ac:dyDescent="0.25">
      <c r="D77" s="32" t="s">
        <v>530</v>
      </c>
      <c r="E77" s="33"/>
      <c r="H77" s="33"/>
      <c r="K77" s="36">
        <f>SUM(J75:J76)</f>
        <v>98.6</v>
      </c>
    </row>
    <row r="78" spans="1:27" x14ac:dyDescent="0.25">
      <c r="B78" s="23" t="s">
        <v>473</v>
      </c>
      <c r="E78" s="33"/>
      <c r="H78" s="33"/>
      <c r="K78" s="33"/>
    </row>
    <row r="79" spans="1:27" x14ac:dyDescent="0.25">
      <c r="B79" t="s">
        <v>502</v>
      </c>
      <c r="C79" t="s">
        <v>192</v>
      </c>
      <c r="D79" t="s">
        <v>503</v>
      </c>
      <c r="E79" s="35">
        <v>1</v>
      </c>
      <c r="G79" t="s">
        <v>526</v>
      </c>
      <c r="H79" s="36">
        <v>1398.39</v>
      </c>
      <c r="I79" t="s">
        <v>527</v>
      </c>
      <c r="J79" s="37">
        <f>ROUND(E79* H79,5)</f>
        <v>1398.39</v>
      </c>
      <c r="K79" s="33"/>
    </row>
    <row r="80" spans="1:27" x14ac:dyDescent="0.25">
      <c r="D80" s="32" t="s">
        <v>554</v>
      </c>
      <c r="E80" s="33"/>
      <c r="H80" s="33"/>
      <c r="K80" s="36">
        <f>SUM(J79:J79)</f>
        <v>1398.39</v>
      </c>
    </row>
    <row r="81" spans="1:27" x14ac:dyDescent="0.25">
      <c r="D81" s="32" t="s">
        <v>516</v>
      </c>
      <c r="E81" s="33"/>
      <c r="H81" s="33"/>
      <c r="K81" s="34">
        <f>SUM(J74:J80)</f>
        <v>1496.99</v>
      </c>
    </row>
    <row r="82" spans="1:27" x14ac:dyDescent="0.25">
      <c r="D82" s="32" t="s">
        <v>517</v>
      </c>
      <c r="E82" s="33"/>
      <c r="H82" s="33"/>
      <c r="K82" s="34">
        <f>SUM(K81:K81)</f>
        <v>1496.99</v>
      </c>
    </row>
    <row r="84" spans="1:27" ht="45" customHeight="1" x14ac:dyDescent="0.25">
      <c r="A84" s="27"/>
      <c r="B84" s="27" t="s">
        <v>558</v>
      </c>
      <c r="C84" s="28" t="s">
        <v>19</v>
      </c>
      <c r="D84" s="7" t="s">
        <v>559</v>
      </c>
      <c r="E84" s="6"/>
      <c r="F84" s="6"/>
      <c r="G84" s="28"/>
      <c r="H84" s="30" t="s">
        <v>476</v>
      </c>
      <c r="I84" s="5">
        <v>1</v>
      </c>
      <c r="J84" s="4"/>
      <c r="K84" s="31">
        <f>ROUND(K92,2)</f>
        <v>1251.75</v>
      </c>
      <c r="L84" s="29" t="s">
        <v>560</v>
      </c>
      <c r="M84" s="28"/>
      <c r="N84" s="28"/>
      <c r="O84" s="28"/>
      <c r="P84" s="28"/>
      <c r="Q84" s="28"/>
      <c r="R84" s="28"/>
      <c r="S84" s="28"/>
      <c r="T84" s="28"/>
      <c r="U84" s="28"/>
      <c r="V84" s="28"/>
      <c r="W84" s="28"/>
      <c r="X84" s="28"/>
      <c r="Y84" s="28"/>
      <c r="Z84" s="28"/>
      <c r="AA84" s="28"/>
    </row>
    <row r="85" spans="1:27" x14ac:dyDescent="0.25">
      <c r="B85" s="23" t="s">
        <v>522</v>
      </c>
    </row>
    <row r="86" spans="1:27" x14ac:dyDescent="0.25">
      <c r="B86" t="s">
        <v>561</v>
      </c>
      <c r="C86" t="s">
        <v>242</v>
      </c>
      <c r="D86" t="s">
        <v>562</v>
      </c>
      <c r="E86" s="35">
        <v>25</v>
      </c>
      <c r="F86" t="s">
        <v>525</v>
      </c>
      <c r="G86" t="s">
        <v>526</v>
      </c>
      <c r="H86" s="36">
        <v>23.39</v>
      </c>
      <c r="I86" t="s">
        <v>527</v>
      </c>
      <c r="J86" s="37">
        <f>ROUND(E86/I84* H86,5)</f>
        <v>584.75</v>
      </c>
      <c r="K86" s="33"/>
    </row>
    <row r="87" spans="1:27" x14ac:dyDescent="0.25">
      <c r="B87" t="s">
        <v>563</v>
      </c>
      <c r="C87" t="s">
        <v>242</v>
      </c>
      <c r="D87" t="s">
        <v>564</v>
      </c>
      <c r="E87" s="35">
        <v>25</v>
      </c>
      <c r="F87" t="s">
        <v>525</v>
      </c>
      <c r="G87" t="s">
        <v>526</v>
      </c>
      <c r="H87" s="36">
        <v>25.94</v>
      </c>
      <c r="I87" t="s">
        <v>527</v>
      </c>
      <c r="J87" s="37">
        <f>ROUND(E87/I84* H87,5)</f>
        <v>648.5</v>
      </c>
      <c r="K87" s="33"/>
    </row>
    <row r="88" spans="1:27" x14ac:dyDescent="0.25">
      <c r="D88" s="32" t="s">
        <v>530</v>
      </c>
      <c r="E88" s="33"/>
      <c r="H88" s="33"/>
      <c r="K88" s="36">
        <f>SUM(J86:J87)</f>
        <v>1233.25</v>
      </c>
    </row>
    <row r="89" spans="1:27" x14ac:dyDescent="0.25">
      <c r="E89" s="33"/>
      <c r="H89" s="33"/>
      <c r="K89" s="33"/>
    </row>
    <row r="90" spans="1:27" x14ac:dyDescent="0.25">
      <c r="D90" s="32" t="s">
        <v>539</v>
      </c>
      <c r="E90" s="33"/>
      <c r="H90" s="33">
        <v>1.5</v>
      </c>
      <c r="I90" t="s">
        <v>540</v>
      </c>
      <c r="J90">
        <f>ROUND(H90/100*K88,5)</f>
        <v>18.498750000000001</v>
      </c>
      <c r="K90" s="33"/>
    </row>
    <row r="91" spans="1:27" x14ac:dyDescent="0.25">
      <c r="D91" s="32" t="s">
        <v>516</v>
      </c>
      <c r="E91" s="33"/>
      <c r="H91" s="33"/>
      <c r="K91" s="34">
        <f>SUM(J85:J90)</f>
        <v>1251.74875</v>
      </c>
    </row>
    <row r="92" spans="1:27" x14ac:dyDescent="0.25">
      <c r="D92" s="32" t="s">
        <v>517</v>
      </c>
      <c r="E92" s="33"/>
      <c r="H92" s="33"/>
      <c r="K92" s="34">
        <f>SUM(K91:K91)</f>
        <v>1251.74875</v>
      </c>
    </row>
    <row r="94" spans="1:27" ht="45" customHeight="1" x14ac:dyDescent="0.25">
      <c r="A94" s="27"/>
      <c r="B94" s="27" t="s">
        <v>565</v>
      </c>
      <c r="C94" s="28" t="s">
        <v>19</v>
      </c>
      <c r="D94" s="7" t="s">
        <v>566</v>
      </c>
      <c r="E94" s="6"/>
      <c r="F94" s="6"/>
      <c r="G94" s="28"/>
      <c r="H94" s="30" t="s">
        <v>476</v>
      </c>
      <c r="I94" s="5">
        <v>1</v>
      </c>
      <c r="J94" s="4"/>
      <c r="K94" s="31">
        <f>ROUND(K106,2)</f>
        <v>19.309999999999999</v>
      </c>
      <c r="L94" s="29" t="s">
        <v>567</v>
      </c>
      <c r="M94" s="28"/>
      <c r="N94" s="28"/>
      <c r="O94" s="28"/>
      <c r="P94" s="28"/>
      <c r="Q94" s="28"/>
      <c r="R94" s="28"/>
      <c r="S94" s="28"/>
      <c r="T94" s="28"/>
      <c r="U94" s="28"/>
      <c r="V94" s="28"/>
      <c r="W94" s="28"/>
      <c r="X94" s="28"/>
      <c r="Y94" s="28"/>
      <c r="Z94" s="28"/>
      <c r="AA94" s="28"/>
    </row>
    <row r="95" spans="1:27" x14ac:dyDescent="0.25">
      <c r="B95" s="23" t="s">
        <v>522</v>
      </c>
    </row>
    <row r="96" spans="1:27" x14ac:dyDescent="0.25">
      <c r="B96" t="s">
        <v>568</v>
      </c>
      <c r="C96" t="s">
        <v>242</v>
      </c>
      <c r="D96" t="s">
        <v>569</v>
      </c>
      <c r="E96" s="35">
        <v>0.15</v>
      </c>
      <c r="F96" t="s">
        <v>525</v>
      </c>
      <c r="G96" t="s">
        <v>526</v>
      </c>
      <c r="H96" s="36">
        <v>28.5</v>
      </c>
      <c r="I96" t="s">
        <v>527</v>
      </c>
      <c r="J96" s="37">
        <f>ROUND(E96/I94* H96,5)</f>
        <v>4.2750000000000004</v>
      </c>
      <c r="K96" s="33"/>
    </row>
    <row r="97" spans="1:27" x14ac:dyDescent="0.25">
      <c r="B97" t="s">
        <v>570</v>
      </c>
      <c r="C97" t="s">
        <v>242</v>
      </c>
      <c r="D97" t="s">
        <v>548</v>
      </c>
      <c r="E97" s="35">
        <v>0.3</v>
      </c>
      <c r="F97" t="s">
        <v>525</v>
      </c>
      <c r="G97" t="s">
        <v>526</v>
      </c>
      <c r="H97" s="36">
        <v>25.94</v>
      </c>
      <c r="I97" t="s">
        <v>527</v>
      </c>
      <c r="J97" s="37">
        <f>ROUND(E97/I94* H97,5)</f>
        <v>7.782</v>
      </c>
      <c r="K97" s="33"/>
    </row>
    <row r="98" spans="1:27" x14ac:dyDescent="0.25">
      <c r="D98" s="32" t="s">
        <v>530</v>
      </c>
      <c r="E98" s="33"/>
      <c r="H98" s="33"/>
      <c r="K98" s="36">
        <f>SUM(J96:J97)</f>
        <v>12.057</v>
      </c>
    </row>
    <row r="99" spans="1:27" x14ac:dyDescent="0.25">
      <c r="B99" s="23" t="s">
        <v>531</v>
      </c>
      <c r="E99" s="33"/>
      <c r="H99" s="33"/>
      <c r="K99" s="33"/>
    </row>
    <row r="100" spans="1:27" x14ac:dyDescent="0.25">
      <c r="B100" t="s">
        <v>571</v>
      </c>
      <c r="C100" t="s">
        <v>19</v>
      </c>
      <c r="D100" t="s">
        <v>572</v>
      </c>
      <c r="E100" s="35">
        <v>1</v>
      </c>
      <c r="G100" t="s">
        <v>526</v>
      </c>
      <c r="H100" s="36">
        <v>6.71</v>
      </c>
      <c r="I100" t="s">
        <v>527</v>
      </c>
      <c r="J100" s="37">
        <f>ROUND(E100* H100,5)</f>
        <v>6.71</v>
      </c>
      <c r="K100" s="33"/>
    </row>
    <row r="101" spans="1:27" x14ac:dyDescent="0.25">
      <c r="B101" t="s">
        <v>573</v>
      </c>
      <c r="C101" t="s">
        <v>19</v>
      </c>
      <c r="D101" t="s">
        <v>574</v>
      </c>
      <c r="E101" s="35">
        <v>1</v>
      </c>
      <c r="G101" t="s">
        <v>526</v>
      </c>
      <c r="H101" s="36">
        <v>0.36</v>
      </c>
      <c r="I101" t="s">
        <v>527</v>
      </c>
      <c r="J101" s="37">
        <f>ROUND(E101* H101,5)</f>
        <v>0.36</v>
      </c>
      <c r="K101" s="33"/>
    </row>
    <row r="102" spans="1:27" x14ac:dyDescent="0.25">
      <c r="D102" s="32" t="s">
        <v>538</v>
      </c>
      <c r="E102" s="33"/>
      <c r="H102" s="33"/>
      <c r="K102" s="36">
        <f>SUM(J100:J101)</f>
        <v>7.07</v>
      </c>
    </row>
    <row r="103" spans="1:27" x14ac:dyDescent="0.25">
      <c r="E103" s="33"/>
      <c r="H103" s="33"/>
      <c r="K103" s="33"/>
    </row>
    <row r="104" spans="1:27" x14ac:dyDescent="0.25">
      <c r="D104" s="32" t="s">
        <v>539</v>
      </c>
      <c r="E104" s="33"/>
      <c r="H104" s="33">
        <v>1.5</v>
      </c>
      <c r="I104" t="s">
        <v>540</v>
      </c>
      <c r="J104">
        <f>ROUND(H104/100*K98,5)</f>
        <v>0.18085999999999999</v>
      </c>
      <c r="K104" s="33"/>
    </row>
    <row r="105" spans="1:27" x14ac:dyDescent="0.25">
      <c r="D105" s="32" t="s">
        <v>516</v>
      </c>
      <c r="E105" s="33"/>
      <c r="H105" s="33"/>
      <c r="K105" s="34">
        <f>SUM(J95:J104)</f>
        <v>19.307859999999998</v>
      </c>
    </row>
    <row r="106" spans="1:27" x14ac:dyDescent="0.25">
      <c r="D106" s="32" t="s">
        <v>517</v>
      </c>
      <c r="E106" s="33"/>
      <c r="H106" s="33"/>
      <c r="K106" s="34">
        <f>SUM(K105:K105)</f>
        <v>19.307859999999998</v>
      </c>
    </row>
    <row r="108" spans="1:27" ht="45" customHeight="1" x14ac:dyDescent="0.25">
      <c r="A108" s="27"/>
      <c r="B108" s="27" t="s">
        <v>575</v>
      </c>
      <c r="C108" s="28" t="s">
        <v>19</v>
      </c>
      <c r="D108" s="7" t="s">
        <v>576</v>
      </c>
      <c r="E108" s="6"/>
      <c r="F108" s="6"/>
      <c r="G108" s="28"/>
      <c r="H108" s="30" t="s">
        <v>476</v>
      </c>
      <c r="I108" s="5">
        <v>1</v>
      </c>
      <c r="J108" s="4"/>
      <c r="K108" s="31">
        <f>ROUND(K120,2)</f>
        <v>22.52</v>
      </c>
      <c r="L108" s="29" t="s">
        <v>577</v>
      </c>
      <c r="M108" s="28"/>
      <c r="N108" s="28"/>
      <c r="O108" s="28"/>
      <c r="P108" s="28"/>
      <c r="Q108" s="28"/>
      <c r="R108" s="28"/>
      <c r="S108" s="28"/>
      <c r="T108" s="28"/>
      <c r="U108" s="28"/>
      <c r="V108" s="28"/>
      <c r="W108" s="28"/>
      <c r="X108" s="28"/>
      <c r="Y108" s="28"/>
      <c r="Z108" s="28"/>
      <c r="AA108" s="28"/>
    </row>
    <row r="109" spans="1:27" x14ac:dyDescent="0.25">
      <c r="B109" s="23" t="s">
        <v>522</v>
      </c>
    </row>
    <row r="110" spans="1:27" x14ac:dyDescent="0.25">
      <c r="B110" t="s">
        <v>570</v>
      </c>
      <c r="C110" t="s">
        <v>242</v>
      </c>
      <c r="D110" t="s">
        <v>548</v>
      </c>
      <c r="E110" s="35">
        <v>0.3</v>
      </c>
      <c r="F110" t="s">
        <v>525</v>
      </c>
      <c r="G110" t="s">
        <v>526</v>
      </c>
      <c r="H110" s="36">
        <v>25.94</v>
      </c>
      <c r="I110" t="s">
        <v>527</v>
      </c>
      <c r="J110" s="37">
        <f>ROUND(E110/I108* H110,5)</f>
        <v>7.782</v>
      </c>
      <c r="K110" s="33"/>
    </row>
    <row r="111" spans="1:27" x14ac:dyDescent="0.25">
      <c r="B111" t="s">
        <v>568</v>
      </c>
      <c r="C111" t="s">
        <v>242</v>
      </c>
      <c r="D111" t="s">
        <v>569</v>
      </c>
      <c r="E111" s="35">
        <v>0.15</v>
      </c>
      <c r="F111" t="s">
        <v>525</v>
      </c>
      <c r="G111" t="s">
        <v>526</v>
      </c>
      <c r="H111" s="36">
        <v>28.5</v>
      </c>
      <c r="I111" t="s">
        <v>527</v>
      </c>
      <c r="J111" s="37">
        <f>ROUND(E111/I108* H111,5)</f>
        <v>4.2750000000000004</v>
      </c>
      <c r="K111" s="33"/>
    </row>
    <row r="112" spans="1:27" x14ac:dyDescent="0.25">
      <c r="D112" s="32" t="s">
        <v>530</v>
      </c>
      <c r="E112" s="33"/>
      <c r="H112" s="33"/>
      <c r="K112" s="36">
        <f>SUM(J110:J111)</f>
        <v>12.057</v>
      </c>
    </row>
    <row r="113" spans="1:27" x14ac:dyDescent="0.25">
      <c r="B113" s="23" t="s">
        <v>531</v>
      </c>
      <c r="E113" s="33"/>
      <c r="H113" s="33"/>
      <c r="K113" s="33"/>
    </row>
    <row r="114" spans="1:27" x14ac:dyDescent="0.25">
      <c r="B114" t="s">
        <v>573</v>
      </c>
      <c r="C114" t="s">
        <v>19</v>
      </c>
      <c r="D114" t="s">
        <v>574</v>
      </c>
      <c r="E114" s="35">
        <v>1</v>
      </c>
      <c r="G114" t="s">
        <v>526</v>
      </c>
      <c r="H114" s="36">
        <v>0.36</v>
      </c>
      <c r="I114" t="s">
        <v>527</v>
      </c>
      <c r="J114" s="37">
        <f>ROUND(E114* H114,5)</f>
        <v>0.36</v>
      </c>
      <c r="K114" s="33"/>
    </row>
    <row r="115" spans="1:27" x14ac:dyDescent="0.25">
      <c r="B115" t="s">
        <v>578</v>
      </c>
      <c r="C115" t="s">
        <v>19</v>
      </c>
      <c r="D115" t="s">
        <v>579</v>
      </c>
      <c r="E115" s="35">
        <v>1</v>
      </c>
      <c r="G115" t="s">
        <v>526</v>
      </c>
      <c r="H115" s="36">
        <v>9.92</v>
      </c>
      <c r="I115" t="s">
        <v>527</v>
      </c>
      <c r="J115" s="37">
        <f>ROUND(E115* H115,5)</f>
        <v>9.92</v>
      </c>
      <c r="K115" s="33"/>
    </row>
    <row r="116" spans="1:27" x14ac:dyDescent="0.25">
      <c r="D116" s="32" t="s">
        <v>538</v>
      </c>
      <c r="E116" s="33"/>
      <c r="H116" s="33"/>
      <c r="K116" s="36">
        <f>SUM(J114:J115)</f>
        <v>10.28</v>
      </c>
    </row>
    <row r="117" spans="1:27" x14ac:dyDescent="0.25">
      <c r="E117" s="33"/>
      <c r="H117" s="33"/>
      <c r="K117" s="33"/>
    </row>
    <row r="118" spans="1:27" x14ac:dyDescent="0.25">
      <c r="D118" s="32" t="s">
        <v>539</v>
      </c>
      <c r="E118" s="33"/>
      <c r="H118" s="33">
        <v>1.5</v>
      </c>
      <c r="I118" t="s">
        <v>540</v>
      </c>
      <c r="J118">
        <f>ROUND(H118/100*K112,5)</f>
        <v>0.18085999999999999</v>
      </c>
      <c r="K118" s="33"/>
    </row>
    <row r="119" spans="1:27" x14ac:dyDescent="0.25">
      <c r="D119" s="32" t="s">
        <v>516</v>
      </c>
      <c r="E119" s="33"/>
      <c r="H119" s="33"/>
      <c r="K119" s="34">
        <f>SUM(J109:J118)</f>
        <v>22.517859999999999</v>
      </c>
    </row>
    <row r="120" spans="1:27" x14ac:dyDescent="0.25">
      <c r="D120" s="32" t="s">
        <v>517</v>
      </c>
      <c r="E120" s="33"/>
      <c r="H120" s="33"/>
      <c r="K120" s="34">
        <f>SUM(K119:K119)</f>
        <v>22.517859999999999</v>
      </c>
    </row>
    <row r="122" spans="1:27" ht="45" customHeight="1" x14ac:dyDescent="0.25">
      <c r="A122" s="27"/>
      <c r="B122" s="27" t="s">
        <v>580</v>
      </c>
      <c r="C122" s="28" t="s">
        <v>19</v>
      </c>
      <c r="D122" s="7" t="s">
        <v>581</v>
      </c>
      <c r="E122" s="6"/>
      <c r="F122" s="6"/>
      <c r="G122" s="28"/>
      <c r="H122" s="30" t="s">
        <v>476</v>
      </c>
      <c r="I122" s="5">
        <v>1</v>
      </c>
      <c r="J122" s="4"/>
      <c r="K122" s="31">
        <f>ROUND(K133,2)</f>
        <v>21.49</v>
      </c>
      <c r="L122" s="29" t="s">
        <v>582</v>
      </c>
      <c r="M122" s="28"/>
      <c r="N122" s="28"/>
      <c r="O122" s="28"/>
      <c r="P122" s="28"/>
      <c r="Q122" s="28"/>
      <c r="R122" s="28"/>
      <c r="S122" s="28"/>
      <c r="T122" s="28"/>
      <c r="U122" s="28"/>
      <c r="V122" s="28"/>
      <c r="W122" s="28"/>
      <c r="X122" s="28"/>
      <c r="Y122" s="28"/>
      <c r="Z122" s="28"/>
      <c r="AA122" s="28"/>
    </row>
    <row r="123" spans="1:27" x14ac:dyDescent="0.25">
      <c r="B123" s="23" t="s">
        <v>522</v>
      </c>
    </row>
    <row r="124" spans="1:27" x14ac:dyDescent="0.25">
      <c r="B124" t="s">
        <v>570</v>
      </c>
      <c r="C124" t="s">
        <v>242</v>
      </c>
      <c r="D124" t="s">
        <v>548</v>
      </c>
      <c r="E124" s="35">
        <v>0.5</v>
      </c>
      <c r="F124" t="s">
        <v>525</v>
      </c>
      <c r="G124" t="s">
        <v>526</v>
      </c>
      <c r="H124" s="36">
        <v>25.94</v>
      </c>
      <c r="I124" t="s">
        <v>527</v>
      </c>
      <c r="J124" s="37">
        <f>ROUND(E124/I122* H124,5)</f>
        <v>12.97</v>
      </c>
      <c r="K124" s="33"/>
    </row>
    <row r="125" spans="1:27" x14ac:dyDescent="0.25">
      <c r="B125" t="s">
        <v>568</v>
      </c>
      <c r="C125" t="s">
        <v>242</v>
      </c>
      <c r="D125" t="s">
        <v>569</v>
      </c>
      <c r="E125" s="35">
        <v>0.15</v>
      </c>
      <c r="F125" t="s">
        <v>525</v>
      </c>
      <c r="G125" t="s">
        <v>526</v>
      </c>
      <c r="H125" s="36">
        <v>28.5</v>
      </c>
      <c r="I125" t="s">
        <v>527</v>
      </c>
      <c r="J125" s="37">
        <f>ROUND(E125/I122* H125,5)</f>
        <v>4.2750000000000004</v>
      </c>
      <c r="K125" s="33"/>
    </row>
    <row r="126" spans="1:27" x14ac:dyDescent="0.25">
      <c r="D126" s="32" t="s">
        <v>530</v>
      </c>
      <c r="E126" s="33"/>
      <c r="H126" s="33"/>
      <c r="K126" s="36">
        <f>SUM(J124:J125)</f>
        <v>17.245000000000001</v>
      </c>
    </row>
    <row r="127" spans="1:27" x14ac:dyDescent="0.25">
      <c r="B127" s="23" t="s">
        <v>531</v>
      </c>
      <c r="E127" s="33"/>
      <c r="H127" s="33"/>
      <c r="K127" s="33"/>
    </row>
    <row r="128" spans="1:27" x14ac:dyDescent="0.25">
      <c r="B128" t="s">
        <v>583</v>
      </c>
      <c r="C128" t="s">
        <v>19</v>
      </c>
      <c r="D128" t="s">
        <v>584</v>
      </c>
      <c r="E128" s="35">
        <v>1</v>
      </c>
      <c r="G128" t="s">
        <v>526</v>
      </c>
      <c r="H128" s="36">
        <v>3.99</v>
      </c>
      <c r="I128" t="s">
        <v>527</v>
      </c>
      <c r="J128" s="37">
        <f>ROUND(E128* H128,5)</f>
        <v>3.99</v>
      </c>
      <c r="K128" s="33"/>
    </row>
    <row r="129" spans="1:27" x14ac:dyDescent="0.25">
      <c r="D129" s="32" t="s">
        <v>538</v>
      </c>
      <c r="E129" s="33"/>
      <c r="H129" s="33"/>
      <c r="K129" s="36">
        <f>SUM(J128:J128)</f>
        <v>3.99</v>
      </c>
    </row>
    <row r="130" spans="1:27" x14ac:dyDescent="0.25">
      <c r="E130" s="33"/>
      <c r="H130" s="33"/>
      <c r="K130" s="33"/>
    </row>
    <row r="131" spans="1:27" x14ac:dyDescent="0.25">
      <c r="D131" s="32" t="s">
        <v>539</v>
      </c>
      <c r="E131" s="33"/>
      <c r="H131" s="33">
        <v>1.5</v>
      </c>
      <c r="I131" t="s">
        <v>540</v>
      </c>
      <c r="J131">
        <f>ROUND(H131/100*K126,5)</f>
        <v>0.25868000000000002</v>
      </c>
      <c r="K131" s="33"/>
    </row>
    <row r="132" spans="1:27" x14ac:dyDescent="0.25">
      <c r="D132" s="32" t="s">
        <v>516</v>
      </c>
      <c r="E132" s="33"/>
      <c r="H132" s="33"/>
      <c r="K132" s="34">
        <f>SUM(J123:J131)</f>
        <v>21.493679999999998</v>
      </c>
    </row>
    <row r="133" spans="1:27" x14ac:dyDescent="0.25">
      <c r="D133" s="32" t="s">
        <v>517</v>
      </c>
      <c r="E133" s="33"/>
      <c r="H133" s="33"/>
      <c r="K133" s="34">
        <f>SUM(K132:K132)</f>
        <v>21.493679999999998</v>
      </c>
    </row>
    <row r="135" spans="1:27" ht="45" customHeight="1" x14ac:dyDescent="0.25">
      <c r="A135" s="27"/>
      <c r="B135" s="27" t="s">
        <v>585</v>
      </c>
      <c r="C135" s="28" t="s">
        <v>66</v>
      </c>
      <c r="D135" s="7" t="s">
        <v>586</v>
      </c>
      <c r="E135" s="6"/>
      <c r="F135" s="6"/>
      <c r="G135" s="28"/>
      <c r="H135" s="30" t="s">
        <v>476</v>
      </c>
      <c r="I135" s="5">
        <v>1</v>
      </c>
      <c r="J135" s="4"/>
      <c r="K135" s="31">
        <f>ROUND(K146,2)</f>
        <v>1.61</v>
      </c>
      <c r="L135" s="29" t="s">
        <v>587</v>
      </c>
      <c r="M135" s="28"/>
      <c r="N135" s="28"/>
      <c r="O135" s="28"/>
      <c r="P135" s="28"/>
      <c r="Q135" s="28"/>
      <c r="R135" s="28"/>
      <c r="S135" s="28"/>
      <c r="T135" s="28"/>
      <c r="U135" s="28"/>
      <c r="V135" s="28"/>
      <c r="W135" s="28"/>
      <c r="X135" s="28"/>
      <c r="Y135" s="28"/>
      <c r="Z135" s="28"/>
      <c r="AA135" s="28"/>
    </row>
    <row r="136" spans="1:27" x14ac:dyDescent="0.25">
      <c r="B136" s="23" t="s">
        <v>522</v>
      </c>
    </row>
    <row r="137" spans="1:27" x14ac:dyDescent="0.25">
      <c r="B137" t="s">
        <v>568</v>
      </c>
      <c r="C137" t="s">
        <v>242</v>
      </c>
      <c r="D137" t="s">
        <v>569</v>
      </c>
      <c r="E137" s="35">
        <v>0.02</v>
      </c>
      <c r="F137" t="s">
        <v>525</v>
      </c>
      <c r="G137" t="s">
        <v>526</v>
      </c>
      <c r="H137" s="36">
        <v>28.5</v>
      </c>
      <c r="I137" t="s">
        <v>527</v>
      </c>
      <c r="J137" s="37">
        <f>ROUND(E137/I135* H137,5)</f>
        <v>0.56999999999999995</v>
      </c>
      <c r="K137" s="33"/>
    </row>
    <row r="138" spans="1:27" x14ac:dyDescent="0.25">
      <c r="B138" t="s">
        <v>570</v>
      </c>
      <c r="C138" t="s">
        <v>242</v>
      </c>
      <c r="D138" t="s">
        <v>548</v>
      </c>
      <c r="E138" s="35">
        <v>1.6E-2</v>
      </c>
      <c r="F138" t="s">
        <v>525</v>
      </c>
      <c r="G138" t="s">
        <v>526</v>
      </c>
      <c r="H138" s="36">
        <v>25.94</v>
      </c>
      <c r="I138" t="s">
        <v>527</v>
      </c>
      <c r="J138" s="37">
        <f>ROUND(E138/I135* H138,5)</f>
        <v>0.41504000000000002</v>
      </c>
      <c r="K138" s="33"/>
    </row>
    <row r="139" spans="1:27" x14ac:dyDescent="0.25">
      <c r="D139" s="32" t="s">
        <v>530</v>
      </c>
      <c r="E139" s="33"/>
      <c r="H139" s="33"/>
      <c r="K139" s="36">
        <f>SUM(J137:J138)</f>
        <v>0.98503999999999992</v>
      </c>
    </row>
    <row r="140" spans="1:27" x14ac:dyDescent="0.25">
      <c r="B140" s="23" t="s">
        <v>531</v>
      </c>
      <c r="E140" s="33"/>
      <c r="H140" s="33"/>
      <c r="K140" s="33"/>
    </row>
    <row r="141" spans="1:27" x14ac:dyDescent="0.25">
      <c r="B141" t="s">
        <v>588</v>
      </c>
      <c r="C141" t="s">
        <v>66</v>
      </c>
      <c r="D141" t="s">
        <v>589</v>
      </c>
      <c r="E141" s="35">
        <v>1.02</v>
      </c>
      <c r="G141" t="s">
        <v>526</v>
      </c>
      <c r="H141" s="36">
        <v>0.6</v>
      </c>
      <c r="I141" t="s">
        <v>527</v>
      </c>
      <c r="J141" s="37">
        <f>ROUND(E141* H141,5)</f>
        <v>0.61199999999999999</v>
      </c>
      <c r="K141" s="33"/>
    </row>
    <row r="142" spans="1:27" x14ac:dyDescent="0.25">
      <c r="D142" s="32" t="s">
        <v>538</v>
      </c>
      <c r="E142" s="33"/>
      <c r="H142" s="33"/>
      <c r="K142" s="36">
        <f>SUM(J141:J141)</f>
        <v>0.61199999999999999</v>
      </c>
    </row>
    <row r="143" spans="1:27" x14ac:dyDescent="0.25">
      <c r="E143" s="33"/>
      <c r="H143" s="33"/>
      <c r="K143" s="33"/>
    </row>
    <row r="144" spans="1:27" x14ac:dyDescent="0.25">
      <c r="D144" s="32" t="s">
        <v>539</v>
      </c>
      <c r="E144" s="33"/>
      <c r="H144" s="33">
        <v>1.5</v>
      </c>
      <c r="I144" t="s">
        <v>540</v>
      </c>
      <c r="J144">
        <f>ROUND(H144/100*K139,5)</f>
        <v>1.478E-2</v>
      </c>
      <c r="K144" s="33"/>
    </row>
    <row r="145" spans="1:27" x14ac:dyDescent="0.25">
      <c r="D145" s="32" t="s">
        <v>516</v>
      </c>
      <c r="E145" s="33"/>
      <c r="H145" s="33"/>
      <c r="K145" s="34">
        <f>SUM(J136:J144)</f>
        <v>1.6118199999999998</v>
      </c>
    </row>
    <row r="146" spans="1:27" x14ac:dyDescent="0.25">
      <c r="D146" s="32" t="s">
        <v>517</v>
      </c>
      <c r="E146" s="33"/>
      <c r="H146" s="33"/>
      <c r="K146" s="34">
        <f>SUM(K145:K145)</f>
        <v>1.6118199999999998</v>
      </c>
    </row>
    <row r="148" spans="1:27" ht="45" customHeight="1" x14ac:dyDescent="0.25">
      <c r="A148" s="27"/>
      <c r="B148" s="27" t="s">
        <v>590</v>
      </c>
      <c r="C148" s="28" t="s">
        <v>66</v>
      </c>
      <c r="D148" s="7" t="s">
        <v>591</v>
      </c>
      <c r="E148" s="6"/>
      <c r="F148" s="6"/>
      <c r="G148" s="28"/>
      <c r="H148" s="30" t="s">
        <v>476</v>
      </c>
      <c r="I148" s="5">
        <v>1</v>
      </c>
      <c r="J148" s="4"/>
      <c r="K148" s="31">
        <f>ROUND(K160,2)</f>
        <v>3.73</v>
      </c>
      <c r="L148" s="29" t="s">
        <v>592</v>
      </c>
      <c r="M148" s="28"/>
      <c r="N148" s="28"/>
      <c r="O148" s="28"/>
      <c r="P148" s="28"/>
      <c r="Q148" s="28"/>
      <c r="R148" s="28"/>
      <c r="S148" s="28"/>
      <c r="T148" s="28"/>
      <c r="U148" s="28"/>
      <c r="V148" s="28"/>
      <c r="W148" s="28"/>
      <c r="X148" s="28"/>
      <c r="Y148" s="28"/>
      <c r="Z148" s="28"/>
      <c r="AA148" s="28"/>
    </row>
    <row r="149" spans="1:27" x14ac:dyDescent="0.25">
      <c r="B149" s="23" t="s">
        <v>522</v>
      </c>
    </row>
    <row r="150" spans="1:27" x14ac:dyDescent="0.25">
      <c r="B150" t="s">
        <v>568</v>
      </c>
      <c r="C150" t="s">
        <v>242</v>
      </c>
      <c r="D150" t="s">
        <v>569</v>
      </c>
      <c r="E150" s="35">
        <v>0.05</v>
      </c>
      <c r="F150" t="s">
        <v>525</v>
      </c>
      <c r="G150" t="s">
        <v>526</v>
      </c>
      <c r="H150" s="36">
        <v>28.5</v>
      </c>
      <c r="I150" t="s">
        <v>527</v>
      </c>
      <c r="J150" s="37">
        <f>ROUND(E150/I148* H150,5)</f>
        <v>1.425</v>
      </c>
      <c r="K150" s="33"/>
    </row>
    <row r="151" spans="1:27" x14ac:dyDescent="0.25">
      <c r="B151" t="s">
        <v>570</v>
      </c>
      <c r="C151" t="s">
        <v>242</v>
      </c>
      <c r="D151" t="s">
        <v>548</v>
      </c>
      <c r="E151" s="35">
        <v>3.6999999999999998E-2</v>
      </c>
      <c r="F151" t="s">
        <v>525</v>
      </c>
      <c r="G151" t="s">
        <v>526</v>
      </c>
      <c r="H151" s="36">
        <v>25.94</v>
      </c>
      <c r="I151" t="s">
        <v>527</v>
      </c>
      <c r="J151" s="37">
        <f>ROUND(E151/I148* H151,5)</f>
        <v>0.95977999999999997</v>
      </c>
      <c r="K151" s="33"/>
    </row>
    <row r="152" spans="1:27" x14ac:dyDescent="0.25">
      <c r="D152" s="32" t="s">
        <v>530</v>
      </c>
      <c r="E152" s="33"/>
      <c r="H152" s="33"/>
      <c r="K152" s="36">
        <f>SUM(J150:J151)</f>
        <v>2.3847800000000001</v>
      </c>
    </row>
    <row r="153" spans="1:27" x14ac:dyDescent="0.25">
      <c r="B153" s="23" t="s">
        <v>531</v>
      </c>
      <c r="E153" s="33"/>
      <c r="H153" s="33"/>
      <c r="K153" s="33"/>
    </row>
    <row r="154" spans="1:27" x14ac:dyDescent="0.25">
      <c r="B154" t="s">
        <v>593</v>
      </c>
      <c r="C154" t="s">
        <v>19</v>
      </c>
      <c r="D154" t="s">
        <v>594</v>
      </c>
      <c r="E154" s="35">
        <v>1</v>
      </c>
      <c r="G154" t="s">
        <v>526</v>
      </c>
      <c r="H154" s="36">
        <v>0.17</v>
      </c>
      <c r="I154" t="s">
        <v>527</v>
      </c>
      <c r="J154" s="37">
        <f>ROUND(E154* H154,5)</f>
        <v>0.17</v>
      </c>
      <c r="K154" s="33"/>
    </row>
    <row r="155" spans="1:27" x14ac:dyDescent="0.25">
      <c r="B155" t="s">
        <v>595</v>
      </c>
      <c r="C155" t="s">
        <v>66</v>
      </c>
      <c r="D155" t="s">
        <v>596</v>
      </c>
      <c r="E155" s="35">
        <v>1.02</v>
      </c>
      <c r="G155" t="s">
        <v>526</v>
      </c>
      <c r="H155" s="36">
        <v>1.1200000000000001</v>
      </c>
      <c r="I155" t="s">
        <v>527</v>
      </c>
      <c r="J155" s="37">
        <f>ROUND(E155* H155,5)</f>
        <v>1.1424000000000001</v>
      </c>
      <c r="K155" s="33"/>
    </row>
    <row r="156" spans="1:27" x14ac:dyDescent="0.25">
      <c r="D156" s="32" t="s">
        <v>538</v>
      </c>
      <c r="E156" s="33"/>
      <c r="H156" s="33"/>
      <c r="K156" s="36">
        <f>SUM(J154:J155)</f>
        <v>1.3124</v>
      </c>
    </row>
    <row r="157" spans="1:27" x14ac:dyDescent="0.25">
      <c r="E157" s="33"/>
      <c r="H157" s="33"/>
      <c r="K157" s="33"/>
    </row>
    <row r="158" spans="1:27" x14ac:dyDescent="0.25">
      <c r="D158" s="32" t="s">
        <v>539</v>
      </c>
      <c r="E158" s="33"/>
      <c r="H158" s="33">
        <v>1.5</v>
      </c>
      <c r="I158" t="s">
        <v>540</v>
      </c>
      <c r="J158">
        <f>ROUND(H158/100*K152,5)</f>
        <v>3.5770000000000003E-2</v>
      </c>
      <c r="K158" s="33"/>
    </row>
    <row r="159" spans="1:27" x14ac:dyDescent="0.25">
      <c r="D159" s="32" t="s">
        <v>516</v>
      </c>
      <c r="E159" s="33"/>
      <c r="H159" s="33"/>
      <c r="K159" s="34">
        <f>SUM(J149:J158)</f>
        <v>3.7329500000000002</v>
      </c>
    </row>
    <row r="160" spans="1:27" x14ac:dyDescent="0.25">
      <c r="D160" s="32" t="s">
        <v>517</v>
      </c>
      <c r="E160" s="33"/>
      <c r="H160" s="33"/>
      <c r="K160" s="34">
        <f>SUM(K159:K159)</f>
        <v>3.7329500000000002</v>
      </c>
    </row>
    <row r="162" spans="1:27" ht="45" customHeight="1" x14ac:dyDescent="0.25">
      <c r="A162" s="27"/>
      <c r="B162" s="27" t="s">
        <v>597</v>
      </c>
      <c r="C162" s="28" t="s">
        <v>66</v>
      </c>
      <c r="D162" s="7" t="s">
        <v>598</v>
      </c>
      <c r="E162" s="6"/>
      <c r="F162" s="6"/>
      <c r="G162" s="28"/>
      <c r="H162" s="30" t="s">
        <v>476</v>
      </c>
      <c r="I162" s="5">
        <v>1</v>
      </c>
      <c r="J162" s="4"/>
      <c r="K162" s="31">
        <f>ROUND(K173,2)</f>
        <v>1.1299999999999999</v>
      </c>
      <c r="L162" s="29" t="s">
        <v>599</v>
      </c>
      <c r="M162" s="28"/>
      <c r="N162" s="28"/>
      <c r="O162" s="28"/>
      <c r="P162" s="28"/>
      <c r="Q162" s="28"/>
      <c r="R162" s="28"/>
      <c r="S162" s="28"/>
      <c r="T162" s="28"/>
      <c r="U162" s="28"/>
      <c r="V162" s="28"/>
      <c r="W162" s="28"/>
      <c r="X162" s="28"/>
      <c r="Y162" s="28"/>
      <c r="Z162" s="28"/>
      <c r="AA162" s="28"/>
    </row>
    <row r="163" spans="1:27" x14ac:dyDescent="0.25">
      <c r="B163" s="23" t="s">
        <v>522</v>
      </c>
    </row>
    <row r="164" spans="1:27" x14ac:dyDescent="0.25">
      <c r="B164" t="s">
        <v>570</v>
      </c>
      <c r="C164" t="s">
        <v>242</v>
      </c>
      <c r="D164" t="s">
        <v>548</v>
      </c>
      <c r="E164" s="35">
        <v>1.4999999999999999E-2</v>
      </c>
      <c r="F164" t="s">
        <v>525</v>
      </c>
      <c r="G164" t="s">
        <v>526</v>
      </c>
      <c r="H164" s="36">
        <v>25.94</v>
      </c>
      <c r="I164" t="s">
        <v>527</v>
      </c>
      <c r="J164" s="37">
        <f>ROUND(E164/I162* H164,5)</f>
        <v>0.3891</v>
      </c>
      <c r="K164" s="33"/>
    </row>
    <row r="165" spans="1:27" x14ac:dyDescent="0.25">
      <c r="B165" t="s">
        <v>568</v>
      </c>
      <c r="C165" t="s">
        <v>242</v>
      </c>
      <c r="D165" t="s">
        <v>569</v>
      </c>
      <c r="E165" s="35">
        <v>1.4999999999999999E-2</v>
      </c>
      <c r="F165" t="s">
        <v>525</v>
      </c>
      <c r="G165" t="s">
        <v>526</v>
      </c>
      <c r="H165" s="36">
        <v>28.5</v>
      </c>
      <c r="I165" t="s">
        <v>527</v>
      </c>
      <c r="J165" s="37">
        <f>ROUND(E165/I162* H165,5)</f>
        <v>0.42749999999999999</v>
      </c>
      <c r="K165" s="33"/>
    </row>
    <row r="166" spans="1:27" x14ac:dyDescent="0.25">
      <c r="D166" s="32" t="s">
        <v>530</v>
      </c>
      <c r="E166" s="33"/>
      <c r="H166" s="33"/>
      <c r="K166" s="36">
        <f>SUM(J164:J165)</f>
        <v>0.81659999999999999</v>
      </c>
    </row>
    <row r="167" spans="1:27" x14ac:dyDescent="0.25">
      <c r="B167" s="23" t="s">
        <v>531</v>
      </c>
      <c r="E167" s="33"/>
      <c r="H167" s="33"/>
      <c r="K167" s="33"/>
    </row>
    <row r="168" spans="1:27" x14ac:dyDescent="0.25">
      <c r="B168" t="s">
        <v>600</v>
      </c>
      <c r="C168" t="s">
        <v>66</v>
      </c>
      <c r="D168" t="s">
        <v>601</v>
      </c>
      <c r="E168" s="35">
        <v>1.02</v>
      </c>
      <c r="G168" t="s">
        <v>526</v>
      </c>
      <c r="H168" s="36">
        <v>0.3</v>
      </c>
      <c r="I168" t="s">
        <v>527</v>
      </c>
      <c r="J168" s="37">
        <f>ROUND(E168* H168,5)</f>
        <v>0.30599999999999999</v>
      </c>
      <c r="K168" s="33"/>
    </row>
    <row r="169" spans="1:27" x14ac:dyDescent="0.25">
      <c r="D169" s="32" t="s">
        <v>538</v>
      </c>
      <c r="E169" s="33"/>
      <c r="H169" s="33"/>
      <c r="K169" s="36">
        <f>SUM(J168:J168)</f>
        <v>0.30599999999999999</v>
      </c>
    </row>
    <row r="170" spans="1:27" x14ac:dyDescent="0.25">
      <c r="E170" s="33"/>
      <c r="H170" s="33"/>
      <c r="K170" s="33"/>
    </row>
    <row r="171" spans="1:27" x14ac:dyDescent="0.25">
      <c r="D171" s="32" t="s">
        <v>539</v>
      </c>
      <c r="E171" s="33"/>
      <c r="H171" s="33">
        <v>1.5</v>
      </c>
      <c r="I171" t="s">
        <v>540</v>
      </c>
      <c r="J171">
        <f>ROUND(H171/100*K166,5)</f>
        <v>1.225E-2</v>
      </c>
      <c r="K171" s="33"/>
    </row>
    <row r="172" spans="1:27" x14ac:dyDescent="0.25">
      <c r="D172" s="32" t="s">
        <v>516</v>
      </c>
      <c r="E172" s="33"/>
      <c r="H172" s="33"/>
      <c r="K172" s="34">
        <f>SUM(J163:J171)</f>
        <v>1.1348500000000001</v>
      </c>
    </row>
    <row r="173" spans="1:27" x14ac:dyDescent="0.25">
      <c r="D173" s="32" t="s">
        <v>517</v>
      </c>
      <c r="E173" s="33"/>
      <c r="H173" s="33"/>
      <c r="K173" s="34">
        <f>SUM(K172:K172)</f>
        <v>1.1348500000000001</v>
      </c>
    </row>
    <row r="175" spans="1:27" ht="45" customHeight="1" x14ac:dyDescent="0.25">
      <c r="A175" s="27"/>
      <c r="B175" s="27" t="s">
        <v>602</v>
      </c>
      <c r="C175" s="28" t="s">
        <v>66</v>
      </c>
      <c r="D175" s="7" t="s">
        <v>603</v>
      </c>
      <c r="E175" s="6"/>
      <c r="F175" s="6"/>
      <c r="G175" s="28"/>
      <c r="H175" s="30" t="s">
        <v>476</v>
      </c>
      <c r="I175" s="5">
        <v>1</v>
      </c>
      <c r="J175" s="4"/>
      <c r="K175" s="31">
        <f>ROUND(K186,2)</f>
        <v>1.68</v>
      </c>
      <c r="L175" s="29" t="s">
        <v>604</v>
      </c>
      <c r="M175" s="28"/>
      <c r="N175" s="28"/>
      <c r="O175" s="28"/>
      <c r="P175" s="28"/>
      <c r="Q175" s="28"/>
      <c r="R175" s="28"/>
      <c r="S175" s="28"/>
      <c r="T175" s="28"/>
      <c r="U175" s="28"/>
      <c r="V175" s="28"/>
      <c r="W175" s="28"/>
      <c r="X175" s="28"/>
      <c r="Y175" s="28"/>
      <c r="Z175" s="28"/>
      <c r="AA175" s="28"/>
    </row>
    <row r="176" spans="1:27" x14ac:dyDescent="0.25">
      <c r="B176" s="23" t="s">
        <v>522</v>
      </c>
    </row>
    <row r="177" spans="1:27" x14ac:dyDescent="0.25">
      <c r="B177" t="s">
        <v>570</v>
      </c>
      <c r="C177" t="s">
        <v>242</v>
      </c>
      <c r="D177" t="s">
        <v>548</v>
      </c>
      <c r="E177" s="35">
        <v>1.4999999999999999E-2</v>
      </c>
      <c r="F177" t="s">
        <v>525</v>
      </c>
      <c r="G177" t="s">
        <v>526</v>
      </c>
      <c r="H177" s="36">
        <v>25.94</v>
      </c>
      <c r="I177" t="s">
        <v>527</v>
      </c>
      <c r="J177" s="37">
        <f>ROUND(E177/I175* H177,5)</f>
        <v>0.3891</v>
      </c>
      <c r="K177" s="33"/>
    </row>
    <row r="178" spans="1:27" x14ac:dyDescent="0.25">
      <c r="B178" t="s">
        <v>568</v>
      </c>
      <c r="C178" t="s">
        <v>242</v>
      </c>
      <c r="D178" t="s">
        <v>569</v>
      </c>
      <c r="E178" s="35">
        <v>1.4999999999999999E-2</v>
      </c>
      <c r="F178" t="s">
        <v>525</v>
      </c>
      <c r="G178" t="s">
        <v>526</v>
      </c>
      <c r="H178" s="36">
        <v>28.5</v>
      </c>
      <c r="I178" t="s">
        <v>527</v>
      </c>
      <c r="J178" s="37">
        <f>ROUND(E178/I175* H178,5)</f>
        <v>0.42749999999999999</v>
      </c>
      <c r="K178" s="33"/>
    </row>
    <row r="179" spans="1:27" x14ac:dyDescent="0.25">
      <c r="D179" s="32" t="s">
        <v>530</v>
      </c>
      <c r="E179" s="33"/>
      <c r="H179" s="33"/>
      <c r="K179" s="36">
        <f>SUM(J177:J178)</f>
        <v>0.81659999999999999</v>
      </c>
    </row>
    <row r="180" spans="1:27" x14ac:dyDescent="0.25">
      <c r="B180" s="23" t="s">
        <v>531</v>
      </c>
      <c r="E180" s="33"/>
      <c r="H180" s="33"/>
      <c r="K180" s="33"/>
    </row>
    <row r="181" spans="1:27" x14ac:dyDescent="0.25">
      <c r="B181" t="s">
        <v>605</v>
      </c>
      <c r="C181" t="s">
        <v>66</v>
      </c>
      <c r="D181" t="s">
        <v>606</v>
      </c>
      <c r="E181" s="35">
        <v>1.02</v>
      </c>
      <c r="G181" t="s">
        <v>526</v>
      </c>
      <c r="H181" s="36">
        <v>0.83</v>
      </c>
      <c r="I181" t="s">
        <v>527</v>
      </c>
      <c r="J181" s="37">
        <f>ROUND(E181* H181,5)</f>
        <v>0.84660000000000002</v>
      </c>
      <c r="K181" s="33"/>
    </row>
    <row r="182" spans="1:27" x14ac:dyDescent="0.25">
      <c r="D182" s="32" t="s">
        <v>538</v>
      </c>
      <c r="E182" s="33"/>
      <c r="H182" s="33"/>
      <c r="K182" s="36">
        <f>SUM(J181:J181)</f>
        <v>0.84660000000000002</v>
      </c>
    </row>
    <row r="183" spans="1:27" x14ac:dyDescent="0.25">
      <c r="E183" s="33"/>
      <c r="H183" s="33"/>
      <c r="K183" s="33"/>
    </row>
    <row r="184" spans="1:27" x14ac:dyDescent="0.25">
      <c r="D184" s="32" t="s">
        <v>539</v>
      </c>
      <c r="E184" s="33"/>
      <c r="H184" s="33">
        <v>1.5</v>
      </c>
      <c r="I184" t="s">
        <v>540</v>
      </c>
      <c r="J184">
        <f>ROUND(H184/100*K179,5)</f>
        <v>1.225E-2</v>
      </c>
      <c r="K184" s="33"/>
    </row>
    <row r="185" spans="1:27" x14ac:dyDescent="0.25">
      <c r="D185" s="32" t="s">
        <v>516</v>
      </c>
      <c r="E185" s="33"/>
      <c r="H185" s="33"/>
      <c r="K185" s="34">
        <f>SUM(J176:J184)</f>
        <v>1.6754500000000001</v>
      </c>
    </row>
    <row r="186" spans="1:27" x14ac:dyDescent="0.25">
      <c r="D186" s="32" t="s">
        <v>517</v>
      </c>
      <c r="E186" s="33"/>
      <c r="H186" s="33"/>
      <c r="K186" s="34">
        <f>SUM(K185:K185)</f>
        <v>1.6754500000000001</v>
      </c>
    </row>
    <row r="188" spans="1:27" ht="45" customHeight="1" x14ac:dyDescent="0.25">
      <c r="A188" s="27"/>
      <c r="B188" s="27" t="s">
        <v>607</v>
      </c>
      <c r="C188" s="28" t="s">
        <v>19</v>
      </c>
      <c r="D188" s="7" t="s">
        <v>608</v>
      </c>
      <c r="E188" s="6"/>
      <c r="F188" s="6"/>
      <c r="G188" s="28"/>
      <c r="H188" s="30" t="s">
        <v>476</v>
      </c>
      <c r="I188" s="5">
        <v>1</v>
      </c>
      <c r="J188" s="4"/>
      <c r="K188" s="31">
        <f>ROUND(K200,2)</f>
        <v>18.57</v>
      </c>
      <c r="L188" s="29" t="s">
        <v>609</v>
      </c>
      <c r="M188" s="28"/>
      <c r="N188" s="28"/>
      <c r="O188" s="28"/>
      <c r="P188" s="28"/>
      <c r="Q188" s="28"/>
      <c r="R188" s="28"/>
      <c r="S188" s="28"/>
      <c r="T188" s="28"/>
      <c r="U188" s="28"/>
      <c r="V188" s="28"/>
      <c r="W188" s="28"/>
      <c r="X188" s="28"/>
      <c r="Y188" s="28"/>
      <c r="Z188" s="28"/>
      <c r="AA188" s="28"/>
    </row>
    <row r="189" spans="1:27" x14ac:dyDescent="0.25">
      <c r="B189" s="23" t="s">
        <v>522</v>
      </c>
    </row>
    <row r="190" spans="1:27" x14ac:dyDescent="0.25">
      <c r="B190" t="s">
        <v>570</v>
      </c>
      <c r="C190" t="s">
        <v>242</v>
      </c>
      <c r="D190" t="s">
        <v>548</v>
      </c>
      <c r="E190" s="35">
        <v>0.15</v>
      </c>
      <c r="F190" t="s">
        <v>525</v>
      </c>
      <c r="G190" t="s">
        <v>526</v>
      </c>
      <c r="H190" s="36">
        <v>25.94</v>
      </c>
      <c r="I190" t="s">
        <v>527</v>
      </c>
      <c r="J190" s="37">
        <f>ROUND(E190/I188* H190,5)</f>
        <v>3.891</v>
      </c>
      <c r="K190" s="33"/>
    </row>
    <row r="191" spans="1:27" x14ac:dyDescent="0.25">
      <c r="B191" t="s">
        <v>568</v>
      </c>
      <c r="C191" t="s">
        <v>242</v>
      </c>
      <c r="D191" t="s">
        <v>569</v>
      </c>
      <c r="E191" s="35">
        <v>0.183</v>
      </c>
      <c r="F191" t="s">
        <v>525</v>
      </c>
      <c r="G191" t="s">
        <v>526</v>
      </c>
      <c r="H191" s="36">
        <v>28.5</v>
      </c>
      <c r="I191" t="s">
        <v>527</v>
      </c>
      <c r="J191" s="37">
        <f>ROUND(E191/I188* H191,5)</f>
        <v>5.2154999999999996</v>
      </c>
      <c r="K191" s="33"/>
    </row>
    <row r="192" spans="1:27" x14ac:dyDescent="0.25">
      <c r="D192" s="32" t="s">
        <v>530</v>
      </c>
      <c r="E192" s="33"/>
      <c r="H192" s="33"/>
      <c r="K192" s="36">
        <f>SUM(J190:J191)</f>
        <v>9.1065000000000005</v>
      </c>
    </row>
    <row r="193" spans="1:27" x14ac:dyDescent="0.25">
      <c r="B193" s="23" t="s">
        <v>531</v>
      </c>
      <c r="E193" s="33"/>
      <c r="H193" s="33"/>
      <c r="K193" s="33"/>
    </row>
    <row r="194" spans="1:27" x14ac:dyDescent="0.25">
      <c r="B194" t="s">
        <v>610</v>
      </c>
      <c r="C194" t="s">
        <v>19</v>
      </c>
      <c r="D194" t="s">
        <v>611</v>
      </c>
      <c r="E194" s="35">
        <v>1</v>
      </c>
      <c r="G194" t="s">
        <v>526</v>
      </c>
      <c r="H194" s="36">
        <v>0.46</v>
      </c>
      <c r="I194" t="s">
        <v>527</v>
      </c>
      <c r="J194" s="37">
        <f>ROUND(E194* H194,5)</f>
        <v>0.46</v>
      </c>
      <c r="K194" s="33"/>
    </row>
    <row r="195" spans="1:27" x14ac:dyDescent="0.25">
      <c r="B195" t="s">
        <v>612</v>
      </c>
      <c r="C195" t="s">
        <v>19</v>
      </c>
      <c r="D195" t="s">
        <v>613</v>
      </c>
      <c r="E195" s="35">
        <v>1</v>
      </c>
      <c r="G195" t="s">
        <v>526</v>
      </c>
      <c r="H195" s="36">
        <v>8.8699999999999992</v>
      </c>
      <c r="I195" t="s">
        <v>527</v>
      </c>
      <c r="J195" s="37">
        <f>ROUND(E195* H195,5)</f>
        <v>8.8699999999999992</v>
      </c>
      <c r="K195" s="33"/>
    </row>
    <row r="196" spans="1:27" x14ac:dyDescent="0.25">
      <c r="D196" s="32" t="s">
        <v>538</v>
      </c>
      <c r="E196" s="33"/>
      <c r="H196" s="33"/>
      <c r="K196" s="36">
        <f>SUM(J194:J195)</f>
        <v>9.33</v>
      </c>
    </row>
    <row r="197" spans="1:27" x14ac:dyDescent="0.25">
      <c r="E197" s="33"/>
      <c r="H197" s="33"/>
      <c r="K197" s="33"/>
    </row>
    <row r="198" spans="1:27" x14ac:dyDescent="0.25">
      <c r="D198" s="32" t="s">
        <v>539</v>
      </c>
      <c r="E198" s="33"/>
      <c r="H198" s="33">
        <v>1.5</v>
      </c>
      <c r="I198" t="s">
        <v>540</v>
      </c>
      <c r="J198">
        <f>ROUND(H198/100*K192,5)</f>
        <v>0.1366</v>
      </c>
      <c r="K198" s="33"/>
    </row>
    <row r="199" spans="1:27" x14ac:dyDescent="0.25">
      <c r="D199" s="32" t="s">
        <v>516</v>
      </c>
      <c r="E199" s="33"/>
      <c r="H199" s="33"/>
      <c r="K199" s="34">
        <f>SUM(J189:J198)</f>
        <v>18.573100000000004</v>
      </c>
    </row>
    <row r="200" spans="1:27" x14ac:dyDescent="0.25">
      <c r="D200" s="32" t="s">
        <v>517</v>
      </c>
      <c r="E200" s="33"/>
      <c r="H200" s="33"/>
      <c r="K200" s="34">
        <f>SUM(K199:K199)</f>
        <v>18.573100000000004</v>
      </c>
    </row>
    <row r="202" spans="1:27" ht="45" customHeight="1" x14ac:dyDescent="0.25">
      <c r="A202" s="27"/>
      <c r="B202" s="27" t="s">
        <v>614</v>
      </c>
      <c r="C202" s="28" t="s">
        <v>19</v>
      </c>
      <c r="D202" s="7" t="s">
        <v>615</v>
      </c>
      <c r="E202" s="6"/>
      <c r="F202" s="6"/>
      <c r="G202" s="28"/>
      <c r="H202" s="30" t="s">
        <v>476</v>
      </c>
      <c r="I202" s="5">
        <v>1</v>
      </c>
      <c r="J202" s="4"/>
      <c r="K202" s="31">
        <f>ROUND(K214,2)</f>
        <v>18.059999999999999</v>
      </c>
      <c r="L202" s="29" t="s">
        <v>616</v>
      </c>
      <c r="M202" s="28"/>
      <c r="N202" s="28"/>
      <c r="O202" s="28"/>
      <c r="P202" s="28"/>
      <c r="Q202" s="28"/>
      <c r="R202" s="28"/>
      <c r="S202" s="28"/>
      <c r="T202" s="28"/>
      <c r="U202" s="28"/>
      <c r="V202" s="28"/>
      <c r="W202" s="28"/>
      <c r="X202" s="28"/>
      <c r="Y202" s="28"/>
      <c r="Z202" s="28"/>
      <c r="AA202" s="28"/>
    </row>
    <row r="203" spans="1:27" x14ac:dyDescent="0.25">
      <c r="B203" s="23" t="s">
        <v>522</v>
      </c>
    </row>
    <row r="204" spans="1:27" x14ac:dyDescent="0.25">
      <c r="B204" t="s">
        <v>570</v>
      </c>
      <c r="C204" t="s">
        <v>242</v>
      </c>
      <c r="D204" t="s">
        <v>548</v>
      </c>
      <c r="E204" s="35">
        <v>0.15</v>
      </c>
      <c r="F204" t="s">
        <v>525</v>
      </c>
      <c r="G204" t="s">
        <v>526</v>
      </c>
      <c r="H204" s="36">
        <v>25.94</v>
      </c>
      <c r="I204" t="s">
        <v>527</v>
      </c>
      <c r="J204" s="37">
        <f>ROUND(E204/I202* H204,5)</f>
        <v>3.891</v>
      </c>
      <c r="K204" s="33"/>
    </row>
    <row r="205" spans="1:27" x14ac:dyDescent="0.25">
      <c r="B205" t="s">
        <v>568</v>
      </c>
      <c r="C205" t="s">
        <v>242</v>
      </c>
      <c r="D205" t="s">
        <v>569</v>
      </c>
      <c r="E205" s="35">
        <v>0.183</v>
      </c>
      <c r="F205" t="s">
        <v>525</v>
      </c>
      <c r="G205" t="s">
        <v>526</v>
      </c>
      <c r="H205" s="36">
        <v>28.5</v>
      </c>
      <c r="I205" t="s">
        <v>527</v>
      </c>
      <c r="J205" s="37">
        <f>ROUND(E205/I202* H205,5)</f>
        <v>5.2154999999999996</v>
      </c>
      <c r="K205" s="33"/>
    </row>
    <row r="206" spans="1:27" x14ac:dyDescent="0.25">
      <c r="D206" s="32" t="s">
        <v>530</v>
      </c>
      <c r="E206" s="33"/>
      <c r="H206" s="33"/>
      <c r="K206" s="36">
        <f>SUM(J204:J205)</f>
        <v>9.1065000000000005</v>
      </c>
    </row>
    <row r="207" spans="1:27" x14ac:dyDescent="0.25">
      <c r="B207" s="23" t="s">
        <v>531</v>
      </c>
      <c r="E207" s="33"/>
      <c r="H207" s="33"/>
      <c r="K207" s="33"/>
    </row>
    <row r="208" spans="1:27" x14ac:dyDescent="0.25">
      <c r="B208" t="s">
        <v>610</v>
      </c>
      <c r="C208" t="s">
        <v>19</v>
      </c>
      <c r="D208" t="s">
        <v>611</v>
      </c>
      <c r="E208" s="35">
        <v>1</v>
      </c>
      <c r="G208" t="s">
        <v>526</v>
      </c>
      <c r="H208" s="36">
        <v>0.46</v>
      </c>
      <c r="I208" t="s">
        <v>527</v>
      </c>
      <c r="J208" s="37">
        <f>ROUND(E208* H208,5)</f>
        <v>0.46</v>
      </c>
      <c r="K208" s="33"/>
    </row>
    <row r="209" spans="1:27" x14ac:dyDescent="0.25">
      <c r="B209" t="s">
        <v>617</v>
      </c>
      <c r="C209" t="s">
        <v>19</v>
      </c>
      <c r="D209" t="s">
        <v>618</v>
      </c>
      <c r="E209" s="35">
        <v>1</v>
      </c>
      <c r="G209" t="s">
        <v>526</v>
      </c>
      <c r="H209" s="36">
        <v>8.36</v>
      </c>
      <c r="I209" t="s">
        <v>527</v>
      </c>
      <c r="J209" s="37">
        <f>ROUND(E209* H209,5)</f>
        <v>8.36</v>
      </c>
      <c r="K209" s="33"/>
    </row>
    <row r="210" spans="1:27" x14ac:dyDescent="0.25">
      <c r="D210" s="32" t="s">
        <v>538</v>
      </c>
      <c r="E210" s="33"/>
      <c r="H210" s="33"/>
      <c r="K210" s="36">
        <f>SUM(J208:J209)</f>
        <v>8.82</v>
      </c>
    </row>
    <row r="211" spans="1:27" x14ac:dyDescent="0.25">
      <c r="E211" s="33"/>
      <c r="H211" s="33"/>
      <c r="K211" s="33"/>
    </row>
    <row r="212" spans="1:27" x14ac:dyDescent="0.25">
      <c r="D212" s="32" t="s">
        <v>539</v>
      </c>
      <c r="E212" s="33"/>
      <c r="H212" s="33">
        <v>1.5</v>
      </c>
      <c r="I212" t="s">
        <v>540</v>
      </c>
      <c r="J212">
        <f>ROUND(H212/100*K206,5)</f>
        <v>0.1366</v>
      </c>
      <c r="K212" s="33"/>
    </row>
    <row r="213" spans="1:27" x14ac:dyDescent="0.25">
      <c r="D213" s="32" t="s">
        <v>516</v>
      </c>
      <c r="E213" s="33"/>
      <c r="H213" s="33"/>
      <c r="K213" s="34">
        <f>SUM(J203:J212)</f>
        <v>18.063100000000002</v>
      </c>
    </row>
    <row r="214" spans="1:27" x14ac:dyDescent="0.25">
      <c r="D214" s="32" t="s">
        <v>517</v>
      </c>
      <c r="E214" s="33"/>
      <c r="H214" s="33"/>
      <c r="K214" s="34">
        <f>SUM(K213:K213)</f>
        <v>18.063100000000002</v>
      </c>
    </row>
    <row r="216" spans="1:27" ht="45" customHeight="1" x14ac:dyDescent="0.25">
      <c r="A216" s="27"/>
      <c r="B216" s="27" t="s">
        <v>619</v>
      </c>
      <c r="C216" s="28" t="s">
        <v>19</v>
      </c>
      <c r="D216" s="7" t="s">
        <v>620</v>
      </c>
      <c r="E216" s="6"/>
      <c r="F216" s="6"/>
      <c r="G216" s="28"/>
      <c r="H216" s="30" t="s">
        <v>476</v>
      </c>
      <c r="I216" s="5">
        <v>1</v>
      </c>
      <c r="J216" s="4"/>
      <c r="K216" s="31">
        <f>ROUND(K228,2)</f>
        <v>15.62</v>
      </c>
      <c r="L216" s="29" t="s">
        <v>621</v>
      </c>
      <c r="M216" s="28"/>
      <c r="N216" s="28"/>
      <c r="O216" s="28"/>
      <c r="P216" s="28"/>
      <c r="Q216" s="28"/>
      <c r="R216" s="28"/>
      <c r="S216" s="28"/>
      <c r="T216" s="28"/>
      <c r="U216" s="28"/>
      <c r="V216" s="28"/>
      <c r="W216" s="28"/>
      <c r="X216" s="28"/>
      <c r="Y216" s="28"/>
      <c r="Z216" s="28"/>
      <c r="AA216" s="28"/>
    </row>
    <row r="217" spans="1:27" x14ac:dyDescent="0.25">
      <c r="B217" s="23" t="s">
        <v>522</v>
      </c>
    </row>
    <row r="218" spans="1:27" x14ac:dyDescent="0.25">
      <c r="B218" t="s">
        <v>568</v>
      </c>
      <c r="C218" t="s">
        <v>242</v>
      </c>
      <c r="D218" t="s">
        <v>569</v>
      </c>
      <c r="E218" s="35">
        <v>0.183</v>
      </c>
      <c r="F218" t="s">
        <v>525</v>
      </c>
      <c r="G218" t="s">
        <v>526</v>
      </c>
      <c r="H218" s="36">
        <v>28.5</v>
      </c>
      <c r="I218" t="s">
        <v>527</v>
      </c>
      <c r="J218" s="37">
        <f>ROUND(E218/I216* H218,5)</f>
        <v>5.2154999999999996</v>
      </c>
      <c r="K218" s="33"/>
    </row>
    <row r="219" spans="1:27" x14ac:dyDescent="0.25">
      <c r="B219" t="s">
        <v>570</v>
      </c>
      <c r="C219" t="s">
        <v>242</v>
      </c>
      <c r="D219" t="s">
        <v>548</v>
      </c>
      <c r="E219" s="35">
        <v>0.15</v>
      </c>
      <c r="F219" t="s">
        <v>525</v>
      </c>
      <c r="G219" t="s">
        <v>526</v>
      </c>
      <c r="H219" s="36">
        <v>25.94</v>
      </c>
      <c r="I219" t="s">
        <v>527</v>
      </c>
      <c r="J219" s="37">
        <f>ROUND(E219/I216* H219,5)</f>
        <v>3.891</v>
      </c>
      <c r="K219" s="33"/>
    </row>
    <row r="220" spans="1:27" x14ac:dyDescent="0.25">
      <c r="D220" s="32" t="s">
        <v>530</v>
      </c>
      <c r="E220" s="33"/>
      <c r="H220" s="33"/>
      <c r="K220" s="36">
        <f>SUM(J218:J219)</f>
        <v>9.1065000000000005</v>
      </c>
    </row>
    <row r="221" spans="1:27" x14ac:dyDescent="0.25">
      <c r="B221" s="23" t="s">
        <v>531</v>
      </c>
      <c r="E221" s="33"/>
      <c r="H221" s="33"/>
      <c r="K221" s="33"/>
    </row>
    <row r="222" spans="1:27" x14ac:dyDescent="0.25">
      <c r="B222" t="s">
        <v>622</v>
      </c>
      <c r="C222" t="s">
        <v>19</v>
      </c>
      <c r="D222" t="s">
        <v>623</v>
      </c>
      <c r="E222" s="35">
        <v>1</v>
      </c>
      <c r="G222" t="s">
        <v>526</v>
      </c>
      <c r="H222" s="36">
        <v>5.9</v>
      </c>
      <c r="I222" t="s">
        <v>527</v>
      </c>
      <c r="J222" s="37">
        <f>ROUND(E222* H222,5)</f>
        <v>5.9</v>
      </c>
      <c r="K222" s="33"/>
    </row>
    <row r="223" spans="1:27" x14ac:dyDescent="0.25">
      <c r="B223" t="s">
        <v>624</v>
      </c>
      <c r="C223" t="s">
        <v>19</v>
      </c>
      <c r="D223" t="s">
        <v>625</v>
      </c>
      <c r="E223" s="35">
        <v>1</v>
      </c>
      <c r="G223" t="s">
        <v>526</v>
      </c>
      <c r="H223" s="36">
        <v>0.48</v>
      </c>
      <c r="I223" t="s">
        <v>527</v>
      </c>
      <c r="J223" s="37">
        <f>ROUND(E223* H223,5)</f>
        <v>0.48</v>
      </c>
      <c r="K223" s="33"/>
    </row>
    <row r="224" spans="1:27" x14ac:dyDescent="0.25">
      <c r="D224" s="32" t="s">
        <v>538</v>
      </c>
      <c r="E224" s="33"/>
      <c r="H224" s="33"/>
      <c r="K224" s="36">
        <f>SUM(J222:J223)</f>
        <v>6.3800000000000008</v>
      </c>
    </row>
    <row r="225" spans="1:27" x14ac:dyDescent="0.25">
      <c r="E225" s="33"/>
      <c r="H225" s="33"/>
      <c r="K225" s="33"/>
    </row>
    <row r="226" spans="1:27" x14ac:dyDescent="0.25">
      <c r="D226" s="32" t="s">
        <v>539</v>
      </c>
      <c r="E226" s="33"/>
      <c r="H226" s="33">
        <v>1.5</v>
      </c>
      <c r="I226" t="s">
        <v>540</v>
      </c>
      <c r="J226">
        <f>ROUND(H226/100*K220,5)</f>
        <v>0.1366</v>
      </c>
      <c r="K226" s="33"/>
    </row>
    <row r="227" spans="1:27" x14ac:dyDescent="0.25">
      <c r="D227" s="32" t="s">
        <v>516</v>
      </c>
      <c r="E227" s="33"/>
      <c r="H227" s="33"/>
      <c r="K227" s="34">
        <f>SUM(J217:J226)</f>
        <v>15.623100000000001</v>
      </c>
    </row>
    <row r="228" spans="1:27" x14ac:dyDescent="0.25">
      <c r="D228" s="32" t="s">
        <v>517</v>
      </c>
      <c r="E228" s="33"/>
      <c r="H228" s="33"/>
      <c r="K228" s="34">
        <f>SUM(K227:K227)</f>
        <v>15.623100000000001</v>
      </c>
    </row>
    <row r="230" spans="1:27" ht="45" customHeight="1" x14ac:dyDescent="0.25">
      <c r="A230" s="27"/>
      <c r="B230" s="27" t="s">
        <v>626</v>
      </c>
      <c r="C230" s="28" t="s">
        <v>19</v>
      </c>
      <c r="D230" s="7" t="s">
        <v>627</v>
      </c>
      <c r="E230" s="6"/>
      <c r="F230" s="6"/>
      <c r="G230" s="28"/>
      <c r="H230" s="30" t="s">
        <v>476</v>
      </c>
      <c r="I230" s="5">
        <v>1</v>
      </c>
      <c r="J230" s="4"/>
      <c r="K230" s="31">
        <f>ROUND(K241,2)</f>
        <v>13.64</v>
      </c>
      <c r="L230" s="29" t="s">
        <v>628</v>
      </c>
      <c r="M230" s="28"/>
      <c r="N230" s="28"/>
      <c r="O230" s="28"/>
      <c r="P230" s="28"/>
      <c r="Q230" s="28"/>
      <c r="R230" s="28"/>
      <c r="S230" s="28"/>
      <c r="T230" s="28"/>
      <c r="U230" s="28"/>
      <c r="V230" s="28"/>
      <c r="W230" s="28"/>
      <c r="X230" s="28"/>
      <c r="Y230" s="28"/>
      <c r="Z230" s="28"/>
      <c r="AA230" s="28"/>
    </row>
    <row r="231" spans="1:27" x14ac:dyDescent="0.25">
      <c r="B231" s="23" t="s">
        <v>522</v>
      </c>
    </row>
    <row r="232" spans="1:27" x14ac:dyDescent="0.25">
      <c r="B232" t="s">
        <v>570</v>
      </c>
      <c r="C232" t="s">
        <v>242</v>
      </c>
      <c r="D232" t="s">
        <v>548</v>
      </c>
      <c r="E232" s="35">
        <v>0.15</v>
      </c>
      <c r="F232" t="s">
        <v>525</v>
      </c>
      <c r="G232" t="s">
        <v>526</v>
      </c>
      <c r="H232" s="36">
        <v>25.94</v>
      </c>
      <c r="I232" t="s">
        <v>527</v>
      </c>
      <c r="J232" s="37">
        <f>ROUND(E232/I230* H232,5)</f>
        <v>3.891</v>
      </c>
      <c r="K232" s="33"/>
    </row>
    <row r="233" spans="1:27" x14ac:dyDescent="0.25">
      <c r="B233" t="s">
        <v>568</v>
      </c>
      <c r="C233" t="s">
        <v>242</v>
      </c>
      <c r="D233" t="s">
        <v>569</v>
      </c>
      <c r="E233" s="35">
        <v>0.13300000000000001</v>
      </c>
      <c r="F233" t="s">
        <v>525</v>
      </c>
      <c r="G233" t="s">
        <v>526</v>
      </c>
      <c r="H233" s="36">
        <v>28.5</v>
      </c>
      <c r="I233" t="s">
        <v>527</v>
      </c>
      <c r="J233" s="37">
        <f>ROUND(E233/I230* H233,5)</f>
        <v>3.7905000000000002</v>
      </c>
      <c r="K233" s="33"/>
    </row>
    <row r="234" spans="1:27" x14ac:dyDescent="0.25">
      <c r="D234" s="32" t="s">
        <v>530</v>
      </c>
      <c r="E234" s="33"/>
      <c r="H234" s="33"/>
      <c r="K234" s="36">
        <f>SUM(J232:J233)</f>
        <v>7.6814999999999998</v>
      </c>
    </row>
    <row r="235" spans="1:27" x14ac:dyDescent="0.25">
      <c r="B235" s="23" t="s">
        <v>531</v>
      </c>
      <c r="E235" s="33"/>
      <c r="H235" s="33"/>
      <c r="K235" s="33"/>
    </row>
    <row r="236" spans="1:27" x14ac:dyDescent="0.25">
      <c r="B236" t="s">
        <v>629</v>
      </c>
      <c r="C236" t="s">
        <v>19</v>
      </c>
      <c r="D236" t="s">
        <v>630</v>
      </c>
      <c r="E236" s="35">
        <v>1</v>
      </c>
      <c r="G236" t="s">
        <v>526</v>
      </c>
      <c r="H236" s="36">
        <v>5.84</v>
      </c>
      <c r="I236" t="s">
        <v>527</v>
      </c>
      <c r="J236" s="37">
        <f>ROUND(E236* H236,5)</f>
        <v>5.84</v>
      </c>
      <c r="K236" s="33"/>
    </row>
    <row r="237" spans="1:27" x14ac:dyDescent="0.25">
      <c r="D237" s="32" t="s">
        <v>538</v>
      </c>
      <c r="E237" s="33"/>
      <c r="H237" s="33"/>
      <c r="K237" s="36">
        <f>SUM(J236:J236)</f>
        <v>5.84</v>
      </c>
    </row>
    <row r="238" spans="1:27" x14ac:dyDescent="0.25">
      <c r="E238" s="33"/>
      <c r="H238" s="33"/>
      <c r="K238" s="33"/>
    </row>
    <row r="239" spans="1:27" x14ac:dyDescent="0.25">
      <c r="D239" s="32" t="s">
        <v>539</v>
      </c>
      <c r="E239" s="33"/>
      <c r="H239" s="33">
        <v>1.5</v>
      </c>
      <c r="I239" t="s">
        <v>540</v>
      </c>
      <c r="J239">
        <f>ROUND(H239/100*K234,5)</f>
        <v>0.11522</v>
      </c>
      <c r="K239" s="33"/>
    </row>
    <row r="240" spans="1:27" x14ac:dyDescent="0.25">
      <c r="D240" s="32" t="s">
        <v>516</v>
      </c>
      <c r="E240" s="33"/>
      <c r="H240" s="33"/>
      <c r="K240" s="34">
        <f>SUM(J231:J239)</f>
        <v>13.63672</v>
      </c>
    </row>
    <row r="241" spans="1:27" x14ac:dyDescent="0.25">
      <c r="D241" s="32" t="s">
        <v>517</v>
      </c>
      <c r="E241" s="33"/>
      <c r="H241" s="33"/>
      <c r="K241" s="34">
        <f>SUM(K240:K240)</f>
        <v>13.63672</v>
      </c>
    </row>
    <row r="243" spans="1:27" ht="45" customHeight="1" x14ac:dyDescent="0.25">
      <c r="A243" s="27"/>
      <c r="B243" s="27" t="s">
        <v>631</v>
      </c>
      <c r="C243" s="28" t="s">
        <v>19</v>
      </c>
      <c r="D243" s="7" t="s">
        <v>632</v>
      </c>
      <c r="E243" s="6"/>
      <c r="F243" s="6"/>
      <c r="G243" s="28"/>
      <c r="H243" s="30" t="s">
        <v>476</v>
      </c>
      <c r="I243" s="5">
        <v>1</v>
      </c>
      <c r="J243" s="4"/>
      <c r="K243" s="31">
        <f>ROUND(K254,2)</f>
        <v>13.64</v>
      </c>
      <c r="L243" s="29" t="s">
        <v>633</v>
      </c>
      <c r="M243" s="28"/>
      <c r="N243" s="28"/>
      <c r="O243" s="28"/>
      <c r="P243" s="28"/>
      <c r="Q243" s="28"/>
      <c r="R243" s="28"/>
      <c r="S243" s="28"/>
      <c r="T243" s="28"/>
      <c r="U243" s="28"/>
      <c r="V243" s="28"/>
      <c r="W243" s="28"/>
      <c r="X243" s="28"/>
      <c r="Y243" s="28"/>
      <c r="Z243" s="28"/>
      <c r="AA243" s="28"/>
    </row>
    <row r="244" spans="1:27" x14ac:dyDescent="0.25">
      <c r="B244" s="23" t="s">
        <v>522</v>
      </c>
    </row>
    <row r="245" spans="1:27" x14ac:dyDescent="0.25">
      <c r="B245" t="s">
        <v>570</v>
      </c>
      <c r="C245" t="s">
        <v>242</v>
      </c>
      <c r="D245" t="s">
        <v>548</v>
      </c>
      <c r="E245" s="35">
        <v>0.15</v>
      </c>
      <c r="F245" t="s">
        <v>525</v>
      </c>
      <c r="G245" t="s">
        <v>526</v>
      </c>
      <c r="H245" s="36">
        <v>25.94</v>
      </c>
      <c r="I245" t="s">
        <v>527</v>
      </c>
      <c r="J245" s="37">
        <f>ROUND(E245/I243* H245,5)</f>
        <v>3.891</v>
      </c>
      <c r="K245" s="33"/>
    </row>
    <row r="246" spans="1:27" x14ac:dyDescent="0.25">
      <c r="B246" t="s">
        <v>568</v>
      </c>
      <c r="C246" t="s">
        <v>242</v>
      </c>
      <c r="D246" t="s">
        <v>569</v>
      </c>
      <c r="E246" s="35">
        <v>0.13300000000000001</v>
      </c>
      <c r="F246" t="s">
        <v>525</v>
      </c>
      <c r="G246" t="s">
        <v>526</v>
      </c>
      <c r="H246" s="36">
        <v>28.5</v>
      </c>
      <c r="I246" t="s">
        <v>527</v>
      </c>
      <c r="J246" s="37">
        <f>ROUND(E246/I243* H246,5)</f>
        <v>3.7905000000000002</v>
      </c>
      <c r="K246" s="33"/>
    </row>
    <row r="247" spans="1:27" x14ac:dyDescent="0.25">
      <c r="D247" s="32" t="s">
        <v>530</v>
      </c>
      <c r="E247" s="33"/>
      <c r="H247" s="33"/>
      <c r="K247" s="36">
        <f>SUM(J245:J246)</f>
        <v>7.6814999999999998</v>
      </c>
    </row>
    <row r="248" spans="1:27" x14ac:dyDescent="0.25">
      <c r="B248" s="23" t="s">
        <v>531</v>
      </c>
      <c r="E248" s="33"/>
      <c r="H248" s="33"/>
      <c r="K248" s="33"/>
    </row>
    <row r="249" spans="1:27" x14ac:dyDescent="0.25">
      <c r="B249" t="s">
        <v>634</v>
      </c>
      <c r="C249" t="s">
        <v>19</v>
      </c>
      <c r="D249" t="s">
        <v>635</v>
      </c>
      <c r="E249" s="35">
        <v>1</v>
      </c>
      <c r="G249" t="s">
        <v>526</v>
      </c>
      <c r="H249" s="36">
        <v>5.84</v>
      </c>
      <c r="I249" t="s">
        <v>527</v>
      </c>
      <c r="J249" s="37">
        <f>ROUND(E249* H249,5)</f>
        <v>5.84</v>
      </c>
      <c r="K249" s="33"/>
    </row>
    <row r="250" spans="1:27" x14ac:dyDescent="0.25">
      <c r="D250" s="32" t="s">
        <v>538</v>
      </c>
      <c r="E250" s="33"/>
      <c r="H250" s="33"/>
      <c r="K250" s="36">
        <f>SUM(J249:J249)</f>
        <v>5.84</v>
      </c>
    </row>
    <row r="251" spans="1:27" x14ac:dyDescent="0.25">
      <c r="E251" s="33"/>
      <c r="H251" s="33"/>
      <c r="K251" s="33"/>
    </row>
    <row r="252" spans="1:27" x14ac:dyDescent="0.25">
      <c r="D252" s="32" t="s">
        <v>539</v>
      </c>
      <c r="E252" s="33"/>
      <c r="H252" s="33">
        <v>1.5</v>
      </c>
      <c r="I252" t="s">
        <v>540</v>
      </c>
      <c r="J252">
        <f>ROUND(H252/100*K247,5)</f>
        <v>0.11522</v>
      </c>
      <c r="K252" s="33"/>
    </row>
    <row r="253" spans="1:27" x14ac:dyDescent="0.25">
      <c r="D253" s="32" t="s">
        <v>516</v>
      </c>
      <c r="E253" s="33"/>
      <c r="H253" s="33"/>
      <c r="K253" s="34">
        <f>SUM(J244:J252)</f>
        <v>13.63672</v>
      </c>
    </row>
    <row r="254" spans="1:27" x14ac:dyDescent="0.25">
      <c r="D254" s="32" t="s">
        <v>517</v>
      </c>
      <c r="E254" s="33"/>
      <c r="H254" s="33"/>
      <c r="K254" s="34">
        <f>SUM(K253:K253)</f>
        <v>13.63672</v>
      </c>
    </row>
    <row r="256" spans="1:27" ht="45" customHeight="1" x14ac:dyDescent="0.25">
      <c r="A256" s="27"/>
      <c r="B256" s="27" t="s">
        <v>636</v>
      </c>
      <c r="C256" s="28" t="s">
        <v>19</v>
      </c>
      <c r="D256" s="7" t="s">
        <v>637</v>
      </c>
      <c r="E256" s="6"/>
      <c r="F256" s="6"/>
      <c r="G256" s="28"/>
      <c r="H256" s="30" t="s">
        <v>476</v>
      </c>
      <c r="I256" s="5">
        <v>1</v>
      </c>
      <c r="J256" s="4"/>
      <c r="K256" s="31">
        <f>ROUND(K267,2)</f>
        <v>220.84</v>
      </c>
      <c r="L256" s="29" t="s">
        <v>638</v>
      </c>
      <c r="M256" s="28"/>
      <c r="N256" s="28"/>
      <c r="O256" s="28"/>
      <c r="P256" s="28"/>
      <c r="Q256" s="28"/>
      <c r="R256" s="28"/>
      <c r="S256" s="28"/>
      <c r="T256" s="28"/>
      <c r="U256" s="28"/>
      <c r="V256" s="28"/>
      <c r="W256" s="28"/>
      <c r="X256" s="28"/>
      <c r="Y256" s="28"/>
      <c r="Z256" s="28"/>
      <c r="AA256" s="28"/>
    </row>
    <row r="257" spans="1:27" x14ac:dyDescent="0.25">
      <c r="B257" s="23" t="s">
        <v>522</v>
      </c>
    </row>
    <row r="258" spans="1:27" x14ac:dyDescent="0.25">
      <c r="B258" t="s">
        <v>568</v>
      </c>
      <c r="C258" t="s">
        <v>242</v>
      </c>
      <c r="D258" t="s">
        <v>569</v>
      </c>
      <c r="E258" s="35">
        <v>0.25</v>
      </c>
      <c r="F258" t="s">
        <v>525</v>
      </c>
      <c r="G258" t="s">
        <v>526</v>
      </c>
      <c r="H258" s="36">
        <v>28.5</v>
      </c>
      <c r="I258" t="s">
        <v>527</v>
      </c>
      <c r="J258" s="37">
        <f>ROUND(E258/I256* H258,5)</f>
        <v>7.125</v>
      </c>
      <c r="K258" s="33"/>
    </row>
    <row r="259" spans="1:27" x14ac:dyDescent="0.25">
      <c r="B259" t="s">
        <v>570</v>
      </c>
      <c r="C259" t="s">
        <v>242</v>
      </c>
      <c r="D259" t="s">
        <v>548</v>
      </c>
      <c r="E259" s="35">
        <v>0.25</v>
      </c>
      <c r="F259" t="s">
        <v>525</v>
      </c>
      <c r="G259" t="s">
        <v>526</v>
      </c>
      <c r="H259" s="36">
        <v>25.94</v>
      </c>
      <c r="I259" t="s">
        <v>527</v>
      </c>
      <c r="J259" s="37">
        <f>ROUND(E259/I256* H259,5)</f>
        <v>6.4850000000000003</v>
      </c>
      <c r="K259" s="33"/>
    </row>
    <row r="260" spans="1:27" x14ac:dyDescent="0.25">
      <c r="D260" s="32" t="s">
        <v>530</v>
      </c>
      <c r="E260" s="33"/>
      <c r="H260" s="33"/>
      <c r="K260" s="36">
        <f>SUM(J258:J259)</f>
        <v>13.61</v>
      </c>
    </row>
    <row r="261" spans="1:27" x14ac:dyDescent="0.25">
      <c r="B261" s="23" t="s">
        <v>531</v>
      </c>
      <c r="E261" s="33"/>
      <c r="H261" s="33"/>
      <c r="K261" s="33"/>
    </row>
    <row r="262" spans="1:27" x14ac:dyDescent="0.25">
      <c r="B262" t="s">
        <v>639</v>
      </c>
      <c r="C262" t="s">
        <v>19</v>
      </c>
      <c r="D262" t="s">
        <v>640</v>
      </c>
      <c r="E262" s="35">
        <v>0.65</v>
      </c>
      <c r="G262" t="s">
        <v>526</v>
      </c>
      <c r="H262" s="36">
        <v>318.5</v>
      </c>
      <c r="I262" t="s">
        <v>527</v>
      </c>
      <c r="J262" s="37">
        <f>ROUND(E262* H262,5)</f>
        <v>207.02500000000001</v>
      </c>
      <c r="K262" s="33"/>
    </row>
    <row r="263" spans="1:27" x14ac:dyDescent="0.25">
      <c r="D263" s="32" t="s">
        <v>538</v>
      </c>
      <c r="E263" s="33"/>
      <c r="H263" s="33"/>
      <c r="K263" s="36">
        <f>SUM(J262:J262)</f>
        <v>207.02500000000001</v>
      </c>
    </row>
    <row r="264" spans="1:27" x14ac:dyDescent="0.25">
      <c r="E264" s="33"/>
      <c r="H264" s="33"/>
      <c r="K264" s="33"/>
    </row>
    <row r="265" spans="1:27" x14ac:dyDescent="0.25">
      <c r="D265" s="32" t="s">
        <v>539</v>
      </c>
      <c r="E265" s="33"/>
      <c r="H265" s="33">
        <v>1.5</v>
      </c>
      <c r="I265" t="s">
        <v>540</v>
      </c>
      <c r="J265">
        <f>ROUND(H265/100*K260,5)</f>
        <v>0.20415</v>
      </c>
      <c r="K265" s="33"/>
    </row>
    <row r="266" spans="1:27" x14ac:dyDescent="0.25">
      <c r="D266" s="32" t="s">
        <v>516</v>
      </c>
      <c r="E266" s="33"/>
      <c r="H266" s="33"/>
      <c r="K266" s="34">
        <f>SUM(J257:J265)</f>
        <v>220.83914999999999</v>
      </c>
    </row>
    <row r="267" spans="1:27" x14ac:dyDescent="0.25">
      <c r="D267" s="32" t="s">
        <v>517</v>
      </c>
      <c r="E267" s="33"/>
      <c r="H267" s="33"/>
      <c r="K267" s="34">
        <f>SUM(K266:K266)</f>
        <v>220.83914999999999</v>
      </c>
    </row>
    <row r="269" spans="1:27" ht="45" customHeight="1" x14ac:dyDescent="0.25">
      <c r="A269" s="27"/>
      <c r="B269" s="27" t="s">
        <v>641</v>
      </c>
      <c r="C269" s="28" t="s">
        <v>19</v>
      </c>
      <c r="D269" s="7" t="s">
        <v>642</v>
      </c>
      <c r="E269" s="6"/>
      <c r="F269" s="6"/>
      <c r="G269" s="28"/>
      <c r="H269" s="30" t="s">
        <v>476</v>
      </c>
      <c r="I269" s="5">
        <v>1</v>
      </c>
      <c r="J269" s="4"/>
      <c r="K269" s="31">
        <f>ROUND(K280,2)</f>
        <v>9.68</v>
      </c>
      <c r="L269" s="29" t="s">
        <v>643</v>
      </c>
      <c r="M269" s="28"/>
      <c r="N269" s="28"/>
      <c r="O269" s="28"/>
      <c r="P269" s="28"/>
      <c r="Q269" s="28"/>
      <c r="R269" s="28"/>
      <c r="S269" s="28"/>
      <c r="T269" s="28"/>
      <c r="U269" s="28"/>
      <c r="V269" s="28"/>
      <c r="W269" s="28"/>
      <c r="X269" s="28"/>
      <c r="Y269" s="28"/>
      <c r="Z269" s="28"/>
      <c r="AA269" s="28"/>
    </row>
    <row r="270" spans="1:27" x14ac:dyDescent="0.25">
      <c r="B270" s="23" t="s">
        <v>522</v>
      </c>
    </row>
    <row r="271" spans="1:27" x14ac:dyDescent="0.25">
      <c r="B271" t="s">
        <v>644</v>
      </c>
      <c r="C271" t="s">
        <v>242</v>
      </c>
      <c r="D271" t="s">
        <v>524</v>
      </c>
      <c r="E271" s="35">
        <v>7.4999999999999997E-2</v>
      </c>
      <c r="F271" t="s">
        <v>525</v>
      </c>
      <c r="G271" t="s">
        <v>526</v>
      </c>
      <c r="H271" s="36">
        <v>23.36</v>
      </c>
      <c r="I271" t="s">
        <v>527</v>
      </c>
      <c r="J271" s="37">
        <f>ROUND(E271/I269* H271,5)</f>
        <v>1.752</v>
      </c>
      <c r="K271" s="33"/>
    </row>
    <row r="272" spans="1:27" x14ac:dyDescent="0.25">
      <c r="B272" t="s">
        <v>645</v>
      </c>
      <c r="C272" t="s">
        <v>242</v>
      </c>
      <c r="D272" t="s">
        <v>529</v>
      </c>
      <c r="E272" s="35">
        <v>0.3</v>
      </c>
      <c r="F272" t="s">
        <v>525</v>
      </c>
      <c r="G272" t="s">
        <v>526</v>
      </c>
      <c r="H272" s="36">
        <v>25.94</v>
      </c>
      <c r="I272" t="s">
        <v>527</v>
      </c>
      <c r="J272" s="37">
        <f>ROUND(E272/I269* H272,5)</f>
        <v>7.782</v>
      </c>
      <c r="K272" s="33"/>
    </row>
    <row r="273" spans="1:27" x14ac:dyDescent="0.25">
      <c r="D273" s="32" t="s">
        <v>530</v>
      </c>
      <c r="E273" s="33"/>
      <c r="H273" s="33"/>
      <c r="K273" s="36">
        <f>SUM(J271:J272)</f>
        <v>9.5340000000000007</v>
      </c>
    </row>
    <row r="274" spans="1:27" x14ac:dyDescent="0.25">
      <c r="B274" s="23" t="s">
        <v>531</v>
      </c>
      <c r="E274" s="33"/>
      <c r="H274" s="33"/>
      <c r="K274" s="33"/>
    </row>
    <row r="275" spans="1:27" x14ac:dyDescent="0.25">
      <c r="B275" t="s">
        <v>646</v>
      </c>
      <c r="C275" t="s">
        <v>19</v>
      </c>
      <c r="D275" t="s">
        <v>647</v>
      </c>
      <c r="E275" s="35">
        <v>0</v>
      </c>
      <c r="G275" t="s">
        <v>526</v>
      </c>
      <c r="H275" s="36">
        <v>10.68</v>
      </c>
      <c r="I275" t="s">
        <v>527</v>
      </c>
      <c r="J275" s="37">
        <f>ROUND(E275* H275,5)</f>
        <v>0</v>
      </c>
      <c r="K275" s="33"/>
    </row>
    <row r="276" spans="1:27" x14ac:dyDescent="0.25">
      <c r="D276" s="32" t="s">
        <v>538</v>
      </c>
      <c r="E276" s="33"/>
      <c r="H276" s="33"/>
      <c r="K276" s="36">
        <f>SUM(J275:J275)</f>
        <v>0</v>
      </c>
    </row>
    <row r="277" spans="1:27" x14ac:dyDescent="0.25">
      <c r="E277" s="33"/>
      <c r="H277" s="33"/>
      <c r="K277" s="33"/>
    </row>
    <row r="278" spans="1:27" x14ac:dyDescent="0.25">
      <c r="D278" s="32" t="s">
        <v>539</v>
      </c>
      <c r="E278" s="33"/>
      <c r="H278" s="33">
        <v>1.5</v>
      </c>
      <c r="I278" t="s">
        <v>540</v>
      </c>
      <c r="J278">
        <f>ROUND(H278/100*K273,5)</f>
        <v>0.14301</v>
      </c>
      <c r="K278" s="33"/>
    </row>
    <row r="279" spans="1:27" x14ac:dyDescent="0.25">
      <c r="D279" s="32" t="s">
        <v>516</v>
      </c>
      <c r="E279" s="33"/>
      <c r="H279" s="33"/>
      <c r="K279" s="34">
        <f>SUM(J270:J278)</f>
        <v>9.677010000000001</v>
      </c>
    </row>
    <row r="280" spans="1:27" x14ac:dyDescent="0.25">
      <c r="D280" s="32" t="s">
        <v>517</v>
      </c>
      <c r="E280" s="33"/>
      <c r="H280" s="33"/>
      <c r="K280" s="34">
        <f>SUM(K279:K279)</f>
        <v>9.677010000000001</v>
      </c>
    </row>
    <row r="282" spans="1:27" ht="45" customHeight="1" x14ac:dyDescent="0.25">
      <c r="A282" s="27"/>
      <c r="B282" s="27" t="s">
        <v>648</v>
      </c>
      <c r="C282" s="28" t="s">
        <v>19</v>
      </c>
      <c r="D282" s="7" t="s">
        <v>642</v>
      </c>
      <c r="E282" s="6"/>
      <c r="F282" s="6"/>
      <c r="G282" s="28"/>
      <c r="H282" s="30" t="s">
        <v>476</v>
      </c>
      <c r="I282" s="5">
        <v>1</v>
      </c>
      <c r="J282" s="4"/>
      <c r="K282" s="31">
        <f>ROUND(K293,2)</f>
        <v>71.2</v>
      </c>
      <c r="L282" s="29" t="s">
        <v>649</v>
      </c>
      <c r="M282" s="28"/>
      <c r="N282" s="28"/>
      <c r="O282" s="28"/>
      <c r="P282" s="28"/>
      <c r="Q282" s="28"/>
      <c r="R282" s="28"/>
      <c r="S282" s="28"/>
      <c r="T282" s="28"/>
      <c r="U282" s="28"/>
      <c r="V282" s="28"/>
      <c r="W282" s="28"/>
      <c r="X282" s="28"/>
      <c r="Y282" s="28"/>
      <c r="Z282" s="28"/>
      <c r="AA282" s="28"/>
    </row>
    <row r="283" spans="1:27" x14ac:dyDescent="0.25">
      <c r="B283" s="23" t="s">
        <v>522</v>
      </c>
    </row>
    <row r="284" spans="1:27" x14ac:dyDescent="0.25">
      <c r="B284" t="s">
        <v>645</v>
      </c>
      <c r="C284" t="s">
        <v>242</v>
      </c>
      <c r="D284" t="s">
        <v>529</v>
      </c>
      <c r="E284" s="35">
        <v>0.2</v>
      </c>
      <c r="F284" t="s">
        <v>525</v>
      </c>
      <c r="G284" t="s">
        <v>526</v>
      </c>
      <c r="H284" s="36">
        <v>25.94</v>
      </c>
      <c r="I284" t="s">
        <v>527</v>
      </c>
      <c r="J284" s="37">
        <f>ROUND(E284/I282* H284,5)</f>
        <v>5.1879999999999997</v>
      </c>
      <c r="K284" s="33"/>
    </row>
    <row r="285" spans="1:27" x14ac:dyDescent="0.25">
      <c r="B285" t="s">
        <v>644</v>
      </c>
      <c r="C285" t="s">
        <v>242</v>
      </c>
      <c r="D285" t="s">
        <v>524</v>
      </c>
      <c r="E285" s="35">
        <v>7.4999999999999997E-2</v>
      </c>
      <c r="F285" t="s">
        <v>525</v>
      </c>
      <c r="G285" t="s">
        <v>526</v>
      </c>
      <c r="H285" s="36">
        <v>23.36</v>
      </c>
      <c r="I285" t="s">
        <v>527</v>
      </c>
      <c r="J285" s="37">
        <f>ROUND(E285/I282* H285,5)</f>
        <v>1.752</v>
      </c>
      <c r="K285" s="33"/>
    </row>
    <row r="286" spans="1:27" x14ac:dyDescent="0.25">
      <c r="D286" s="32" t="s">
        <v>530</v>
      </c>
      <c r="E286" s="33"/>
      <c r="H286" s="33"/>
      <c r="K286" s="36">
        <f>SUM(J284:J285)</f>
        <v>6.9399999999999995</v>
      </c>
    </row>
    <row r="287" spans="1:27" x14ac:dyDescent="0.25">
      <c r="B287" s="23" t="s">
        <v>531</v>
      </c>
      <c r="E287" s="33"/>
      <c r="H287" s="33"/>
      <c r="K287" s="33"/>
    </row>
    <row r="288" spans="1:27" x14ac:dyDescent="0.25">
      <c r="B288" t="s">
        <v>650</v>
      </c>
      <c r="C288" t="s">
        <v>19</v>
      </c>
      <c r="D288" t="s">
        <v>651</v>
      </c>
      <c r="E288" s="35">
        <v>1</v>
      </c>
      <c r="G288" t="s">
        <v>526</v>
      </c>
      <c r="H288" s="36">
        <v>64.16</v>
      </c>
      <c r="I288" t="s">
        <v>527</v>
      </c>
      <c r="J288" s="37">
        <f>ROUND(E288* H288,5)</f>
        <v>64.16</v>
      </c>
      <c r="K288" s="33"/>
    </row>
    <row r="289" spans="1:27" x14ac:dyDescent="0.25">
      <c r="D289" s="32" t="s">
        <v>538</v>
      </c>
      <c r="E289" s="33"/>
      <c r="H289" s="33"/>
      <c r="K289" s="36">
        <f>SUM(J288:J288)</f>
        <v>64.16</v>
      </c>
    </row>
    <row r="290" spans="1:27" x14ac:dyDescent="0.25">
      <c r="E290" s="33"/>
      <c r="H290" s="33"/>
      <c r="K290" s="33"/>
    </row>
    <row r="291" spans="1:27" x14ac:dyDescent="0.25">
      <c r="D291" s="32" t="s">
        <v>539</v>
      </c>
      <c r="E291" s="33"/>
      <c r="H291" s="33">
        <v>1.5</v>
      </c>
      <c r="I291" t="s">
        <v>540</v>
      </c>
      <c r="J291">
        <f>ROUND(H291/100*K286,5)</f>
        <v>0.1041</v>
      </c>
      <c r="K291" s="33"/>
    </row>
    <row r="292" spans="1:27" x14ac:dyDescent="0.25">
      <c r="D292" s="32" t="s">
        <v>516</v>
      </c>
      <c r="E292" s="33"/>
      <c r="H292" s="33"/>
      <c r="K292" s="34">
        <f>SUM(J283:J291)</f>
        <v>71.204099999999997</v>
      </c>
    </row>
    <row r="293" spans="1:27" x14ac:dyDescent="0.25">
      <c r="D293" s="32" t="s">
        <v>517</v>
      </c>
      <c r="E293" s="33"/>
      <c r="H293" s="33"/>
      <c r="K293" s="34">
        <f>SUM(K292:K292)</f>
        <v>71.204099999999997</v>
      </c>
    </row>
    <row r="295" spans="1:27" ht="45" customHeight="1" x14ac:dyDescent="0.25">
      <c r="A295" s="27"/>
      <c r="B295" s="27" t="s">
        <v>652</v>
      </c>
      <c r="C295" s="28" t="s">
        <v>19</v>
      </c>
      <c r="D295" s="7" t="s">
        <v>653</v>
      </c>
      <c r="E295" s="6"/>
      <c r="F295" s="6"/>
      <c r="G295" s="28"/>
      <c r="H295" s="30" t="s">
        <v>476</v>
      </c>
      <c r="I295" s="5">
        <v>1</v>
      </c>
      <c r="J295" s="4"/>
      <c r="K295" s="31">
        <f>ROUND(K306,2)</f>
        <v>9.26</v>
      </c>
      <c r="L295" s="29" t="s">
        <v>654</v>
      </c>
      <c r="M295" s="28"/>
      <c r="N295" s="28"/>
      <c r="O295" s="28"/>
      <c r="P295" s="28"/>
      <c r="Q295" s="28"/>
      <c r="R295" s="28"/>
      <c r="S295" s="28"/>
      <c r="T295" s="28"/>
      <c r="U295" s="28"/>
      <c r="V295" s="28"/>
      <c r="W295" s="28"/>
      <c r="X295" s="28"/>
      <c r="Y295" s="28"/>
      <c r="Z295" s="28"/>
      <c r="AA295" s="28"/>
    </row>
    <row r="296" spans="1:27" x14ac:dyDescent="0.25">
      <c r="B296" s="23" t="s">
        <v>522</v>
      </c>
    </row>
    <row r="297" spans="1:27" x14ac:dyDescent="0.25">
      <c r="B297" t="s">
        <v>645</v>
      </c>
      <c r="C297" t="s">
        <v>242</v>
      </c>
      <c r="D297" t="s">
        <v>529</v>
      </c>
      <c r="E297" s="35">
        <v>0.2</v>
      </c>
      <c r="F297" t="s">
        <v>525</v>
      </c>
      <c r="G297" t="s">
        <v>526</v>
      </c>
      <c r="H297" s="36">
        <v>25.94</v>
      </c>
      <c r="I297" t="s">
        <v>527</v>
      </c>
      <c r="J297" s="37">
        <f>ROUND(E297/I295* H297,5)</f>
        <v>5.1879999999999997</v>
      </c>
      <c r="K297" s="33"/>
    </row>
    <row r="298" spans="1:27" x14ac:dyDescent="0.25">
      <c r="B298" t="s">
        <v>644</v>
      </c>
      <c r="C298" t="s">
        <v>242</v>
      </c>
      <c r="D298" t="s">
        <v>524</v>
      </c>
      <c r="E298" s="35">
        <v>0.05</v>
      </c>
      <c r="F298" t="s">
        <v>525</v>
      </c>
      <c r="G298" t="s">
        <v>526</v>
      </c>
      <c r="H298" s="36">
        <v>23.36</v>
      </c>
      <c r="I298" t="s">
        <v>527</v>
      </c>
      <c r="J298" s="37">
        <f>ROUND(E298/I295* H298,5)</f>
        <v>1.1679999999999999</v>
      </c>
      <c r="K298" s="33"/>
    </row>
    <row r="299" spans="1:27" x14ac:dyDescent="0.25">
      <c r="D299" s="32" t="s">
        <v>530</v>
      </c>
      <c r="E299" s="33"/>
      <c r="H299" s="33"/>
      <c r="K299" s="36">
        <f>SUM(J297:J298)</f>
        <v>6.3559999999999999</v>
      </c>
    </row>
    <row r="300" spans="1:27" x14ac:dyDescent="0.25">
      <c r="B300" s="23" t="s">
        <v>531</v>
      </c>
      <c r="E300" s="33"/>
      <c r="H300" s="33"/>
      <c r="K300" s="33"/>
    </row>
    <row r="301" spans="1:27" x14ac:dyDescent="0.25">
      <c r="B301" t="s">
        <v>655</v>
      </c>
      <c r="C301" t="s">
        <v>19</v>
      </c>
      <c r="D301" t="s">
        <v>656</v>
      </c>
      <c r="E301" s="35">
        <v>1</v>
      </c>
      <c r="G301" t="s">
        <v>526</v>
      </c>
      <c r="H301" s="36">
        <v>2.81</v>
      </c>
      <c r="I301" t="s">
        <v>527</v>
      </c>
      <c r="J301" s="37">
        <f>ROUND(E301* H301,5)</f>
        <v>2.81</v>
      </c>
      <c r="K301" s="33"/>
    </row>
    <row r="302" spans="1:27" x14ac:dyDescent="0.25">
      <c r="D302" s="32" t="s">
        <v>538</v>
      </c>
      <c r="E302" s="33"/>
      <c r="H302" s="33"/>
      <c r="K302" s="36">
        <f>SUM(J301:J301)</f>
        <v>2.81</v>
      </c>
    </row>
    <row r="303" spans="1:27" x14ac:dyDescent="0.25">
      <c r="E303" s="33"/>
      <c r="H303" s="33"/>
      <c r="K303" s="33"/>
    </row>
    <row r="304" spans="1:27" x14ac:dyDescent="0.25">
      <c r="D304" s="32" t="s">
        <v>539</v>
      </c>
      <c r="E304" s="33"/>
      <c r="H304" s="33">
        <v>1.5</v>
      </c>
      <c r="I304" t="s">
        <v>540</v>
      </c>
      <c r="J304">
        <f>ROUND(H304/100*K299,5)</f>
        <v>9.5339999999999994E-2</v>
      </c>
      <c r="K304" s="33"/>
    </row>
    <row r="305" spans="1:27" x14ac:dyDescent="0.25">
      <c r="D305" s="32" t="s">
        <v>516</v>
      </c>
      <c r="E305" s="33"/>
      <c r="H305" s="33"/>
      <c r="K305" s="34">
        <f>SUM(J296:J304)</f>
        <v>9.2613400000000006</v>
      </c>
    </row>
    <row r="306" spans="1:27" x14ac:dyDescent="0.25">
      <c r="D306" s="32" t="s">
        <v>517</v>
      </c>
      <c r="E306" s="33"/>
      <c r="H306" s="33"/>
      <c r="K306" s="34">
        <f>SUM(K305:K305)</f>
        <v>9.2613400000000006</v>
      </c>
    </row>
    <row r="308" spans="1:27" ht="45" customHeight="1" x14ac:dyDescent="0.25">
      <c r="A308" s="27"/>
      <c r="B308" s="27" t="s">
        <v>657</v>
      </c>
      <c r="C308" s="28" t="s">
        <v>19</v>
      </c>
      <c r="D308" s="7" t="s">
        <v>658</v>
      </c>
      <c r="E308" s="6"/>
      <c r="F308" s="6"/>
      <c r="G308" s="28"/>
      <c r="H308" s="30" t="s">
        <v>476</v>
      </c>
      <c r="I308" s="5">
        <v>4.9619999999999997</v>
      </c>
      <c r="J308" s="4"/>
      <c r="K308" s="31">
        <f>ROUND(K319,2)</f>
        <v>518.04</v>
      </c>
      <c r="L308" s="29" t="s">
        <v>659</v>
      </c>
      <c r="M308" s="28"/>
      <c r="N308" s="28"/>
      <c r="O308" s="28"/>
      <c r="P308" s="28"/>
      <c r="Q308" s="28"/>
      <c r="R308" s="28"/>
      <c r="S308" s="28"/>
      <c r="T308" s="28"/>
      <c r="U308" s="28"/>
      <c r="V308" s="28"/>
      <c r="W308" s="28"/>
      <c r="X308" s="28"/>
      <c r="Y308" s="28"/>
      <c r="Z308" s="28"/>
      <c r="AA308" s="28"/>
    </row>
    <row r="309" spans="1:27" x14ac:dyDescent="0.25">
      <c r="B309" s="23" t="s">
        <v>522</v>
      </c>
    </row>
    <row r="310" spans="1:27" x14ac:dyDescent="0.25">
      <c r="B310" t="s">
        <v>660</v>
      </c>
      <c r="C310" t="s">
        <v>242</v>
      </c>
      <c r="D310" t="s">
        <v>562</v>
      </c>
      <c r="E310" s="35">
        <v>1.5</v>
      </c>
      <c r="F310" t="s">
        <v>525</v>
      </c>
      <c r="G310" t="s">
        <v>526</v>
      </c>
      <c r="H310" s="36">
        <v>23.39</v>
      </c>
      <c r="I310" t="s">
        <v>527</v>
      </c>
      <c r="J310" s="37">
        <f>ROUND(E310/I308* H310,5)</f>
        <v>7.0707399999999998</v>
      </c>
      <c r="K310" s="33"/>
    </row>
    <row r="311" spans="1:27" x14ac:dyDescent="0.25">
      <c r="B311" t="s">
        <v>661</v>
      </c>
      <c r="C311" t="s">
        <v>242</v>
      </c>
      <c r="D311" t="s">
        <v>564</v>
      </c>
      <c r="E311" s="35">
        <v>1</v>
      </c>
      <c r="F311" t="s">
        <v>525</v>
      </c>
      <c r="G311" t="s">
        <v>526</v>
      </c>
      <c r="H311" s="36">
        <v>25.94</v>
      </c>
      <c r="I311" t="s">
        <v>527</v>
      </c>
      <c r="J311" s="37">
        <f>ROUND(E311/I308* H311,5)</f>
        <v>5.2277300000000002</v>
      </c>
      <c r="K311" s="33"/>
    </row>
    <row r="312" spans="1:27" x14ac:dyDescent="0.25">
      <c r="D312" s="32" t="s">
        <v>530</v>
      </c>
      <c r="E312" s="33"/>
      <c r="H312" s="33"/>
      <c r="K312" s="36">
        <f>SUM(J310:J311)</f>
        <v>12.29847</v>
      </c>
    </row>
    <row r="313" spans="1:27" x14ac:dyDescent="0.25">
      <c r="B313" s="23" t="s">
        <v>531</v>
      </c>
      <c r="E313" s="33"/>
      <c r="H313" s="33"/>
      <c r="K313" s="33"/>
    </row>
    <row r="314" spans="1:27" x14ac:dyDescent="0.25">
      <c r="B314" t="s">
        <v>662</v>
      </c>
      <c r="C314" t="s">
        <v>663</v>
      </c>
      <c r="D314" t="s">
        <v>664</v>
      </c>
      <c r="E314" s="35">
        <v>1</v>
      </c>
      <c r="G314" t="s">
        <v>526</v>
      </c>
      <c r="H314" s="36">
        <v>71.66</v>
      </c>
      <c r="I314" t="s">
        <v>527</v>
      </c>
      <c r="J314" s="37">
        <f>ROUND(E314* H314,5)</f>
        <v>71.66</v>
      </c>
      <c r="K314" s="33"/>
    </row>
    <row r="315" spans="1:27" x14ac:dyDescent="0.25">
      <c r="B315" t="s">
        <v>665</v>
      </c>
      <c r="C315" t="s">
        <v>192</v>
      </c>
      <c r="D315" t="s">
        <v>666</v>
      </c>
      <c r="E315" s="35">
        <v>1</v>
      </c>
      <c r="G315" t="s">
        <v>526</v>
      </c>
      <c r="H315" s="36">
        <v>221.04</v>
      </c>
      <c r="I315" t="s">
        <v>527</v>
      </c>
      <c r="J315" s="37">
        <f>ROUND(E315* H315,5)</f>
        <v>221.04</v>
      </c>
      <c r="K315" s="33"/>
    </row>
    <row r="316" spans="1:27" x14ac:dyDescent="0.25">
      <c r="B316" t="s">
        <v>667</v>
      </c>
      <c r="C316" t="s">
        <v>192</v>
      </c>
      <c r="D316" t="s">
        <v>668</v>
      </c>
      <c r="E316" s="35">
        <v>1</v>
      </c>
      <c r="G316" t="s">
        <v>526</v>
      </c>
      <c r="H316" s="36">
        <v>213.04</v>
      </c>
      <c r="I316" t="s">
        <v>527</v>
      </c>
      <c r="J316" s="37">
        <f>ROUND(E316* H316,5)</f>
        <v>213.04</v>
      </c>
      <c r="K316" s="33"/>
    </row>
    <row r="317" spans="1:27" x14ac:dyDescent="0.25">
      <c r="D317" s="32" t="s">
        <v>538</v>
      </c>
      <c r="E317" s="33"/>
      <c r="H317" s="33"/>
      <c r="K317" s="36">
        <f>SUM(J314:J316)</f>
        <v>505.74</v>
      </c>
    </row>
    <row r="318" spans="1:27" x14ac:dyDescent="0.25">
      <c r="D318" s="32" t="s">
        <v>516</v>
      </c>
      <c r="E318" s="33"/>
      <c r="H318" s="33"/>
      <c r="K318" s="34">
        <f>SUM(J309:J317)</f>
        <v>518.03846999999996</v>
      </c>
    </row>
    <row r="319" spans="1:27" x14ac:dyDescent="0.25">
      <c r="D319" s="32" t="s">
        <v>517</v>
      </c>
      <c r="E319" s="33"/>
      <c r="H319" s="33"/>
      <c r="K319" s="34">
        <f>SUM(K318:K318)</f>
        <v>518.03846999999996</v>
      </c>
    </row>
    <row r="321" spans="1:27" ht="45" customHeight="1" x14ac:dyDescent="0.25">
      <c r="A321" s="27"/>
      <c r="B321" s="27" t="s">
        <v>669</v>
      </c>
      <c r="C321" s="28" t="s">
        <v>19</v>
      </c>
      <c r="D321" s="7" t="s">
        <v>670</v>
      </c>
      <c r="E321" s="6"/>
      <c r="F321" s="6"/>
      <c r="G321" s="28"/>
      <c r="H321" s="30" t="s">
        <v>476</v>
      </c>
      <c r="I321" s="5">
        <v>4.9619999999999997</v>
      </c>
      <c r="J321" s="4"/>
      <c r="K321" s="31">
        <f>ROUND(K332,2)</f>
        <v>530.69000000000005</v>
      </c>
      <c r="L321" s="29" t="s">
        <v>671</v>
      </c>
      <c r="M321" s="28"/>
      <c r="N321" s="28"/>
      <c r="O321" s="28"/>
      <c r="P321" s="28"/>
      <c r="Q321" s="28"/>
      <c r="R321" s="28"/>
      <c r="S321" s="28"/>
      <c r="T321" s="28"/>
      <c r="U321" s="28"/>
      <c r="V321" s="28"/>
      <c r="W321" s="28"/>
      <c r="X321" s="28"/>
      <c r="Y321" s="28"/>
      <c r="Z321" s="28"/>
      <c r="AA321" s="28"/>
    </row>
    <row r="322" spans="1:27" x14ac:dyDescent="0.25">
      <c r="B322" s="23" t="s">
        <v>522</v>
      </c>
    </row>
    <row r="323" spans="1:27" x14ac:dyDescent="0.25">
      <c r="B323" t="s">
        <v>661</v>
      </c>
      <c r="C323" t="s">
        <v>242</v>
      </c>
      <c r="D323" t="s">
        <v>564</v>
      </c>
      <c r="E323" s="35">
        <v>1</v>
      </c>
      <c r="F323" t="s">
        <v>525</v>
      </c>
      <c r="G323" t="s">
        <v>526</v>
      </c>
      <c r="H323" s="36">
        <v>25.94</v>
      </c>
      <c r="I323" t="s">
        <v>527</v>
      </c>
      <c r="J323" s="37">
        <f>ROUND(E323/I321* H323,5)</f>
        <v>5.2277300000000002</v>
      </c>
      <c r="K323" s="33"/>
    </row>
    <row r="324" spans="1:27" x14ac:dyDescent="0.25">
      <c r="B324" t="s">
        <v>660</v>
      </c>
      <c r="C324" t="s">
        <v>242</v>
      </c>
      <c r="D324" t="s">
        <v>562</v>
      </c>
      <c r="E324" s="35">
        <v>1.5</v>
      </c>
      <c r="F324" t="s">
        <v>525</v>
      </c>
      <c r="G324" t="s">
        <v>526</v>
      </c>
      <c r="H324" s="36">
        <v>23.39</v>
      </c>
      <c r="I324" t="s">
        <v>527</v>
      </c>
      <c r="J324" s="37">
        <f>ROUND(E324/I321* H324,5)</f>
        <v>7.0707399999999998</v>
      </c>
      <c r="K324" s="33"/>
    </row>
    <row r="325" spans="1:27" x14ac:dyDescent="0.25">
      <c r="D325" s="32" t="s">
        <v>530</v>
      </c>
      <c r="E325" s="33"/>
      <c r="H325" s="33"/>
      <c r="K325" s="36">
        <f>SUM(J323:J324)</f>
        <v>12.29847</v>
      </c>
    </row>
    <row r="326" spans="1:27" x14ac:dyDescent="0.25">
      <c r="B326" s="23" t="s">
        <v>531</v>
      </c>
      <c r="E326" s="33"/>
      <c r="H326" s="33"/>
      <c r="K326" s="33"/>
    </row>
    <row r="327" spans="1:27" x14ac:dyDescent="0.25">
      <c r="B327" t="s">
        <v>667</v>
      </c>
      <c r="C327" t="s">
        <v>192</v>
      </c>
      <c r="D327" t="s">
        <v>668</v>
      </c>
      <c r="E327" s="35">
        <v>1</v>
      </c>
      <c r="G327" t="s">
        <v>526</v>
      </c>
      <c r="H327" s="36">
        <v>213.04</v>
      </c>
      <c r="I327" t="s">
        <v>527</v>
      </c>
      <c r="J327" s="37">
        <f>ROUND(E327* H327,5)</f>
        <v>213.04</v>
      </c>
      <c r="K327" s="33"/>
    </row>
    <row r="328" spans="1:27" x14ac:dyDescent="0.25">
      <c r="B328" t="s">
        <v>672</v>
      </c>
      <c r="C328" t="s">
        <v>192</v>
      </c>
      <c r="D328" t="s">
        <v>673</v>
      </c>
      <c r="E328" s="35">
        <v>1</v>
      </c>
      <c r="G328" t="s">
        <v>526</v>
      </c>
      <c r="H328" s="36">
        <v>233.69</v>
      </c>
      <c r="I328" t="s">
        <v>527</v>
      </c>
      <c r="J328" s="37">
        <f>ROUND(E328* H328,5)</f>
        <v>233.69</v>
      </c>
      <c r="K328" s="33"/>
    </row>
    <row r="329" spans="1:27" x14ac:dyDescent="0.25">
      <c r="B329" t="s">
        <v>662</v>
      </c>
      <c r="C329" t="s">
        <v>663</v>
      </c>
      <c r="D329" t="s">
        <v>664</v>
      </c>
      <c r="E329" s="35">
        <v>1</v>
      </c>
      <c r="G329" t="s">
        <v>526</v>
      </c>
      <c r="H329" s="36">
        <v>71.66</v>
      </c>
      <c r="I329" t="s">
        <v>527</v>
      </c>
      <c r="J329" s="37">
        <f>ROUND(E329* H329,5)</f>
        <v>71.66</v>
      </c>
      <c r="K329" s="33"/>
    </row>
    <row r="330" spans="1:27" x14ac:dyDescent="0.25">
      <c r="D330" s="32" t="s">
        <v>538</v>
      </c>
      <c r="E330" s="33"/>
      <c r="H330" s="33"/>
      <c r="K330" s="36">
        <f>SUM(J327:J329)</f>
        <v>518.39</v>
      </c>
    </row>
    <row r="331" spans="1:27" x14ac:dyDescent="0.25">
      <c r="D331" s="32" t="s">
        <v>516</v>
      </c>
      <c r="E331" s="33"/>
      <c r="H331" s="33"/>
      <c r="K331" s="34">
        <f>SUM(J322:J330)</f>
        <v>530.68846999999994</v>
      </c>
    </row>
    <row r="332" spans="1:27" x14ac:dyDescent="0.25">
      <c r="D332" s="32" t="s">
        <v>517</v>
      </c>
      <c r="E332" s="33"/>
      <c r="H332" s="33"/>
      <c r="K332" s="34">
        <f>SUM(K331:K331)</f>
        <v>530.68846999999994</v>
      </c>
    </row>
    <row r="334" spans="1:27" ht="45" customHeight="1" x14ac:dyDescent="0.25">
      <c r="A334" s="27"/>
      <c r="B334" s="27" t="s">
        <v>674</v>
      </c>
      <c r="C334" s="28" t="s">
        <v>19</v>
      </c>
      <c r="D334" s="7" t="s">
        <v>675</v>
      </c>
      <c r="E334" s="6"/>
      <c r="F334" s="6"/>
      <c r="G334" s="28"/>
      <c r="H334" s="30" t="s">
        <v>476</v>
      </c>
      <c r="I334" s="5">
        <v>4.9619999999999997</v>
      </c>
      <c r="J334" s="4"/>
      <c r="K334" s="31">
        <f>ROUND(K345,2)</f>
        <v>851.89</v>
      </c>
      <c r="L334" s="29" t="s">
        <v>676</v>
      </c>
      <c r="M334" s="28"/>
      <c r="N334" s="28"/>
      <c r="O334" s="28"/>
      <c r="P334" s="28"/>
      <c r="Q334" s="28"/>
      <c r="R334" s="28"/>
      <c r="S334" s="28"/>
      <c r="T334" s="28"/>
      <c r="U334" s="28"/>
      <c r="V334" s="28"/>
      <c r="W334" s="28"/>
      <c r="X334" s="28"/>
      <c r="Y334" s="28"/>
      <c r="Z334" s="28"/>
      <c r="AA334" s="28"/>
    </row>
    <row r="335" spans="1:27" x14ac:dyDescent="0.25">
      <c r="B335" s="23" t="s">
        <v>522</v>
      </c>
    </row>
    <row r="336" spans="1:27" x14ac:dyDescent="0.25">
      <c r="B336" t="s">
        <v>661</v>
      </c>
      <c r="C336" t="s">
        <v>242</v>
      </c>
      <c r="D336" t="s">
        <v>564</v>
      </c>
      <c r="E336" s="35">
        <v>1</v>
      </c>
      <c r="F336" t="s">
        <v>525</v>
      </c>
      <c r="G336" t="s">
        <v>526</v>
      </c>
      <c r="H336" s="36">
        <v>25.94</v>
      </c>
      <c r="I336" t="s">
        <v>527</v>
      </c>
      <c r="J336" s="37">
        <f>ROUND(E336/I334* H336,5)</f>
        <v>5.2277300000000002</v>
      </c>
      <c r="K336" s="33"/>
    </row>
    <row r="337" spans="1:27" x14ac:dyDescent="0.25">
      <c r="B337" t="s">
        <v>660</v>
      </c>
      <c r="C337" t="s">
        <v>242</v>
      </c>
      <c r="D337" t="s">
        <v>562</v>
      </c>
      <c r="E337" s="35">
        <v>1.5</v>
      </c>
      <c r="F337" t="s">
        <v>525</v>
      </c>
      <c r="G337" t="s">
        <v>526</v>
      </c>
      <c r="H337" s="36">
        <v>23.39</v>
      </c>
      <c r="I337" t="s">
        <v>527</v>
      </c>
      <c r="J337" s="37">
        <f>ROUND(E337/I334* H337,5)</f>
        <v>7.0707399999999998</v>
      </c>
      <c r="K337" s="33"/>
    </row>
    <row r="338" spans="1:27" x14ac:dyDescent="0.25">
      <c r="D338" s="32" t="s">
        <v>530</v>
      </c>
      <c r="E338" s="33"/>
      <c r="H338" s="33"/>
      <c r="K338" s="36">
        <f>SUM(J336:J337)</f>
        <v>12.29847</v>
      </c>
    </row>
    <row r="339" spans="1:27" x14ac:dyDescent="0.25">
      <c r="B339" s="23" t="s">
        <v>531</v>
      </c>
      <c r="E339" s="33"/>
      <c r="H339" s="33"/>
      <c r="K339" s="33"/>
    </row>
    <row r="340" spans="1:27" x14ac:dyDescent="0.25">
      <c r="B340" t="s">
        <v>677</v>
      </c>
      <c r="C340" t="s">
        <v>192</v>
      </c>
      <c r="D340" t="s">
        <v>678</v>
      </c>
      <c r="E340" s="35">
        <v>1</v>
      </c>
      <c r="G340" t="s">
        <v>526</v>
      </c>
      <c r="H340" s="36">
        <v>424.56</v>
      </c>
      <c r="I340" t="s">
        <v>527</v>
      </c>
      <c r="J340" s="37">
        <f>ROUND(E340* H340,5)</f>
        <v>424.56</v>
      </c>
      <c r="K340" s="33"/>
    </row>
    <row r="341" spans="1:27" x14ac:dyDescent="0.25">
      <c r="B341" t="s">
        <v>679</v>
      </c>
      <c r="C341" t="s">
        <v>192</v>
      </c>
      <c r="D341" t="s">
        <v>680</v>
      </c>
      <c r="E341" s="35">
        <v>1</v>
      </c>
      <c r="G341" t="s">
        <v>526</v>
      </c>
      <c r="H341" s="36">
        <v>343.37</v>
      </c>
      <c r="I341" t="s">
        <v>527</v>
      </c>
      <c r="J341" s="37">
        <f>ROUND(E341* H341,5)</f>
        <v>343.37</v>
      </c>
      <c r="K341" s="33"/>
    </row>
    <row r="342" spans="1:27" x14ac:dyDescent="0.25">
      <c r="B342" t="s">
        <v>662</v>
      </c>
      <c r="C342" t="s">
        <v>663</v>
      </c>
      <c r="D342" t="s">
        <v>664</v>
      </c>
      <c r="E342" s="35">
        <v>1</v>
      </c>
      <c r="G342" t="s">
        <v>526</v>
      </c>
      <c r="H342" s="36">
        <v>71.66</v>
      </c>
      <c r="I342" t="s">
        <v>527</v>
      </c>
      <c r="J342" s="37">
        <f>ROUND(E342* H342,5)</f>
        <v>71.66</v>
      </c>
      <c r="K342" s="33"/>
    </row>
    <row r="343" spans="1:27" x14ac:dyDescent="0.25">
      <c r="D343" s="32" t="s">
        <v>538</v>
      </c>
      <c r="E343" s="33"/>
      <c r="H343" s="33"/>
      <c r="K343" s="36">
        <f>SUM(J340:J342)</f>
        <v>839.59</v>
      </c>
    </row>
    <row r="344" spans="1:27" x14ac:dyDescent="0.25">
      <c r="D344" s="32" t="s">
        <v>516</v>
      </c>
      <c r="E344" s="33"/>
      <c r="H344" s="33"/>
      <c r="K344" s="34">
        <f>SUM(J335:J343)</f>
        <v>851.88846999999998</v>
      </c>
    </row>
    <row r="345" spans="1:27" x14ac:dyDescent="0.25">
      <c r="D345" s="32" t="s">
        <v>517</v>
      </c>
      <c r="E345" s="33"/>
      <c r="H345" s="33"/>
      <c r="K345" s="34">
        <f>SUM(K344:K344)</f>
        <v>851.88846999999998</v>
      </c>
    </row>
    <row r="347" spans="1:27" ht="45" customHeight="1" x14ac:dyDescent="0.25">
      <c r="A347" s="27"/>
      <c r="B347" s="27" t="s">
        <v>681</v>
      </c>
      <c r="C347" s="28" t="s">
        <v>19</v>
      </c>
      <c r="D347" s="7" t="s">
        <v>682</v>
      </c>
      <c r="E347" s="6"/>
      <c r="F347" s="6"/>
      <c r="G347" s="28"/>
      <c r="H347" s="30" t="s">
        <v>476</v>
      </c>
      <c r="I347" s="5">
        <v>1</v>
      </c>
      <c r="J347" s="4"/>
      <c r="K347" s="31">
        <f>ROUND(K358,2)</f>
        <v>29.26</v>
      </c>
      <c r="L347" s="29" t="s">
        <v>683</v>
      </c>
      <c r="M347" s="28"/>
      <c r="N347" s="28"/>
      <c r="O347" s="28"/>
      <c r="P347" s="28"/>
      <c r="Q347" s="28"/>
      <c r="R347" s="28"/>
      <c r="S347" s="28"/>
      <c r="T347" s="28"/>
      <c r="U347" s="28"/>
      <c r="V347" s="28"/>
      <c r="W347" s="28"/>
      <c r="X347" s="28"/>
      <c r="Y347" s="28"/>
      <c r="Z347" s="28"/>
      <c r="AA347" s="28"/>
    </row>
    <row r="348" spans="1:27" x14ac:dyDescent="0.25">
      <c r="B348" s="23" t="s">
        <v>522</v>
      </c>
    </row>
    <row r="349" spans="1:27" x14ac:dyDescent="0.25">
      <c r="B349" t="s">
        <v>561</v>
      </c>
      <c r="C349" t="s">
        <v>242</v>
      </c>
      <c r="D349" t="s">
        <v>562</v>
      </c>
      <c r="E349" s="35">
        <v>0.25</v>
      </c>
      <c r="F349" t="s">
        <v>525</v>
      </c>
      <c r="G349" t="s">
        <v>526</v>
      </c>
      <c r="H349" s="36">
        <v>23.39</v>
      </c>
      <c r="I349" t="s">
        <v>527</v>
      </c>
      <c r="J349" s="37">
        <f>ROUND(E349/I347* H349,5)</f>
        <v>5.8475000000000001</v>
      </c>
      <c r="K349" s="33"/>
    </row>
    <row r="350" spans="1:27" x14ac:dyDescent="0.25">
      <c r="B350" t="s">
        <v>563</v>
      </c>
      <c r="C350" t="s">
        <v>242</v>
      </c>
      <c r="D350" t="s">
        <v>564</v>
      </c>
      <c r="E350" s="35">
        <v>0.25</v>
      </c>
      <c r="F350" t="s">
        <v>525</v>
      </c>
      <c r="G350" t="s">
        <v>526</v>
      </c>
      <c r="H350" s="36">
        <v>25.94</v>
      </c>
      <c r="I350" t="s">
        <v>527</v>
      </c>
      <c r="J350" s="37">
        <f>ROUND(E350/I347* H350,5)</f>
        <v>6.4850000000000003</v>
      </c>
      <c r="K350" s="33"/>
    </row>
    <row r="351" spans="1:27" x14ac:dyDescent="0.25">
      <c r="D351" s="32" t="s">
        <v>530</v>
      </c>
      <c r="E351" s="33"/>
      <c r="H351" s="33"/>
      <c r="K351" s="36">
        <f>SUM(J349:J350)</f>
        <v>12.3325</v>
      </c>
    </row>
    <row r="352" spans="1:27" x14ac:dyDescent="0.25">
      <c r="B352" s="23" t="s">
        <v>531</v>
      </c>
      <c r="E352" s="33"/>
      <c r="H352" s="33"/>
      <c r="K352" s="33"/>
    </row>
    <row r="353" spans="1:27" x14ac:dyDescent="0.25">
      <c r="B353" t="s">
        <v>684</v>
      </c>
      <c r="C353" t="s">
        <v>19</v>
      </c>
      <c r="D353" t="s">
        <v>685</v>
      </c>
      <c r="E353" s="35">
        <v>1</v>
      </c>
      <c r="G353" t="s">
        <v>526</v>
      </c>
      <c r="H353" s="36">
        <v>16.739999999999998</v>
      </c>
      <c r="I353" t="s">
        <v>527</v>
      </c>
      <c r="J353" s="37">
        <f>ROUND(E353* H353,5)</f>
        <v>16.739999999999998</v>
      </c>
      <c r="K353" s="33"/>
    </row>
    <row r="354" spans="1:27" x14ac:dyDescent="0.25">
      <c r="D354" s="32" t="s">
        <v>538</v>
      </c>
      <c r="E354" s="33"/>
      <c r="H354" s="33"/>
      <c r="K354" s="36">
        <f>SUM(J353:J353)</f>
        <v>16.739999999999998</v>
      </c>
    </row>
    <row r="355" spans="1:27" x14ac:dyDescent="0.25">
      <c r="E355" s="33"/>
      <c r="H355" s="33"/>
      <c r="K355" s="33"/>
    </row>
    <row r="356" spans="1:27" x14ac:dyDescent="0.25">
      <c r="D356" s="32" t="s">
        <v>539</v>
      </c>
      <c r="E356" s="33"/>
      <c r="H356" s="33">
        <v>1.5</v>
      </c>
      <c r="I356" t="s">
        <v>540</v>
      </c>
      <c r="J356">
        <f>ROUND(H356/100*K351,5)</f>
        <v>0.18498999999999999</v>
      </c>
      <c r="K356" s="33"/>
    </row>
    <row r="357" spans="1:27" x14ac:dyDescent="0.25">
      <c r="D357" s="32" t="s">
        <v>516</v>
      </c>
      <c r="E357" s="33"/>
      <c r="H357" s="33"/>
      <c r="K357" s="34">
        <f>SUM(J348:J356)</f>
        <v>29.257489999999997</v>
      </c>
    </row>
    <row r="358" spans="1:27" x14ac:dyDescent="0.25">
      <c r="D358" s="32" t="s">
        <v>517</v>
      </c>
      <c r="E358" s="33"/>
      <c r="H358" s="33"/>
      <c r="K358" s="34">
        <f>SUM(K357:K357)</f>
        <v>29.257489999999997</v>
      </c>
    </row>
    <row r="360" spans="1:27" ht="45" customHeight="1" x14ac:dyDescent="0.25">
      <c r="A360" s="27"/>
      <c r="B360" s="27" t="s">
        <v>686</v>
      </c>
      <c r="C360" s="28" t="s">
        <v>19</v>
      </c>
      <c r="D360" s="7" t="s">
        <v>687</v>
      </c>
      <c r="E360" s="6"/>
      <c r="F360" s="6"/>
      <c r="G360" s="28"/>
      <c r="H360" s="30" t="s">
        <v>476</v>
      </c>
      <c r="I360" s="5">
        <v>1</v>
      </c>
      <c r="J360" s="4"/>
      <c r="K360" s="31">
        <f>ROUND(K371,2)</f>
        <v>14.76</v>
      </c>
      <c r="L360" s="29" t="s">
        <v>688</v>
      </c>
      <c r="M360" s="28"/>
      <c r="N360" s="28"/>
      <c r="O360" s="28"/>
      <c r="P360" s="28"/>
      <c r="Q360" s="28"/>
      <c r="R360" s="28"/>
      <c r="S360" s="28"/>
      <c r="T360" s="28"/>
      <c r="U360" s="28"/>
      <c r="V360" s="28"/>
      <c r="W360" s="28"/>
      <c r="X360" s="28"/>
      <c r="Y360" s="28"/>
      <c r="Z360" s="28"/>
      <c r="AA360" s="28"/>
    </row>
    <row r="361" spans="1:27" x14ac:dyDescent="0.25">
      <c r="B361" s="23" t="s">
        <v>522</v>
      </c>
    </row>
    <row r="362" spans="1:27" x14ac:dyDescent="0.25">
      <c r="B362" t="s">
        <v>561</v>
      </c>
      <c r="C362" t="s">
        <v>242</v>
      </c>
      <c r="D362" t="s">
        <v>562</v>
      </c>
      <c r="E362" s="35">
        <v>0.16500000000000001</v>
      </c>
      <c r="F362" t="s">
        <v>525</v>
      </c>
      <c r="G362" t="s">
        <v>526</v>
      </c>
      <c r="H362" s="36">
        <v>23.39</v>
      </c>
      <c r="I362" t="s">
        <v>527</v>
      </c>
      <c r="J362" s="37">
        <f>ROUND(E362/I360* H362,5)</f>
        <v>3.8593500000000001</v>
      </c>
      <c r="K362" s="33"/>
    </row>
    <row r="363" spans="1:27" x14ac:dyDescent="0.25">
      <c r="B363" t="s">
        <v>563</v>
      </c>
      <c r="C363" t="s">
        <v>242</v>
      </c>
      <c r="D363" t="s">
        <v>564</v>
      </c>
      <c r="E363" s="35">
        <v>0.16500000000000001</v>
      </c>
      <c r="F363" t="s">
        <v>525</v>
      </c>
      <c r="G363" t="s">
        <v>526</v>
      </c>
      <c r="H363" s="36">
        <v>25.94</v>
      </c>
      <c r="I363" t="s">
        <v>527</v>
      </c>
      <c r="J363" s="37">
        <f>ROUND(E363/I360* H363,5)</f>
        <v>4.2801</v>
      </c>
      <c r="K363" s="33"/>
    </row>
    <row r="364" spans="1:27" x14ac:dyDescent="0.25">
      <c r="D364" s="32" t="s">
        <v>530</v>
      </c>
      <c r="E364" s="33"/>
      <c r="H364" s="33"/>
      <c r="K364" s="36">
        <f>SUM(J362:J363)</f>
        <v>8.1394500000000001</v>
      </c>
    </row>
    <row r="365" spans="1:27" x14ac:dyDescent="0.25">
      <c r="B365" s="23" t="s">
        <v>531</v>
      </c>
      <c r="E365" s="33"/>
      <c r="H365" s="33"/>
      <c r="K365" s="33"/>
    </row>
    <row r="366" spans="1:27" x14ac:dyDescent="0.25">
      <c r="B366" t="s">
        <v>689</v>
      </c>
      <c r="C366" t="s">
        <v>19</v>
      </c>
      <c r="D366" t="s">
        <v>690</v>
      </c>
      <c r="E366" s="35">
        <v>1</v>
      </c>
      <c r="G366" t="s">
        <v>526</v>
      </c>
      <c r="H366" s="36">
        <v>6.5</v>
      </c>
      <c r="I366" t="s">
        <v>527</v>
      </c>
      <c r="J366" s="37">
        <f>ROUND(E366* H366,5)</f>
        <v>6.5</v>
      </c>
      <c r="K366" s="33"/>
    </row>
    <row r="367" spans="1:27" x14ac:dyDescent="0.25">
      <c r="D367" s="32" t="s">
        <v>538</v>
      </c>
      <c r="E367" s="33"/>
      <c r="H367" s="33"/>
      <c r="K367" s="36">
        <f>SUM(J366:J366)</f>
        <v>6.5</v>
      </c>
    </row>
    <row r="368" spans="1:27" x14ac:dyDescent="0.25">
      <c r="E368" s="33"/>
      <c r="H368" s="33"/>
      <c r="K368" s="33"/>
    </row>
    <row r="369" spans="1:27" x14ac:dyDescent="0.25">
      <c r="D369" s="32" t="s">
        <v>539</v>
      </c>
      <c r="E369" s="33"/>
      <c r="H369" s="33">
        <v>1.5</v>
      </c>
      <c r="I369" t="s">
        <v>540</v>
      </c>
      <c r="J369">
        <f>ROUND(H369/100*K364,5)</f>
        <v>0.12209</v>
      </c>
      <c r="K369" s="33"/>
    </row>
    <row r="370" spans="1:27" x14ac:dyDescent="0.25">
      <c r="D370" s="32" t="s">
        <v>516</v>
      </c>
      <c r="E370" s="33"/>
      <c r="H370" s="33"/>
      <c r="K370" s="34">
        <f>SUM(J361:J369)</f>
        <v>14.76154</v>
      </c>
    </row>
    <row r="371" spans="1:27" x14ac:dyDescent="0.25">
      <c r="D371" s="32" t="s">
        <v>517</v>
      </c>
      <c r="E371" s="33"/>
      <c r="H371" s="33"/>
      <c r="K371" s="34">
        <f>SUM(K370:K370)</f>
        <v>14.76154</v>
      </c>
    </row>
    <row r="373" spans="1:27" ht="45" customHeight="1" x14ac:dyDescent="0.25">
      <c r="A373" s="27"/>
      <c r="B373" s="27" t="s">
        <v>691</v>
      </c>
      <c r="C373" s="28" t="s">
        <v>19</v>
      </c>
      <c r="D373" s="7" t="s">
        <v>692</v>
      </c>
      <c r="E373" s="6"/>
      <c r="F373" s="6"/>
      <c r="G373" s="28"/>
      <c r="H373" s="30" t="s">
        <v>476</v>
      </c>
      <c r="I373" s="5">
        <v>1</v>
      </c>
      <c r="J373" s="4"/>
      <c r="K373" s="31">
        <f>ROUND(K384,2)</f>
        <v>33.61</v>
      </c>
      <c r="L373" s="29" t="s">
        <v>693</v>
      </c>
      <c r="M373" s="28"/>
      <c r="N373" s="28"/>
      <c r="O373" s="28"/>
      <c r="P373" s="28"/>
      <c r="Q373" s="28"/>
      <c r="R373" s="28"/>
      <c r="S373" s="28"/>
      <c r="T373" s="28"/>
      <c r="U373" s="28"/>
      <c r="V373" s="28"/>
      <c r="W373" s="28"/>
      <c r="X373" s="28"/>
      <c r="Y373" s="28"/>
      <c r="Z373" s="28"/>
      <c r="AA373" s="28"/>
    </row>
    <row r="374" spans="1:27" x14ac:dyDescent="0.25">
      <c r="B374" s="23" t="s">
        <v>522</v>
      </c>
    </row>
    <row r="375" spans="1:27" x14ac:dyDescent="0.25">
      <c r="B375" t="s">
        <v>561</v>
      </c>
      <c r="C375" t="s">
        <v>242</v>
      </c>
      <c r="D375" t="s">
        <v>562</v>
      </c>
      <c r="E375" s="35">
        <v>0.13300000000000001</v>
      </c>
      <c r="F375" t="s">
        <v>525</v>
      </c>
      <c r="G375" t="s">
        <v>526</v>
      </c>
      <c r="H375" s="36">
        <v>23.39</v>
      </c>
      <c r="I375" t="s">
        <v>527</v>
      </c>
      <c r="J375" s="37">
        <f>ROUND(E375/I373* H375,5)</f>
        <v>3.1108699999999998</v>
      </c>
      <c r="K375" s="33"/>
    </row>
    <row r="376" spans="1:27" x14ac:dyDescent="0.25">
      <c r="B376" t="s">
        <v>563</v>
      </c>
      <c r="C376" t="s">
        <v>242</v>
      </c>
      <c r="D376" t="s">
        <v>564</v>
      </c>
      <c r="E376" s="35">
        <v>0.17</v>
      </c>
      <c r="F376" t="s">
        <v>525</v>
      </c>
      <c r="G376" t="s">
        <v>526</v>
      </c>
      <c r="H376" s="36">
        <v>25.94</v>
      </c>
      <c r="I376" t="s">
        <v>527</v>
      </c>
      <c r="J376" s="37">
        <f>ROUND(E376/I373* H376,5)</f>
        <v>4.4097999999999997</v>
      </c>
      <c r="K376" s="33"/>
    </row>
    <row r="377" spans="1:27" x14ac:dyDescent="0.25">
      <c r="D377" s="32" t="s">
        <v>530</v>
      </c>
      <c r="E377" s="33"/>
      <c r="H377" s="33"/>
      <c r="K377" s="36">
        <f>SUM(J375:J376)</f>
        <v>7.5206699999999991</v>
      </c>
    </row>
    <row r="378" spans="1:27" x14ac:dyDescent="0.25">
      <c r="B378" s="23" t="s">
        <v>531</v>
      </c>
      <c r="E378" s="33"/>
      <c r="H378" s="33"/>
      <c r="K378" s="33"/>
    </row>
    <row r="379" spans="1:27" x14ac:dyDescent="0.25">
      <c r="B379" t="s">
        <v>694</v>
      </c>
      <c r="C379" t="s">
        <v>19</v>
      </c>
      <c r="D379" t="s">
        <v>695</v>
      </c>
      <c r="E379" s="35">
        <v>1</v>
      </c>
      <c r="G379" t="s">
        <v>526</v>
      </c>
      <c r="H379" s="36">
        <v>25.98</v>
      </c>
      <c r="I379" t="s">
        <v>527</v>
      </c>
      <c r="J379" s="37">
        <f>ROUND(E379* H379,5)</f>
        <v>25.98</v>
      </c>
      <c r="K379" s="33"/>
    </row>
    <row r="380" spans="1:27" x14ac:dyDescent="0.25">
      <c r="D380" s="32" t="s">
        <v>538</v>
      </c>
      <c r="E380" s="33"/>
      <c r="H380" s="33"/>
      <c r="K380" s="36">
        <f>SUM(J379:J379)</f>
        <v>25.98</v>
      </c>
    </row>
    <row r="381" spans="1:27" x14ac:dyDescent="0.25">
      <c r="E381" s="33"/>
      <c r="H381" s="33"/>
      <c r="K381" s="33"/>
    </row>
    <row r="382" spans="1:27" x14ac:dyDescent="0.25">
      <c r="D382" s="32" t="s">
        <v>539</v>
      </c>
      <c r="E382" s="33"/>
      <c r="H382" s="33">
        <v>1.5</v>
      </c>
      <c r="I382" t="s">
        <v>540</v>
      </c>
      <c r="J382">
        <f>ROUND(H382/100*K377,5)</f>
        <v>0.11280999999999999</v>
      </c>
      <c r="K382" s="33"/>
    </row>
    <row r="383" spans="1:27" x14ac:dyDescent="0.25">
      <c r="D383" s="32" t="s">
        <v>516</v>
      </c>
      <c r="E383" s="33"/>
      <c r="H383" s="33"/>
      <c r="K383" s="34">
        <f>SUM(J374:J382)</f>
        <v>33.613480000000003</v>
      </c>
    </row>
    <row r="384" spans="1:27" x14ac:dyDescent="0.25">
      <c r="D384" s="32" t="s">
        <v>517</v>
      </c>
      <c r="E384" s="33"/>
      <c r="H384" s="33"/>
      <c r="K384" s="34">
        <f>SUM(K383:K383)</f>
        <v>33.613480000000003</v>
      </c>
    </row>
    <row r="386" spans="1:27" ht="45" customHeight="1" x14ac:dyDescent="0.25">
      <c r="A386" s="27"/>
      <c r="B386" s="27" t="s">
        <v>696</v>
      </c>
      <c r="C386" s="28" t="s">
        <v>19</v>
      </c>
      <c r="D386" s="7" t="s">
        <v>697</v>
      </c>
      <c r="E386" s="6"/>
      <c r="F386" s="6"/>
      <c r="G386" s="28"/>
      <c r="H386" s="30" t="s">
        <v>476</v>
      </c>
      <c r="I386" s="5">
        <v>1</v>
      </c>
      <c r="J386" s="4"/>
      <c r="K386" s="31">
        <f>ROUND(K396,2)</f>
        <v>30.61</v>
      </c>
      <c r="L386" s="29" t="s">
        <v>698</v>
      </c>
      <c r="M386" s="28"/>
      <c r="N386" s="28"/>
      <c r="O386" s="28"/>
      <c r="P386" s="28"/>
      <c r="Q386" s="28"/>
      <c r="R386" s="28"/>
      <c r="S386" s="28"/>
      <c r="T386" s="28"/>
      <c r="U386" s="28"/>
      <c r="V386" s="28"/>
      <c r="W386" s="28"/>
      <c r="X386" s="28"/>
      <c r="Y386" s="28"/>
      <c r="Z386" s="28"/>
      <c r="AA386" s="28"/>
    </row>
    <row r="387" spans="1:27" x14ac:dyDescent="0.25">
      <c r="B387" s="23" t="s">
        <v>522</v>
      </c>
    </row>
    <row r="388" spans="1:27" x14ac:dyDescent="0.25">
      <c r="B388" t="s">
        <v>563</v>
      </c>
      <c r="C388" t="s">
        <v>242</v>
      </c>
      <c r="D388" t="s">
        <v>564</v>
      </c>
      <c r="E388" s="35">
        <v>0.22</v>
      </c>
      <c r="F388" t="s">
        <v>525</v>
      </c>
      <c r="G388" t="s">
        <v>526</v>
      </c>
      <c r="H388" s="36">
        <v>25.94</v>
      </c>
      <c r="I388" t="s">
        <v>527</v>
      </c>
      <c r="J388" s="37">
        <f>ROUND(E388/I386* H388,5)</f>
        <v>5.7068000000000003</v>
      </c>
      <c r="K388" s="33"/>
    </row>
    <row r="389" spans="1:27" x14ac:dyDescent="0.25">
      <c r="D389" s="32" t="s">
        <v>530</v>
      </c>
      <c r="E389" s="33"/>
      <c r="H389" s="33"/>
      <c r="K389" s="36">
        <f>SUM(J388:J388)</f>
        <v>5.7068000000000003</v>
      </c>
    </row>
    <row r="390" spans="1:27" x14ac:dyDescent="0.25">
      <c r="B390" s="23" t="s">
        <v>531</v>
      </c>
      <c r="E390" s="33"/>
      <c r="H390" s="33"/>
      <c r="K390" s="33"/>
    </row>
    <row r="391" spans="1:27" x14ac:dyDescent="0.25">
      <c r="B391" t="s">
        <v>699</v>
      </c>
      <c r="C391" t="s">
        <v>19</v>
      </c>
      <c r="D391" t="s">
        <v>700</v>
      </c>
      <c r="E391" s="35">
        <v>1</v>
      </c>
      <c r="G391" t="s">
        <v>526</v>
      </c>
      <c r="H391" s="36">
        <v>24.82</v>
      </c>
      <c r="I391" t="s">
        <v>527</v>
      </c>
      <c r="J391" s="37">
        <f>ROUND(E391* H391,5)</f>
        <v>24.82</v>
      </c>
      <c r="K391" s="33"/>
    </row>
    <row r="392" spans="1:27" x14ac:dyDescent="0.25">
      <c r="D392" s="32" t="s">
        <v>538</v>
      </c>
      <c r="E392" s="33"/>
      <c r="H392" s="33"/>
      <c r="K392" s="36">
        <f>SUM(J391:J391)</f>
        <v>24.82</v>
      </c>
    </row>
    <row r="393" spans="1:27" x14ac:dyDescent="0.25">
      <c r="E393" s="33"/>
      <c r="H393" s="33"/>
      <c r="K393" s="33"/>
    </row>
    <row r="394" spans="1:27" x14ac:dyDescent="0.25">
      <c r="D394" s="32" t="s">
        <v>539</v>
      </c>
      <c r="E394" s="33"/>
      <c r="H394" s="33">
        <v>1.5</v>
      </c>
      <c r="I394" t="s">
        <v>540</v>
      </c>
      <c r="J394">
        <f>ROUND(H394/100*K389,5)</f>
        <v>8.5599999999999996E-2</v>
      </c>
      <c r="K394" s="33"/>
    </row>
    <row r="395" spans="1:27" x14ac:dyDescent="0.25">
      <c r="D395" s="32" t="s">
        <v>516</v>
      </c>
      <c r="E395" s="33"/>
      <c r="H395" s="33"/>
      <c r="K395" s="34">
        <f>SUM(J387:J394)</f>
        <v>30.612400000000001</v>
      </c>
    </row>
    <row r="396" spans="1:27" x14ac:dyDescent="0.25">
      <c r="D396" s="32" t="s">
        <v>517</v>
      </c>
      <c r="E396" s="33"/>
      <c r="H396" s="33"/>
      <c r="K396" s="34">
        <f>SUM(K395:K395)</f>
        <v>30.612400000000001</v>
      </c>
    </row>
    <row r="398" spans="1:27" ht="45" customHeight="1" x14ac:dyDescent="0.25">
      <c r="A398" s="27"/>
      <c r="B398" s="27" t="s">
        <v>701</v>
      </c>
      <c r="C398" s="28" t="s">
        <v>19</v>
      </c>
      <c r="D398" s="7" t="s">
        <v>702</v>
      </c>
      <c r="E398" s="6"/>
      <c r="F398" s="6"/>
      <c r="G398" s="28"/>
      <c r="H398" s="30" t="s">
        <v>476</v>
      </c>
      <c r="I398" s="5">
        <v>1</v>
      </c>
      <c r="J398" s="4"/>
      <c r="K398" s="31">
        <f>ROUND(K408,2)</f>
        <v>19.690000000000001</v>
      </c>
      <c r="L398" s="29" t="s">
        <v>703</v>
      </c>
      <c r="M398" s="28"/>
      <c r="N398" s="28"/>
      <c r="O398" s="28"/>
      <c r="P398" s="28"/>
      <c r="Q398" s="28"/>
      <c r="R398" s="28"/>
      <c r="S398" s="28"/>
      <c r="T398" s="28"/>
      <c r="U398" s="28"/>
      <c r="V398" s="28"/>
      <c r="W398" s="28"/>
      <c r="X398" s="28"/>
      <c r="Y398" s="28"/>
      <c r="Z398" s="28"/>
      <c r="AA398" s="28"/>
    </row>
    <row r="399" spans="1:27" x14ac:dyDescent="0.25">
      <c r="B399" s="23" t="s">
        <v>522</v>
      </c>
    </row>
    <row r="400" spans="1:27" x14ac:dyDescent="0.25">
      <c r="B400" t="s">
        <v>563</v>
      </c>
      <c r="C400" t="s">
        <v>242</v>
      </c>
      <c r="D400" t="s">
        <v>564</v>
      </c>
      <c r="E400" s="35">
        <v>0.18</v>
      </c>
      <c r="F400" t="s">
        <v>525</v>
      </c>
      <c r="G400" t="s">
        <v>526</v>
      </c>
      <c r="H400" s="36">
        <v>25.94</v>
      </c>
      <c r="I400" t="s">
        <v>527</v>
      </c>
      <c r="J400" s="37">
        <f>ROUND(E400/I398* H400,5)</f>
        <v>4.6692</v>
      </c>
      <c r="K400" s="33"/>
    </row>
    <row r="401" spans="1:27" x14ac:dyDescent="0.25">
      <c r="D401" s="32" t="s">
        <v>530</v>
      </c>
      <c r="E401" s="33"/>
      <c r="H401" s="33"/>
      <c r="K401" s="36">
        <f>SUM(J400:J400)</f>
        <v>4.6692</v>
      </c>
    </row>
    <row r="402" spans="1:27" x14ac:dyDescent="0.25">
      <c r="B402" s="23" t="s">
        <v>531</v>
      </c>
      <c r="E402" s="33"/>
      <c r="H402" s="33"/>
      <c r="K402" s="33"/>
    </row>
    <row r="403" spans="1:27" x14ac:dyDescent="0.25">
      <c r="B403" t="s">
        <v>704</v>
      </c>
      <c r="C403" t="s">
        <v>19</v>
      </c>
      <c r="D403" t="s">
        <v>705</v>
      </c>
      <c r="E403" s="35">
        <v>1</v>
      </c>
      <c r="G403" t="s">
        <v>526</v>
      </c>
      <c r="H403" s="36">
        <v>14.95</v>
      </c>
      <c r="I403" t="s">
        <v>527</v>
      </c>
      <c r="J403" s="37">
        <f>ROUND(E403* H403,5)</f>
        <v>14.95</v>
      </c>
      <c r="K403" s="33"/>
    </row>
    <row r="404" spans="1:27" x14ac:dyDescent="0.25">
      <c r="D404" s="32" t="s">
        <v>538</v>
      </c>
      <c r="E404" s="33"/>
      <c r="H404" s="33"/>
      <c r="K404" s="36">
        <f>SUM(J403:J403)</f>
        <v>14.95</v>
      </c>
    </row>
    <row r="405" spans="1:27" x14ac:dyDescent="0.25">
      <c r="E405" s="33"/>
      <c r="H405" s="33"/>
      <c r="K405" s="33"/>
    </row>
    <row r="406" spans="1:27" x14ac:dyDescent="0.25">
      <c r="D406" s="32" t="s">
        <v>539</v>
      </c>
      <c r="E406" s="33"/>
      <c r="H406" s="33">
        <v>1.5</v>
      </c>
      <c r="I406" t="s">
        <v>540</v>
      </c>
      <c r="J406">
        <f>ROUND(H406/100*K401,5)</f>
        <v>7.0040000000000005E-2</v>
      </c>
      <c r="K406" s="33"/>
    </row>
    <row r="407" spans="1:27" x14ac:dyDescent="0.25">
      <c r="D407" s="32" t="s">
        <v>516</v>
      </c>
      <c r="E407" s="33"/>
      <c r="H407" s="33"/>
      <c r="K407" s="34">
        <f>SUM(J399:J406)</f>
        <v>19.689239999999998</v>
      </c>
    </row>
    <row r="408" spans="1:27" x14ac:dyDescent="0.25">
      <c r="D408" s="32" t="s">
        <v>517</v>
      </c>
      <c r="E408" s="33"/>
      <c r="H408" s="33"/>
      <c r="K408" s="34">
        <f>SUM(K407:K407)</f>
        <v>19.689239999999998</v>
      </c>
    </row>
    <row r="410" spans="1:27" ht="45" customHeight="1" x14ac:dyDescent="0.25">
      <c r="A410" s="27" t="s">
        <v>706</v>
      </c>
      <c r="B410" s="27" t="s">
        <v>281</v>
      </c>
      <c r="C410" s="28" t="s">
        <v>19</v>
      </c>
      <c r="D410" s="7" t="s">
        <v>282</v>
      </c>
      <c r="E410" s="6"/>
      <c r="F410" s="6"/>
      <c r="G410" s="28"/>
      <c r="H410" s="30" t="s">
        <v>476</v>
      </c>
      <c r="I410" s="5">
        <v>1</v>
      </c>
      <c r="J410" s="4"/>
      <c r="K410" s="31">
        <f>ROUND(K420,2)</f>
        <v>46.01</v>
      </c>
      <c r="L410" s="29" t="s">
        <v>707</v>
      </c>
      <c r="M410" s="28"/>
      <c r="N410" s="28"/>
      <c r="O410" s="28"/>
      <c r="P410" s="28"/>
      <c r="Q410" s="28"/>
      <c r="R410" s="28"/>
      <c r="S410" s="28"/>
      <c r="T410" s="28"/>
      <c r="U410" s="28"/>
      <c r="V410" s="28"/>
      <c r="W410" s="28"/>
      <c r="X410" s="28"/>
      <c r="Y410" s="28"/>
      <c r="Z410" s="28"/>
      <c r="AA410" s="28"/>
    </row>
    <row r="411" spans="1:27" x14ac:dyDescent="0.25">
      <c r="B411" s="23" t="s">
        <v>522</v>
      </c>
    </row>
    <row r="412" spans="1:27" x14ac:dyDescent="0.25">
      <c r="B412" t="s">
        <v>561</v>
      </c>
      <c r="C412" t="s">
        <v>242</v>
      </c>
      <c r="D412" t="s">
        <v>562</v>
      </c>
      <c r="E412" s="35">
        <v>0.7</v>
      </c>
      <c r="F412" t="s">
        <v>525</v>
      </c>
      <c r="G412" t="s">
        <v>526</v>
      </c>
      <c r="H412" s="36">
        <v>23.39</v>
      </c>
      <c r="I412" t="s">
        <v>527</v>
      </c>
      <c r="J412" s="37">
        <f>ROUND(E412/I410* H412,5)</f>
        <v>16.373000000000001</v>
      </c>
      <c r="K412" s="33"/>
    </row>
    <row r="413" spans="1:27" x14ac:dyDescent="0.25">
      <c r="B413" t="s">
        <v>563</v>
      </c>
      <c r="C413" t="s">
        <v>242</v>
      </c>
      <c r="D413" t="s">
        <v>564</v>
      </c>
      <c r="E413" s="35">
        <v>0.7</v>
      </c>
      <c r="F413" t="s">
        <v>525</v>
      </c>
      <c r="G413" t="s">
        <v>526</v>
      </c>
      <c r="H413" s="36">
        <v>25.94</v>
      </c>
      <c r="I413" t="s">
        <v>527</v>
      </c>
      <c r="J413" s="37">
        <f>ROUND(E413/I410* H413,5)</f>
        <v>18.158000000000001</v>
      </c>
      <c r="K413" s="33"/>
    </row>
    <row r="414" spans="1:27" x14ac:dyDescent="0.25">
      <c r="D414" s="32" t="s">
        <v>530</v>
      </c>
      <c r="E414" s="33"/>
      <c r="H414" s="33"/>
      <c r="K414" s="36">
        <f>SUM(J412:J413)</f>
        <v>34.531000000000006</v>
      </c>
    </row>
    <row r="415" spans="1:27" x14ac:dyDescent="0.25">
      <c r="B415" s="23" t="s">
        <v>531</v>
      </c>
      <c r="E415" s="33"/>
      <c r="H415" s="33"/>
      <c r="K415" s="33"/>
    </row>
    <row r="416" spans="1:27" x14ac:dyDescent="0.25">
      <c r="B416" t="s">
        <v>708</v>
      </c>
      <c r="C416" t="s">
        <v>19</v>
      </c>
      <c r="D416" t="s">
        <v>709</v>
      </c>
      <c r="E416" s="35">
        <v>1</v>
      </c>
      <c r="G416" t="s">
        <v>526</v>
      </c>
      <c r="H416" s="36">
        <v>8.3699999999999992</v>
      </c>
      <c r="I416" t="s">
        <v>527</v>
      </c>
      <c r="J416" s="37">
        <f>ROUND(E416* H416,5)</f>
        <v>8.3699999999999992</v>
      </c>
      <c r="K416" s="33"/>
    </row>
    <row r="417" spans="1:27" x14ac:dyDescent="0.25">
      <c r="B417" t="s">
        <v>710</v>
      </c>
      <c r="C417" t="s">
        <v>19</v>
      </c>
      <c r="D417" t="s">
        <v>711</v>
      </c>
      <c r="E417" s="35">
        <v>1</v>
      </c>
      <c r="G417" t="s">
        <v>526</v>
      </c>
      <c r="H417" s="36">
        <v>3.11</v>
      </c>
      <c r="I417" t="s">
        <v>527</v>
      </c>
      <c r="J417" s="37">
        <f>ROUND(E417* H417,5)</f>
        <v>3.11</v>
      </c>
      <c r="K417" s="33"/>
    </row>
    <row r="418" spans="1:27" x14ac:dyDescent="0.25">
      <c r="D418" s="32" t="s">
        <v>538</v>
      </c>
      <c r="E418" s="33"/>
      <c r="H418" s="33"/>
      <c r="K418" s="36">
        <f>SUM(J416:J417)</f>
        <v>11.479999999999999</v>
      </c>
    </row>
    <row r="419" spans="1:27" x14ac:dyDescent="0.25">
      <c r="D419" s="32" t="s">
        <v>516</v>
      </c>
      <c r="E419" s="33"/>
      <c r="H419" s="33"/>
      <c r="K419" s="34">
        <f>SUM(J411:J418)</f>
        <v>46.011000000000003</v>
      </c>
    </row>
    <row r="420" spans="1:27" x14ac:dyDescent="0.25">
      <c r="D420" s="32" t="s">
        <v>517</v>
      </c>
      <c r="E420" s="33"/>
      <c r="H420" s="33"/>
      <c r="K420" s="34">
        <f>SUM(K419:K419)</f>
        <v>46.011000000000003</v>
      </c>
    </row>
    <row r="422" spans="1:27" ht="45" customHeight="1" x14ac:dyDescent="0.25">
      <c r="A422" s="27" t="s">
        <v>712</v>
      </c>
      <c r="B422" s="27" t="s">
        <v>12</v>
      </c>
      <c r="C422" s="28" t="s">
        <v>13</v>
      </c>
      <c r="D422" s="7" t="s">
        <v>14</v>
      </c>
      <c r="E422" s="6"/>
      <c r="F422" s="6"/>
      <c r="G422" s="28"/>
      <c r="H422" s="30" t="s">
        <v>476</v>
      </c>
      <c r="I422" s="5">
        <v>1</v>
      </c>
      <c r="J422" s="4"/>
      <c r="K422" s="31">
        <v>0</v>
      </c>
      <c r="L422" s="29" t="s">
        <v>713</v>
      </c>
      <c r="M422" s="28"/>
      <c r="N422" s="28"/>
      <c r="O422" s="28"/>
      <c r="P422" s="28"/>
      <c r="Q422" s="28"/>
      <c r="R422" s="28"/>
      <c r="S422" s="28"/>
      <c r="T422" s="28"/>
      <c r="U422" s="28"/>
      <c r="V422" s="28"/>
      <c r="W422" s="28"/>
      <c r="X422" s="28"/>
      <c r="Y422" s="28"/>
      <c r="Z422" s="28"/>
      <c r="AA422" s="28"/>
    </row>
    <row r="423" spans="1:27" ht="45" customHeight="1" x14ac:dyDescent="0.25">
      <c r="A423" s="27" t="s">
        <v>714</v>
      </c>
      <c r="B423" s="27" t="s">
        <v>386</v>
      </c>
      <c r="C423" s="28" t="s">
        <v>19</v>
      </c>
      <c r="D423" s="7" t="s">
        <v>387</v>
      </c>
      <c r="E423" s="6"/>
      <c r="F423" s="6"/>
      <c r="G423" s="28"/>
      <c r="H423" s="30" t="s">
        <v>476</v>
      </c>
      <c r="I423" s="5">
        <v>17.481000000000002</v>
      </c>
      <c r="J423" s="4"/>
      <c r="K423" s="31">
        <f>ROUND(K434,2)</f>
        <v>73.94</v>
      </c>
      <c r="L423" s="29" t="s">
        <v>715</v>
      </c>
      <c r="M423" s="28"/>
      <c r="N423" s="28"/>
      <c r="O423" s="28"/>
      <c r="P423" s="28"/>
      <c r="Q423" s="28"/>
      <c r="R423" s="28"/>
      <c r="S423" s="28"/>
      <c r="T423" s="28"/>
      <c r="U423" s="28"/>
      <c r="V423" s="28"/>
      <c r="W423" s="28"/>
      <c r="X423" s="28"/>
      <c r="Y423" s="28"/>
      <c r="Z423" s="28"/>
      <c r="AA423" s="28"/>
    </row>
    <row r="424" spans="1:27" x14ac:dyDescent="0.25">
      <c r="B424" s="23" t="s">
        <v>522</v>
      </c>
    </row>
    <row r="425" spans="1:27" x14ac:dyDescent="0.25">
      <c r="B425" t="s">
        <v>661</v>
      </c>
      <c r="C425" t="s">
        <v>242</v>
      </c>
      <c r="D425" t="s">
        <v>564</v>
      </c>
      <c r="E425" s="35">
        <v>0.2</v>
      </c>
      <c r="F425" t="s">
        <v>525</v>
      </c>
      <c r="G425" t="s">
        <v>526</v>
      </c>
      <c r="H425" s="36">
        <v>25.94</v>
      </c>
      <c r="I425" t="s">
        <v>527</v>
      </c>
      <c r="J425" s="37">
        <f>ROUND(E425/I423* H425,5)</f>
        <v>0.29677999999999999</v>
      </c>
      <c r="K425" s="33"/>
    </row>
    <row r="426" spans="1:27" x14ac:dyDescent="0.25">
      <c r="B426" t="s">
        <v>660</v>
      </c>
      <c r="C426" t="s">
        <v>242</v>
      </c>
      <c r="D426" t="s">
        <v>562</v>
      </c>
      <c r="E426" s="35">
        <v>0.2</v>
      </c>
      <c r="F426" t="s">
        <v>525</v>
      </c>
      <c r="G426" t="s">
        <v>526</v>
      </c>
      <c r="H426" s="36">
        <v>23.39</v>
      </c>
      <c r="I426" t="s">
        <v>527</v>
      </c>
      <c r="J426" s="37">
        <f>ROUND(E426/I423* H426,5)</f>
        <v>0.2676</v>
      </c>
      <c r="K426" s="33"/>
    </row>
    <row r="427" spans="1:27" x14ac:dyDescent="0.25">
      <c r="D427" s="32" t="s">
        <v>530</v>
      </c>
      <c r="E427" s="33"/>
      <c r="H427" s="33"/>
      <c r="K427" s="36">
        <f>SUM(J425:J426)</f>
        <v>0.56437999999999999</v>
      </c>
    </row>
    <row r="428" spans="1:27" x14ac:dyDescent="0.25">
      <c r="B428" s="23" t="s">
        <v>531</v>
      </c>
      <c r="E428" s="33"/>
      <c r="H428" s="33"/>
      <c r="K428" s="33"/>
    </row>
    <row r="429" spans="1:27" x14ac:dyDescent="0.25">
      <c r="B429" t="s">
        <v>716</v>
      </c>
      <c r="C429" t="s">
        <v>19</v>
      </c>
      <c r="D429" t="s">
        <v>717</v>
      </c>
      <c r="E429" s="35">
        <v>1.5</v>
      </c>
      <c r="G429" t="s">
        <v>526</v>
      </c>
      <c r="H429" s="36">
        <v>48.91</v>
      </c>
      <c r="I429" t="s">
        <v>527</v>
      </c>
      <c r="J429" s="37">
        <f>ROUND(E429* H429,5)</f>
        <v>73.364999999999995</v>
      </c>
      <c r="K429" s="33"/>
    </row>
    <row r="430" spans="1:27" x14ac:dyDescent="0.25">
      <c r="D430" s="32" t="s">
        <v>538</v>
      </c>
      <c r="E430" s="33"/>
      <c r="H430" s="33"/>
      <c r="K430" s="36">
        <f>SUM(J429:J429)</f>
        <v>73.364999999999995</v>
      </c>
    </row>
    <row r="431" spans="1:27" x14ac:dyDescent="0.25">
      <c r="E431" s="33"/>
      <c r="H431" s="33"/>
      <c r="K431" s="33"/>
    </row>
    <row r="432" spans="1:27" x14ac:dyDescent="0.25">
      <c r="D432" s="32" t="s">
        <v>539</v>
      </c>
      <c r="E432" s="33"/>
      <c r="H432" s="33">
        <v>1.5</v>
      </c>
      <c r="I432" t="s">
        <v>540</v>
      </c>
      <c r="J432">
        <f>ROUND(H432/100*K427,5)</f>
        <v>8.4700000000000001E-3</v>
      </c>
      <c r="K432" s="33"/>
    </row>
    <row r="433" spans="1:27" x14ac:dyDescent="0.25">
      <c r="D433" s="32" t="s">
        <v>516</v>
      </c>
      <c r="E433" s="33"/>
      <c r="H433" s="33"/>
      <c r="K433" s="34">
        <f>SUM(J424:J432)</f>
        <v>73.937849999999997</v>
      </c>
    </row>
    <row r="434" spans="1:27" x14ac:dyDescent="0.25">
      <c r="D434" s="32" t="s">
        <v>517</v>
      </c>
      <c r="E434" s="33"/>
      <c r="H434" s="33"/>
      <c r="K434" s="34">
        <f>SUM(K433:K433)</f>
        <v>73.937849999999997</v>
      </c>
    </row>
    <row r="436" spans="1:27" ht="45" customHeight="1" x14ac:dyDescent="0.25">
      <c r="A436" s="27" t="s">
        <v>718</v>
      </c>
      <c r="B436" s="27" t="s">
        <v>450</v>
      </c>
      <c r="C436" s="28" t="s">
        <v>19</v>
      </c>
      <c r="D436" s="7" t="s">
        <v>451</v>
      </c>
      <c r="E436" s="6"/>
      <c r="F436" s="6"/>
      <c r="G436" s="28"/>
      <c r="H436" s="30" t="s">
        <v>476</v>
      </c>
      <c r="I436" s="5">
        <v>1</v>
      </c>
      <c r="J436" s="4"/>
      <c r="K436" s="31">
        <f>ROUND(K441,2)</f>
        <v>1575</v>
      </c>
      <c r="L436" s="29" t="s">
        <v>719</v>
      </c>
      <c r="M436" s="28"/>
      <c r="N436" s="28"/>
      <c r="O436" s="28"/>
      <c r="P436" s="28"/>
      <c r="Q436" s="28"/>
      <c r="R436" s="28"/>
      <c r="S436" s="28"/>
      <c r="T436" s="28"/>
      <c r="U436" s="28"/>
      <c r="V436" s="28"/>
      <c r="W436" s="28"/>
      <c r="X436" s="28"/>
      <c r="Y436" s="28"/>
      <c r="Z436" s="28"/>
      <c r="AA436" s="28"/>
    </row>
    <row r="437" spans="1:27" x14ac:dyDescent="0.25">
      <c r="B437" s="23" t="s">
        <v>720</v>
      </c>
    </row>
    <row r="438" spans="1:27" x14ac:dyDescent="0.25">
      <c r="B438" t="s">
        <v>721</v>
      </c>
      <c r="C438" t="s">
        <v>19</v>
      </c>
      <c r="D438" t="s">
        <v>722</v>
      </c>
      <c r="E438" s="35">
        <v>1</v>
      </c>
      <c r="G438" t="s">
        <v>526</v>
      </c>
      <c r="H438" s="36">
        <v>1575</v>
      </c>
      <c r="I438" t="s">
        <v>527</v>
      </c>
      <c r="J438" s="37">
        <f>ROUND(E438* H438,5)</f>
        <v>1575</v>
      </c>
      <c r="K438" s="33"/>
    </row>
    <row r="439" spans="1:27" x14ac:dyDescent="0.25">
      <c r="D439" s="32" t="s">
        <v>723</v>
      </c>
      <c r="E439" s="33"/>
      <c r="H439" s="33"/>
      <c r="K439" s="36">
        <f>SUM(J438:J438)</f>
        <v>1575</v>
      </c>
    </row>
    <row r="440" spans="1:27" x14ac:dyDescent="0.25">
      <c r="D440" s="32" t="s">
        <v>516</v>
      </c>
      <c r="E440" s="33"/>
      <c r="H440" s="33"/>
      <c r="K440" s="34">
        <f>SUM(J437:J439)</f>
        <v>1575</v>
      </c>
    </row>
    <row r="441" spans="1:27" x14ac:dyDescent="0.25">
      <c r="D441" s="32" t="s">
        <v>517</v>
      </c>
      <c r="E441" s="33"/>
      <c r="H441" s="33"/>
      <c r="K441" s="34">
        <f>SUM(K440:K440)</f>
        <v>1575</v>
      </c>
    </row>
    <row r="443" spans="1:27" ht="45" customHeight="1" x14ac:dyDescent="0.25">
      <c r="A443" s="27" t="s">
        <v>724</v>
      </c>
      <c r="B443" s="27" t="s">
        <v>225</v>
      </c>
      <c r="C443" s="28" t="s">
        <v>66</v>
      </c>
      <c r="D443" s="7" t="s">
        <v>226</v>
      </c>
      <c r="E443" s="6"/>
      <c r="F443" s="6"/>
      <c r="G443" s="28"/>
      <c r="H443" s="30" t="s">
        <v>476</v>
      </c>
      <c r="I443" s="5">
        <v>1</v>
      </c>
      <c r="J443" s="4"/>
      <c r="K443" s="31">
        <f>ROUND(K449,2)</f>
        <v>254.3</v>
      </c>
      <c r="L443" s="29" t="s">
        <v>725</v>
      </c>
      <c r="M443" s="28"/>
      <c r="N443" s="28"/>
      <c r="O443" s="28"/>
      <c r="P443" s="28"/>
      <c r="Q443" s="28"/>
      <c r="R443" s="28"/>
      <c r="S443" s="28"/>
      <c r="T443" s="28"/>
      <c r="U443" s="28"/>
      <c r="V443" s="28"/>
      <c r="W443" s="28"/>
      <c r="X443" s="28"/>
      <c r="Y443" s="28"/>
      <c r="Z443" s="28"/>
      <c r="AA443" s="28"/>
    </row>
    <row r="444" spans="1:27" x14ac:dyDescent="0.25">
      <c r="B444" s="23" t="s">
        <v>522</v>
      </c>
    </row>
    <row r="445" spans="1:27" x14ac:dyDescent="0.25">
      <c r="B445" t="s">
        <v>660</v>
      </c>
      <c r="C445" t="s">
        <v>242</v>
      </c>
      <c r="D445" t="s">
        <v>562</v>
      </c>
      <c r="E445" s="35">
        <v>2</v>
      </c>
      <c r="F445" t="s">
        <v>525</v>
      </c>
      <c r="G445" t="s">
        <v>526</v>
      </c>
      <c r="H445" s="36">
        <v>23.39</v>
      </c>
      <c r="I445" t="s">
        <v>527</v>
      </c>
      <c r="J445" s="37">
        <f>ROUND(E445/I443* H445,5)</f>
        <v>46.78</v>
      </c>
      <c r="K445" s="33"/>
    </row>
    <row r="446" spans="1:27" x14ac:dyDescent="0.25">
      <c r="B446" t="s">
        <v>661</v>
      </c>
      <c r="C446" t="s">
        <v>242</v>
      </c>
      <c r="D446" t="s">
        <v>564</v>
      </c>
      <c r="E446" s="35">
        <v>8</v>
      </c>
      <c r="F446" t="s">
        <v>525</v>
      </c>
      <c r="G446" t="s">
        <v>526</v>
      </c>
      <c r="H446" s="36">
        <v>25.94</v>
      </c>
      <c r="I446" t="s">
        <v>527</v>
      </c>
      <c r="J446" s="37">
        <f>ROUND(E446/I443* H446,5)</f>
        <v>207.52</v>
      </c>
      <c r="K446" s="33"/>
    </row>
    <row r="447" spans="1:27" x14ac:dyDescent="0.25">
      <c r="D447" s="32" t="s">
        <v>530</v>
      </c>
      <c r="E447" s="33"/>
      <c r="H447" s="33"/>
      <c r="K447" s="36">
        <f>SUM(J445:J446)</f>
        <v>254.3</v>
      </c>
    </row>
    <row r="448" spans="1:27" x14ac:dyDescent="0.25">
      <c r="D448" s="32" t="s">
        <v>516</v>
      </c>
      <c r="E448" s="33"/>
      <c r="H448" s="33"/>
      <c r="K448" s="34">
        <f>SUM(J444:J447)</f>
        <v>254.3</v>
      </c>
    </row>
    <row r="449" spans="1:27" x14ac:dyDescent="0.25">
      <c r="D449" s="32" t="s">
        <v>517</v>
      </c>
      <c r="E449" s="33"/>
      <c r="H449" s="33"/>
      <c r="K449" s="34">
        <f>SUM(K448:K448)</f>
        <v>254.3</v>
      </c>
    </row>
    <row r="451" spans="1:27" ht="45" customHeight="1" x14ac:dyDescent="0.25">
      <c r="A451" s="27" t="s">
        <v>726</v>
      </c>
      <c r="B451" s="27" t="s">
        <v>384</v>
      </c>
      <c r="C451" s="28" t="s">
        <v>66</v>
      </c>
      <c r="D451" s="7" t="s">
        <v>385</v>
      </c>
      <c r="E451" s="6"/>
      <c r="F451" s="6"/>
      <c r="G451" s="28"/>
      <c r="H451" s="30" t="s">
        <v>476</v>
      </c>
      <c r="I451" s="5">
        <v>1</v>
      </c>
      <c r="J451" s="4"/>
      <c r="K451" s="31">
        <f>ROUND(K462,2)</f>
        <v>2.5</v>
      </c>
      <c r="L451" s="29" t="s">
        <v>727</v>
      </c>
      <c r="M451" s="28"/>
      <c r="N451" s="28"/>
      <c r="O451" s="28"/>
      <c r="P451" s="28"/>
      <c r="Q451" s="28"/>
      <c r="R451" s="28"/>
      <c r="S451" s="28"/>
      <c r="T451" s="28"/>
      <c r="U451" s="28"/>
      <c r="V451" s="28"/>
      <c r="W451" s="28"/>
      <c r="X451" s="28"/>
      <c r="Y451" s="28"/>
      <c r="Z451" s="28"/>
      <c r="AA451" s="28"/>
    </row>
    <row r="452" spans="1:27" x14ac:dyDescent="0.25">
      <c r="B452" s="23" t="s">
        <v>522</v>
      </c>
    </row>
    <row r="453" spans="1:27" x14ac:dyDescent="0.25">
      <c r="B453" t="s">
        <v>544</v>
      </c>
      <c r="C453" t="s">
        <v>545</v>
      </c>
      <c r="D453" t="s">
        <v>546</v>
      </c>
      <c r="E453" s="35">
        <v>0.02</v>
      </c>
      <c r="F453" t="s">
        <v>525</v>
      </c>
      <c r="G453" t="s">
        <v>526</v>
      </c>
      <c r="H453" s="36">
        <v>23.36</v>
      </c>
      <c r="I453" t="s">
        <v>527</v>
      </c>
      <c r="J453" s="37">
        <f>ROUND(E453/I451* H453,5)</f>
        <v>0.4672</v>
      </c>
      <c r="K453" s="33"/>
    </row>
    <row r="454" spans="1:27" x14ac:dyDescent="0.25">
      <c r="B454" t="s">
        <v>547</v>
      </c>
      <c r="C454" t="s">
        <v>545</v>
      </c>
      <c r="D454" t="s">
        <v>548</v>
      </c>
      <c r="E454" s="35">
        <v>1.6E-2</v>
      </c>
      <c r="F454" t="s">
        <v>525</v>
      </c>
      <c r="G454" t="s">
        <v>526</v>
      </c>
      <c r="H454" s="36">
        <v>25.94</v>
      </c>
      <c r="I454" t="s">
        <v>527</v>
      </c>
      <c r="J454" s="37">
        <f>ROUND(E454/I451* H454,5)</f>
        <v>0.41504000000000002</v>
      </c>
      <c r="K454" s="33"/>
    </row>
    <row r="455" spans="1:27" x14ac:dyDescent="0.25">
      <c r="D455" s="32" t="s">
        <v>530</v>
      </c>
      <c r="E455" s="33"/>
      <c r="H455" s="33"/>
      <c r="K455" s="36">
        <f>SUM(J453:J454)</f>
        <v>0.88224000000000002</v>
      </c>
    </row>
    <row r="456" spans="1:27" x14ac:dyDescent="0.25">
      <c r="B456" s="23" t="s">
        <v>531</v>
      </c>
      <c r="E456" s="33"/>
      <c r="H456" s="33"/>
      <c r="K456" s="33"/>
    </row>
    <row r="457" spans="1:27" x14ac:dyDescent="0.25">
      <c r="B457" t="s">
        <v>728</v>
      </c>
      <c r="C457" t="s">
        <v>66</v>
      </c>
      <c r="D457" t="s">
        <v>729</v>
      </c>
      <c r="E457" s="35">
        <v>1.02</v>
      </c>
      <c r="G457" t="s">
        <v>526</v>
      </c>
      <c r="H457" s="36">
        <v>1.57</v>
      </c>
      <c r="I457" t="s">
        <v>527</v>
      </c>
      <c r="J457" s="37">
        <f>ROUND(E457* H457,5)</f>
        <v>1.6013999999999999</v>
      </c>
      <c r="K457" s="33"/>
    </row>
    <row r="458" spans="1:27" x14ac:dyDescent="0.25">
      <c r="D458" s="32" t="s">
        <v>538</v>
      </c>
      <c r="E458" s="33"/>
      <c r="H458" s="33"/>
      <c r="K458" s="36">
        <f>SUM(J457:J457)</f>
        <v>1.6013999999999999</v>
      </c>
    </row>
    <row r="459" spans="1:27" x14ac:dyDescent="0.25">
      <c r="E459" s="33"/>
      <c r="H459" s="33"/>
      <c r="K459" s="33"/>
    </row>
    <row r="460" spans="1:27" x14ac:dyDescent="0.25">
      <c r="D460" s="32" t="s">
        <v>539</v>
      </c>
      <c r="E460" s="33"/>
      <c r="H460" s="33">
        <v>1.5</v>
      </c>
      <c r="I460" t="s">
        <v>540</v>
      </c>
      <c r="J460">
        <f>ROUND(H460/100*K455,5)</f>
        <v>1.323E-2</v>
      </c>
      <c r="K460" s="33"/>
    </row>
    <row r="461" spans="1:27" x14ac:dyDescent="0.25">
      <c r="D461" s="32" t="s">
        <v>516</v>
      </c>
      <c r="E461" s="33"/>
      <c r="H461" s="33"/>
      <c r="K461" s="34">
        <f>SUM(J452:J460)</f>
        <v>2.4968699999999999</v>
      </c>
    </row>
    <row r="462" spans="1:27" x14ac:dyDescent="0.25">
      <c r="D462" s="32" t="s">
        <v>517</v>
      </c>
      <c r="E462" s="33"/>
      <c r="H462" s="33"/>
      <c r="K462" s="34">
        <f>SUM(K461:K461)</f>
        <v>2.4968699999999999</v>
      </c>
    </row>
    <row r="464" spans="1:27" ht="45" customHeight="1" x14ac:dyDescent="0.25">
      <c r="A464" s="27" t="s">
        <v>730</v>
      </c>
      <c r="B464" s="27" t="s">
        <v>131</v>
      </c>
      <c r="C464" s="28" t="s">
        <v>19</v>
      </c>
      <c r="D464" s="7" t="s">
        <v>132</v>
      </c>
      <c r="E464" s="6"/>
      <c r="F464" s="6"/>
      <c r="G464" s="28"/>
      <c r="H464" s="30" t="s">
        <v>476</v>
      </c>
      <c r="I464" s="5">
        <v>1</v>
      </c>
      <c r="J464" s="4"/>
      <c r="K464" s="31">
        <f>ROUND(K475,2)</f>
        <v>150.52000000000001</v>
      </c>
      <c r="L464" s="29" t="s">
        <v>731</v>
      </c>
      <c r="M464" s="28"/>
      <c r="N464" s="28"/>
      <c r="O464" s="28"/>
      <c r="P464" s="28"/>
      <c r="Q464" s="28"/>
      <c r="R464" s="28"/>
      <c r="S464" s="28"/>
      <c r="T464" s="28"/>
      <c r="U464" s="28"/>
      <c r="V464" s="28"/>
      <c r="W464" s="28"/>
      <c r="X464" s="28"/>
      <c r="Y464" s="28"/>
      <c r="Z464" s="28"/>
      <c r="AA464" s="28"/>
    </row>
    <row r="465" spans="1:27" x14ac:dyDescent="0.25">
      <c r="B465" s="23" t="s">
        <v>522</v>
      </c>
    </row>
    <row r="466" spans="1:27" x14ac:dyDescent="0.25">
      <c r="B466" t="s">
        <v>544</v>
      </c>
      <c r="C466" t="s">
        <v>545</v>
      </c>
      <c r="D466" t="s">
        <v>546</v>
      </c>
      <c r="E466" s="35">
        <v>0.13300000000000001</v>
      </c>
      <c r="F466" t="s">
        <v>525</v>
      </c>
      <c r="G466" t="s">
        <v>526</v>
      </c>
      <c r="H466" s="36">
        <v>23.36</v>
      </c>
      <c r="I466" t="s">
        <v>527</v>
      </c>
      <c r="J466" s="37">
        <f>ROUND(E466/I464* H466,5)</f>
        <v>3.1068799999999999</v>
      </c>
      <c r="K466" s="33"/>
    </row>
    <row r="467" spans="1:27" x14ac:dyDescent="0.25">
      <c r="B467" t="s">
        <v>547</v>
      </c>
      <c r="C467" t="s">
        <v>545</v>
      </c>
      <c r="D467" t="s">
        <v>548</v>
      </c>
      <c r="E467" s="35">
        <v>0.17</v>
      </c>
      <c r="F467" t="s">
        <v>525</v>
      </c>
      <c r="G467" t="s">
        <v>526</v>
      </c>
      <c r="H467" s="36">
        <v>25.94</v>
      </c>
      <c r="I467" t="s">
        <v>527</v>
      </c>
      <c r="J467" s="37">
        <f>ROUND(E467/I464* H467,5)</f>
        <v>4.4097999999999997</v>
      </c>
      <c r="K467" s="33"/>
    </row>
    <row r="468" spans="1:27" x14ac:dyDescent="0.25">
      <c r="D468" s="32" t="s">
        <v>530</v>
      </c>
      <c r="E468" s="33"/>
      <c r="H468" s="33"/>
      <c r="K468" s="36">
        <f>SUM(J466:J467)</f>
        <v>7.5166799999999991</v>
      </c>
    </row>
    <row r="469" spans="1:27" x14ac:dyDescent="0.25">
      <c r="B469" s="23" t="s">
        <v>531</v>
      </c>
      <c r="E469" s="33"/>
      <c r="H469" s="33"/>
      <c r="K469" s="33"/>
    </row>
    <row r="470" spans="1:27" x14ac:dyDescent="0.25">
      <c r="B470" t="s">
        <v>732</v>
      </c>
      <c r="C470" t="s">
        <v>19</v>
      </c>
      <c r="D470" t="s">
        <v>733</v>
      </c>
      <c r="E470" s="35">
        <v>1</v>
      </c>
      <c r="G470" t="s">
        <v>526</v>
      </c>
      <c r="H470" s="36">
        <v>142.88999999999999</v>
      </c>
      <c r="I470" t="s">
        <v>527</v>
      </c>
      <c r="J470" s="37">
        <f>ROUND(E470* H470,5)</f>
        <v>142.88999999999999</v>
      </c>
      <c r="K470" s="33"/>
    </row>
    <row r="471" spans="1:27" x14ac:dyDescent="0.25">
      <c r="D471" s="32" t="s">
        <v>538</v>
      </c>
      <c r="E471" s="33"/>
      <c r="H471" s="33"/>
      <c r="K471" s="36">
        <f>SUM(J470:J470)</f>
        <v>142.88999999999999</v>
      </c>
    </row>
    <row r="472" spans="1:27" x14ac:dyDescent="0.25">
      <c r="E472" s="33"/>
      <c r="H472" s="33"/>
      <c r="K472" s="33"/>
    </row>
    <row r="473" spans="1:27" x14ac:dyDescent="0.25">
      <c r="D473" s="32" t="s">
        <v>539</v>
      </c>
      <c r="E473" s="33"/>
      <c r="H473" s="33">
        <v>1.5</v>
      </c>
      <c r="I473" t="s">
        <v>540</v>
      </c>
      <c r="J473">
        <f>ROUND(H473/100*K468,5)</f>
        <v>0.11275</v>
      </c>
      <c r="K473" s="33"/>
    </row>
    <row r="474" spans="1:27" x14ac:dyDescent="0.25">
      <c r="D474" s="32" t="s">
        <v>516</v>
      </c>
      <c r="E474" s="33"/>
      <c r="H474" s="33"/>
      <c r="K474" s="34">
        <f>SUM(J465:J473)</f>
        <v>150.51943</v>
      </c>
    </row>
    <row r="475" spans="1:27" x14ac:dyDescent="0.25">
      <c r="D475" s="32" t="s">
        <v>517</v>
      </c>
      <c r="E475" s="33"/>
      <c r="H475" s="33"/>
      <c r="K475" s="34">
        <f>SUM(K474:K474)</f>
        <v>150.51943</v>
      </c>
    </row>
    <row r="477" spans="1:27" ht="45" customHeight="1" x14ac:dyDescent="0.25">
      <c r="A477" s="27" t="s">
        <v>734</v>
      </c>
      <c r="B477" s="27" t="s">
        <v>133</v>
      </c>
      <c r="C477" s="28" t="s">
        <v>19</v>
      </c>
      <c r="D477" s="7" t="s">
        <v>134</v>
      </c>
      <c r="E477" s="6"/>
      <c r="F477" s="6"/>
      <c r="G477" s="28"/>
      <c r="H477" s="30" t="s">
        <v>476</v>
      </c>
      <c r="I477" s="5">
        <v>1</v>
      </c>
      <c r="J477" s="4"/>
      <c r="K477" s="31">
        <f>ROUND(K488,2)</f>
        <v>57.78</v>
      </c>
      <c r="L477" s="29" t="s">
        <v>735</v>
      </c>
      <c r="M477" s="28"/>
      <c r="N477" s="28"/>
      <c r="O477" s="28"/>
      <c r="P477" s="28"/>
      <c r="Q477" s="28"/>
      <c r="R477" s="28"/>
      <c r="S477" s="28"/>
      <c r="T477" s="28"/>
      <c r="U477" s="28"/>
      <c r="V477" s="28"/>
      <c r="W477" s="28"/>
      <c r="X477" s="28"/>
      <c r="Y477" s="28"/>
      <c r="Z477" s="28"/>
      <c r="AA477" s="28"/>
    </row>
    <row r="478" spans="1:27" x14ac:dyDescent="0.25">
      <c r="B478" s="23" t="s">
        <v>522</v>
      </c>
    </row>
    <row r="479" spans="1:27" x14ac:dyDescent="0.25">
      <c r="B479" t="s">
        <v>544</v>
      </c>
      <c r="C479" t="s">
        <v>545</v>
      </c>
      <c r="D479" t="s">
        <v>546</v>
      </c>
      <c r="E479" s="35">
        <v>0.13300000000000001</v>
      </c>
      <c r="F479" t="s">
        <v>525</v>
      </c>
      <c r="G479" t="s">
        <v>526</v>
      </c>
      <c r="H479" s="36">
        <v>23.36</v>
      </c>
      <c r="I479" t="s">
        <v>527</v>
      </c>
      <c r="J479" s="37">
        <f>ROUND(E479/I477* H479,5)</f>
        <v>3.1068799999999999</v>
      </c>
      <c r="K479" s="33"/>
    </row>
    <row r="480" spans="1:27" x14ac:dyDescent="0.25">
      <c r="B480" t="s">
        <v>547</v>
      </c>
      <c r="C480" t="s">
        <v>545</v>
      </c>
      <c r="D480" t="s">
        <v>548</v>
      </c>
      <c r="E480" s="35">
        <v>0.17</v>
      </c>
      <c r="F480" t="s">
        <v>525</v>
      </c>
      <c r="G480" t="s">
        <v>526</v>
      </c>
      <c r="H480" s="36">
        <v>25.94</v>
      </c>
      <c r="I480" t="s">
        <v>527</v>
      </c>
      <c r="J480" s="37">
        <f>ROUND(E480/I477* H480,5)</f>
        <v>4.4097999999999997</v>
      </c>
      <c r="K480" s="33"/>
    </row>
    <row r="481" spans="1:27" x14ac:dyDescent="0.25">
      <c r="D481" s="32" t="s">
        <v>530</v>
      </c>
      <c r="E481" s="33"/>
      <c r="H481" s="33"/>
      <c r="K481" s="36">
        <f>SUM(J479:J480)</f>
        <v>7.5166799999999991</v>
      </c>
    </row>
    <row r="482" spans="1:27" x14ac:dyDescent="0.25">
      <c r="B482" s="23" t="s">
        <v>720</v>
      </c>
      <c r="E482" s="33"/>
      <c r="H482" s="33"/>
      <c r="K482" s="33"/>
    </row>
    <row r="483" spans="1:27" x14ac:dyDescent="0.25">
      <c r="B483" t="s">
        <v>736</v>
      </c>
      <c r="C483" t="s">
        <v>19</v>
      </c>
      <c r="D483" t="s">
        <v>737</v>
      </c>
      <c r="E483" s="35">
        <v>1</v>
      </c>
      <c r="G483" t="s">
        <v>526</v>
      </c>
      <c r="H483" s="36">
        <v>50.15</v>
      </c>
      <c r="I483" t="s">
        <v>527</v>
      </c>
      <c r="J483" s="37">
        <f>ROUND(E483* H483,5)</f>
        <v>50.15</v>
      </c>
      <c r="K483" s="33"/>
    </row>
    <row r="484" spans="1:27" x14ac:dyDescent="0.25">
      <c r="D484" s="32" t="s">
        <v>723</v>
      </c>
      <c r="E484" s="33"/>
      <c r="H484" s="33"/>
      <c r="K484" s="36">
        <f>SUM(J483:J483)</f>
        <v>50.15</v>
      </c>
    </row>
    <row r="485" spans="1:27" x14ac:dyDescent="0.25">
      <c r="E485" s="33"/>
      <c r="H485" s="33"/>
      <c r="K485" s="33"/>
    </row>
    <row r="486" spans="1:27" x14ac:dyDescent="0.25">
      <c r="D486" s="32" t="s">
        <v>539</v>
      </c>
      <c r="E486" s="33"/>
      <c r="H486" s="33">
        <v>1.5</v>
      </c>
      <c r="I486" t="s">
        <v>540</v>
      </c>
      <c r="J486">
        <f>ROUND(H486/100*K481,5)</f>
        <v>0.11275</v>
      </c>
      <c r="K486" s="33"/>
    </row>
    <row r="487" spans="1:27" x14ac:dyDescent="0.25">
      <c r="D487" s="32" t="s">
        <v>516</v>
      </c>
      <c r="E487" s="33"/>
      <c r="H487" s="33"/>
      <c r="K487" s="34">
        <f>SUM(J478:J486)</f>
        <v>57.779429999999998</v>
      </c>
    </row>
    <row r="488" spans="1:27" x14ac:dyDescent="0.25">
      <c r="D488" s="32" t="s">
        <v>517</v>
      </c>
      <c r="E488" s="33"/>
      <c r="H488" s="33"/>
      <c r="K488" s="34">
        <f>SUM(K487:K487)</f>
        <v>57.779429999999998</v>
      </c>
    </row>
    <row r="490" spans="1:27" ht="45" customHeight="1" x14ac:dyDescent="0.25">
      <c r="A490" s="27" t="s">
        <v>738</v>
      </c>
      <c r="B490" s="27" t="s">
        <v>135</v>
      </c>
      <c r="C490" s="28" t="s">
        <v>19</v>
      </c>
      <c r="D490" s="7" t="s">
        <v>136</v>
      </c>
      <c r="E490" s="6"/>
      <c r="F490" s="6"/>
      <c r="G490" s="28"/>
      <c r="H490" s="30" t="s">
        <v>476</v>
      </c>
      <c r="I490" s="5">
        <v>1</v>
      </c>
      <c r="J490" s="4"/>
      <c r="K490" s="31">
        <f>ROUND(K501,2)</f>
        <v>46.27</v>
      </c>
      <c r="L490" s="29" t="s">
        <v>739</v>
      </c>
      <c r="M490" s="28"/>
      <c r="N490" s="28"/>
      <c r="O490" s="28"/>
      <c r="P490" s="28"/>
      <c r="Q490" s="28"/>
      <c r="R490" s="28"/>
      <c r="S490" s="28"/>
      <c r="T490" s="28"/>
      <c r="U490" s="28"/>
      <c r="V490" s="28"/>
      <c r="W490" s="28"/>
      <c r="X490" s="28"/>
      <c r="Y490" s="28"/>
      <c r="Z490" s="28"/>
      <c r="AA490" s="28"/>
    </row>
    <row r="491" spans="1:27" x14ac:dyDescent="0.25">
      <c r="B491" s="23" t="s">
        <v>522</v>
      </c>
    </row>
    <row r="492" spans="1:27" x14ac:dyDescent="0.25">
      <c r="B492" t="s">
        <v>544</v>
      </c>
      <c r="C492" t="s">
        <v>545</v>
      </c>
      <c r="D492" t="s">
        <v>546</v>
      </c>
      <c r="E492" s="35">
        <v>0.13300000000000001</v>
      </c>
      <c r="F492" t="s">
        <v>525</v>
      </c>
      <c r="G492" t="s">
        <v>526</v>
      </c>
      <c r="H492" s="36">
        <v>23.36</v>
      </c>
      <c r="I492" t="s">
        <v>527</v>
      </c>
      <c r="J492" s="37">
        <f>ROUND(E492/I490* H492,5)</f>
        <v>3.1068799999999999</v>
      </c>
      <c r="K492" s="33"/>
    </row>
    <row r="493" spans="1:27" x14ac:dyDescent="0.25">
      <c r="B493" t="s">
        <v>547</v>
      </c>
      <c r="C493" t="s">
        <v>545</v>
      </c>
      <c r="D493" t="s">
        <v>548</v>
      </c>
      <c r="E493" s="35">
        <v>0.17</v>
      </c>
      <c r="F493" t="s">
        <v>525</v>
      </c>
      <c r="G493" t="s">
        <v>526</v>
      </c>
      <c r="H493" s="36">
        <v>25.94</v>
      </c>
      <c r="I493" t="s">
        <v>527</v>
      </c>
      <c r="J493" s="37">
        <f>ROUND(E493/I490* H493,5)</f>
        <v>4.4097999999999997</v>
      </c>
      <c r="K493" s="33"/>
    </row>
    <row r="494" spans="1:27" x14ac:dyDescent="0.25">
      <c r="D494" s="32" t="s">
        <v>530</v>
      </c>
      <c r="E494" s="33"/>
      <c r="H494" s="33"/>
      <c r="K494" s="36">
        <f>SUM(J492:J493)</f>
        <v>7.5166799999999991</v>
      </c>
    </row>
    <row r="495" spans="1:27" x14ac:dyDescent="0.25">
      <c r="B495" s="23" t="s">
        <v>531</v>
      </c>
      <c r="E495" s="33"/>
      <c r="H495" s="33"/>
      <c r="K495" s="33"/>
    </row>
    <row r="496" spans="1:27" x14ac:dyDescent="0.25">
      <c r="B496" t="s">
        <v>740</v>
      </c>
      <c r="C496" t="s">
        <v>19</v>
      </c>
      <c r="D496" t="s">
        <v>741</v>
      </c>
      <c r="E496" s="35">
        <v>1</v>
      </c>
      <c r="G496" t="s">
        <v>526</v>
      </c>
      <c r="H496" s="36">
        <v>38.64</v>
      </c>
      <c r="I496" t="s">
        <v>527</v>
      </c>
      <c r="J496" s="37">
        <f>ROUND(E496* H496,5)</f>
        <v>38.64</v>
      </c>
      <c r="K496" s="33"/>
    </row>
    <row r="497" spans="1:27" x14ac:dyDescent="0.25">
      <c r="D497" s="32" t="s">
        <v>538</v>
      </c>
      <c r="E497" s="33"/>
      <c r="H497" s="33"/>
      <c r="K497" s="36">
        <f>SUM(J496:J496)</f>
        <v>38.64</v>
      </c>
    </row>
    <row r="498" spans="1:27" x14ac:dyDescent="0.25">
      <c r="E498" s="33"/>
      <c r="H498" s="33"/>
      <c r="K498" s="33"/>
    </row>
    <row r="499" spans="1:27" x14ac:dyDescent="0.25">
      <c r="D499" s="32" t="s">
        <v>539</v>
      </c>
      <c r="E499" s="33"/>
      <c r="H499" s="33">
        <v>1.5</v>
      </c>
      <c r="I499" t="s">
        <v>540</v>
      </c>
      <c r="J499">
        <f>ROUND(H499/100*K494,5)</f>
        <v>0.11275</v>
      </c>
      <c r="K499" s="33"/>
    </row>
    <row r="500" spans="1:27" x14ac:dyDescent="0.25">
      <c r="D500" s="32" t="s">
        <v>516</v>
      </c>
      <c r="E500" s="33"/>
      <c r="H500" s="33"/>
      <c r="K500" s="34">
        <f>SUM(J491:J499)</f>
        <v>46.26943</v>
      </c>
    </row>
    <row r="501" spans="1:27" x14ac:dyDescent="0.25">
      <c r="D501" s="32" t="s">
        <v>517</v>
      </c>
      <c r="E501" s="33"/>
      <c r="H501" s="33"/>
      <c r="K501" s="34">
        <f>SUM(K500:K500)</f>
        <v>46.26943</v>
      </c>
    </row>
    <row r="503" spans="1:27" ht="45" customHeight="1" x14ac:dyDescent="0.25">
      <c r="A503" s="27" t="s">
        <v>742</v>
      </c>
      <c r="B503" s="27" t="s">
        <v>457</v>
      </c>
      <c r="C503" s="28" t="s">
        <v>19</v>
      </c>
      <c r="D503" s="7" t="s">
        <v>458</v>
      </c>
      <c r="E503" s="6"/>
      <c r="F503" s="6"/>
      <c r="G503" s="28"/>
      <c r="H503" s="30" t="s">
        <v>476</v>
      </c>
      <c r="I503" s="5">
        <v>1</v>
      </c>
      <c r="J503" s="4"/>
      <c r="K503" s="31">
        <f>ROUND(K512,2)</f>
        <v>1394.4</v>
      </c>
      <c r="L503" s="29" t="s">
        <v>743</v>
      </c>
      <c r="M503" s="28"/>
      <c r="N503" s="28"/>
      <c r="O503" s="28"/>
      <c r="P503" s="28"/>
      <c r="Q503" s="28"/>
      <c r="R503" s="28"/>
      <c r="S503" s="28"/>
      <c r="T503" s="28"/>
      <c r="U503" s="28"/>
      <c r="V503" s="28"/>
      <c r="W503" s="28"/>
      <c r="X503" s="28"/>
      <c r="Y503" s="28"/>
      <c r="Z503" s="28"/>
      <c r="AA503" s="28"/>
    </row>
    <row r="504" spans="1:27" x14ac:dyDescent="0.25">
      <c r="B504" s="23" t="s">
        <v>522</v>
      </c>
    </row>
    <row r="505" spans="1:27" x14ac:dyDescent="0.25">
      <c r="B505" t="s">
        <v>547</v>
      </c>
      <c r="C505" t="s">
        <v>545</v>
      </c>
      <c r="D505" t="s">
        <v>548</v>
      </c>
      <c r="E505" s="35">
        <v>8</v>
      </c>
      <c r="F505" t="s">
        <v>525</v>
      </c>
      <c r="G505" t="s">
        <v>526</v>
      </c>
      <c r="H505" s="36">
        <v>25.94</v>
      </c>
      <c r="I505" t="s">
        <v>527</v>
      </c>
      <c r="J505" s="37">
        <f>ROUND(E505/I503* H505,5)</f>
        <v>207.52</v>
      </c>
      <c r="K505" s="33"/>
    </row>
    <row r="506" spans="1:27" x14ac:dyDescent="0.25">
      <c r="B506" t="s">
        <v>544</v>
      </c>
      <c r="C506" t="s">
        <v>545</v>
      </c>
      <c r="D506" t="s">
        <v>546</v>
      </c>
      <c r="E506" s="35">
        <v>8</v>
      </c>
      <c r="F506" t="s">
        <v>525</v>
      </c>
      <c r="G506" t="s">
        <v>526</v>
      </c>
      <c r="H506" s="36">
        <v>23.36</v>
      </c>
      <c r="I506" t="s">
        <v>527</v>
      </c>
      <c r="J506" s="37">
        <f>ROUND(E506/I503* H506,5)</f>
        <v>186.88</v>
      </c>
      <c r="K506" s="33"/>
    </row>
    <row r="507" spans="1:27" x14ac:dyDescent="0.25">
      <c r="D507" s="32" t="s">
        <v>530</v>
      </c>
      <c r="E507" s="33"/>
      <c r="H507" s="33"/>
      <c r="K507" s="36">
        <f>SUM(J505:J506)</f>
        <v>394.4</v>
      </c>
    </row>
    <row r="508" spans="1:27" x14ac:dyDescent="0.25">
      <c r="B508" s="23" t="s">
        <v>720</v>
      </c>
      <c r="E508" s="33"/>
      <c r="H508" s="33"/>
      <c r="K508" s="33"/>
    </row>
    <row r="509" spans="1:27" x14ac:dyDescent="0.25">
      <c r="B509" t="s">
        <v>744</v>
      </c>
      <c r="C509" t="s">
        <v>19</v>
      </c>
      <c r="D509" t="s">
        <v>745</v>
      </c>
      <c r="E509" s="35">
        <v>1</v>
      </c>
      <c r="G509" t="s">
        <v>526</v>
      </c>
      <c r="H509" s="36">
        <v>1000</v>
      </c>
      <c r="I509" t="s">
        <v>527</v>
      </c>
      <c r="J509" s="37">
        <f>ROUND(E509* H509,5)</f>
        <v>1000</v>
      </c>
      <c r="K509" s="33"/>
    </row>
    <row r="510" spans="1:27" x14ac:dyDescent="0.25">
      <c r="D510" s="32" t="s">
        <v>723</v>
      </c>
      <c r="E510" s="33"/>
      <c r="H510" s="33"/>
      <c r="K510" s="36">
        <f>SUM(J509:J509)</f>
        <v>1000</v>
      </c>
    </row>
    <row r="511" spans="1:27" x14ac:dyDescent="0.25">
      <c r="D511" s="32" t="s">
        <v>516</v>
      </c>
      <c r="E511" s="33"/>
      <c r="H511" s="33"/>
      <c r="K511" s="34">
        <f>SUM(J504:J510)</f>
        <v>1394.4</v>
      </c>
    </row>
    <row r="512" spans="1:27" x14ac:dyDescent="0.25">
      <c r="D512" s="32" t="s">
        <v>517</v>
      </c>
      <c r="E512" s="33"/>
      <c r="H512" s="33"/>
      <c r="K512" s="34">
        <f>SUM(K511:K511)</f>
        <v>1394.4</v>
      </c>
    </row>
    <row r="514" spans="1:27" ht="45" customHeight="1" x14ac:dyDescent="0.25">
      <c r="A514" s="27" t="s">
        <v>746</v>
      </c>
      <c r="B514" s="27" t="s">
        <v>36</v>
      </c>
      <c r="C514" s="28" t="s">
        <v>19</v>
      </c>
      <c r="D514" s="7" t="s">
        <v>37</v>
      </c>
      <c r="E514" s="6"/>
      <c r="F514" s="6"/>
      <c r="G514" s="28"/>
      <c r="H514" s="30" t="s">
        <v>476</v>
      </c>
      <c r="I514" s="5">
        <v>1</v>
      </c>
      <c r="J514" s="4"/>
      <c r="K514" s="31">
        <f>ROUND(K523,2)</f>
        <v>3722.99</v>
      </c>
      <c r="L514" s="29" t="s">
        <v>747</v>
      </c>
      <c r="M514" s="28"/>
      <c r="N514" s="28"/>
      <c r="O514" s="28"/>
      <c r="P514" s="28"/>
      <c r="Q514" s="28"/>
      <c r="R514" s="28"/>
      <c r="S514" s="28"/>
      <c r="T514" s="28"/>
      <c r="U514" s="28"/>
      <c r="V514" s="28"/>
      <c r="W514" s="28"/>
      <c r="X514" s="28"/>
      <c r="Y514" s="28"/>
      <c r="Z514" s="28"/>
      <c r="AA514" s="28"/>
    </row>
    <row r="515" spans="1:27" x14ac:dyDescent="0.25">
      <c r="B515" s="23" t="s">
        <v>522</v>
      </c>
    </row>
    <row r="516" spans="1:27" x14ac:dyDescent="0.25">
      <c r="B516" t="s">
        <v>547</v>
      </c>
      <c r="C516" t="s">
        <v>545</v>
      </c>
      <c r="D516" t="s">
        <v>548</v>
      </c>
      <c r="E516" s="35">
        <v>6</v>
      </c>
      <c r="F516" t="s">
        <v>525</v>
      </c>
      <c r="G516" t="s">
        <v>526</v>
      </c>
      <c r="H516" s="36">
        <v>25.94</v>
      </c>
      <c r="I516" t="s">
        <v>527</v>
      </c>
      <c r="J516" s="37">
        <f>ROUND(E516/I514* H516,5)</f>
        <v>155.63999999999999</v>
      </c>
      <c r="K516" s="33"/>
    </row>
    <row r="517" spans="1:27" x14ac:dyDescent="0.25">
      <c r="B517" t="s">
        <v>544</v>
      </c>
      <c r="C517" t="s">
        <v>545</v>
      </c>
      <c r="D517" t="s">
        <v>546</v>
      </c>
      <c r="E517" s="35">
        <v>6</v>
      </c>
      <c r="F517" t="s">
        <v>525</v>
      </c>
      <c r="G517" t="s">
        <v>526</v>
      </c>
      <c r="H517" s="36">
        <v>23.36</v>
      </c>
      <c r="I517" t="s">
        <v>527</v>
      </c>
      <c r="J517" s="37">
        <f>ROUND(E517/I514* H517,5)</f>
        <v>140.16</v>
      </c>
      <c r="K517" s="33"/>
    </row>
    <row r="518" spans="1:27" x14ac:dyDescent="0.25">
      <c r="D518" s="32" t="s">
        <v>530</v>
      </c>
      <c r="E518" s="33"/>
      <c r="H518" s="33"/>
      <c r="K518" s="36">
        <f>SUM(J516:J517)</f>
        <v>295.79999999999995</v>
      </c>
    </row>
    <row r="519" spans="1:27" x14ac:dyDescent="0.25">
      <c r="B519" s="23" t="s">
        <v>473</v>
      </c>
      <c r="E519" s="33"/>
      <c r="H519" s="33"/>
      <c r="K519" s="33"/>
    </row>
    <row r="520" spans="1:27" x14ac:dyDescent="0.25">
      <c r="B520" t="s">
        <v>479</v>
      </c>
      <c r="C520" t="s">
        <v>19</v>
      </c>
      <c r="D520" t="s">
        <v>480</v>
      </c>
      <c r="E520" s="35">
        <v>0.6</v>
      </c>
      <c r="G520" t="s">
        <v>526</v>
      </c>
      <c r="H520" s="36">
        <v>5711.98</v>
      </c>
      <c r="I520" t="s">
        <v>527</v>
      </c>
      <c r="J520" s="37">
        <f>ROUND(E520* H520,5)</f>
        <v>3427.1880000000001</v>
      </c>
      <c r="K520" s="33"/>
    </row>
    <row r="521" spans="1:27" x14ac:dyDescent="0.25">
      <c r="D521" s="32" t="s">
        <v>554</v>
      </c>
      <c r="E521" s="33"/>
      <c r="H521" s="33"/>
      <c r="K521" s="36">
        <f>SUM(J520:J520)</f>
        <v>3427.1880000000001</v>
      </c>
    </row>
    <row r="522" spans="1:27" x14ac:dyDescent="0.25">
      <c r="D522" s="32" t="s">
        <v>516</v>
      </c>
      <c r="E522" s="33"/>
      <c r="H522" s="33"/>
      <c r="K522" s="34">
        <f>SUM(J515:J521)</f>
        <v>3722.9880000000003</v>
      </c>
    </row>
    <row r="523" spans="1:27" x14ac:dyDescent="0.25">
      <c r="D523" s="32" t="s">
        <v>517</v>
      </c>
      <c r="E523" s="33"/>
      <c r="H523" s="33"/>
      <c r="K523" s="34">
        <f>SUM(K522:K522)</f>
        <v>3722.9880000000003</v>
      </c>
    </row>
    <row r="525" spans="1:27" ht="45" customHeight="1" x14ac:dyDescent="0.25">
      <c r="A525" s="27" t="s">
        <v>748</v>
      </c>
      <c r="B525" s="27" t="s">
        <v>38</v>
      </c>
      <c r="C525" s="28" t="s">
        <v>19</v>
      </c>
      <c r="D525" s="7" t="s">
        <v>39</v>
      </c>
      <c r="E525" s="6"/>
      <c r="F525" s="6"/>
      <c r="G525" s="28"/>
      <c r="H525" s="30" t="s">
        <v>476</v>
      </c>
      <c r="I525" s="5">
        <v>1</v>
      </c>
      <c r="J525" s="4"/>
      <c r="K525" s="31">
        <f>ROUND(K534,2)</f>
        <v>3693.43</v>
      </c>
      <c r="L525" s="29" t="s">
        <v>749</v>
      </c>
      <c r="M525" s="28"/>
      <c r="N525" s="28"/>
      <c r="O525" s="28"/>
      <c r="P525" s="28"/>
      <c r="Q525" s="28"/>
      <c r="R525" s="28"/>
      <c r="S525" s="28"/>
      <c r="T525" s="28"/>
      <c r="U525" s="28"/>
      <c r="V525" s="28"/>
      <c r="W525" s="28"/>
      <c r="X525" s="28"/>
      <c r="Y525" s="28"/>
      <c r="Z525" s="28"/>
      <c r="AA525" s="28"/>
    </row>
    <row r="526" spans="1:27" x14ac:dyDescent="0.25">
      <c r="B526" s="23" t="s">
        <v>522</v>
      </c>
    </row>
    <row r="527" spans="1:27" x14ac:dyDescent="0.25">
      <c r="B527" t="s">
        <v>547</v>
      </c>
      <c r="C527" t="s">
        <v>545</v>
      </c>
      <c r="D527" t="s">
        <v>548</v>
      </c>
      <c r="E527" s="35">
        <v>5</v>
      </c>
      <c r="F527" t="s">
        <v>525</v>
      </c>
      <c r="G527" t="s">
        <v>526</v>
      </c>
      <c r="H527" s="36">
        <v>25.94</v>
      </c>
      <c r="I527" t="s">
        <v>527</v>
      </c>
      <c r="J527" s="37">
        <f>ROUND(E527/I525* H527,5)</f>
        <v>129.69999999999999</v>
      </c>
      <c r="K527" s="33"/>
    </row>
    <row r="528" spans="1:27" x14ac:dyDescent="0.25">
      <c r="B528" t="s">
        <v>544</v>
      </c>
      <c r="C528" t="s">
        <v>545</v>
      </c>
      <c r="D528" t="s">
        <v>546</v>
      </c>
      <c r="E528" s="35">
        <v>5</v>
      </c>
      <c r="F528" t="s">
        <v>525</v>
      </c>
      <c r="G528" t="s">
        <v>526</v>
      </c>
      <c r="H528" s="36">
        <v>23.36</v>
      </c>
      <c r="I528" t="s">
        <v>527</v>
      </c>
      <c r="J528" s="37">
        <f>ROUND(E528/I525* H528,5)</f>
        <v>116.8</v>
      </c>
      <c r="K528" s="33"/>
    </row>
    <row r="529" spans="1:27" x14ac:dyDescent="0.25">
      <c r="D529" s="32" t="s">
        <v>530</v>
      </c>
      <c r="E529" s="33"/>
      <c r="H529" s="33"/>
      <c r="K529" s="36">
        <f>SUM(J527:J528)</f>
        <v>246.5</v>
      </c>
    </row>
    <row r="530" spans="1:27" x14ac:dyDescent="0.25">
      <c r="B530" s="23" t="s">
        <v>473</v>
      </c>
      <c r="E530" s="33"/>
      <c r="H530" s="33"/>
      <c r="K530" s="33"/>
    </row>
    <row r="531" spans="1:27" x14ac:dyDescent="0.25">
      <c r="B531" t="s">
        <v>481</v>
      </c>
      <c r="C531" t="s">
        <v>19</v>
      </c>
      <c r="D531" t="s">
        <v>482</v>
      </c>
      <c r="E531" s="35">
        <v>0.6</v>
      </c>
      <c r="G531" t="s">
        <v>526</v>
      </c>
      <c r="H531" s="36">
        <v>5744.89</v>
      </c>
      <c r="I531" t="s">
        <v>527</v>
      </c>
      <c r="J531" s="37">
        <f>ROUND(E531* H531,5)</f>
        <v>3446.9340000000002</v>
      </c>
      <c r="K531" s="33"/>
    </row>
    <row r="532" spans="1:27" x14ac:dyDescent="0.25">
      <c r="D532" s="32" t="s">
        <v>554</v>
      </c>
      <c r="E532" s="33"/>
      <c r="H532" s="33"/>
      <c r="K532" s="36">
        <f>SUM(J531:J531)</f>
        <v>3446.9340000000002</v>
      </c>
    </row>
    <row r="533" spans="1:27" x14ac:dyDescent="0.25">
      <c r="D533" s="32" t="s">
        <v>516</v>
      </c>
      <c r="E533" s="33"/>
      <c r="H533" s="33"/>
      <c r="K533" s="34">
        <f>SUM(J526:J532)</f>
        <v>3693.4340000000002</v>
      </c>
    </row>
    <row r="534" spans="1:27" x14ac:dyDescent="0.25">
      <c r="D534" s="32" t="s">
        <v>517</v>
      </c>
      <c r="E534" s="33"/>
      <c r="H534" s="33"/>
      <c r="K534" s="34">
        <f>SUM(K533:K533)</f>
        <v>3693.4340000000002</v>
      </c>
    </row>
    <row r="536" spans="1:27" ht="45" customHeight="1" x14ac:dyDescent="0.25">
      <c r="A536" s="27" t="s">
        <v>750</v>
      </c>
      <c r="B536" s="27" t="s">
        <v>42</v>
      </c>
      <c r="C536" s="28" t="s">
        <v>19</v>
      </c>
      <c r="D536" s="7" t="s">
        <v>43</v>
      </c>
      <c r="E536" s="6"/>
      <c r="F536" s="6"/>
      <c r="G536" s="28"/>
      <c r="H536" s="30" t="s">
        <v>476</v>
      </c>
      <c r="I536" s="5">
        <v>1</v>
      </c>
      <c r="J536" s="4"/>
      <c r="K536" s="31">
        <f>ROUND(K545,2)</f>
        <v>3742.73</v>
      </c>
      <c r="L536" s="29" t="s">
        <v>751</v>
      </c>
      <c r="M536" s="28"/>
      <c r="N536" s="28"/>
      <c r="O536" s="28"/>
      <c r="P536" s="28"/>
      <c r="Q536" s="28"/>
      <c r="R536" s="28"/>
      <c r="S536" s="28"/>
      <c r="T536" s="28"/>
      <c r="U536" s="28"/>
      <c r="V536" s="28"/>
      <c r="W536" s="28"/>
      <c r="X536" s="28"/>
      <c r="Y536" s="28"/>
      <c r="Z536" s="28"/>
      <c r="AA536" s="28"/>
    </row>
    <row r="537" spans="1:27" x14ac:dyDescent="0.25">
      <c r="B537" s="23" t="s">
        <v>522</v>
      </c>
    </row>
    <row r="538" spans="1:27" x14ac:dyDescent="0.25">
      <c r="B538" t="s">
        <v>547</v>
      </c>
      <c r="C538" t="s">
        <v>545</v>
      </c>
      <c r="D538" t="s">
        <v>548</v>
      </c>
      <c r="E538" s="35">
        <v>6</v>
      </c>
      <c r="F538" t="s">
        <v>525</v>
      </c>
      <c r="G538" t="s">
        <v>526</v>
      </c>
      <c r="H538" s="36">
        <v>25.94</v>
      </c>
      <c r="I538" t="s">
        <v>527</v>
      </c>
      <c r="J538" s="37">
        <f>ROUND(E538/I536* H538,5)</f>
        <v>155.63999999999999</v>
      </c>
      <c r="K538" s="33"/>
    </row>
    <row r="539" spans="1:27" x14ac:dyDescent="0.25">
      <c r="B539" t="s">
        <v>544</v>
      </c>
      <c r="C539" t="s">
        <v>545</v>
      </c>
      <c r="D539" t="s">
        <v>546</v>
      </c>
      <c r="E539" s="35">
        <v>6</v>
      </c>
      <c r="F539" t="s">
        <v>525</v>
      </c>
      <c r="G539" t="s">
        <v>526</v>
      </c>
      <c r="H539" s="36">
        <v>23.36</v>
      </c>
      <c r="I539" t="s">
        <v>527</v>
      </c>
      <c r="J539" s="37">
        <f>ROUND(E539/I536* H539,5)</f>
        <v>140.16</v>
      </c>
      <c r="K539" s="33"/>
    </row>
    <row r="540" spans="1:27" x14ac:dyDescent="0.25">
      <c r="D540" s="32" t="s">
        <v>530</v>
      </c>
      <c r="E540" s="33"/>
      <c r="H540" s="33"/>
      <c r="K540" s="36">
        <f>SUM(J538:J539)</f>
        <v>295.79999999999995</v>
      </c>
    </row>
    <row r="541" spans="1:27" x14ac:dyDescent="0.25">
      <c r="B541" s="23" t="s">
        <v>473</v>
      </c>
      <c r="E541" s="33"/>
      <c r="H541" s="33"/>
      <c r="K541" s="33"/>
    </row>
    <row r="542" spans="1:27" x14ac:dyDescent="0.25">
      <c r="B542" t="s">
        <v>483</v>
      </c>
      <c r="C542" t="s">
        <v>19</v>
      </c>
      <c r="D542" t="s">
        <v>484</v>
      </c>
      <c r="E542" s="35">
        <v>0.6</v>
      </c>
      <c r="G542" t="s">
        <v>526</v>
      </c>
      <c r="H542" s="36">
        <v>5744.89</v>
      </c>
      <c r="I542" t="s">
        <v>527</v>
      </c>
      <c r="J542" s="37">
        <f>ROUND(E542* H542,5)</f>
        <v>3446.9340000000002</v>
      </c>
      <c r="K542" s="33"/>
    </row>
    <row r="543" spans="1:27" x14ac:dyDescent="0.25">
      <c r="D543" s="32" t="s">
        <v>554</v>
      </c>
      <c r="E543" s="33"/>
      <c r="H543" s="33"/>
      <c r="K543" s="36">
        <f>SUM(J542:J542)</f>
        <v>3446.9340000000002</v>
      </c>
    </row>
    <row r="544" spans="1:27" x14ac:dyDescent="0.25">
      <c r="D544" s="32" t="s">
        <v>516</v>
      </c>
      <c r="E544" s="33"/>
      <c r="H544" s="33"/>
      <c r="K544" s="34">
        <f>SUM(J537:J543)</f>
        <v>3742.7340000000004</v>
      </c>
    </row>
    <row r="545" spans="1:27" x14ac:dyDescent="0.25">
      <c r="D545" s="32" t="s">
        <v>517</v>
      </c>
      <c r="E545" s="33"/>
      <c r="H545" s="33"/>
      <c r="K545" s="34">
        <f>SUM(K544:K544)</f>
        <v>3742.7340000000004</v>
      </c>
    </row>
    <row r="547" spans="1:27" ht="45" customHeight="1" x14ac:dyDescent="0.25">
      <c r="A547" s="27" t="s">
        <v>752</v>
      </c>
      <c r="B547" s="27" t="s">
        <v>44</v>
      </c>
      <c r="C547" s="28" t="s">
        <v>19</v>
      </c>
      <c r="D547" s="7" t="s">
        <v>45</v>
      </c>
      <c r="E547" s="6"/>
      <c r="F547" s="6"/>
      <c r="G547" s="28"/>
      <c r="H547" s="30" t="s">
        <v>476</v>
      </c>
      <c r="I547" s="5">
        <v>1</v>
      </c>
      <c r="J547" s="4"/>
      <c r="K547" s="31">
        <f>ROUND(K556,2)</f>
        <v>4099.3500000000004</v>
      </c>
      <c r="L547" s="29" t="s">
        <v>753</v>
      </c>
      <c r="M547" s="28"/>
      <c r="N547" s="28"/>
      <c r="O547" s="28"/>
      <c r="P547" s="28"/>
      <c r="Q547" s="28"/>
      <c r="R547" s="28"/>
      <c r="S547" s="28"/>
      <c r="T547" s="28"/>
      <c r="U547" s="28"/>
      <c r="V547" s="28"/>
      <c r="W547" s="28"/>
      <c r="X547" s="28"/>
      <c r="Y547" s="28"/>
      <c r="Z547" s="28"/>
      <c r="AA547" s="28"/>
    </row>
    <row r="548" spans="1:27" x14ac:dyDescent="0.25">
      <c r="B548" s="23" t="s">
        <v>522</v>
      </c>
    </row>
    <row r="549" spans="1:27" x14ac:dyDescent="0.25">
      <c r="B549" t="s">
        <v>544</v>
      </c>
      <c r="C549" t="s">
        <v>545</v>
      </c>
      <c r="D549" t="s">
        <v>546</v>
      </c>
      <c r="E549" s="35">
        <v>7</v>
      </c>
      <c r="F549" t="s">
        <v>525</v>
      </c>
      <c r="G549" t="s">
        <v>526</v>
      </c>
      <c r="H549" s="36">
        <v>23.36</v>
      </c>
      <c r="I549" t="s">
        <v>527</v>
      </c>
      <c r="J549" s="37">
        <f>ROUND(E549/I547* H549,5)</f>
        <v>163.52000000000001</v>
      </c>
      <c r="K549" s="33"/>
    </row>
    <row r="550" spans="1:27" x14ac:dyDescent="0.25">
      <c r="B550" t="s">
        <v>547</v>
      </c>
      <c r="C550" t="s">
        <v>545</v>
      </c>
      <c r="D550" t="s">
        <v>548</v>
      </c>
      <c r="E550" s="35">
        <v>7</v>
      </c>
      <c r="F550" t="s">
        <v>525</v>
      </c>
      <c r="G550" t="s">
        <v>526</v>
      </c>
      <c r="H550" s="36">
        <v>25.94</v>
      </c>
      <c r="I550" t="s">
        <v>527</v>
      </c>
      <c r="J550" s="37">
        <f>ROUND(E550/I547* H550,5)</f>
        <v>181.58</v>
      </c>
      <c r="K550" s="33"/>
    </row>
    <row r="551" spans="1:27" x14ac:dyDescent="0.25">
      <c r="D551" s="32" t="s">
        <v>530</v>
      </c>
      <c r="E551" s="33"/>
      <c r="H551" s="33"/>
      <c r="K551" s="36">
        <f>SUM(J549:J550)</f>
        <v>345.1</v>
      </c>
    </row>
    <row r="552" spans="1:27" x14ac:dyDescent="0.25">
      <c r="B552" s="23" t="s">
        <v>473</v>
      </c>
      <c r="E552" s="33"/>
      <c r="H552" s="33"/>
      <c r="K552" s="33"/>
    </row>
    <row r="553" spans="1:27" x14ac:dyDescent="0.25">
      <c r="B553" t="s">
        <v>485</v>
      </c>
      <c r="C553" t="s">
        <v>19</v>
      </c>
      <c r="D553" t="s">
        <v>486</v>
      </c>
      <c r="E553" s="35">
        <v>0.6</v>
      </c>
      <c r="G553" t="s">
        <v>526</v>
      </c>
      <c r="H553" s="36">
        <v>6257.09</v>
      </c>
      <c r="I553" t="s">
        <v>527</v>
      </c>
      <c r="J553" s="37">
        <f>ROUND(E553* H553,5)</f>
        <v>3754.2539999999999</v>
      </c>
      <c r="K553" s="33"/>
    </row>
    <row r="554" spans="1:27" x14ac:dyDescent="0.25">
      <c r="D554" s="32" t="s">
        <v>554</v>
      </c>
      <c r="E554" s="33"/>
      <c r="H554" s="33"/>
      <c r="K554" s="36">
        <f>SUM(J553:J553)</f>
        <v>3754.2539999999999</v>
      </c>
    </row>
    <row r="555" spans="1:27" x14ac:dyDescent="0.25">
      <c r="D555" s="32" t="s">
        <v>516</v>
      </c>
      <c r="E555" s="33"/>
      <c r="H555" s="33"/>
      <c r="K555" s="34">
        <f>SUM(J548:J554)</f>
        <v>4099.3540000000003</v>
      </c>
    </row>
    <row r="556" spans="1:27" x14ac:dyDescent="0.25">
      <c r="D556" s="32" t="s">
        <v>517</v>
      </c>
      <c r="E556" s="33"/>
      <c r="H556" s="33"/>
      <c r="K556" s="34">
        <f>SUM(K555:K555)</f>
        <v>4099.3540000000003</v>
      </c>
    </row>
    <row r="558" spans="1:27" ht="45" customHeight="1" x14ac:dyDescent="0.25">
      <c r="A558" s="27" t="s">
        <v>754</v>
      </c>
      <c r="B558" s="27" t="s">
        <v>58</v>
      </c>
      <c r="C558" s="28" t="s">
        <v>19</v>
      </c>
      <c r="D558" s="7" t="s">
        <v>59</v>
      </c>
      <c r="E558" s="6"/>
      <c r="F558" s="6"/>
      <c r="G558" s="28"/>
      <c r="H558" s="30" t="s">
        <v>476</v>
      </c>
      <c r="I558" s="5">
        <v>1</v>
      </c>
      <c r="J558" s="4"/>
      <c r="K558" s="31">
        <f>ROUND(K567,2)</f>
        <v>923.18</v>
      </c>
      <c r="L558" s="29" t="s">
        <v>755</v>
      </c>
      <c r="M558" s="28"/>
      <c r="N558" s="28"/>
      <c r="O558" s="28"/>
      <c r="P558" s="28"/>
      <c r="Q558" s="28"/>
      <c r="R558" s="28"/>
      <c r="S558" s="28"/>
      <c r="T558" s="28"/>
      <c r="U558" s="28"/>
      <c r="V558" s="28"/>
      <c r="W558" s="28"/>
      <c r="X558" s="28"/>
      <c r="Y558" s="28"/>
      <c r="Z558" s="28"/>
      <c r="AA558" s="28"/>
    </row>
    <row r="559" spans="1:27" x14ac:dyDescent="0.25">
      <c r="B559" s="23" t="s">
        <v>522</v>
      </c>
    </row>
    <row r="560" spans="1:27" x14ac:dyDescent="0.25">
      <c r="B560" t="s">
        <v>544</v>
      </c>
      <c r="C560" t="s">
        <v>545</v>
      </c>
      <c r="D560" t="s">
        <v>546</v>
      </c>
      <c r="E560" s="35">
        <v>2</v>
      </c>
      <c r="F560" t="s">
        <v>525</v>
      </c>
      <c r="G560" t="s">
        <v>526</v>
      </c>
      <c r="H560" s="36">
        <v>23.36</v>
      </c>
      <c r="I560" t="s">
        <v>527</v>
      </c>
      <c r="J560" s="37">
        <f>ROUND(E560/I558* H560,5)</f>
        <v>46.72</v>
      </c>
      <c r="K560" s="33"/>
    </row>
    <row r="561" spans="1:27" x14ac:dyDescent="0.25">
      <c r="B561" t="s">
        <v>547</v>
      </c>
      <c r="C561" t="s">
        <v>545</v>
      </c>
      <c r="D561" t="s">
        <v>548</v>
      </c>
      <c r="E561" s="35">
        <v>2</v>
      </c>
      <c r="F561" t="s">
        <v>525</v>
      </c>
      <c r="G561" t="s">
        <v>526</v>
      </c>
      <c r="H561" s="36">
        <v>25.94</v>
      </c>
      <c r="I561" t="s">
        <v>527</v>
      </c>
      <c r="J561" s="37">
        <f>ROUND(E561/I558* H561,5)</f>
        <v>51.88</v>
      </c>
      <c r="K561" s="33"/>
    </row>
    <row r="562" spans="1:27" x14ac:dyDescent="0.25">
      <c r="D562" s="32" t="s">
        <v>530</v>
      </c>
      <c r="E562" s="33"/>
      <c r="H562" s="33"/>
      <c r="K562" s="36">
        <f>SUM(J560:J561)</f>
        <v>98.6</v>
      </c>
    </row>
    <row r="563" spans="1:27" x14ac:dyDescent="0.25">
      <c r="B563" s="23" t="s">
        <v>531</v>
      </c>
      <c r="E563" s="33"/>
      <c r="H563" s="33"/>
      <c r="K563" s="33"/>
    </row>
    <row r="564" spans="1:27" x14ac:dyDescent="0.25">
      <c r="B564" t="s">
        <v>756</v>
      </c>
      <c r="C564" t="s">
        <v>19</v>
      </c>
      <c r="D564" t="s">
        <v>757</v>
      </c>
      <c r="E564" s="35">
        <v>0.8</v>
      </c>
      <c r="G564" t="s">
        <v>526</v>
      </c>
      <c r="H564" s="36">
        <v>1030.72</v>
      </c>
      <c r="I564" t="s">
        <v>527</v>
      </c>
      <c r="J564" s="37">
        <f>ROUND(E564* H564,5)</f>
        <v>824.57600000000002</v>
      </c>
      <c r="K564" s="33"/>
    </row>
    <row r="565" spans="1:27" x14ac:dyDescent="0.25">
      <c r="D565" s="32" t="s">
        <v>538</v>
      </c>
      <c r="E565" s="33"/>
      <c r="H565" s="33"/>
      <c r="K565" s="36">
        <f>SUM(J564:J564)</f>
        <v>824.57600000000002</v>
      </c>
    </row>
    <row r="566" spans="1:27" x14ac:dyDescent="0.25">
      <c r="D566" s="32" t="s">
        <v>516</v>
      </c>
      <c r="E566" s="33"/>
      <c r="H566" s="33"/>
      <c r="K566" s="34">
        <f>SUM(J559:J565)</f>
        <v>923.17600000000004</v>
      </c>
    </row>
    <row r="567" spans="1:27" x14ac:dyDescent="0.25">
      <c r="D567" s="32" t="s">
        <v>517</v>
      </c>
      <c r="E567" s="33"/>
      <c r="H567" s="33"/>
      <c r="K567" s="34">
        <f>SUM(K566:K566)</f>
        <v>923.17600000000004</v>
      </c>
    </row>
    <row r="569" spans="1:27" ht="45" customHeight="1" x14ac:dyDescent="0.25">
      <c r="A569" s="27" t="s">
        <v>758</v>
      </c>
      <c r="B569" s="27" t="s">
        <v>46</v>
      </c>
      <c r="C569" s="28" t="s">
        <v>19</v>
      </c>
      <c r="D569" s="7" t="s">
        <v>47</v>
      </c>
      <c r="E569" s="6"/>
      <c r="F569" s="6"/>
      <c r="G569" s="28"/>
      <c r="H569" s="30" t="s">
        <v>476</v>
      </c>
      <c r="I569" s="5">
        <v>1</v>
      </c>
      <c r="J569" s="4"/>
      <c r="K569" s="31">
        <f>ROUND(K578,2)</f>
        <v>4730.92</v>
      </c>
      <c r="L569" s="29" t="s">
        <v>489</v>
      </c>
      <c r="M569" s="28"/>
      <c r="N569" s="28"/>
      <c r="O569" s="28"/>
      <c r="P569" s="28"/>
      <c r="Q569" s="28"/>
      <c r="R569" s="28"/>
      <c r="S569" s="28"/>
      <c r="T569" s="28"/>
      <c r="U569" s="28"/>
      <c r="V569" s="28"/>
      <c r="W569" s="28"/>
      <c r="X569" s="28"/>
      <c r="Y569" s="28"/>
      <c r="Z569" s="28"/>
      <c r="AA569" s="28"/>
    </row>
    <row r="570" spans="1:27" x14ac:dyDescent="0.25">
      <c r="B570" s="23" t="s">
        <v>522</v>
      </c>
    </row>
    <row r="571" spans="1:27" x14ac:dyDescent="0.25">
      <c r="B571" t="s">
        <v>547</v>
      </c>
      <c r="C571" t="s">
        <v>545</v>
      </c>
      <c r="D571" t="s">
        <v>548</v>
      </c>
      <c r="E571" s="35">
        <v>8</v>
      </c>
      <c r="F571" t="s">
        <v>525</v>
      </c>
      <c r="G571" t="s">
        <v>526</v>
      </c>
      <c r="H571" s="36">
        <v>25.94</v>
      </c>
      <c r="I571" t="s">
        <v>527</v>
      </c>
      <c r="J571" s="37">
        <f>ROUND(E571/I569* H571,5)</f>
        <v>207.52</v>
      </c>
      <c r="K571" s="33"/>
    </row>
    <row r="572" spans="1:27" x14ac:dyDescent="0.25">
      <c r="B572" t="s">
        <v>544</v>
      </c>
      <c r="C572" t="s">
        <v>545</v>
      </c>
      <c r="D572" t="s">
        <v>546</v>
      </c>
      <c r="E572" s="35">
        <v>8</v>
      </c>
      <c r="F572" t="s">
        <v>525</v>
      </c>
      <c r="G572" t="s">
        <v>526</v>
      </c>
      <c r="H572" s="36">
        <v>23.36</v>
      </c>
      <c r="I572" t="s">
        <v>527</v>
      </c>
      <c r="J572" s="37">
        <f>ROUND(E572/I569* H572,5)</f>
        <v>186.88</v>
      </c>
      <c r="K572" s="33"/>
    </row>
    <row r="573" spans="1:27" x14ac:dyDescent="0.25">
      <c r="D573" s="32" t="s">
        <v>530</v>
      </c>
      <c r="E573" s="33"/>
      <c r="H573" s="33"/>
      <c r="K573" s="36">
        <f>SUM(J571:J572)</f>
        <v>394.4</v>
      </c>
    </row>
    <row r="574" spans="1:27" x14ac:dyDescent="0.25">
      <c r="B574" s="23" t="s">
        <v>473</v>
      </c>
      <c r="E574" s="33"/>
      <c r="H574" s="33"/>
      <c r="K574" s="33"/>
    </row>
    <row r="575" spans="1:27" x14ac:dyDescent="0.25">
      <c r="B575" t="s">
        <v>488</v>
      </c>
      <c r="C575" t="s">
        <v>19</v>
      </c>
      <c r="D575" t="s">
        <v>489</v>
      </c>
      <c r="E575" s="35">
        <v>0.6</v>
      </c>
      <c r="G575" t="s">
        <v>526</v>
      </c>
      <c r="H575" s="36">
        <v>7227.54</v>
      </c>
      <c r="I575" t="s">
        <v>527</v>
      </c>
      <c r="J575" s="37">
        <f>ROUND(E575* H575,5)</f>
        <v>4336.5240000000003</v>
      </c>
      <c r="K575" s="33"/>
    </row>
    <row r="576" spans="1:27" x14ac:dyDescent="0.25">
      <c r="D576" s="32" t="s">
        <v>554</v>
      </c>
      <c r="E576" s="33"/>
      <c r="H576" s="33"/>
      <c r="K576" s="36">
        <f>SUM(J575:J575)</f>
        <v>4336.5240000000003</v>
      </c>
    </row>
    <row r="577" spans="1:27" x14ac:dyDescent="0.25">
      <c r="D577" s="32" t="s">
        <v>516</v>
      </c>
      <c r="E577" s="33"/>
      <c r="H577" s="33"/>
      <c r="K577" s="34">
        <f>SUM(J570:J576)</f>
        <v>4730.924</v>
      </c>
    </row>
    <row r="578" spans="1:27" x14ac:dyDescent="0.25">
      <c r="D578" s="32" t="s">
        <v>517</v>
      </c>
      <c r="E578" s="33"/>
      <c r="H578" s="33"/>
      <c r="K578" s="34">
        <f>SUM(K577:K577)</f>
        <v>4730.924</v>
      </c>
    </row>
    <row r="580" spans="1:27" ht="45" customHeight="1" x14ac:dyDescent="0.25">
      <c r="A580" s="27" t="s">
        <v>759</v>
      </c>
      <c r="B580" s="27" t="s">
        <v>52</v>
      </c>
      <c r="C580" s="28" t="s">
        <v>19</v>
      </c>
      <c r="D580" s="7" t="s">
        <v>53</v>
      </c>
      <c r="E580" s="6"/>
      <c r="F580" s="6"/>
      <c r="G580" s="28"/>
      <c r="H580" s="30" t="s">
        <v>476</v>
      </c>
      <c r="I580" s="5">
        <v>1</v>
      </c>
      <c r="J580" s="4"/>
      <c r="K580" s="31">
        <f>ROUND(K589,2)</f>
        <v>1071.08</v>
      </c>
      <c r="L580" s="29" t="s">
        <v>492</v>
      </c>
      <c r="M580" s="28"/>
      <c r="N580" s="28"/>
      <c r="O580" s="28"/>
      <c r="P580" s="28"/>
      <c r="Q580" s="28"/>
      <c r="R580" s="28"/>
      <c r="S580" s="28"/>
      <c r="T580" s="28"/>
      <c r="U580" s="28"/>
      <c r="V580" s="28"/>
      <c r="W580" s="28"/>
      <c r="X580" s="28"/>
      <c r="Y580" s="28"/>
      <c r="Z580" s="28"/>
      <c r="AA580" s="28"/>
    </row>
    <row r="581" spans="1:27" x14ac:dyDescent="0.25">
      <c r="B581" s="23" t="s">
        <v>522</v>
      </c>
    </row>
    <row r="582" spans="1:27" x14ac:dyDescent="0.25">
      <c r="B582" t="s">
        <v>544</v>
      </c>
      <c r="C582" t="s">
        <v>545</v>
      </c>
      <c r="D582" t="s">
        <v>546</v>
      </c>
      <c r="E582" s="35">
        <v>5</v>
      </c>
      <c r="F582" t="s">
        <v>525</v>
      </c>
      <c r="G582" t="s">
        <v>526</v>
      </c>
      <c r="H582" s="36">
        <v>23.36</v>
      </c>
      <c r="I582" t="s">
        <v>527</v>
      </c>
      <c r="J582" s="37">
        <f>ROUND(E582/I580* H582,5)</f>
        <v>116.8</v>
      </c>
      <c r="K582" s="33"/>
    </row>
    <row r="583" spans="1:27" x14ac:dyDescent="0.25">
      <c r="B583" t="s">
        <v>547</v>
      </c>
      <c r="C583" t="s">
        <v>545</v>
      </c>
      <c r="D583" t="s">
        <v>548</v>
      </c>
      <c r="E583" s="35">
        <v>5</v>
      </c>
      <c r="F583" t="s">
        <v>525</v>
      </c>
      <c r="G583" t="s">
        <v>526</v>
      </c>
      <c r="H583" s="36">
        <v>25.94</v>
      </c>
      <c r="I583" t="s">
        <v>527</v>
      </c>
      <c r="J583" s="37">
        <f>ROUND(E583/I580* H583,5)</f>
        <v>129.69999999999999</v>
      </c>
      <c r="K583" s="33"/>
    </row>
    <row r="584" spans="1:27" x14ac:dyDescent="0.25">
      <c r="D584" s="32" t="s">
        <v>530</v>
      </c>
      <c r="E584" s="33"/>
      <c r="H584" s="33"/>
      <c r="K584" s="36">
        <f>SUM(J582:J583)</f>
        <v>246.5</v>
      </c>
    </row>
    <row r="585" spans="1:27" x14ac:dyDescent="0.25">
      <c r="B585" s="23" t="s">
        <v>473</v>
      </c>
      <c r="E585" s="33"/>
      <c r="H585" s="33"/>
      <c r="K585" s="33"/>
    </row>
    <row r="586" spans="1:27" x14ac:dyDescent="0.25">
      <c r="B586" t="s">
        <v>490</v>
      </c>
      <c r="C586" t="s">
        <v>19</v>
      </c>
      <c r="D586" t="s">
        <v>491</v>
      </c>
      <c r="E586" s="35">
        <v>0.8</v>
      </c>
      <c r="G586" t="s">
        <v>526</v>
      </c>
      <c r="H586" s="36">
        <v>1030.72</v>
      </c>
      <c r="I586" t="s">
        <v>527</v>
      </c>
      <c r="J586" s="37">
        <f>ROUND(E586* H586,5)</f>
        <v>824.57600000000002</v>
      </c>
      <c r="K586" s="33"/>
    </row>
    <row r="587" spans="1:27" x14ac:dyDescent="0.25">
      <c r="D587" s="32" t="s">
        <v>554</v>
      </c>
      <c r="E587" s="33"/>
      <c r="H587" s="33"/>
      <c r="K587" s="36">
        <f>SUM(J586:J586)</f>
        <v>824.57600000000002</v>
      </c>
    </row>
    <row r="588" spans="1:27" x14ac:dyDescent="0.25">
      <c r="D588" s="32" t="s">
        <v>516</v>
      </c>
      <c r="E588" s="33"/>
      <c r="H588" s="33"/>
      <c r="K588" s="34">
        <f>SUM(J581:J587)</f>
        <v>1071.076</v>
      </c>
    </row>
    <row r="589" spans="1:27" x14ac:dyDescent="0.25">
      <c r="D589" s="32" t="s">
        <v>517</v>
      </c>
      <c r="E589" s="33"/>
      <c r="H589" s="33"/>
      <c r="K589" s="34">
        <f>SUM(K588:K588)</f>
        <v>1071.076</v>
      </c>
    </row>
    <row r="591" spans="1:27" ht="45" customHeight="1" x14ac:dyDescent="0.25">
      <c r="A591" s="27" t="s">
        <v>760</v>
      </c>
      <c r="B591" s="27" t="s">
        <v>40</v>
      </c>
      <c r="C591" s="28" t="s">
        <v>19</v>
      </c>
      <c r="D591" s="7" t="s">
        <v>41</v>
      </c>
      <c r="E591" s="6"/>
      <c r="F591" s="6"/>
      <c r="G591" s="28"/>
      <c r="H591" s="30" t="s">
        <v>476</v>
      </c>
      <c r="I591" s="5">
        <v>1</v>
      </c>
      <c r="J591" s="4"/>
      <c r="K591" s="31">
        <f>ROUND(K600,2)</f>
        <v>4436.43</v>
      </c>
      <c r="L591" s="29" t="s">
        <v>494</v>
      </c>
      <c r="M591" s="28"/>
      <c r="N591" s="28"/>
      <c r="O591" s="28"/>
      <c r="P591" s="28"/>
      <c r="Q591" s="28"/>
      <c r="R591" s="28"/>
      <c r="S591" s="28"/>
      <c r="T591" s="28"/>
      <c r="U591" s="28"/>
      <c r="V591" s="28"/>
      <c r="W591" s="28"/>
      <c r="X591" s="28"/>
      <c r="Y591" s="28"/>
      <c r="Z591" s="28"/>
      <c r="AA591" s="28"/>
    </row>
    <row r="592" spans="1:27" x14ac:dyDescent="0.25">
      <c r="B592" s="23" t="s">
        <v>522</v>
      </c>
    </row>
    <row r="593" spans="1:27" x14ac:dyDescent="0.25">
      <c r="B593" t="s">
        <v>547</v>
      </c>
      <c r="C593" t="s">
        <v>545</v>
      </c>
      <c r="D593" t="s">
        <v>548</v>
      </c>
      <c r="E593" s="35">
        <v>7</v>
      </c>
      <c r="F593" t="s">
        <v>525</v>
      </c>
      <c r="G593" t="s">
        <v>526</v>
      </c>
      <c r="H593" s="36">
        <v>25.94</v>
      </c>
      <c r="I593" t="s">
        <v>527</v>
      </c>
      <c r="J593" s="37">
        <f>ROUND(E593/I591* H593,5)</f>
        <v>181.58</v>
      </c>
      <c r="K593" s="33"/>
    </row>
    <row r="594" spans="1:27" x14ac:dyDescent="0.25">
      <c r="B594" t="s">
        <v>544</v>
      </c>
      <c r="C594" t="s">
        <v>545</v>
      </c>
      <c r="D594" t="s">
        <v>546</v>
      </c>
      <c r="E594" s="35">
        <v>7</v>
      </c>
      <c r="F594" t="s">
        <v>525</v>
      </c>
      <c r="G594" t="s">
        <v>526</v>
      </c>
      <c r="H594" s="36">
        <v>23.36</v>
      </c>
      <c r="I594" t="s">
        <v>527</v>
      </c>
      <c r="J594" s="37">
        <f>ROUND(E594/I591* H594,5)</f>
        <v>163.52000000000001</v>
      </c>
      <c r="K594" s="33"/>
    </row>
    <row r="595" spans="1:27" x14ac:dyDescent="0.25">
      <c r="D595" s="32" t="s">
        <v>530</v>
      </c>
      <c r="E595" s="33"/>
      <c r="H595" s="33"/>
      <c r="K595" s="36">
        <f>SUM(J593:J594)</f>
        <v>345.1</v>
      </c>
    </row>
    <row r="596" spans="1:27" x14ac:dyDescent="0.25">
      <c r="B596" s="23" t="s">
        <v>473</v>
      </c>
      <c r="E596" s="33"/>
      <c r="H596" s="33"/>
      <c r="K596" s="33"/>
    </row>
    <row r="597" spans="1:27" x14ac:dyDescent="0.25">
      <c r="B597" t="s">
        <v>493</v>
      </c>
      <c r="C597" t="s">
        <v>19</v>
      </c>
      <c r="D597" t="s">
        <v>494</v>
      </c>
      <c r="E597" s="35">
        <v>0.6</v>
      </c>
      <c r="G597" t="s">
        <v>526</v>
      </c>
      <c r="H597" s="36">
        <v>6818.89</v>
      </c>
      <c r="I597" t="s">
        <v>527</v>
      </c>
      <c r="J597" s="37">
        <f>ROUND(E597* H597,5)</f>
        <v>4091.3339999999998</v>
      </c>
      <c r="K597" s="33"/>
    </row>
    <row r="598" spans="1:27" x14ac:dyDescent="0.25">
      <c r="D598" s="32" t="s">
        <v>554</v>
      </c>
      <c r="E598" s="33"/>
      <c r="H598" s="33"/>
      <c r="K598" s="36">
        <f>SUM(J597:J597)</f>
        <v>4091.3339999999998</v>
      </c>
    </row>
    <row r="599" spans="1:27" x14ac:dyDescent="0.25">
      <c r="D599" s="32" t="s">
        <v>516</v>
      </c>
      <c r="E599" s="33"/>
      <c r="H599" s="33"/>
      <c r="K599" s="34">
        <f>SUM(J592:J598)</f>
        <v>4436.4340000000002</v>
      </c>
    </row>
    <row r="600" spans="1:27" x14ac:dyDescent="0.25">
      <c r="D600" s="32" t="s">
        <v>517</v>
      </c>
      <c r="E600" s="33"/>
      <c r="H600" s="33"/>
      <c r="K600" s="34">
        <f>SUM(K599:K599)</f>
        <v>4436.4340000000002</v>
      </c>
    </row>
    <row r="602" spans="1:27" ht="45" customHeight="1" x14ac:dyDescent="0.25">
      <c r="A602" s="27" t="s">
        <v>761</v>
      </c>
      <c r="B602" s="27" t="s">
        <v>34</v>
      </c>
      <c r="C602" s="28" t="s">
        <v>19</v>
      </c>
      <c r="D602" s="7" t="s">
        <v>35</v>
      </c>
      <c r="E602" s="6"/>
      <c r="F602" s="6"/>
      <c r="G602" s="28"/>
      <c r="H602" s="30" t="s">
        <v>476</v>
      </c>
      <c r="I602" s="5">
        <v>1</v>
      </c>
      <c r="J602" s="4"/>
      <c r="K602" s="31">
        <f>ROUND(K611,2)</f>
        <v>12318.27</v>
      </c>
      <c r="L602" s="29" t="s">
        <v>762</v>
      </c>
      <c r="M602" s="28"/>
      <c r="N602" s="28"/>
      <c r="O602" s="28"/>
      <c r="P602" s="28"/>
      <c r="Q602" s="28"/>
      <c r="R602" s="28"/>
      <c r="S602" s="28"/>
      <c r="T602" s="28"/>
      <c r="U602" s="28"/>
      <c r="V602" s="28"/>
      <c r="W602" s="28"/>
      <c r="X602" s="28"/>
      <c r="Y602" s="28"/>
      <c r="Z602" s="28"/>
      <c r="AA602" s="28"/>
    </row>
    <row r="603" spans="1:27" x14ac:dyDescent="0.25">
      <c r="B603" s="23" t="s">
        <v>522</v>
      </c>
    </row>
    <row r="604" spans="1:27" x14ac:dyDescent="0.25">
      <c r="B604" t="s">
        <v>547</v>
      </c>
      <c r="C604" t="s">
        <v>545</v>
      </c>
      <c r="D604" t="s">
        <v>548</v>
      </c>
      <c r="E604" s="35">
        <v>19</v>
      </c>
      <c r="F604" t="s">
        <v>525</v>
      </c>
      <c r="G604" t="s">
        <v>526</v>
      </c>
      <c r="H604" s="36">
        <v>25.94</v>
      </c>
      <c r="I604" t="s">
        <v>527</v>
      </c>
      <c r="J604" s="37">
        <f>ROUND(E604/I602* H604,5)</f>
        <v>492.86</v>
      </c>
      <c r="K604" s="33"/>
    </row>
    <row r="605" spans="1:27" x14ac:dyDescent="0.25">
      <c r="B605" t="s">
        <v>544</v>
      </c>
      <c r="C605" t="s">
        <v>545</v>
      </c>
      <c r="D605" t="s">
        <v>546</v>
      </c>
      <c r="E605" s="35">
        <v>19</v>
      </c>
      <c r="F605" t="s">
        <v>525</v>
      </c>
      <c r="G605" t="s">
        <v>526</v>
      </c>
      <c r="H605" s="36">
        <v>23.36</v>
      </c>
      <c r="I605" t="s">
        <v>527</v>
      </c>
      <c r="J605" s="37">
        <f>ROUND(E605/I602* H605,5)</f>
        <v>443.84</v>
      </c>
      <c r="K605" s="33"/>
    </row>
    <row r="606" spans="1:27" x14ac:dyDescent="0.25">
      <c r="D606" s="32" t="s">
        <v>530</v>
      </c>
      <c r="E606" s="33"/>
      <c r="H606" s="33"/>
      <c r="K606" s="36">
        <f>SUM(J604:J605)</f>
        <v>936.7</v>
      </c>
    </row>
    <row r="607" spans="1:27" x14ac:dyDescent="0.25">
      <c r="B607" s="23" t="s">
        <v>473</v>
      </c>
      <c r="E607" s="33"/>
      <c r="H607" s="33"/>
      <c r="K607" s="33"/>
    </row>
    <row r="608" spans="1:27" x14ac:dyDescent="0.25">
      <c r="B608" t="s">
        <v>495</v>
      </c>
      <c r="C608" t="s">
        <v>19</v>
      </c>
      <c r="D608" t="s">
        <v>496</v>
      </c>
      <c r="E608" s="35">
        <v>0.6</v>
      </c>
      <c r="G608" t="s">
        <v>526</v>
      </c>
      <c r="H608" s="36">
        <v>18969.29</v>
      </c>
      <c r="I608" t="s">
        <v>527</v>
      </c>
      <c r="J608" s="37">
        <f>ROUND(E608* H608,5)</f>
        <v>11381.574000000001</v>
      </c>
      <c r="K608" s="33"/>
    </row>
    <row r="609" spans="1:27" x14ac:dyDescent="0.25">
      <c r="D609" s="32" t="s">
        <v>554</v>
      </c>
      <c r="E609" s="33"/>
      <c r="H609" s="33"/>
      <c r="K609" s="36">
        <f>SUM(J608:J608)</f>
        <v>11381.574000000001</v>
      </c>
    </row>
    <row r="610" spans="1:27" x14ac:dyDescent="0.25">
      <c r="D610" s="32" t="s">
        <v>516</v>
      </c>
      <c r="E610" s="33"/>
      <c r="H610" s="33"/>
      <c r="K610" s="34">
        <f>SUM(J603:J609)</f>
        <v>12318.274000000001</v>
      </c>
    </row>
    <row r="611" spans="1:27" x14ac:dyDescent="0.25">
      <c r="D611" s="32" t="s">
        <v>517</v>
      </c>
      <c r="E611" s="33"/>
      <c r="H611" s="33"/>
      <c r="K611" s="34">
        <f>SUM(K610:K610)</f>
        <v>12318.274000000001</v>
      </c>
    </row>
    <row r="613" spans="1:27" ht="45" customHeight="1" x14ac:dyDescent="0.25">
      <c r="A613" s="27" t="s">
        <v>763</v>
      </c>
      <c r="B613" s="27" t="s">
        <v>48</v>
      </c>
      <c r="C613" s="28" t="s">
        <v>19</v>
      </c>
      <c r="D613" s="7" t="s">
        <v>49</v>
      </c>
      <c r="E613" s="6"/>
      <c r="F613" s="6"/>
      <c r="G613" s="28"/>
      <c r="H613" s="30" t="s">
        <v>476</v>
      </c>
      <c r="I613" s="5">
        <v>1</v>
      </c>
      <c r="J613" s="4"/>
      <c r="K613" s="31">
        <f>ROUND(K622,2)</f>
        <v>888.33</v>
      </c>
      <c r="L613" s="29" t="s">
        <v>503</v>
      </c>
      <c r="M613" s="28"/>
      <c r="N613" s="28"/>
      <c r="O613" s="28"/>
      <c r="P613" s="28"/>
      <c r="Q613" s="28"/>
      <c r="R613" s="28"/>
      <c r="S613" s="28"/>
      <c r="T613" s="28"/>
      <c r="U613" s="28"/>
      <c r="V613" s="28"/>
      <c r="W613" s="28"/>
      <c r="X613" s="28"/>
      <c r="Y613" s="28"/>
      <c r="Z613" s="28"/>
      <c r="AA613" s="28"/>
    </row>
    <row r="614" spans="1:27" x14ac:dyDescent="0.25">
      <c r="B614" s="23" t="s">
        <v>522</v>
      </c>
    </row>
    <row r="615" spans="1:27" x14ac:dyDescent="0.25">
      <c r="B615" t="s">
        <v>547</v>
      </c>
      <c r="C615" t="s">
        <v>545</v>
      </c>
      <c r="D615" t="s">
        <v>548</v>
      </c>
      <c r="E615" s="35">
        <v>1</v>
      </c>
      <c r="F615" t="s">
        <v>525</v>
      </c>
      <c r="G615" t="s">
        <v>526</v>
      </c>
      <c r="H615" s="36">
        <v>25.94</v>
      </c>
      <c r="I615" t="s">
        <v>527</v>
      </c>
      <c r="J615" s="37">
        <f>ROUND(E615/I613* H615,5)</f>
        <v>25.94</v>
      </c>
      <c r="K615" s="33"/>
    </row>
    <row r="616" spans="1:27" x14ac:dyDescent="0.25">
      <c r="B616" t="s">
        <v>544</v>
      </c>
      <c r="C616" t="s">
        <v>545</v>
      </c>
      <c r="D616" t="s">
        <v>546</v>
      </c>
      <c r="E616" s="35">
        <v>1</v>
      </c>
      <c r="F616" t="s">
        <v>525</v>
      </c>
      <c r="G616" t="s">
        <v>526</v>
      </c>
      <c r="H616" s="36">
        <v>23.36</v>
      </c>
      <c r="I616" t="s">
        <v>527</v>
      </c>
      <c r="J616" s="37">
        <f>ROUND(E616/I613* H616,5)</f>
        <v>23.36</v>
      </c>
      <c r="K616" s="33"/>
    </row>
    <row r="617" spans="1:27" x14ac:dyDescent="0.25">
      <c r="D617" s="32" t="s">
        <v>530</v>
      </c>
      <c r="E617" s="33"/>
      <c r="H617" s="33"/>
      <c r="K617" s="36">
        <f>SUM(J615:J616)</f>
        <v>49.3</v>
      </c>
    </row>
    <row r="618" spans="1:27" x14ac:dyDescent="0.25">
      <c r="B618" s="23" t="s">
        <v>473</v>
      </c>
      <c r="E618" s="33"/>
      <c r="H618" s="33"/>
      <c r="K618" s="33"/>
    </row>
    <row r="619" spans="1:27" x14ac:dyDescent="0.25">
      <c r="B619" t="s">
        <v>502</v>
      </c>
      <c r="C619" t="s">
        <v>192</v>
      </c>
      <c r="D619" t="s">
        <v>503</v>
      </c>
      <c r="E619" s="35">
        <v>0.6</v>
      </c>
      <c r="G619" t="s">
        <v>526</v>
      </c>
      <c r="H619" s="36">
        <v>1398.39</v>
      </c>
      <c r="I619" t="s">
        <v>527</v>
      </c>
      <c r="J619" s="37">
        <f>ROUND(E619* H619,5)</f>
        <v>839.03399999999999</v>
      </c>
      <c r="K619" s="33"/>
    </row>
    <row r="620" spans="1:27" x14ac:dyDescent="0.25">
      <c r="D620" s="32" t="s">
        <v>554</v>
      </c>
      <c r="E620" s="33"/>
      <c r="H620" s="33"/>
      <c r="K620" s="36">
        <f>SUM(J619:J619)</f>
        <v>839.03399999999999</v>
      </c>
    </row>
    <row r="621" spans="1:27" x14ac:dyDescent="0.25">
      <c r="D621" s="32" t="s">
        <v>516</v>
      </c>
      <c r="E621" s="33"/>
      <c r="H621" s="33"/>
      <c r="K621" s="34">
        <f>SUM(J614:J620)</f>
        <v>888.33399999999995</v>
      </c>
    </row>
    <row r="622" spans="1:27" x14ac:dyDescent="0.25">
      <c r="D622" s="32" t="s">
        <v>517</v>
      </c>
      <c r="E622" s="33"/>
      <c r="H622" s="33"/>
      <c r="K622" s="34">
        <f>SUM(K621:K621)</f>
        <v>888.33399999999995</v>
      </c>
    </row>
    <row r="624" spans="1:27" ht="45" customHeight="1" x14ac:dyDescent="0.25">
      <c r="A624" s="27" t="s">
        <v>764</v>
      </c>
      <c r="B624" s="27" t="s">
        <v>50</v>
      </c>
      <c r="C624" s="28" t="s">
        <v>19</v>
      </c>
      <c r="D624" s="7" t="s">
        <v>51</v>
      </c>
      <c r="E624" s="6"/>
      <c r="F624" s="6"/>
      <c r="G624" s="28"/>
      <c r="H624" s="30" t="s">
        <v>476</v>
      </c>
      <c r="I624" s="5">
        <v>1</v>
      </c>
      <c r="J624" s="4"/>
      <c r="K624" s="31">
        <f>ROUND(K633,2)</f>
        <v>937.63</v>
      </c>
      <c r="L624" s="29" t="s">
        <v>765</v>
      </c>
      <c r="M624" s="28"/>
      <c r="N624" s="28"/>
      <c r="O624" s="28"/>
      <c r="P624" s="28"/>
      <c r="Q624" s="28"/>
      <c r="R624" s="28"/>
      <c r="S624" s="28"/>
      <c r="T624" s="28"/>
      <c r="U624" s="28"/>
      <c r="V624" s="28"/>
      <c r="W624" s="28"/>
      <c r="X624" s="28"/>
      <c r="Y624" s="28"/>
      <c r="Z624" s="28"/>
      <c r="AA624" s="28"/>
    </row>
    <row r="625" spans="1:27" x14ac:dyDescent="0.25">
      <c r="B625" s="23" t="s">
        <v>522</v>
      </c>
    </row>
    <row r="626" spans="1:27" x14ac:dyDescent="0.25">
      <c r="B626" t="s">
        <v>544</v>
      </c>
      <c r="C626" t="s">
        <v>545</v>
      </c>
      <c r="D626" t="s">
        <v>546</v>
      </c>
      <c r="E626" s="35">
        <v>2</v>
      </c>
      <c r="F626" t="s">
        <v>525</v>
      </c>
      <c r="G626" t="s">
        <v>526</v>
      </c>
      <c r="H626" s="36">
        <v>23.36</v>
      </c>
      <c r="I626" t="s">
        <v>527</v>
      </c>
      <c r="J626" s="37">
        <f>ROUND(E626/I624* H626,5)</f>
        <v>46.72</v>
      </c>
      <c r="K626" s="33"/>
    </row>
    <row r="627" spans="1:27" x14ac:dyDescent="0.25">
      <c r="B627" t="s">
        <v>547</v>
      </c>
      <c r="C627" t="s">
        <v>545</v>
      </c>
      <c r="D627" t="s">
        <v>548</v>
      </c>
      <c r="E627" s="35">
        <v>2</v>
      </c>
      <c r="F627" t="s">
        <v>525</v>
      </c>
      <c r="G627" t="s">
        <v>526</v>
      </c>
      <c r="H627" s="36">
        <v>25.94</v>
      </c>
      <c r="I627" t="s">
        <v>527</v>
      </c>
      <c r="J627" s="37">
        <f>ROUND(E627/I624* H627,5)</f>
        <v>51.88</v>
      </c>
      <c r="K627" s="33"/>
    </row>
    <row r="628" spans="1:27" x14ac:dyDescent="0.25">
      <c r="D628" s="32" t="s">
        <v>530</v>
      </c>
      <c r="E628" s="33"/>
      <c r="H628" s="33"/>
      <c r="K628" s="36">
        <f>SUM(J626:J627)</f>
        <v>98.6</v>
      </c>
    </row>
    <row r="629" spans="1:27" x14ac:dyDescent="0.25">
      <c r="B629" s="23" t="s">
        <v>473</v>
      </c>
      <c r="E629" s="33"/>
      <c r="H629" s="33"/>
      <c r="K629" s="33"/>
    </row>
    <row r="630" spans="1:27" x14ac:dyDescent="0.25">
      <c r="B630" t="s">
        <v>502</v>
      </c>
      <c r="C630" t="s">
        <v>192</v>
      </c>
      <c r="D630" t="s">
        <v>503</v>
      </c>
      <c r="E630" s="35">
        <v>0.6</v>
      </c>
      <c r="G630" t="s">
        <v>526</v>
      </c>
      <c r="H630" s="36">
        <v>1398.39</v>
      </c>
      <c r="I630" t="s">
        <v>527</v>
      </c>
      <c r="J630" s="37">
        <f>ROUND(E630* H630,5)</f>
        <v>839.03399999999999</v>
      </c>
      <c r="K630" s="33"/>
    </row>
    <row r="631" spans="1:27" x14ac:dyDescent="0.25">
      <c r="D631" s="32" t="s">
        <v>554</v>
      </c>
      <c r="E631" s="33"/>
      <c r="H631" s="33"/>
      <c r="K631" s="36">
        <f>SUM(J630:J630)</f>
        <v>839.03399999999999</v>
      </c>
    </row>
    <row r="632" spans="1:27" x14ac:dyDescent="0.25">
      <c r="D632" s="32" t="s">
        <v>516</v>
      </c>
      <c r="E632" s="33"/>
      <c r="H632" s="33"/>
      <c r="K632" s="34">
        <f>SUM(J625:J631)</f>
        <v>937.63400000000001</v>
      </c>
    </row>
    <row r="633" spans="1:27" x14ac:dyDescent="0.25">
      <c r="D633" s="32" t="s">
        <v>517</v>
      </c>
      <c r="E633" s="33"/>
      <c r="H633" s="33"/>
      <c r="K633" s="34">
        <f>SUM(K632:K632)</f>
        <v>937.63400000000001</v>
      </c>
    </row>
    <row r="635" spans="1:27" ht="45" customHeight="1" x14ac:dyDescent="0.25">
      <c r="A635" s="27" t="s">
        <v>766</v>
      </c>
      <c r="B635" s="27" t="s">
        <v>56</v>
      </c>
      <c r="C635" s="28" t="s">
        <v>19</v>
      </c>
      <c r="D635" s="7" t="s">
        <v>57</v>
      </c>
      <c r="E635" s="6"/>
      <c r="F635" s="6"/>
      <c r="G635" s="28"/>
      <c r="H635" s="30" t="s">
        <v>476</v>
      </c>
      <c r="I635" s="5">
        <v>1</v>
      </c>
      <c r="J635" s="4"/>
      <c r="K635" s="31">
        <f>ROUND(K646,2)</f>
        <v>1422.13</v>
      </c>
      <c r="L635" s="29" t="s">
        <v>767</v>
      </c>
      <c r="M635" s="28"/>
      <c r="N635" s="28"/>
      <c r="O635" s="28"/>
      <c r="P635" s="28"/>
      <c r="Q635" s="28"/>
      <c r="R635" s="28"/>
      <c r="S635" s="28"/>
      <c r="T635" s="28"/>
      <c r="U635" s="28"/>
      <c r="V635" s="28"/>
      <c r="W635" s="28"/>
      <c r="X635" s="28"/>
      <c r="Y635" s="28"/>
      <c r="Z635" s="28"/>
      <c r="AA635" s="28"/>
    </row>
    <row r="636" spans="1:27" x14ac:dyDescent="0.25">
      <c r="B636" s="23" t="s">
        <v>522</v>
      </c>
    </row>
    <row r="637" spans="1:27" x14ac:dyDescent="0.25">
      <c r="B637" t="s">
        <v>547</v>
      </c>
      <c r="C637" t="s">
        <v>545</v>
      </c>
      <c r="D637" t="s">
        <v>548</v>
      </c>
      <c r="E637" s="35">
        <v>4</v>
      </c>
      <c r="F637" t="s">
        <v>525</v>
      </c>
      <c r="G637" t="s">
        <v>526</v>
      </c>
      <c r="H637" s="36">
        <v>25.94</v>
      </c>
      <c r="I637" t="s">
        <v>527</v>
      </c>
      <c r="J637" s="37">
        <f>ROUND(E637/I635* H637,5)</f>
        <v>103.76</v>
      </c>
      <c r="K637" s="33"/>
    </row>
    <row r="638" spans="1:27" x14ac:dyDescent="0.25">
      <c r="B638" t="s">
        <v>544</v>
      </c>
      <c r="C638" t="s">
        <v>545</v>
      </c>
      <c r="D638" t="s">
        <v>546</v>
      </c>
      <c r="E638" s="35">
        <v>4</v>
      </c>
      <c r="F638" t="s">
        <v>525</v>
      </c>
      <c r="G638" t="s">
        <v>526</v>
      </c>
      <c r="H638" s="36">
        <v>23.36</v>
      </c>
      <c r="I638" t="s">
        <v>527</v>
      </c>
      <c r="J638" s="37">
        <f>ROUND(E638/I635* H638,5)</f>
        <v>93.44</v>
      </c>
      <c r="K638" s="33"/>
    </row>
    <row r="639" spans="1:27" x14ac:dyDescent="0.25">
      <c r="D639" s="32" t="s">
        <v>530</v>
      </c>
      <c r="E639" s="33"/>
      <c r="H639" s="33"/>
      <c r="K639" s="36">
        <f>SUM(J637:J638)</f>
        <v>197.2</v>
      </c>
    </row>
    <row r="640" spans="1:27" x14ac:dyDescent="0.25">
      <c r="B640" s="23" t="s">
        <v>473</v>
      </c>
      <c r="E640" s="33"/>
      <c r="H640" s="33"/>
      <c r="K640" s="33"/>
    </row>
    <row r="641" spans="1:27" x14ac:dyDescent="0.25">
      <c r="B641" t="s">
        <v>497</v>
      </c>
      <c r="C641" t="s">
        <v>19</v>
      </c>
      <c r="D641" t="s">
        <v>498</v>
      </c>
      <c r="E641" s="35">
        <v>1</v>
      </c>
      <c r="G641" t="s">
        <v>526</v>
      </c>
      <c r="H641" s="36">
        <v>1220</v>
      </c>
      <c r="I641" t="s">
        <v>527</v>
      </c>
      <c r="J641" s="37">
        <f>ROUND(E641* H641,5)</f>
        <v>1220</v>
      </c>
      <c r="K641" s="33"/>
    </row>
    <row r="642" spans="1:27" x14ac:dyDescent="0.25">
      <c r="D642" s="32" t="s">
        <v>554</v>
      </c>
      <c r="E642" s="33"/>
      <c r="H642" s="33"/>
      <c r="K642" s="36">
        <f>SUM(J641:J641)</f>
        <v>1220</v>
      </c>
    </row>
    <row r="643" spans="1:27" x14ac:dyDescent="0.25">
      <c r="E643" s="33"/>
      <c r="H643" s="33"/>
      <c r="K643" s="33"/>
    </row>
    <row r="644" spans="1:27" x14ac:dyDescent="0.25">
      <c r="D644" s="32" t="s">
        <v>539</v>
      </c>
      <c r="E644" s="33"/>
      <c r="H644" s="33">
        <v>2.5</v>
      </c>
      <c r="I644" t="s">
        <v>540</v>
      </c>
      <c r="J644">
        <f>ROUND(H644/100*K639,5)</f>
        <v>4.93</v>
      </c>
      <c r="K644" s="33"/>
    </row>
    <row r="645" spans="1:27" x14ac:dyDescent="0.25">
      <c r="D645" s="32" t="s">
        <v>516</v>
      </c>
      <c r="E645" s="33"/>
      <c r="H645" s="33"/>
      <c r="K645" s="34">
        <f>SUM(J636:J644)</f>
        <v>1422.13</v>
      </c>
    </row>
    <row r="646" spans="1:27" x14ac:dyDescent="0.25">
      <c r="D646" s="32" t="s">
        <v>517</v>
      </c>
      <c r="E646" s="33"/>
      <c r="H646" s="33"/>
      <c r="K646" s="34">
        <f>SUM(K645:K645)</f>
        <v>1422.13</v>
      </c>
    </row>
    <row r="648" spans="1:27" ht="45" customHeight="1" x14ac:dyDescent="0.25">
      <c r="A648" s="27" t="s">
        <v>768</v>
      </c>
      <c r="B648" s="27" t="s">
        <v>60</v>
      </c>
      <c r="C648" s="28" t="s">
        <v>19</v>
      </c>
      <c r="D648" s="7" t="s">
        <v>61</v>
      </c>
      <c r="E648" s="6"/>
      <c r="F648" s="6"/>
      <c r="G648" s="28"/>
      <c r="H648" s="30" t="s">
        <v>476</v>
      </c>
      <c r="I648" s="5">
        <v>1</v>
      </c>
      <c r="J648" s="4"/>
      <c r="K648" s="31">
        <f>ROUND(K659,2)</f>
        <v>5170.26</v>
      </c>
      <c r="L648" s="29" t="s">
        <v>501</v>
      </c>
      <c r="M648" s="28"/>
      <c r="N648" s="28"/>
      <c r="O648" s="28"/>
      <c r="P648" s="28"/>
      <c r="Q648" s="28"/>
      <c r="R648" s="28"/>
      <c r="S648" s="28"/>
      <c r="T648" s="28"/>
      <c r="U648" s="28"/>
      <c r="V648" s="28"/>
      <c r="W648" s="28"/>
      <c r="X648" s="28"/>
      <c r="Y648" s="28"/>
      <c r="Z648" s="28"/>
      <c r="AA648" s="28"/>
    </row>
    <row r="649" spans="1:27" x14ac:dyDescent="0.25">
      <c r="B649" s="23" t="s">
        <v>522</v>
      </c>
    </row>
    <row r="650" spans="1:27" x14ac:dyDescent="0.25">
      <c r="B650" t="s">
        <v>544</v>
      </c>
      <c r="C650" t="s">
        <v>545</v>
      </c>
      <c r="D650" t="s">
        <v>546</v>
      </c>
      <c r="E650" s="35">
        <v>8</v>
      </c>
      <c r="F650" t="s">
        <v>525</v>
      </c>
      <c r="G650" t="s">
        <v>526</v>
      </c>
      <c r="H650" s="36">
        <v>23.36</v>
      </c>
      <c r="I650" t="s">
        <v>527</v>
      </c>
      <c r="J650" s="37">
        <f>ROUND(E650/I648* H650,5)</f>
        <v>186.88</v>
      </c>
      <c r="K650" s="33"/>
    </row>
    <row r="651" spans="1:27" x14ac:dyDescent="0.25">
      <c r="B651" t="s">
        <v>547</v>
      </c>
      <c r="C651" t="s">
        <v>545</v>
      </c>
      <c r="D651" t="s">
        <v>548</v>
      </c>
      <c r="E651" s="35">
        <v>8</v>
      </c>
      <c r="F651" t="s">
        <v>525</v>
      </c>
      <c r="G651" t="s">
        <v>526</v>
      </c>
      <c r="H651" s="36">
        <v>25.94</v>
      </c>
      <c r="I651" t="s">
        <v>527</v>
      </c>
      <c r="J651" s="37">
        <f>ROUND(E651/I648* H651,5)</f>
        <v>207.52</v>
      </c>
      <c r="K651" s="33"/>
    </row>
    <row r="652" spans="1:27" x14ac:dyDescent="0.25">
      <c r="D652" s="32" t="s">
        <v>530</v>
      </c>
      <c r="E652" s="33"/>
      <c r="H652" s="33"/>
      <c r="K652" s="36">
        <f>SUM(J650:J651)</f>
        <v>394.4</v>
      </c>
    </row>
    <row r="653" spans="1:27" x14ac:dyDescent="0.25">
      <c r="B653" s="23" t="s">
        <v>473</v>
      </c>
      <c r="E653" s="33"/>
      <c r="H653" s="33"/>
      <c r="K653" s="33"/>
    </row>
    <row r="654" spans="1:27" ht="409.5" x14ac:dyDescent="0.25">
      <c r="B654" t="s">
        <v>499</v>
      </c>
      <c r="C654" t="s">
        <v>19</v>
      </c>
      <c r="D654" s="38" t="s">
        <v>500</v>
      </c>
      <c r="E654" s="35">
        <v>1</v>
      </c>
      <c r="G654" t="s">
        <v>526</v>
      </c>
      <c r="H654" s="36">
        <v>4766</v>
      </c>
      <c r="I654" t="s">
        <v>527</v>
      </c>
      <c r="J654" s="37">
        <f>ROUND(E654* H654,5)</f>
        <v>4766</v>
      </c>
      <c r="K654" s="33"/>
    </row>
    <row r="655" spans="1:27" x14ac:dyDescent="0.25">
      <c r="D655" s="32" t="s">
        <v>554</v>
      </c>
      <c r="E655" s="33"/>
      <c r="H655" s="33"/>
      <c r="K655" s="36">
        <f>SUM(J654:J654)</f>
        <v>4766</v>
      </c>
    </row>
    <row r="656" spans="1:27" x14ac:dyDescent="0.25">
      <c r="E656" s="33"/>
      <c r="H656" s="33"/>
      <c r="K656" s="33"/>
    </row>
    <row r="657" spans="1:27" x14ac:dyDescent="0.25">
      <c r="D657" s="32" t="s">
        <v>539</v>
      </c>
      <c r="E657" s="33"/>
      <c r="H657" s="33">
        <v>2.5</v>
      </c>
      <c r="I657" t="s">
        <v>540</v>
      </c>
      <c r="J657">
        <f>ROUND(H657/100*K652,5)</f>
        <v>9.86</v>
      </c>
      <c r="K657" s="33"/>
    </row>
    <row r="658" spans="1:27" x14ac:dyDescent="0.25">
      <c r="D658" s="32" t="s">
        <v>516</v>
      </c>
      <c r="E658" s="33"/>
      <c r="H658" s="33"/>
      <c r="K658" s="34">
        <f>SUM(J649:J657)</f>
        <v>5170.2599999999993</v>
      </c>
    </row>
    <row r="659" spans="1:27" x14ac:dyDescent="0.25">
      <c r="D659" s="32" t="s">
        <v>517</v>
      </c>
      <c r="E659" s="33"/>
      <c r="H659" s="33"/>
      <c r="K659" s="34">
        <f>SUM(K658:K658)</f>
        <v>5170.2599999999993</v>
      </c>
    </row>
    <row r="661" spans="1:27" ht="45" customHeight="1" x14ac:dyDescent="0.25">
      <c r="A661" s="27" t="s">
        <v>769</v>
      </c>
      <c r="B661" s="27" t="s">
        <v>120</v>
      </c>
      <c r="C661" s="28" t="s">
        <v>19</v>
      </c>
      <c r="D661" s="7" t="s">
        <v>121</v>
      </c>
      <c r="E661" s="6"/>
      <c r="F661" s="6"/>
      <c r="G661" s="28"/>
      <c r="H661" s="30" t="s">
        <v>476</v>
      </c>
      <c r="I661" s="5">
        <v>0.72699999999999998</v>
      </c>
      <c r="J661" s="4"/>
      <c r="K661" s="31">
        <f>ROUND(K671,2)</f>
        <v>55.55</v>
      </c>
      <c r="L661" s="29" t="s">
        <v>770</v>
      </c>
      <c r="M661" s="28"/>
      <c r="N661" s="28"/>
      <c r="O661" s="28"/>
      <c r="P661" s="28"/>
      <c r="Q661" s="28"/>
      <c r="R661" s="28"/>
      <c r="S661" s="28"/>
      <c r="T661" s="28"/>
      <c r="U661" s="28"/>
      <c r="V661" s="28"/>
      <c r="W661" s="28"/>
      <c r="X661" s="28"/>
      <c r="Y661" s="28"/>
      <c r="Z661" s="28"/>
      <c r="AA661" s="28"/>
    </row>
    <row r="662" spans="1:27" x14ac:dyDescent="0.25">
      <c r="B662" s="23" t="s">
        <v>522</v>
      </c>
    </row>
    <row r="663" spans="1:27" x14ac:dyDescent="0.25">
      <c r="B663" t="s">
        <v>547</v>
      </c>
      <c r="C663" t="s">
        <v>545</v>
      </c>
      <c r="D663" t="s">
        <v>548</v>
      </c>
      <c r="E663" s="35">
        <v>0.3</v>
      </c>
      <c r="F663" t="s">
        <v>525</v>
      </c>
      <c r="G663" t="s">
        <v>526</v>
      </c>
      <c r="H663" s="36">
        <v>25.94</v>
      </c>
      <c r="I663" t="s">
        <v>527</v>
      </c>
      <c r="J663" s="37">
        <f>ROUND(E663/I661* H663,5)</f>
        <v>10.70426</v>
      </c>
      <c r="K663" s="33"/>
    </row>
    <row r="664" spans="1:27" x14ac:dyDescent="0.25">
      <c r="B664" t="s">
        <v>544</v>
      </c>
      <c r="C664" t="s">
        <v>545</v>
      </c>
      <c r="D664" t="s">
        <v>546</v>
      </c>
      <c r="E664" s="35">
        <v>0.3</v>
      </c>
      <c r="F664" t="s">
        <v>525</v>
      </c>
      <c r="G664" t="s">
        <v>526</v>
      </c>
      <c r="H664" s="36">
        <v>23.36</v>
      </c>
      <c r="I664" t="s">
        <v>527</v>
      </c>
      <c r="J664" s="37">
        <f>ROUND(E664/I661* H664,5)</f>
        <v>9.6396099999999993</v>
      </c>
      <c r="K664" s="33"/>
    </row>
    <row r="665" spans="1:27" x14ac:dyDescent="0.25">
      <c r="D665" s="32" t="s">
        <v>530</v>
      </c>
      <c r="E665" s="33"/>
      <c r="H665" s="33"/>
      <c r="K665" s="36">
        <f>SUM(J663:J664)</f>
        <v>20.343869999999999</v>
      </c>
    </row>
    <row r="666" spans="1:27" x14ac:dyDescent="0.25">
      <c r="B666" s="23" t="s">
        <v>531</v>
      </c>
      <c r="E666" s="33"/>
      <c r="H666" s="33"/>
      <c r="K666" s="33"/>
    </row>
    <row r="667" spans="1:27" x14ac:dyDescent="0.25">
      <c r="B667" t="s">
        <v>771</v>
      </c>
      <c r="C667" t="s">
        <v>19</v>
      </c>
      <c r="D667" t="s">
        <v>772</v>
      </c>
      <c r="E667" s="35">
        <v>0.7</v>
      </c>
      <c r="G667" t="s">
        <v>526</v>
      </c>
      <c r="H667" s="36">
        <v>43.26</v>
      </c>
      <c r="I667" t="s">
        <v>527</v>
      </c>
      <c r="J667" s="37">
        <f>ROUND(E667* H667,5)</f>
        <v>30.282</v>
      </c>
      <c r="K667" s="33"/>
    </row>
    <row r="668" spans="1:27" x14ac:dyDescent="0.25">
      <c r="B668" t="s">
        <v>773</v>
      </c>
      <c r="C668" t="s">
        <v>19</v>
      </c>
      <c r="D668" t="s">
        <v>774</v>
      </c>
      <c r="E668" s="35">
        <v>0.7</v>
      </c>
      <c r="G668" t="s">
        <v>526</v>
      </c>
      <c r="H668" s="36">
        <v>7.03</v>
      </c>
      <c r="I668" t="s">
        <v>527</v>
      </c>
      <c r="J668" s="37">
        <f>ROUND(E668* H668,5)</f>
        <v>4.9210000000000003</v>
      </c>
      <c r="K668" s="33"/>
    </row>
    <row r="669" spans="1:27" x14ac:dyDescent="0.25">
      <c r="D669" s="32" t="s">
        <v>538</v>
      </c>
      <c r="E669" s="33"/>
      <c r="H669" s="33"/>
      <c r="K669" s="36">
        <f>SUM(J667:J668)</f>
        <v>35.203000000000003</v>
      </c>
    </row>
    <row r="670" spans="1:27" x14ac:dyDescent="0.25">
      <c r="D670" s="32" t="s">
        <v>516</v>
      </c>
      <c r="E670" s="33"/>
      <c r="H670" s="33"/>
      <c r="K670" s="34">
        <f>SUM(J662:J669)</f>
        <v>55.546869999999998</v>
      </c>
    </row>
    <row r="671" spans="1:27" x14ac:dyDescent="0.25">
      <c r="D671" s="32" t="s">
        <v>517</v>
      </c>
      <c r="E671" s="33"/>
      <c r="H671" s="33"/>
      <c r="K671" s="34">
        <f>SUM(K670:K670)</f>
        <v>55.546869999999998</v>
      </c>
    </row>
    <row r="673" spans="1:27" ht="45" customHeight="1" x14ac:dyDescent="0.25">
      <c r="A673" s="27" t="s">
        <v>775</v>
      </c>
      <c r="B673" s="27" t="s">
        <v>122</v>
      </c>
      <c r="C673" s="28" t="s">
        <v>19</v>
      </c>
      <c r="D673" s="7" t="s">
        <v>123</v>
      </c>
      <c r="E673" s="6"/>
      <c r="F673" s="6"/>
      <c r="G673" s="28"/>
      <c r="H673" s="30" t="s">
        <v>476</v>
      </c>
      <c r="I673" s="5">
        <v>0.72699999999999998</v>
      </c>
      <c r="J673" s="4"/>
      <c r="K673" s="31">
        <f>ROUND(K683,2)</f>
        <v>69.55</v>
      </c>
      <c r="L673" s="29" t="s">
        <v>776</v>
      </c>
      <c r="M673" s="28"/>
      <c r="N673" s="28"/>
      <c r="O673" s="28"/>
      <c r="P673" s="28"/>
      <c r="Q673" s="28"/>
      <c r="R673" s="28"/>
      <c r="S673" s="28"/>
      <c r="T673" s="28"/>
      <c r="U673" s="28"/>
      <c r="V673" s="28"/>
      <c r="W673" s="28"/>
      <c r="X673" s="28"/>
      <c r="Y673" s="28"/>
      <c r="Z673" s="28"/>
      <c r="AA673" s="28"/>
    </row>
    <row r="674" spans="1:27" x14ac:dyDescent="0.25">
      <c r="B674" s="23" t="s">
        <v>522</v>
      </c>
    </row>
    <row r="675" spans="1:27" x14ac:dyDescent="0.25">
      <c r="B675" t="s">
        <v>547</v>
      </c>
      <c r="C675" t="s">
        <v>545</v>
      </c>
      <c r="D675" t="s">
        <v>548</v>
      </c>
      <c r="E675" s="35">
        <v>0.3</v>
      </c>
      <c r="F675" t="s">
        <v>525</v>
      </c>
      <c r="G675" t="s">
        <v>526</v>
      </c>
      <c r="H675" s="36">
        <v>25.94</v>
      </c>
      <c r="I675" t="s">
        <v>527</v>
      </c>
      <c r="J675" s="37">
        <f>ROUND(E675/I673* H675,5)</f>
        <v>10.70426</v>
      </c>
      <c r="K675" s="33"/>
    </row>
    <row r="676" spans="1:27" x14ac:dyDescent="0.25">
      <c r="B676" t="s">
        <v>544</v>
      </c>
      <c r="C676" t="s">
        <v>545</v>
      </c>
      <c r="D676" t="s">
        <v>546</v>
      </c>
      <c r="E676" s="35">
        <v>0.3</v>
      </c>
      <c r="F676" t="s">
        <v>525</v>
      </c>
      <c r="G676" t="s">
        <v>526</v>
      </c>
      <c r="H676" s="36">
        <v>23.36</v>
      </c>
      <c r="I676" t="s">
        <v>527</v>
      </c>
      <c r="J676" s="37">
        <f>ROUND(E676/I673* H676,5)</f>
        <v>9.6396099999999993</v>
      </c>
      <c r="K676" s="33"/>
    </row>
    <row r="677" spans="1:27" x14ac:dyDescent="0.25">
      <c r="D677" s="32" t="s">
        <v>530</v>
      </c>
      <c r="E677" s="33"/>
      <c r="H677" s="33"/>
      <c r="K677" s="36">
        <f>SUM(J675:J676)</f>
        <v>20.343869999999999</v>
      </c>
    </row>
    <row r="678" spans="1:27" x14ac:dyDescent="0.25">
      <c r="B678" s="23" t="s">
        <v>531</v>
      </c>
      <c r="E678" s="33"/>
      <c r="H678" s="33"/>
      <c r="K678" s="33"/>
    </row>
    <row r="679" spans="1:27" x14ac:dyDescent="0.25">
      <c r="B679" t="s">
        <v>771</v>
      </c>
      <c r="C679" t="s">
        <v>19</v>
      </c>
      <c r="D679" t="s">
        <v>772</v>
      </c>
      <c r="E679" s="35">
        <v>0.7</v>
      </c>
      <c r="G679" t="s">
        <v>526</v>
      </c>
      <c r="H679" s="36">
        <v>43.26</v>
      </c>
      <c r="I679" t="s">
        <v>527</v>
      </c>
      <c r="J679" s="37">
        <f>ROUND(E679* H679,5)</f>
        <v>30.282</v>
      </c>
      <c r="K679" s="33"/>
    </row>
    <row r="680" spans="1:27" x14ac:dyDescent="0.25">
      <c r="B680" t="s">
        <v>777</v>
      </c>
      <c r="C680" t="s">
        <v>19</v>
      </c>
      <c r="D680" t="s">
        <v>778</v>
      </c>
      <c r="E680" s="35">
        <v>0.7</v>
      </c>
      <c r="G680" t="s">
        <v>526</v>
      </c>
      <c r="H680" s="36">
        <v>27.04</v>
      </c>
      <c r="I680" t="s">
        <v>527</v>
      </c>
      <c r="J680" s="37">
        <f>ROUND(E680* H680,5)</f>
        <v>18.928000000000001</v>
      </c>
      <c r="K680" s="33"/>
    </row>
    <row r="681" spans="1:27" x14ac:dyDescent="0.25">
      <c r="D681" s="32" t="s">
        <v>538</v>
      </c>
      <c r="E681" s="33"/>
      <c r="H681" s="33"/>
      <c r="K681" s="36">
        <f>SUM(J679:J680)</f>
        <v>49.21</v>
      </c>
    </row>
    <row r="682" spans="1:27" x14ac:dyDescent="0.25">
      <c r="D682" s="32" t="s">
        <v>516</v>
      </c>
      <c r="E682" s="33"/>
      <c r="H682" s="33"/>
      <c r="K682" s="34">
        <f>SUM(J674:J681)</f>
        <v>69.553870000000003</v>
      </c>
    </row>
    <row r="683" spans="1:27" x14ac:dyDescent="0.25">
      <c r="D683" s="32" t="s">
        <v>517</v>
      </c>
      <c r="E683" s="33"/>
      <c r="H683" s="33"/>
      <c r="K683" s="34">
        <f>SUM(K682:K682)</f>
        <v>69.553870000000003</v>
      </c>
    </row>
    <row r="685" spans="1:27" ht="45" customHeight="1" x14ac:dyDescent="0.25">
      <c r="A685" s="27" t="s">
        <v>779</v>
      </c>
      <c r="B685" s="27" t="s">
        <v>21</v>
      </c>
      <c r="C685" s="28" t="s">
        <v>22</v>
      </c>
      <c r="D685" s="7" t="s">
        <v>23</v>
      </c>
      <c r="E685" s="6"/>
      <c r="F685" s="6"/>
      <c r="G685" s="28"/>
      <c r="H685" s="30" t="s">
        <v>476</v>
      </c>
      <c r="I685" s="5">
        <v>1</v>
      </c>
      <c r="J685" s="4"/>
      <c r="K685" s="31">
        <f>ROUND(K691,2)</f>
        <v>1184.5</v>
      </c>
      <c r="L685" s="29" t="s">
        <v>780</v>
      </c>
      <c r="M685" s="28"/>
      <c r="N685" s="28"/>
      <c r="O685" s="28"/>
      <c r="P685" s="28"/>
      <c r="Q685" s="28"/>
      <c r="R685" s="28"/>
      <c r="S685" s="28"/>
      <c r="T685" s="28"/>
      <c r="U685" s="28"/>
      <c r="V685" s="28"/>
      <c r="W685" s="28"/>
      <c r="X685" s="28"/>
      <c r="Y685" s="28"/>
      <c r="Z685" s="28"/>
      <c r="AA685" s="28"/>
    </row>
    <row r="686" spans="1:27" x14ac:dyDescent="0.25">
      <c r="B686" s="23" t="s">
        <v>522</v>
      </c>
    </row>
    <row r="687" spans="1:27" x14ac:dyDescent="0.25">
      <c r="B687" t="s">
        <v>661</v>
      </c>
      <c r="C687" t="s">
        <v>242</v>
      </c>
      <c r="D687" t="s">
        <v>564</v>
      </c>
      <c r="E687" s="35">
        <v>20</v>
      </c>
      <c r="F687" t="s">
        <v>525</v>
      </c>
      <c r="G687" t="s">
        <v>526</v>
      </c>
      <c r="H687" s="36">
        <v>25.94</v>
      </c>
      <c r="I687" t="s">
        <v>527</v>
      </c>
      <c r="J687" s="37">
        <f>ROUND(E687/I685* H687,5)</f>
        <v>518.79999999999995</v>
      </c>
      <c r="K687" s="33"/>
    </row>
    <row r="688" spans="1:27" x14ac:dyDescent="0.25">
      <c r="B688" t="s">
        <v>781</v>
      </c>
      <c r="C688" t="s">
        <v>242</v>
      </c>
      <c r="D688" t="s">
        <v>782</v>
      </c>
      <c r="E688" s="35">
        <v>30</v>
      </c>
      <c r="F688" t="s">
        <v>525</v>
      </c>
      <c r="G688" t="s">
        <v>526</v>
      </c>
      <c r="H688" s="36">
        <v>22.19</v>
      </c>
      <c r="I688" t="s">
        <v>527</v>
      </c>
      <c r="J688" s="37">
        <f>ROUND(E688/I685* H688,5)</f>
        <v>665.7</v>
      </c>
      <c r="K688" s="33"/>
    </row>
    <row r="689" spans="1:27" x14ac:dyDescent="0.25">
      <c r="D689" s="32" t="s">
        <v>530</v>
      </c>
      <c r="E689" s="33"/>
      <c r="H689" s="33"/>
      <c r="K689" s="36">
        <f>SUM(J687:J688)</f>
        <v>1184.5</v>
      </c>
    </row>
    <row r="690" spans="1:27" x14ac:dyDescent="0.25">
      <c r="D690" s="32" t="s">
        <v>516</v>
      </c>
      <c r="E690" s="33"/>
      <c r="H690" s="33"/>
      <c r="K690" s="34">
        <f>SUM(J686:J689)</f>
        <v>1184.5</v>
      </c>
    </row>
    <row r="691" spans="1:27" x14ac:dyDescent="0.25">
      <c r="D691" s="32" t="s">
        <v>517</v>
      </c>
      <c r="E691" s="33"/>
      <c r="H691" s="33"/>
      <c r="K691" s="34">
        <f>SUM(K690:K690)</f>
        <v>1184.5</v>
      </c>
    </row>
    <row r="693" spans="1:27" ht="45" customHeight="1" x14ac:dyDescent="0.25">
      <c r="A693" s="27" t="s">
        <v>783</v>
      </c>
      <c r="B693" s="27" t="s">
        <v>18</v>
      </c>
      <c r="C693" s="28" t="s">
        <v>19</v>
      </c>
      <c r="D693" s="7" t="s">
        <v>20</v>
      </c>
      <c r="E693" s="6"/>
      <c r="F693" s="6"/>
      <c r="G693" s="28"/>
      <c r="H693" s="30" t="s">
        <v>476</v>
      </c>
      <c r="I693" s="5">
        <v>1</v>
      </c>
      <c r="J693" s="4"/>
      <c r="K693" s="31">
        <f>ROUND(K699,2)</f>
        <v>1232.5</v>
      </c>
      <c r="L693" s="29" t="s">
        <v>784</v>
      </c>
      <c r="M693" s="28"/>
      <c r="N693" s="28"/>
      <c r="O693" s="28"/>
      <c r="P693" s="28"/>
      <c r="Q693" s="28"/>
      <c r="R693" s="28"/>
      <c r="S693" s="28"/>
      <c r="T693" s="28"/>
      <c r="U693" s="28"/>
      <c r="V693" s="28"/>
      <c r="W693" s="28"/>
      <c r="X693" s="28"/>
      <c r="Y693" s="28"/>
      <c r="Z693" s="28"/>
      <c r="AA693" s="28"/>
    </row>
    <row r="694" spans="1:27" x14ac:dyDescent="0.25">
      <c r="B694" s="23" t="s">
        <v>522</v>
      </c>
    </row>
    <row r="695" spans="1:27" x14ac:dyDescent="0.25">
      <c r="B695" t="s">
        <v>544</v>
      </c>
      <c r="C695" t="s">
        <v>545</v>
      </c>
      <c r="D695" t="s">
        <v>546</v>
      </c>
      <c r="E695" s="35">
        <v>25</v>
      </c>
      <c r="F695" t="s">
        <v>525</v>
      </c>
      <c r="G695" t="s">
        <v>526</v>
      </c>
      <c r="H695" s="36">
        <v>23.36</v>
      </c>
      <c r="I695" t="s">
        <v>527</v>
      </c>
      <c r="J695" s="37">
        <f>ROUND(E695/I693* H695,5)</f>
        <v>584</v>
      </c>
      <c r="K695" s="33"/>
    </row>
    <row r="696" spans="1:27" x14ac:dyDescent="0.25">
      <c r="B696" t="s">
        <v>547</v>
      </c>
      <c r="C696" t="s">
        <v>545</v>
      </c>
      <c r="D696" t="s">
        <v>548</v>
      </c>
      <c r="E696" s="35">
        <v>25</v>
      </c>
      <c r="F696" t="s">
        <v>525</v>
      </c>
      <c r="G696" t="s">
        <v>526</v>
      </c>
      <c r="H696" s="36">
        <v>25.94</v>
      </c>
      <c r="I696" t="s">
        <v>527</v>
      </c>
      <c r="J696" s="37">
        <f>ROUND(E696/I693* H696,5)</f>
        <v>648.5</v>
      </c>
      <c r="K696" s="33"/>
    </row>
    <row r="697" spans="1:27" x14ac:dyDescent="0.25">
      <c r="D697" s="32" t="s">
        <v>530</v>
      </c>
      <c r="E697" s="33"/>
      <c r="H697" s="33"/>
      <c r="K697" s="36">
        <f>SUM(J695:J696)</f>
        <v>1232.5</v>
      </c>
    </row>
    <row r="698" spans="1:27" x14ac:dyDescent="0.25">
      <c r="D698" s="32" t="s">
        <v>516</v>
      </c>
      <c r="E698" s="33"/>
      <c r="H698" s="33"/>
      <c r="K698" s="34">
        <f>SUM(J694:J697)</f>
        <v>1232.5</v>
      </c>
    </row>
    <row r="699" spans="1:27" x14ac:dyDescent="0.25">
      <c r="D699" s="32" t="s">
        <v>517</v>
      </c>
      <c r="E699" s="33"/>
      <c r="H699" s="33"/>
      <c r="K699" s="34">
        <f>SUM(K698:K698)</f>
        <v>1232.5</v>
      </c>
    </row>
    <row r="701" spans="1:27" ht="45" customHeight="1" x14ac:dyDescent="0.25">
      <c r="A701" s="27" t="s">
        <v>785</v>
      </c>
      <c r="B701" s="27" t="s">
        <v>369</v>
      </c>
      <c r="C701" s="28" t="s">
        <v>19</v>
      </c>
      <c r="D701" s="7" t="s">
        <v>370</v>
      </c>
      <c r="E701" s="6"/>
      <c r="F701" s="6"/>
      <c r="G701" s="28"/>
      <c r="H701" s="30" t="s">
        <v>476</v>
      </c>
      <c r="I701" s="5">
        <v>1</v>
      </c>
      <c r="J701" s="4"/>
      <c r="K701" s="31">
        <f>ROUND(K712,2)</f>
        <v>74.099999999999994</v>
      </c>
      <c r="L701" s="29" t="s">
        <v>506</v>
      </c>
      <c r="M701" s="28"/>
      <c r="N701" s="28"/>
      <c r="O701" s="28"/>
      <c r="P701" s="28"/>
      <c r="Q701" s="28"/>
      <c r="R701" s="28"/>
      <c r="S701" s="28"/>
      <c r="T701" s="28"/>
      <c r="U701" s="28"/>
      <c r="V701" s="28"/>
      <c r="W701" s="28"/>
      <c r="X701" s="28"/>
      <c r="Y701" s="28"/>
      <c r="Z701" s="28"/>
      <c r="AA701" s="28"/>
    </row>
    <row r="702" spans="1:27" x14ac:dyDescent="0.25">
      <c r="B702" s="23" t="s">
        <v>522</v>
      </c>
    </row>
    <row r="703" spans="1:27" x14ac:dyDescent="0.25">
      <c r="B703" t="s">
        <v>660</v>
      </c>
      <c r="C703" t="s">
        <v>242</v>
      </c>
      <c r="D703" t="s">
        <v>562</v>
      </c>
      <c r="E703" s="35">
        <v>0.24</v>
      </c>
      <c r="F703" t="s">
        <v>525</v>
      </c>
      <c r="G703" t="s">
        <v>526</v>
      </c>
      <c r="H703" s="36">
        <v>23.39</v>
      </c>
      <c r="I703" t="s">
        <v>527</v>
      </c>
      <c r="J703" s="37">
        <f>ROUND(E703/I701* H703,5)</f>
        <v>5.6135999999999999</v>
      </c>
      <c r="K703" s="33"/>
    </row>
    <row r="704" spans="1:27" x14ac:dyDescent="0.25">
      <c r="B704" t="s">
        <v>661</v>
      </c>
      <c r="C704" t="s">
        <v>242</v>
      </c>
      <c r="D704" t="s">
        <v>564</v>
      </c>
      <c r="E704" s="35">
        <v>0.24</v>
      </c>
      <c r="F704" t="s">
        <v>525</v>
      </c>
      <c r="G704" t="s">
        <v>526</v>
      </c>
      <c r="H704" s="36">
        <v>25.94</v>
      </c>
      <c r="I704" t="s">
        <v>527</v>
      </c>
      <c r="J704" s="37">
        <f>ROUND(E704/I701* H704,5)</f>
        <v>6.2256</v>
      </c>
      <c r="K704" s="33"/>
    </row>
    <row r="705" spans="1:27" x14ac:dyDescent="0.25">
      <c r="D705" s="32" t="s">
        <v>530</v>
      </c>
      <c r="E705" s="33"/>
      <c r="H705" s="33"/>
      <c r="K705" s="36">
        <f>SUM(J703:J704)</f>
        <v>11.8392</v>
      </c>
    </row>
    <row r="706" spans="1:27" x14ac:dyDescent="0.25">
      <c r="B706" s="23" t="s">
        <v>473</v>
      </c>
      <c r="E706" s="33"/>
      <c r="H706" s="33"/>
      <c r="K706" s="33"/>
    </row>
    <row r="707" spans="1:27" x14ac:dyDescent="0.25">
      <c r="B707" t="s">
        <v>505</v>
      </c>
      <c r="C707" t="s">
        <v>19</v>
      </c>
      <c r="D707" t="s">
        <v>506</v>
      </c>
      <c r="E707" s="35">
        <v>0.8</v>
      </c>
      <c r="G707" t="s">
        <v>526</v>
      </c>
      <c r="H707" s="36">
        <v>77.61</v>
      </c>
      <c r="I707" t="s">
        <v>527</v>
      </c>
      <c r="J707" s="37">
        <f>ROUND(E707* H707,5)</f>
        <v>62.088000000000001</v>
      </c>
      <c r="K707" s="33"/>
    </row>
    <row r="708" spans="1:27" x14ac:dyDescent="0.25">
      <c r="D708" s="32" t="s">
        <v>554</v>
      </c>
      <c r="E708" s="33"/>
      <c r="H708" s="33"/>
      <c r="K708" s="36">
        <f>SUM(J707:J707)</f>
        <v>62.088000000000001</v>
      </c>
    </row>
    <row r="709" spans="1:27" x14ac:dyDescent="0.25">
      <c r="E709" s="33"/>
      <c r="H709" s="33"/>
      <c r="K709" s="33"/>
    </row>
    <row r="710" spans="1:27" x14ac:dyDescent="0.25">
      <c r="D710" s="32" t="s">
        <v>539</v>
      </c>
      <c r="E710" s="33"/>
      <c r="H710" s="33">
        <v>1.5</v>
      </c>
      <c r="I710" t="s">
        <v>540</v>
      </c>
      <c r="J710">
        <f>ROUND(H710/100*K705,5)</f>
        <v>0.17759</v>
      </c>
      <c r="K710" s="33"/>
    </row>
    <row r="711" spans="1:27" x14ac:dyDescent="0.25">
      <c r="D711" s="32" t="s">
        <v>516</v>
      </c>
      <c r="E711" s="33"/>
      <c r="H711" s="33"/>
      <c r="K711" s="34">
        <f>SUM(J702:J710)</f>
        <v>74.104789999999994</v>
      </c>
    </row>
    <row r="712" spans="1:27" x14ac:dyDescent="0.25">
      <c r="D712" s="32" t="s">
        <v>517</v>
      </c>
      <c r="E712" s="33"/>
      <c r="H712" s="33"/>
      <c r="K712" s="34">
        <f>SUM(K711:K711)</f>
        <v>74.104789999999994</v>
      </c>
    </row>
    <row r="714" spans="1:27" ht="45" customHeight="1" x14ac:dyDescent="0.25">
      <c r="A714" s="27" t="s">
        <v>786</v>
      </c>
      <c r="B714" s="27" t="s">
        <v>371</v>
      </c>
      <c r="C714" s="28" t="s">
        <v>19</v>
      </c>
      <c r="D714" s="7" t="s">
        <v>372</v>
      </c>
      <c r="E714" s="6"/>
      <c r="F714" s="6"/>
      <c r="G714" s="28"/>
      <c r="H714" s="30" t="s">
        <v>476</v>
      </c>
      <c r="I714" s="5">
        <v>1</v>
      </c>
      <c r="J714" s="4"/>
      <c r="K714" s="31">
        <f>ROUND(K724,2)</f>
        <v>160.63999999999999</v>
      </c>
      <c r="L714" s="29" t="s">
        <v>787</v>
      </c>
      <c r="M714" s="28"/>
      <c r="N714" s="28"/>
      <c r="O714" s="28"/>
      <c r="P714" s="28"/>
      <c r="Q714" s="28"/>
      <c r="R714" s="28"/>
      <c r="S714" s="28"/>
      <c r="T714" s="28"/>
      <c r="U714" s="28"/>
      <c r="V714" s="28"/>
      <c r="W714" s="28"/>
      <c r="X714" s="28"/>
      <c r="Y714" s="28"/>
      <c r="Z714" s="28"/>
      <c r="AA714" s="28"/>
    </row>
    <row r="715" spans="1:27" x14ac:dyDescent="0.25">
      <c r="B715" s="23" t="s">
        <v>522</v>
      </c>
    </row>
    <row r="716" spans="1:27" x14ac:dyDescent="0.25">
      <c r="B716" t="s">
        <v>547</v>
      </c>
      <c r="C716" t="s">
        <v>545</v>
      </c>
      <c r="D716" t="s">
        <v>548</v>
      </c>
      <c r="E716" s="35">
        <v>0.15</v>
      </c>
      <c r="F716" t="s">
        <v>525</v>
      </c>
      <c r="G716" t="s">
        <v>526</v>
      </c>
      <c r="H716" s="36">
        <v>25.94</v>
      </c>
      <c r="I716" t="s">
        <v>527</v>
      </c>
      <c r="J716" s="37">
        <f>ROUND(E716/I714* H716,5)</f>
        <v>3.891</v>
      </c>
      <c r="K716" s="33"/>
    </row>
    <row r="717" spans="1:27" x14ac:dyDescent="0.25">
      <c r="D717" s="32" t="s">
        <v>530</v>
      </c>
      <c r="E717" s="33"/>
      <c r="H717" s="33"/>
      <c r="K717" s="36">
        <f>SUM(J716:J716)</f>
        <v>3.891</v>
      </c>
    </row>
    <row r="718" spans="1:27" x14ac:dyDescent="0.25">
      <c r="B718" s="23" t="s">
        <v>531</v>
      </c>
      <c r="E718" s="33"/>
      <c r="H718" s="33"/>
      <c r="K718" s="33"/>
    </row>
    <row r="719" spans="1:27" ht="270" x14ac:dyDescent="0.25">
      <c r="B719" t="s">
        <v>788</v>
      </c>
      <c r="C719" t="s">
        <v>19</v>
      </c>
      <c r="D719" s="38" t="s">
        <v>789</v>
      </c>
      <c r="E719" s="35">
        <v>0.8</v>
      </c>
      <c r="G719" t="s">
        <v>526</v>
      </c>
      <c r="H719" s="36">
        <v>195</v>
      </c>
      <c r="I719" t="s">
        <v>527</v>
      </c>
      <c r="J719" s="37">
        <f>ROUND(E719* H719,5)</f>
        <v>156</v>
      </c>
      <c r="K719" s="33"/>
    </row>
    <row r="720" spans="1:27" x14ac:dyDescent="0.25">
      <c r="B720" t="s">
        <v>790</v>
      </c>
      <c r="C720" t="s">
        <v>19</v>
      </c>
      <c r="D720" t="s">
        <v>791</v>
      </c>
      <c r="E720" s="35">
        <v>1</v>
      </c>
      <c r="G720" t="s">
        <v>526</v>
      </c>
      <c r="H720" s="36">
        <v>0.5</v>
      </c>
      <c r="I720" t="s">
        <v>527</v>
      </c>
      <c r="J720" s="37">
        <f>ROUND(E720* H720,5)</f>
        <v>0.5</v>
      </c>
      <c r="K720" s="33"/>
    </row>
    <row r="721" spans="1:27" x14ac:dyDescent="0.25">
      <c r="B721" t="s">
        <v>792</v>
      </c>
      <c r="C721" t="s">
        <v>19</v>
      </c>
      <c r="D721" t="s">
        <v>793</v>
      </c>
      <c r="E721" s="35">
        <v>1</v>
      </c>
      <c r="G721" t="s">
        <v>526</v>
      </c>
      <c r="H721" s="36">
        <v>0.25</v>
      </c>
      <c r="I721" t="s">
        <v>527</v>
      </c>
      <c r="J721" s="37">
        <f>ROUND(E721* H721,5)</f>
        <v>0.25</v>
      </c>
      <c r="K721" s="33"/>
    </row>
    <row r="722" spans="1:27" x14ac:dyDescent="0.25">
      <c r="D722" s="32" t="s">
        <v>538</v>
      </c>
      <c r="E722" s="33"/>
      <c r="H722" s="33"/>
      <c r="K722" s="36">
        <f>SUM(J719:J721)</f>
        <v>156.75</v>
      </c>
    </row>
    <row r="723" spans="1:27" x14ac:dyDescent="0.25">
      <c r="D723" s="32" t="s">
        <v>516</v>
      </c>
      <c r="E723" s="33"/>
      <c r="H723" s="33"/>
      <c r="K723" s="34">
        <f>SUM(J715:J722)</f>
        <v>160.64099999999999</v>
      </c>
    </row>
    <row r="724" spans="1:27" x14ac:dyDescent="0.25">
      <c r="D724" s="32" t="s">
        <v>517</v>
      </c>
      <c r="E724" s="33"/>
      <c r="H724" s="33"/>
      <c r="K724" s="34">
        <f>SUM(K723:K723)</f>
        <v>160.64099999999999</v>
      </c>
    </row>
    <row r="726" spans="1:27" ht="45" customHeight="1" x14ac:dyDescent="0.25">
      <c r="A726" s="27" t="s">
        <v>794</v>
      </c>
      <c r="B726" s="27" t="s">
        <v>390</v>
      </c>
      <c r="C726" s="28" t="s">
        <v>19</v>
      </c>
      <c r="D726" s="7" t="s">
        <v>391</v>
      </c>
      <c r="E726" s="6"/>
      <c r="F726" s="6"/>
      <c r="G726" s="28"/>
      <c r="H726" s="30" t="s">
        <v>476</v>
      </c>
      <c r="I726" s="5">
        <v>1</v>
      </c>
      <c r="J726" s="4"/>
      <c r="K726" s="31">
        <f>ROUND(K732,2)</f>
        <v>986.6</v>
      </c>
      <c r="L726" s="29" t="s">
        <v>795</v>
      </c>
      <c r="M726" s="28"/>
      <c r="N726" s="28"/>
      <c r="O726" s="28"/>
      <c r="P726" s="28"/>
      <c r="Q726" s="28"/>
      <c r="R726" s="28"/>
      <c r="S726" s="28"/>
      <c r="T726" s="28"/>
      <c r="U726" s="28"/>
      <c r="V726" s="28"/>
      <c r="W726" s="28"/>
      <c r="X726" s="28"/>
      <c r="Y726" s="28"/>
      <c r="Z726" s="28"/>
      <c r="AA726" s="28"/>
    </row>
    <row r="727" spans="1:27" x14ac:dyDescent="0.25">
      <c r="B727" s="23" t="s">
        <v>522</v>
      </c>
    </row>
    <row r="728" spans="1:27" x14ac:dyDescent="0.25">
      <c r="B728" t="s">
        <v>661</v>
      </c>
      <c r="C728" t="s">
        <v>242</v>
      </c>
      <c r="D728" t="s">
        <v>564</v>
      </c>
      <c r="E728" s="35">
        <v>20</v>
      </c>
      <c r="F728" t="s">
        <v>525</v>
      </c>
      <c r="G728" t="s">
        <v>526</v>
      </c>
      <c r="H728" s="36">
        <v>25.94</v>
      </c>
      <c r="I728" t="s">
        <v>527</v>
      </c>
      <c r="J728" s="37">
        <f>ROUND(E728/I726* H728,5)</f>
        <v>518.79999999999995</v>
      </c>
      <c r="K728" s="33"/>
    </row>
    <row r="729" spans="1:27" x14ac:dyDescent="0.25">
      <c r="B729" t="s">
        <v>660</v>
      </c>
      <c r="C729" t="s">
        <v>242</v>
      </c>
      <c r="D729" t="s">
        <v>562</v>
      </c>
      <c r="E729" s="35">
        <v>20</v>
      </c>
      <c r="F729" t="s">
        <v>525</v>
      </c>
      <c r="G729" t="s">
        <v>526</v>
      </c>
      <c r="H729" s="36">
        <v>23.39</v>
      </c>
      <c r="I729" t="s">
        <v>527</v>
      </c>
      <c r="J729" s="37">
        <f>ROUND(E729/I726* H729,5)</f>
        <v>467.8</v>
      </c>
      <c r="K729" s="33"/>
    </row>
    <row r="730" spans="1:27" x14ac:dyDescent="0.25">
      <c r="D730" s="32" t="s">
        <v>530</v>
      </c>
      <c r="E730" s="33"/>
      <c r="H730" s="33"/>
      <c r="K730" s="36">
        <f>SUM(J728:J729)</f>
        <v>986.59999999999991</v>
      </c>
    </row>
    <row r="731" spans="1:27" x14ac:dyDescent="0.25">
      <c r="D731" s="32" t="s">
        <v>516</v>
      </c>
      <c r="E731" s="33"/>
      <c r="H731" s="33"/>
      <c r="K731" s="34">
        <f>SUM(J727:J730)</f>
        <v>986.59999999999991</v>
      </c>
    </row>
    <row r="732" spans="1:27" x14ac:dyDescent="0.25">
      <c r="D732" s="32" t="s">
        <v>517</v>
      </c>
      <c r="E732" s="33"/>
      <c r="H732" s="33"/>
      <c r="K732" s="34">
        <f>SUM(K731:K731)</f>
        <v>986.59999999999991</v>
      </c>
    </row>
    <row r="734" spans="1:27" ht="45" customHeight="1" x14ac:dyDescent="0.25">
      <c r="A734" s="27" t="s">
        <v>796</v>
      </c>
      <c r="B734" s="27" t="s">
        <v>235</v>
      </c>
      <c r="C734" s="28" t="s">
        <v>19</v>
      </c>
      <c r="D734" s="7" t="s">
        <v>236</v>
      </c>
      <c r="E734" s="6"/>
      <c r="F734" s="6"/>
      <c r="G734" s="28"/>
      <c r="H734" s="30" t="s">
        <v>476</v>
      </c>
      <c r="I734" s="5">
        <v>1</v>
      </c>
      <c r="J734" s="4"/>
      <c r="K734" s="31">
        <f>ROUND(K743,2)</f>
        <v>2159.86</v>
      </c>
      <c r="L734" s="29" t="s">
        <v>797</v>
      </c>
      <c r="M734" s="28"/>
      <c r="N734" s="28"/>
      <c r="O734" s="28"/>
      <c r="P734" s="28"/>
      <c r="Q734" s="28"/>
      <c r="R734" s="28"/>
      <c r="S734" s="28"/>
      <c r="T734" s="28"/>
      <c r="U734" s="28"/>
      <c r="V734" s="28"/>
      <c r="W734" s="28"/>
      <c r="X734" s="28"/>
      <c r="Y734" s="28"/>
      <c r="Z734" s="28"/>
      <c r="AA734" s="28"/>
    </row>
    <row r="735" spans="1:27" x14ac:dyDescent="0.25">
      <c r="B735" s="23" t="s">
        <v>522</v>
      </c>
    </row>
    <row r="736" spans="1:27" x14ac:dyDescent="0.25">
      <c r="B736" t="s">
        <v>661</v>
      </c>
      <c r="C736" t="s">
        <v>242</v>
      </c>
      <c r="D736" t="s">
        <v>564</v>
      </c>
      <c r="E736" s="35">
        <v>1.8</v>
      </c>
      <c r="F736" t="s">
        <v>525</v>
      </c>
      <c r="G736" t="s">
        <v>526</v>
      </c>
      <c r="H736" s="36">
        <v>25.94</v>
      </c>
      <c r="I736" t="s">
        <v>527</v>
      </c>
      <c r="J736" s="37">
        <f>ROUND(E736/I734* H736,5)</f>
        <v>46.692</v>
      </c>
      <c r="K736" s="33"/>
    </row>
    <row r="737" spans="1:27" x14ac:dyDescent="0.25">
      <c r="B737" t="s">
        <v>660</v>
      </c>
      <c r="C737" t="s">
        <v>242</v>
      </c>
      <c r="D737" t="s">
        <v>562</v>
      </c>
      <c r="E737" s="35">
        <v>3</v>
      </c>
      <c r="F737" t="s">
        <v>525</v>
      </c>
      <c r="G737" t="s">
        <v>526</v>
      </c>
      <c r="H737" s="36">
        <v>23.39</v>
      </c>
      <c r="I737" t="s">
        <v>527</v>
      </c>
      <c r="J737" s="37">
        <f>ROUND(E737/I734* H737,5)</f>
        <v>70.17</v>
      </c>
      <c r="K737" s="33"/>
    </row>
    <row r="738" spans="1:27" x14ac:dyDescent="0.25">
      <c r="D738" s="32" t="s">
        <v>530</v>
      </c>
      <c r="E738" s="33"/>
      <c r="H738" s="33"/>
      <c r="K738" s="36">
        <f>SUM(J736:J737)</f>
        <v>116.86199999999999</v>
      </c>
    </row>
    <row r="739" spans="1:27" x14ac:dyDescent="0.25">
      <c r="B739" s="23" t="s">
        <v>531</v>
      </c>
      <c r="E739" s="33"/>
      <c r="H739" s="33"/>
      <c r="K739" s="33"/>
    </row>
    <row r="740" spans="1:27" ht="409.5" x14ac:dyDescent="0.25">
      <c r="B740" t="s">
        <v>798</v>
      </c>
      <c r="C740" t="s">
        <v>19</v>
      </c>
      <c r="D740" s="38" t="s">
        <v>799</v>
      </c>
      <c r="E740" s="35">
        <v>1</v>
      </c>
      <c r="G740" t="s">
        <v>526</v>
      </c>
      <c r="H740" s="36">
        <v>2043</v>
      </c>
      <c r="I740" t="s">
        <v>527</v>
      </c>
      <c r="J740" s="37">
        <f>ROUND(E740* H740,5)</f>
        <v>2043</v>
      </c>
      <c r="K740" s="33"/>
    </row>
    <row r="741" spans="1:27" x14ac:dyDescent="0.25">
      <c r="D741" s="32" t="s">
        <v>538</v>
      </c>
      <c r="E741" s="33"/>
      <c r="H741" s="33"/>
      <c r="K741" s="36">
        <f>SUM(J740:J740)</f>
        <v>2043</v>
      </c>
    </row>
    <row r="742" spans="1:27" x14ac:dyDescent="0.25">
      <c r="D742" s="32" t="s">
        <v>516</v>
      </c>
      <c r="E742" s="33"/>
      <c r="H742" s="33"/>
      <c r="K742" s="34">
        <f>SUM(J735:J741)</f>
        <v>2159.8620000000001</v>
      </c>
    </row>
    <row r="743" spans="1:27" x14ac:dyDescent="0.25">
      <c r="D743" s="32" t="s">
        <v>517</v>
      </c>
      <c r="E743" s="33"/>
      <c r="H743" s="33"/>
      <c r="K743" s="34">
        <f>SUM(K742:K742)</f>
        <v>2159.8620000000001</v>
      </c>
    </row>
    <row r="745" spans="1:27" ht="45" customHeight="1" x14ac:dyDescent="0.25">
      <c r="A745" s="27" t="s">
        <v>800</v>
      </c>
      <c r="B745" s="27" t="s">
        <v>237</v>
      </c>
      <c r="C745" s="28" t="s">
        <v>19</v>
      </c>
      <c r="D745" s="7" t="s">
        <v>238</v>
      </c>
      <c r="E745" s="6"/>
      <c r="F745" s="6"/>
      <c r="G745" s="28"/>
      <c r="H745" s="30" t="s">
        <v>476</v>
      </c>
      <c r="I745" s="5">
        <v>1</v>
      </c>
      <c r="J745" s="4"/>
      <c r="K745" s="31">
        <f>ROUND(K754,2)</f>
        <v>899.86</v>
      </c>
      <c r="L745" s="29" t="s">
        <v>801</v>
      </c>
      <c r="M745" s="28"/>
      <c r="N745" s="28"/>
      <c r="O745" s="28"/>
      <c r="P745" s="28"/>
      <c r="Q745" s="28"/>
      <c r="R745" s="28"/>
      <c r="S745" s="28"/>
      <c r="T745" s="28"/>
      <c r="U745" s="28"/>
      <c r="V745" s="28"/>
      <c r="W745" s="28"/>
      <c r="X745" s="28"/>
      <c r="Y745" s="28"/>
      <c r="Z745" s="28"/>
      <c r="AA745" s="28"/>
    </row>
    <row r="746" spans="1:27" x14ac:dyDescent="0.25">
      <c r="B746" s="23" t="s">
        <v>522</v>
      </c>
    </row>
    <row r="747" spans="1:27" x14ac:dyDescent="0.25">
      <c r="B747" t="s">
        <v>660</v>
      </c>
      <c r="C747" t="s">
        <v>242</v>
      </c>
      <c r="D747" t="s">
        <v>562</v>
      </c>
      <c r="E747" s="35">
        <v>3</v>
      </c>
      <c r="F747" t="s">
        <v>525</v>
      </c>
      <c r="G747" t="s">
        <v>526</v>
      </c>
      <c r="H747" s="36">
        <v>23.39</v>
      </c>
      <c r="I747" t="s">
        <v>527</v>
      </c>
      <c r="J747" s="37">
        <f>ROUND(E747/I745* H747,5)</f>
        <v>70.17</v>
      </c>
      <c r="K747" s="33"/>
    </row>
    <row r="748" spans="1:27" x14ac:dyDescent="0.25">
      <c r="B748" t="s">
        <v>661</v>
      </c>
      <c r="C748" t="s">
        <v>242</v>
      </c>
      <c r="D748" t="s">
        <v>564</v>
      </c>
      <c r="E748" s="35">
        <v>1.8</v>
      </c>
      <c r="F748" t="s">
        <v>525</v>
      </c>
      <c r="G748" t="s">
        <v>526</v>
      </c>
      <c r="H748" s="36">
        <v>25.94</v>
      </c>
      <c r="I748" t="s">
        <v>527</v>
      </c>
      <c r="J748" s="37">
        <f>ROUND(E748/I745* H748,5)</f>
        <v>46.692</v>
      </c>
      <c r="K748" s="33"/>
    </row>
    <row r="749" spans="1:27" x14ac:dyDescent="0.25">
      <c r="D749" s="32" t="s">
        <v>530</v>
      </c>
      <c r="E749" s="33"/>
      <c r="H749" s="33"/>
      <c r="K749" s="36">
        <f>SUM(J747:J748)</f>
        <v>116.86199999999999</v>
      </c>
    </row>
    <row r="750" spans="1:27" x14ac:dyDescent="0.25">
      <c r="B750" s="23" t="s">
        <v>531</v>
      </c>
      <c r="E750" s="33"/>
      <c r="H750" s="33"/>
      <c r="K750" s="33"/>
    </row>
    <row r="751" spans="1:27" ht="409.5" x14ac:dyDescent="0.25">
      <c r="B751" t="s">
        <v>802</v>
      </c>
      <c r="C751" t="s">
        <v>19</v>
      </c>
      <c r="D751" s="38" t="s">
        <v>803</v>
      </c>
      <c r="E751" s="35">
        <v>1</v>
      </c>
      <c r="G751" t="s">
        <v>526</v>
      </c>
      <c r="H751" s="36">
        <v>783</v>
      </c>
      <c r="I751" t="s">
        <v>527</v>
      </c>
      <c r="J751" s="37">
        <f>ROUND(E751* H751,5)</f>
        <v>783</v>
      </c>
      <c r="K751" s="33"/>
    </row>
    <row r="752" spans="1:27" x14ac:dyDescent="0.25">
      <c r="D752" s="32" t="s">
        <v>538</v>
      </c>
      <c r="E752" s="33"/>
      <c r="H752" s="33"/>
      <c r="K752" s="36">
        <f>SUM(J751:J751)</f>
        <v>783</v>
      </c>
    </row>
    <row r="753" spans="1:27" x14ac:dyDescent="0.25">
      <c r="D753" s="32" t="s">
        <v>516</v>
      </c>
      <c r="E753" s="33"/>
      <c r="H753" s="33"/>
      <c r="K753" s="34">
        <f>SUM(J746:J752)</f>
        <v>899.86199999999997</v>
      </c>
    </row>
    <row r="754" spans="1:27" x14ac:dyDescent="0.25">
      <c r="D754" s="32" t="s">
        <v>517</v>
      </c>
      <c r="E754" s="33"/>
      <c r="H754" s="33"/>
      <c r="K754" s="34">
        <f>SUM(K753:K753)</f>
        <v>899.86199999999997</v>
      </c>
    </row>
    <row r="756" spans="1:27" ht="45" customHeight="1" x14ac:dyDescent="0.25">
      <c r="A756" s="27" t="s">
        <v>804</v>
      </c>
      <c r="B756" s="27" t="s">
        <v>239</v>
      </c>
      <c r="C756" s="28" t="s">
        <v>19</v>
      </c>
      <c r="D756" s="7" t="s">
        <v>240</v>
      </c>
      <c r="E756" s="6"/>
      <c r="F756" s="6"/>
      <c r="G756" s="28"/>
      <c r="H756" s="30" t="s">
        <v>476</v>
      </c>
      <c r="I756" s="5">
        <v>1</v>
      </c>
      <c r="J756" s="4"/>
      <c r="K756" s="31">
        <f>ROUND(K765,2)</f>
        <v>1205.8599999999999</v>
      </c>
      <c r="L756" s="29" t="s">
        <v>805</v>
      </c>
      <c r="M756" s="28"/>
      <c r="N756" s="28"/>
      <c r="O756" s="28"/>
      <c r="P756" s="28"/>
      <c r="Q756" s="28"/>
      <c r="R756" s="28"/>
      <c r="S756" s="28"/>
      <c r="T756" s="28"/>
      <c r="U756" s="28"/>
      <c r="V756" s="28"/>
      <c r="W756" s="28"/>
      <c r="X756" s="28"/>
      <c r="Y756" s="28"/>
      <c r="Z756" s="28"/>
      <c r="AA756" s="28"/>
    </row>
    <row r="757" spans="1:27" x14ac:dyDescent="0.25">
      <c r="B757" s="23" t="s">
        <v>522</v>
      </c>
    </row>
    <row r="758" spans="1:27" x14ac:dyDescent="0.25">
      <c r="B758" t="s">
        <v>660</v>
      </c>
      <c r="C758" t="s">
        <v>242</v>
      </c>
      <c r="D758" t="s">
        <v>562</v>
      </c>
      <c r="E758" s="35">
        <v>3</v>
      </c>
      <c r="F758" t="s">
        <v>525</v>
      </c>
      <c r="G758" t="s">
        <v>526</v>
      </c>
      <c r="H758" s="36">
        <v>23.39</v>
      </c>
      <c r="I758" t="s">
        <v>527</v>
      </c>
      <c r="J758" s="37">
        <f>ROUND(E758/I756* H758,5)</f>
        <v>70.17</v>
      </c>
      <c r="K758" s="33"/>
    </row>
    <row r="759" spans="1:27" x14ac:dyDescent="0.25">
      <c r="B759" t="s">
        <v>661</v>
      </c>
      <c r="C759" t="s">
        <v>242</v>
      </c>
      <c r="D759" t="s">
        <v>564</v>
      </c>
      <c r="E759" s="35">
        <v>1.8</v>
      </c>
      <c r="F759" t="s">
        <v>525</v>
      </c>
      <c r="G759" t="s">
        <v>526</v>
      </c>
      <c r="H759" s="36">
        <v>25.94</v>
      </c>
      <c r="I759" t="s">
        <v>527</v>
      </c>
      <c r="J759" s="37">
        <f>ROUND(E759/I756* H759,5)</f>
        <v>46.692</v>
      </c>
      <c r="K759" s="33"/>
    </row>
    <row r="760" spans="1:27" x14ac:dyDescent="0.25">
      <c r="D760" s="32" t="s">
        <v>530</v>
      </c>
      <c r="E760" s="33"/>
      <c r="H760" s="33"/>
      <c r="K760" s="36">
        <f>SUM(J758:J759)</f>
        <v>116.86199999999999</v>
      </c>
    </row>
    <row r="761" spans="1:27" x14ac:dyDescent="0.25">
      <c r="B761" s="23" t="s">
        <v>531</v>
      </c>
      <c r="E761" s="33"/>
      <c r="H761" s="33"/>
      <c r="K761" s="33"/>
    </row>
    <row r="762" spans="1:27" ht="409.5" x14ac:dyDescent="0.25">
      <c r="B762" t="s">
        <v>806</v>
      </c>
      <c r="C762" t="s">
        <v>19</v>
      </c>
      <c r="D762" s="38" t="s">
        <v>240</v>
      </c>
      <c r="E762" s="35">
        <v>1</v>
      </c>
      <c r="G762" t="s">
        <v>526</v>
      </c>
      <c r="H762" s="36">
        <v>1089</v>
      </c>
      <c r="I762" t="s">
        <v>527</v>
      </c>
      <c r="J762" s="37">
        <f>ROUND(E762* H762,5)</f>
        <v>1089</v>
      </c>
      <c r="K762" s="33"/>
    </row>
    <row r="763" spans="1:27" x14ac:dyDescent="0.25">
      <c r="D763" s="32" t="s">
        <v>538</v>
      </c>
      <c r="E763" s="33"/>
      <c r="H763" s="33"/>
      <c r="K763" s="36">
        <f>SUM(J762:J762)</f>
        <v>1089</v>
      </c>
    </row>
    <row r="764" spans="1:27" x14ac:dyDescent="0.25">
      <c r="D764" s="32" t="s">
        <v>516</v>
      </c>
      <c r="E764" s="33"/>
      <c r="H764" s="33"/>
      <c r="K764" s="34">
        <f>SUM(J757:J763)</f>
        <v>1205.8620000000001</v>
      </c>
    </row>
    <row r="765" spans="1:27" x14ac:dyDescent="0.25">
      <c r="D765" s="32" t="s">
        <v>517</v>
      </c>
      <c r="E765" s="33"/>
      <c r="H765" s="33"/>
      <c r="K765" s="34">
        <f>SUM(K764:K764)</f>
        <v>1205.8620000000001</v>
      </c>
    </row>
    <row r="767" spans="1:27" ht="45" customHeight="1" x14ac:dyDescent="0.25">
      <c r="A767" s="27" t="s">
        <v>807</v>
      </c>
      <c r="B767" s="27" t="s">
        <v>388</v>
      </c>
      <c r="C767" s="28" t="s">
        <v>19</v>
      </c>
      <c r="D767" s="7" t="s">
        <v>389</v>
      </c>
      <c r="E767" s="6"/>
      <c r="F767" s="6"/>
      <c r="G767" s="28"/>
      <c r="H767" s="30" t="s">
        <v>476</v>
      </c>
      <c r="I767" s="5">
        <v>1</v>
      </c>
      <c r="J767" s="4"/>
      <c r="K767" s="31">
        <f>ROUND(K778,2)</f>
        <v>309.35000000000002</v>
      </c>
      <c r="L767" s="29" t="s">
        <v>808</v>
      </c>
      <c r="M767" s="28"/>
      <c r="N767" s="28"/>
      <c r="O767" s="28"/>
      <c r="P767" s="28"/>
      <c r="Q767" s="28"/>
      <c r="R767" s="28"/>
      <c r="S767" s="28"/>
      <c r="T767" s="28"/>
      <c r="U767" s="28"/>
      <c r="V767" s="28"/>
      <c r="W767" s="28"/>
      <c r="X767" s="28"/>
      <c r="Y767" s="28"/>
      <c r="Z767" s="28"/>
      <c r="AA767" s="28"/>
    </row>
    <row r="768" spans="1:27" x14ac:dyDescent="0.25">
      <c r="B768" s="23" t="s">
        <v>522</v>
      </c>
    </row>
    <row r="769" spans="1:27" x14ac:dyDescent="0.25">
      <c r="B769" t="s">
        <v>544</v>
      </c>
      <c r="C769" t="s">
        <v>545</v>
      </c>
      <c r="D769" t="s">
        <v>546</v>
      </c>
      <c r="E769" s="35">
        <v>1</v>
      </c>
      <c r="F769" t="s">
        <v>525</v>
      </c>
      <c r="G769" t="s">
        <v>526</v>
      </c>
      <c r="H769" s="36">
        <v>23.36</v>
      </c>
      <c r="I769" t="s">
        <v>527</v>
      </c>
      <c r="J769" s="37">
        <f>ROUND(E769/I767* H769,5)</f>
        <v>23.36</v>
      </c>
      <c r="K769" s="33"/>
    </row>
    <row r="770" spans="1:27" x14ac:dyDescent="0.25">
      <c r="D770" s="32" t="s">
        <v>530</v>
      </c>
      <c r="E770" s="33"/>
      <c r="H770" s="33"/>
      <c r="K770" s="36">
        <f>SUM(J769:J769)</f>
        <v>23.36</v>
      </c>
    </row>
    <row r="771" spans="1:27" x14ac:dyDescent="0.25">
      <c r="B771" s="23" t="s">
        <v>531</v>
      </c>
      <c r="E771" s="33"/>
      <c r="H771" s="33"/>
      <c r="K771" s="33"/>
    </row>
    <row r="772" spans="1:27" x14ac:dyDescent="0.25">
      <c r="B772" t="s">
        <v>790</v>
      </c>
      <c r="C772" t="s">
        <v>19</v>
      </c>
      <c r="D772" t="s">
        <v>791</v>
      </c>
      <c r="E772" s="35">
        <v>1</v>
      </c>
      <c r="G772" t="s">
        <v>526</v>
      </c>
      <c r="H772" s="36">
        <v>0.5</v>
      </c>
      <c r="I772" t="s">
        <v>527</v>
      </c>
      <c r="J772" s="37">
        <f>ROUND(E772* H772,5)</f>
        <v>0.5</v>
      </c>
      <c r="K772" s="33"/>
    </row>
    <row r="773" spans="1:27" x14ac:dyDescent="0.25">
      <c r="B773" t="s">
        <v>809</v>
      </c>
      <c r="C773" t="s">
        <v>19</v>
      </c>
      <c r="D773" t="s">
        <v>810</v>
      </c>
      <c r="E773" s="35">
        <v>2</v>
      </c>
      <c r="G773" t="s">
        <v>526</v>
      </c>
      <c r="H773" s="36">
        <v>33.119999999999997</v>
      </c>
      <c r="I773" t="s">
        <v>527</v>
      </c>
      <c r="J773" s="37">
        <f>ROUND(E773* H773,5)</f>
        <v>66.239999999999995</v>
      </c>
      <c r="K773" s="33"/>
    </row>
    <row r="774" spans="1:27" x14ac:dyDescent="0.25">
      <c r="B774" t="s">
        <v>811</v>
      </c>
      <c r="C774" t="s">
        <v>19</v>
      </c>
      <c r="D774" t="s">
        <v>812</v>
      </c>
      <c r="E774" s="35">
        <v>1</v>
      </c>
      <c r="G774" t="s">
        <v>526</v>
      </c>
      <c r="H774" s="36">
        <v>219</v>
      </c>
      <c r="I774" t="s">
        <v>527</v>
      </c>
      <c r="J774" s="37">
        <f>ROUND(E774* H774,5)</f>
        <v>219</v>
      </c>
      <c r="K774" s="33"/>
    </row>
    <row r="775" spans="1:27" x14ac:dyDescent="0.25">
      <c r="B775" t="s">
        <v>792</v>
      </c>
      <c r="C775" t="s">
        <v>19</v>
      </c>
      <c r="D775" t="s">
        <v>793</v>
      </c>
      <c r="E775" s="35">
        <v>1</v>
      </c>
      <c r="G775" t="s">
        <v>526</v>
      </c>
      <c r="H775" s="36">
        <v>0.25</v>
      </c>
      <c r="I775" t="s">
        <v>527</v>
      </c>
      <c r="J775" s="37">
        <f>ROUND(E775* H775,5)</f>
        <v>0.25</v>
      </c>
      <c r="K775" s="33"/>
    </row>
    <row r="776" spans="1:27" x14ac:dyDescent="0.25">
      <c r="D776" s="32" t="s">
        <v>538</v>
      </c>
      <c r="E776" s="33"/>
      <c r="H776" s="33"/>
      <c r="K776" s="36">
        <f>SUM(J772:J775)</f>
        <v>285.99</v>
      </c>
    </row>
    <row r="777" spans="1:27" x14ac:dyDescent="0.25">
      <c r="D777" s="32" t="s">
        <v>516</v>
      </c>
      <c r="E777" s="33"/>
      <c r="H777" s="33"/>
      <c r="K777" s="34">
        <f>SUM(J768:J776)</f>
        <v>309.35000000000002</v>
      </c>
    </row>
    <row r="778" spans="1:27" x14ac:dyDescent="0.25">
      <c r="D778" s="32" t="s">
        <v>517</v>
      </c>
      <c r="E778" s="33"/>
      <c r="H778" s="33"/>
      <c r="K778" s="34">
        <f>SUM(K777:K777)</f>
        <v>309.35000000000002</v>
      </c>
    </row>
    <row r="780" spans="1:27" ht="45" customHeight="1" x14ac:dyDescent="0.25">
      <c r="A780" s="27" t="s">
        <v>813</v>
      </c>
      <c r="B780" s="27" t="s">
        <v>375</v>
      </c>
      <c r="C780" s="28" t="s">
        <v>19</v>
      </c>
      <c r="D780" s="7" t="s">
        <v>376</v>
      </c>
      <c r="E780" s="6"/>
      <c r="F780" s="6"/>
      <c r="G780" s="28"/>
      <c r="H780" s="30" t="s">
        <v>476</v>
      </c>
      <c r="I780" s="5">
        <v>1</v>
      </c>
      <c r="J780" s="4"/>
      <c r="K780" s="31">
        <f>ROUND(K791,2)</f>
        <v>122.43</v>
      </c>
      <c r="L780" s="29" t="s">
        <v>508</v>
      </c>
      <c r="M780" s="28"/>
      <c r="N780" s="28"/>
      <c r="O780" s="28"/>
      <c r="P780" s="28"/>
      <c r="Q780" s="28"/>
      <c r="R780" s="28"/>
      <c r="S780" s="28"/>
      <c r="T780" s="28"/>
      <c r="U780" s="28"/>
      <c r="V780" s="28"/>
      <c r="W780" s="28"/>
      <c r="X780" s="28"/>
      <c r="Y780" s="28"/>
      <c r="Z780" s="28"/>
      <c r="AA780" s="28"/>
    </row>
    <row r="781" spans="1:27" x14ac:dyDescent="0.25">
      <c r="B781" s="23" t="s">
        <v>522</v>
      </c>
    </row>
    <row r="782" spans="1:27" x14ac:dyDescent="0.25">
      <c r="B782" t="s">
        <v>660</v>
      </c>
      <c r="C782" t="s">
        <v>242</v>
      </c>
      <c r="D782" t="s">
        <v>562</v>
      </c>
      <c r="E782" s="35">
        <v>0.24</v>
      </c>
      <c r="F782" t="s">
        <v>525</v>
      </c>
      <c r="G782" t="s">
        <v>526</v>
      </c>
      <c r="H782" s="36">
        <v>23.39</v>
      </c>
      <c r="I782" t="s">
        <v>527</v>
      </c>
      <c r="J782" s="37">
        <f>ROUND(E782/I780* H782,5)</f>
        <v>5.6135999999999999</v>
      </c>
      <c r="K782" s="33"/>
    </row>
    <row r="783" spans="1:27" x14ac:dyDescent="0.25">
      <c r="B783" t="s">
        <v>661</v>
      </c>
      <c r="C783" t="s">
        <v>242</v>
      </c>
      <c r="D783" t="s">
        <v>564</v>
      </c>
      <c r="E783" s="35">
        <v>0.24</v>
      </c>
      <c r="F783" t="s">
        <v>525</v>
      </c>
      <c r="G783" t="s">
        <v>526</v>
      </c>
      <c r="H783" s="36">
        <v>25.94</v>
      </c>
      <c r="I783" t="s">
        <v>527</v>
      </c>
      <c r="J783" s="37">
        <f>ROUND(E783/I780* H783,5)</f>
        <v>6.2256</v>
      </c>
      <c r="K783" s="33"/>
    </row>
    <row r="784" spans="1:27" x14ac:dyDescent="0.25">
      <c r="D784" s="32" t="s">
        <v>530</v>
      </c>
      <c r="E784" s="33"/>
      <c r="H784" s="33"/>
      <c r="K784" s="36">
        <f>SUM(J782:J783)</f>
        <v>11.8392</v>
      </c>
    </row>
    <row r="785" spans="1:27" x14ac:dyDescent="0.25">
      <c r="B785" s="23" t="s">
        <v>473</v>
      </c>
      <c r="E785" s="33"/>
      <c r="H785" s="33"/>
      <c r="K785" s="33"/>
    </row>
    <row r="786" spans="1:27" x14ac:dyDescent="0.25">
      <c r="B786" t="s">
        <v>507</v>
      </c>
      <c r="C786" t="s">
        <v>19</v>
      </c>
      <c r="D786" t="s">
        <v>508</v>
      </c>
      <c r="E786" s="35">
        <v>0.8</v>
      </c>
      <c r="G786" t="s">
        <v>526</v>
      </c>
      <c r="H786" s="36">
        <v>138.02000000000001</v>
      </c>
      <c r="I786" t="s">
        <v>527</v>
      </c>
      <c r="J786" s="37">
        <f>ROUND(E786* H786,5)</f>
        <v>110.416</v>
      </c>
      <c r="K786" s="33"/>
    </row>
    <row r="787" spans="1:27" x14ac:dyDescent="0.25">
      <c r="D787" s="32" t="s">
        <v>554</v>
      </c>
      <c r="E787" s="33"/>
      <c r="H787" s="33"/>
      <c r="K787" s="36">
        <f>SUM(J786:J786)</f>
        <v>110.416</v>
      </c>
    </row>
    <row r="788" spans="1:27" x14ac:dyDescent="0.25">
      <c r="E788" s="33"/>
      <c r="H788" s="33"/>
      <c r="K788" s="33"/>
    </row>
    <row r="789" spans="1:27" x14ac:dyDescent="0.25">
      <c r="D789" s="32" t="s">
        <v>539</v>
      </c>
      <c r="E789" s="33"/>
      <c r="H789" s="33">
        <v>1.5</v>
      </c>
      <c r="I789" t="s">
        <v>540</v>
      </c>
      <c r="J789">
        <f>ROUND(H789/100*K784,5)</f>
        <v>0.17759</v>
      </c>
      <c r="K789" s="33"/>
    </row>
    <row r="790" spans="1:27" x14ac:dyDescent="0.25">
      <c r="D790" s="32" t="s">
        <v>516</v>
      </c>
      <c r="E790" s="33"/>
      <c r="H790" s="33"/>
      <c r="K790" s="34">
        <f>SUM(J781:J789)</f>
        <v>122.43279</v>
      </c>
    </row>
    <row r="791" spans="1:27" x14ac:dyDescent="0.25">
      <c r="D791" s="32" t="s">
        <v>517</v>
      </c>
      <c r="E791" s="33"/>
      <c r="H791" s="33"/>
      <c r="K791" s="34">
        <f>SUM(K790:K790)</f>
        <v>122.43279</v>
      </c>
    </row>
    <row r="793" spans="1:27" ht="45" customHeight="1" x14ac:dyDescent="0.25">
      <c r="A793" s="27" t="s">
        <v>814</v>
      </c>
      <c r="B793" s="27" t="s">
        <v>373</v>
      </c>
      <c r="C793" s="28" t="s">
        <v>19</v>
      </c>
      <c r="D793" s="7" t="s">
        <v>374</v>
      </c>
      <c r="E793" s="6"/>
      <c r="F793" s="6"/>
      <c r="G793" s="28"/>
      <c r="H793" s="30" t="s">
        <v>476</v>
      </c>
      <c r="I793" s="5">
        <v>1</v>
      </c>
      <c r="J793" s="4"/>
      <c r="K793" s="31">
        <f>ROUND(K804,2)</f>
        <v>82.26</v>
      </c>
      <c r="L793" s="29" t="s">
        <v>815</v>
      </c>
      <c r="M793" s="28"/>
      <c r="N793" s="28"/>
      <c r="O793" s="28"/>
      <c r="P793" s="28"/>
      <c r="Q793" s="28"/>
      <c r="R793" s="28"/>
      <c r="S793" s="28"/>
      <c r="T793" s="28"/>
      <c r="U793" s="28"/>
      <c r="V793" s="28"/>
      <c r="W793" s="28"/>
      <c r="X793" s="28"/>
      <c r="Y793" s="28"/>
      <c r="Z793" s="28"/>
      <c r="AA793" s="28"/>
    </row>
    <row r="794" spans="1:27" x14ac:dyDescent="0.25">
      <c r="B794" s="23" t="s">
        <v>522</v>
      </c>
    </row>
    <row r="795" spans="1:27" x14ac:dyDescent="0.25">
      <c r="B795" t="s">
        <v>661</v>
      </c>
      <c r="C795" t="s">
        <v>242</v>
      </c>
      <c r="D795" t="s">
        <v>564</v>
      </c>
      <c r="E795" s="35">
        <v>0.24</v>
      </c>
      <c r="F795" t="s">
        <v>525</v>
      </c>
      <c r="G795" t="s">
        <v>526</v>
      </c>
      <c r="H795" s="36">
        <v>25.94</v>
      </c>
      <c r="I795" t="s">
        <v>527</v>
      </c>
      <c r="J795" s="37">
        <f>ROUND(E795/I793* H795,5)</f>
        <v>6.2256</v>
      </c>
      <c r="K795" s="33"/>
    </row>
    <row r="796" spans="1:27" x14ac:dyDescent="0.25">
      <c r="B796" t="s">
        <v>660</v>
      </c>
      <c r="C796" t="s">
        <v>242</v>
      </c>
      <c r="D796" t="s">
        <v>562</v>
      </c>
      <c r="E796" s="35">
        <v>0.24</v>
      </c>
      <c r="F796" t="s">
        <v>525</v>
      </c>
      <c r="G796" t="s">
        <v>526</v>
      </c>
      <c r="H796" s="36">
        <v>23.39</v>
      </c>
      <c r="I796" t="s">
        <v>527</v>
      </c>
      <c r="J796" s="37">
        <f>ROUND(E796/I793* H796,5)</f>
        <v>5.6135999999999999</v>
      </c>
      <c r="K796" s="33"/>
    </row>
    <row r="797" spans="1:27" x14ac:dyDescent="0.25">
      <c r="D797" s="32" t="s">
        <v>530</v>
      </c>
      <c r="E797" s="33"/>
      <c r="H797" s="33"/>
      <c r="K797" s="36">
        <f>SUM(J795:J796)</f>
        <v>11.8392</v>
      </c>
    </row>
    <row r="798" spans="1:27" x14ac:dyDescent="0.25">
      <c r="B798" s="23" t="s">
        <v>473</v>
      </c>
      <c r="E798" s="33"/>
      <c r="H798" s="33"/>
      <c r="K798" s="33"/>
    </row>
    <row r="799" spans="1:27" x14ac:dyDescent="0.25">
      <c r="B799" t="s">
        <v>509</v>
      </c>
      <c r="C799">
        <v>1</v>
      </c>
      <c r="D799" t="s">
        <v>510</v>
      </c>
      <c r="E799" s="35">
        <v>0.8</v>
      </c>
      <c r="G799" t="s">
        <v>526</v>
      </c>
      <c r="H799" s="36">
        <v>87.8</v>
      </c>
      <c r="I799" t="s">
        <v>527</v>
      </c>
      <c r="J799" s="37">
        <f>ROUND(E799* H799,5)</f>
        <v>70.239999999999995</v>
      </c>
      <c r="K799" s="33"/>
    </row>
    <row r="800" spans="1:27" x14ac:dyDescent="0.25">
      <c r="D800" s="32" t="s">
        <v>554</v>
      </c>
      <c r="E800" s="33"/>
      <c r="H800" s="33"/>
      <c r="K800" s="36">
        <f>SUM(J799:J799)</f>
        <v>70.239999999999995</v>
      </c>
    </row>
    <row r="801" spans="1:27" x14ac:dyDescent="0.25">
      <c r="E801" s="33"/>
      <c r="H801" s="33"/>
      <c r="K801" s="33"/>
    </row>
    <row r="802" spans="1:27" x14ac:dyDescent="0.25">
      <c r="D802" s="32" t="s">
        <v>539</v>
      </c>
      <c r="E802" s="33"/>
      <c r="H802" s="33">
        <v>1.5</v>
      </c>
      <c r="I802" t="s">
        <v>540</v>
      </c>
      <c r="J802">
        <f>ROUND(H802/100*K797,5)</f>
        <v>0.17759</v>
      </c>
      <c r="K802" s="33"/>
    </row>
    <row r="803" spans="1:27" x14ac:dyDescent="0.25">
      <c r="D803" s="32" t="s">
        <v>516</v>
      </c>
      <c r="E803" s="33"/>
      <c r="H803" s="33"/>
      <c r="K803" s="34">
        <f>SUM(J794:J802)</f>
        <v>82.256789999999995</v>
      </c>
    </row>
    <row r="804" spans="1:27" x14ac:dyDescent="0.25">
      <c r="D804" s="32" t="s">
        <v>517</v>
      </c>
      <c r="E804" s="33"/>
      <c r="H804" s="33"/>
      <c r="K804" s="34">
        <f>SUM(K803:K803)</f>
        <v>82.256789999999995</v>
      </c>
    </row>
    <row r="806" spans="1:27" ht="45" customHeight="1" x14ac:dyDescent="0.25">
      <c r="A806" s="27" t="s">
        <v>816</v>
      </c>
      <c r="B806" s="27" t="s">
        <v>377</v>
      </c>
      <c r="C806" s="28" t="s">
        <v>19</v>
      </c>
      <c r="D806" s="7" t="s">
        <v>378</v>
      </c>
      <c r="E806" s="6"/>
      <c r="F806" s="6"/>
      <c r="G806" s="28"/>
      <c r="H806" s="30" t="s">
        <v>476</v>
      </c>
      <c r="I806" s="5">
        <v>1.0880000000000001</v>
      </c>
      <c r="J806" s="4"/>
      <c r="K806" s="31">
        <f>ROUND(K817,2)</f>
        <v>85.98</v>
      </c>
      <c r="L806" s="29" t="s">
        <v>817</v>
      </c>
      <c r="M806" s="28"/>
      <c r="N806" s="28"/>
      <c r="O806" s="28"/>
      <c r="P806" s="28"/>
      <c r="Q806" s="28"/>
      <c r="R806" s="28"/>
      <c r="S806" s="28"/>
      <c r="T806" s="28"/>
      <c r="U806" s="28"/>
      <c r="V806" s="28"/>
      <c r="W806" s="28"/>
      <c r="X806" s="28"/>
      <c r="Y806" s="28"/>
      <c r="Z806" s="28"/>
      <c r="AA806" s="28"/>
    </row>
    <row r="807" spans="1:27" x14ac:dyDescent="0.25">
      <c r="B807" s="23" t="s">
        <v>522</v>
      </c>
    </row>
    <row r="808" spans="1:27" x14ac:dyDescent="0.25">
      <c r="B808" t="s">
        <v>661</v>
      </c>
      <c r="C808" t="s">
        <v>242</v>
      </c>
      <c r="D808" t="s">
        <v>564</v>
      </c>
      <c r="E808" s="35">
        <v>0.24</v>
      </c>
      <c r="F808" t="s">
        <v>525</v>
      </c>
      <c r="G808" t="s">
        <v>526</v>
      </c>
      <c r="H808" s="36">
        <v>25.94</v>
      </c>
      <c r="I808" t="s">
        <v>527</v>
      </c>
      <c r="J808" s="37">
        <f>ROUND(E808/I806* H808,5)</f>
        <v>5.7220599999999999</v>
      </c>
      <c r="K808" s="33"/>
    </row>
    <row r="809" spans="1:27" x14ac:dyDescent="0.25">
      <c r="B809" t="s">
        <v>660</v>
      </c>
      <c r="C809" t="s">
        <v>242</v>
      </c>
      <c r="D809" t="s">
        <v>562</v>
      </c>
      <c r="E809" s="35">
        <v>0.24</v>
      </c>
      <c r="F809" t="s">
        <v>525</v>
      </c>
      <c r="G809" t="s">
        <v>526</v>
      </c>
      <c r="H809" s="36">
        <v>23.39</v>
      </c>
      <c r="I809" t="s">
        <v>527</v>
      </c>
      <c r="J809" s="37">
        <f>ROUND(E809/I806* H809,5)</f>
        <v>5.1595599999999999</v>
      </c>
      <c r="K809" s="33"/>
    </row>
    <row r="810" spans="1:27" x14ac:dyDescent="0.25">
      <c r="D810" s="32" t="s">
        <v>530</v>
      </c>
      <c r="E810" s="33"/>
      <c r="H810" s="33"/>
      <c r="K810" s="36">
        <f>SUM(J808:J809)</f>
        <v>10.88162</v>
      </c>
    </row>
    <row r="811" spans="1:27" x14ac:dyDescent="0.25">
      <c r="B811" s="23" t="s">
        <v>473</v>
      </c>
      <c r="E811" s="33"/>
      <c r="H811" s="33"/>
      <c r="K811" s="33"/>
    </row>
    <row r="812" spans="1:27" x14ac:dyDescent="0.25">
      <c r="B812" t="s">
        <v>511</v>
      </c>
      <c r="C812" t="s">
        <v>19</v>
      </c>
      <c r="D812" t="s">
        <v>512</v>
      </c>
      <c r="E812" s="35">
        <v>1</v>
      </c>
      <c r="G812" t="s">
        <v>526</v>
      </c>
      <c r="H812" s="36">
        <v>74.94</v>
      </c>
      <c r="I812" t="s">
        <v>527</v>
      </c>
      <c r="J812" s="37">
        <f>ROUND(E812* H812,5)</f>
        <v>74.94</v>
      </c>
      <c r="K812" s="33"/>
    </row>
    <row r="813" spans="1:27" x14ac:dyDescent="0.25">
      <c r="D813" s="32" t="s">
        <v>554</v>
      </c>
      <c r="E813" s="33"/>
      <c r="H813" s="33"/>
      <c r="K813" s="36">
        <f>SUM(J812:J812)</f>
        <v>74.94</v>
      </c>
    </row>
    <row r="814" spans="1:27" x14ac:dyDescent="0.25">
      <c r="E814" s="33"/>
      <c r="H814" s="33"/>
      <c r="K814" s="33"/>
    </row>
    <row r="815" spans="1:27" x14ac:dyDescent="0.25">
      <c r="D815" s="32" t="s">
        <v>539</v>
      </c>
      <c r="E815" s="33"/>
      <c r="H815" s="33">
        <v>1.5</v>
      </c>
      <c r="I815" t="s">
        <v>540</v>
      </c>
      <c r="J815">
        <f>ROUND(H815/100*K810,5)</f>
        <v>0.16322</v>
      </c>
      <c r="K815" s="33"/>
    </row>
    <row r="816" spans="1:27" x14ac:dyDescent="0.25">
      <c r="D816" s="32" t="s">
        <v>516</v>
      </c>
      <c r="E816" s="33"/>
      <c r="H816" s="33"/>
      <c r="K816" s="34">
        <f>SUM(J807:J815)</f>
        <v>85.984839999999991</v>
      </c>
    </row>
    <row r="817" spans="1:27" x14ac:dyDescent="0.25">
      <c r="D817" s="32" t="s">
        <v>517</v>
      </c>
      <c r="E817" s="33"/>
      <c r="H817" s="33"/>
      <c r="K817" s="34">
        <f>SUM(K816:K816)</f>
        <v>85.984839999999991</v>
      </c>
    </row>
    <row r="819" spans="1:27" ht="45" customHeight="1" x14ac:dyDescent="0.25">
      <c r="A819" s="27" t="s">
        <v>818</v>
      </c>
      <c r="B819" s="27" t="s">
        <v>379</v>
      </c>
      <c r="C819" s="28" t="s">
        <v>19</v>
      </c>
      <c r="D819" s="7" t="s">
        <v>380</v>
      </c>
      <c r="E819" s="6"/>
      <c r="F819" s="6"/>
      <c r="G819" s="28"/>
      <c r="H819" s="30" t="s">
        <v>476</v>
      </c>
      <c r="I819" s="5">
        <v>1.0980000000000001</v>
      </c>
      <c r="J819" s="4"/>
      <c r="K819" s="31">
        <f>ROUND(K830,2)</f>
        <v>95.2</v>
      </c>
      <c r="L819" s="29" t="s">
        <v>515</v>
      </c>
      <c r="M819" s="28"/>
      <c r="N819" s="28"/>
      <c r="O819" s="28"/>
      <c r="P819" s="28"/>
      <c r="Q819" s="28"/>
      <c r="R819" s="28"/>
      <c r="S819" s="28"/>
      <c r="T819" s="28"/>
      <c r="U819" s="28"/>
      <c r="V819" s="28"/>
      <c r="W819" s="28"/>
      <c r="X819" s="28"/>
      <c r="Y819" s="28"/>
      <c r="Z819" s="28"/>
      <c r="AA819" s="28"/>
    </row>
    <row r="820" spans="1:27" x14ac:dyDescent="0.25">
      <c r="B820" s="23" t="s">
        <v>522</v>
      </c>
    </row>
    <row r="821" spans="1:27" x14ac:dyDescent="0.25">
      <c r="B821" t="s">
        <v>661</v>
      </c>
      <c r="C821" t="s">
        <v>242</v>
      </c>
      <c r="D821" t="s">
        <v>564</v>
      </c>
      <c r="E821" s="35">
        <v>0.24</v>
      </c>
      <c r="F821" t="s">
        <v>525</v>
      </c>
      <c r="G821" t="s">
        <v>526</v>
      </c>
      <c r="H821" s="36">
        <v>25.94</v>
      </c>
      <c r="I821" t="s">
        <v>527</v>
      </c>
      <c r="J821" s="37">
        <f>ROUND(E821/I819* H821,5)</f>
        <v>5.66995</v>
      </c>
      <c r="K821" s="33"/>
    </row>
    <row r="822" spans="1:27" x14ac:dyDescent="0.25">
      <c r="B822" t="s">
        <v>660</v>
      </c>
      <c r="C822" t="s">
        <v>242</v>
      </c>
      <c r="D822" t="s">
        <v>562</v>
      </c>
      <c r="E822" s="35">
        <v>0.24</v>
      </c>
      <c r="F822" t="s">
        <v>525</v>
      </c>
      <c r="G822" t="s">
        <v>526</v>
      </c>
      <c r="H822" s="36">
        <v>23.39</v>
      </c>
      <c r="I822" t="s">
        <v>527</v>
      </c>
      <c r="J822" s="37">
        <f>ROUND(E822/I819* H822,5)</f>
        <v>5.1125699999999998</v>
      </c>
      <c r="K822" s="33"/>
    </row>
    <row r="823" spans="1:27" x14ac:dyDescent="0.25">
      <c r="D823" s="32" t="s">
        <v>530</v>
      </c>
      <c r="E823" s="33"/>
      <c r="H823" s="33"/>
      <c r="K823" s="36">
        <f>SUM(J821:J822)</f>
        <v>10.78252</v>
      </c>
    </row>
    <row r="824" spans="1:27" x14ac:dyDescent="0.25">
      <c r="B824" s="23" t="s">
        <v>473</v>
      </c>
      <c r="E824" s="33"/>
      <c r="H824" s="33"/>
      <c r="K824" s="33"/>
    </row>
    <row r="825" spans="1:27" x14ac:dyDescent="0.25">
      <c r="B825" t="s">
        <v>513</v>
      </c>
      <c r="C825" t="s">
        <v>19</v>
      </c>
      <c r="D825" t="s">
        <v>514</v>
      </c>
      <c r="E825" s="35">
        <v>1</v>
      </c>
      <c r="G825" t="s">
        <v>526</v>
      </c>
      <c r="H825" s="36">
        <v>84.26</v>
      </c>
      <c r="I825" t="s">
        <v>527</v>
      </c>
      <c r="J825" s="37">
        <f>ROUND(E825* H825,5)</f>
        <v>84.26</v>
      </c>
      <c r="K825" s="33"/>
    </row>
    <row r="826" spans="1:27" x14ac:dyDescent="0.25">
      <c r="D826" s="32" t="s">
        <v>554</v>
      </c>
      <c r="E826" s="33"/>
      <c r="H826" s="33"/>
      <c r="K826" s="36">
        <f>SUM(J825:J825)</f>
        <v>84.26</v>
      </c>
    </row>
    <row r="827" spans="1:27" x14ac:dyDescent="0.25">
      <c r="E827" s="33"/>
      <c r="H827" s="33"/>
      <c r="K827" s="33"/>
    </row>
    <row r="828" spans="1:27" x14ac:dyDescent="0.25">
      <c r="D828" s="32" t="s">
        <v>539</v>
      </c>
      <c r="E828" s="33"/>
      <c r="H828" s="33">
        <v>1.5</v>
      </c>
      <c r="I828" t="s">
        <v>540</v>
      </c>
      <c r="J828">
        <f>ROUND(H828/100*K823,5)</f>
        <v>0.16173999999999999</v>
      </c>
      <c r="K828" s="33"/>
    </row>
    <row r="829" spans="1:27" x14ac:dyDescent="0.25">
      <c r="D829" s="32" t="s">
        <v>516</v>
      </c>
      <c r="E829" s="33"/>
      <c r="H829" s="33"/>
      <c r="K829" s="34">
        <f>SUM(J820:J828)</f>
        <v>95.204260000000005</v>
      </c>
    </row>
    <row r="830" spans="1:27" x14ac:dyDescent="0.25">
      <c r="D830" s="32" t="s">
        <v>517</v>
      </c>
      <c r="E830" s="33"/>
      <c r="H830" s="33"/>
      <c r="K830" s="34">
        <f>SUM(K829:K829)</f>
        <v>95.204260000000005</v>
      </c>
    </row>
    <row r="832" spans="1:27" ht="45" customHeight="1" x14ac:dyDescent="0.25">
      <c r="A832" s="27" t="s">
        <v>819</v>
      </c>
      <c r="B832" s="27" t="s">
        <v>415</v>
      </c>
      <c r="C832" s="28" t="s">
        <v>22</v>
      </c>
      <c r="D832" s="7" t="s">
        <v>416</v>
      </c>
      <c r="E832" s="6"/>
      <c r="F832" s="6"/>
      <c r="G832" s="28"/>
      <c r="H832" s="30" t="s">
        <v>476</v>
      </c>
      <c r="I832" s="5">
        <v>1</v>
      </c>
      <c r="J832" s="4"/>
      <c r="K832" s="31">
        <f>ROUND(K838,2)</f>
        <v>1197.0999999999999</v>
      </c>
      <c r="L832" s="29" t="s">
        <v>820</v>
      </c>
      <c r="M832" s="28"/>
      <c r="N832" s="28"/>
      <c r="O832" s="28"/>
      <c r="P832" s="28"/>
      <c r="Q832" s="28"/>
      <c r="R832" s="28"/>
      <c r="S832" s="28"/>
      <c r="T832" s="28"/>
      <c r="U832" s="28"/>
      <c r="V832" s="28"/>
      <c r="W832" s="28"/>
      <c r="X832" s="28"/>
      <c r="Y832" s="28"/>
      <c r="Z832" s="28"/>
      <c r="AA832" s="28"/>
    </row>
    <row r="833" spans="1:27" x14ac:dyDescent="0.25">
      <c r="B833" s="23" t="s">
        <v>522</v>
      </c>
    </row>
    <row r="834" spans="1:27" x14ac:dyDescent="0.25">
      <c r="B834" t="s">
        <v>821</v>
      </c>
      <c r="C834" t="s">
        <v>242</v>
      </c>
      <c r="D834" t="s">
        <v>822</v>
      </c>
      <c r="E834" s="35">
        <v>20</v>
      </c>
      <c r="F834" t="s">
        <v>525</v>
      </c>
      <c r="G834" t="s">
        <v>526</v>
      </c>
      <c r="H834" s="36">
        <v>26.57</v>
      </c>
      <c r="I834" t="s">
        <v>527</v>
      </c>
      <c r="J834" s="37">
        <f>ROUND(E834/I832* H834,5)</f>
        <v>531.4</v>
      </c>
      <c r="K834" s="33"/>
    </row>
    <row r="835" spans="1:27" x14ac:dyDescent="0.25">
      <c r="B835" t="s">
        <v>823</v>
      </c>
      <c r="C835" t="s">
        <v>242</v>
      </c>
      <c r="D835" t="s">
        <v>782</v>
      </c>
      <c r="E835" s="35">
        <v>30</v>
      </c>
      <c r="F835" t="s">
        <v>525</v>
      </c>
      <c r="G835" t="s">
        <v>526</v>
      </c>
      <c r="H835" s="36">
        <v>22.19</v>
      </c>
      <c r="I835" t="s">
        <v>527</v>
      </c>
      <c r="J835" s="37">
        <f>ROUND(E835/I832* H835,5)</f>
        <v>665.7</v>
      </c>
      <c r="K835" s="33"/>
    </row>
    <row r="836" spans="1:27" x14ac:dyDescent="0.25">
      <c r="D836" s="32" t="s">
        <v>530</v>
      </c>
      <c r="E836" s="33"/>
      <c r="H836" s="33"/>
      <c r="K836" s="36">
        <f>SUM(J834:J835)</f>
        <v>1197.0999999999999</v>
      </c>
    </row>
    <row r="837" spans="1:27" x14ac:dyDescent="0.25">
      <c r="D837" s="32" t="s">
        <v>516</v>
      </c>
      <c r="E837" s="33"/>
      <c r="H837" s="33"/>
      <c r="K837" s="34">
        <f>SUM(J833:J836)</f>
        <v>1197.0999999999999</v>
      </c>
    </row>
    <row r="838" spans="1:27" x14ac:dyDescent="0.25">
      <c r="D838" s="32" t="s">
        <v>517</v>
      </c>
      <c r="E838" s="33"/>
      <c r="H838" s="33"/>
      <c r="K838" s="34">
        <f>SUM(K837:K837)</f>
        <v>1197.0999999999999</v>
      </c>
    </row>
    <row r="840" spans="1:27" ht="45" customHeight="1" x14ac:dyDescent="0.25">
      <c r="A840" s="27" t="s">
        <v>824</v>
      </c>
      <c r="B840" s="27" t="s">
        <v>381</v>
      </c>
      <c r="C840" s="28" t="s">
        <v>382</v>
      </c>
      <c r="D840" s="7" t="s">
        <v>383</v>
      </c>
      <c r="E840" s="6"/>
      <c r="F840" s="6"/>
      <c r="G840" s="28"/>
      <c r="H840" s="30" t="s">
        <v>476</v>
      </c>
      <c r="I840" s="5">
        <v>1</v>
      </c>
      <c r="J840" s="4"/>
      <c r="K840" s="31">
        <f>ROUND(K849,2)</f>
        <v>5.1100000000000003</v>
      </c>
      <c r="L840" s="29" t="s">
        <v>825</v>
      </c>
      <c r="M840" s="28"/>
      <c r="N840" s="28"/>
      <c r="O840" s="28"/>
      <c r="P840" s="28"/>
      <c r="Q840" s="28"/>
      <c r="R840" s="28"/>
      <c r="S840" s="28"/>
      <c r="T840" s="28"/>
      <c r="U840" s="28"/>
      <c r="V840" s="28"/>
      <c r="W840" s="28"/>
      <c r="X840" s="28"/>
      <c r="Y840" s="28"/>
      <c r="Z840" s="28"/>
      <c r="AA840" s="28"/>
    </row>
    <row r="841" spans="1:27" x14ac:dyDescent="0.25">
      <c r="B841" s="23" t="s">
        <v>522</v>
      </c>
    </row>
    <row r="842" spans="1:27" x14ac:dyDescent="0.25">
      <c r="B842" t="s">
        <v>660</v>
      </c>
      <c r="C842" t="s">
        <v>242</v>
      </c>
      <c r="D842" t="s">
        <v>562</v>
      </c>
      <c r="E842" s="35">
        <v>0.05</v>
      </c>
      <c r="F842" t="s">
        <v>525</v>
      </c>
      <c r="G842" t="s">
        <v>526</v>
      </c>
      <c r="H842" s="36">
        <v>23.39</v>
      </c>
      <c r="I842" t="s">
        <v>527</v>
      </c>
      <c r="J842" s="37">
        <f>ROUND(E842/I840* H842,5)</f>
        <v>1.1695</v>
      </c>
      <c r="K842" s="33"/>
    </row>
    <row r="843" spans="1:27" x14ac:dyDescent="0.25">
      <c r="B843" t="s">
        <v>661</v>
      </c>
      <c r="C843" t="s">
        <v>242</v>
      </c>
      <c r="D843" t="s">
        <v>564</v>
      </c>
      <c r="E843" s="35">
        <v>0.05</v>
      </c>
      <c r="F843" t="s">
        <v>525</v>
      </c>
      <c r="G843" t="s">
        <v>526</v>
      </c>
      <c r="H843" s="36">
        <v>25.94</v>
      </c>
      <c r="I843" t="s">
        <v>527</v>
      </c>
      <c r="J843" s="37">
        <f>ROUND(E843/I840* H843,5)</f>
        <v>1.2969999999999999</v>
      </c>
      <c r="K843" s="33"/>
    </row>
    <row r="844" spans="1:27" x14ac:dyDescent="0.25">
      <c r="D844" s="32" t="s">
        <v>530</v>
      </c>
      <c r="E844" s="33"/>
      <c r="H844" s="33"/>
      <c r="K844" s="36">
        <f>SUM(J842:J843)</f>
        <v>2.4664999999999999</v>
      </c>
    </row>
    <row r="845" spans="1:27" x14ac:dyDescent="0.25">
      <c r="B845" s="23" t="s">
        <v>531</v>
      </c>
      <c r="E845" s="33"/>
      <c r="H845" s="33"/>
      <c r="K845" s="33"/>
    </row>
    <row r="846" spans="1:27" x14ac:dyDescent="0.25">
      <c r="B846" t="s">
        <v>826</v>
      </c>
      <c r="C846" t="s">
        <v>19</v>
      </c>
      <c r="D846" t="s">
        <v>827</v>
      </c>
      <c r="E846" s="35">
        <v>0.8</v>
      </c>
      <c r="G846" t="s">
        <v>526</v>
      </c>
      <c r="H846" s="36">
        <v>3.31</v>
      </c>
      <c r="I846" t="s">
        <v>527</v>
      </c>
      <c r="J846" s="37">
        <f>ROUND(E846* H846,5)</f>
        <v>2.6480000000000001</v>
      </c>
      <c r="K846" s="33"/>
    </row>
    <row r="847" spans="1:27" x14ac:dyDescent="0.25">
      <c r="D847" s="32" t="s">
        <v>538</v>
      </c>
      <c r="E847" s="33"/>
      <c r="H847" s="33"/>
      <c r="K847" s="36">
        <f>SUM(J846:J846)</f>
        <v>2.6480000000000001</v>
      </c>
    </row>
    <row r="848" spans="1:27" x14ac:dyDescent="0.25">
      <c r="D848" s="32" t="s">
        <v>516</v>
      </c>
      <c r="E848" s="33"/>
      <c r="H848" s="33"/>
      <c r="K848" s="34">
        <f>SUM(J841:J847)</f>
        <v>5.1144999999999996</v>
      </c>
    </row>
    <row r="849" spans="1:27" x14ac:dyDescent="0.25">
      <c r="D849" s="32" t="s">
        <v>517</v>
      </c>
      <c r="E849" s="33"/>
      <c r="H849" s="33"/>
      <c r="K849" s="34">
        <f>SUM(K848:K848)</f>
        <v>5.1144999999999996</v>
      </c>
    </row>
    <row r="851" spans="1:27" ht="45" customHeight="1" x14ac:dyDescent="0.25">
      <c r="A851" s="27" t="s">
        <v>828</v>
      </c>
      <c r="B851" s="27" t="s">
        <v>231</v>
      </c>
      <c r="C851" s="28" t="s">
        <v>19</v>
      </c>
      <c r="D851" s="7" t="s">
        <v>232</v>
      </c>
      <c r="E851" s="6"/>
      <c r="F851" s="6"/>
      <c r="G851" s="28"/>
      <c r="H851" s="30" t="s">
        <v>476</v>
      </c>
      <c r="I851" s="5">
        <v>0.7</v>
      </c>
      <c r="J851" s="4"/>
      <c r="K851" s="31">
        <f>ROUND(K860,2)</f>
        <v>29.36</v>
      </c>
      <c r="L851" s="29" t="s">
        <v>829</v>
      </c>
      <c r="M851" s="28"/>
      <c r="N851" s="28"/>
      <c r="O851" s="28"/>
      <c r="P851" s="28"/>
      <c r="Q851" s="28"/>
      <c r="R851" s="28"/>
      <c r="S851" s="28"/>
      <c r="T851" s="28"/>
      <c r="U851" s="28"/>
      <c r="V851" s="28"/>
      <c r="W851" s="28"/>
      <c r="X851" s="28"/>
      <c r="Y851" s="28"/>
      <c r="Z851" s="28"/>
      <c r="AA851" s="28"/>
    </row>
    <row r="852" spans="1:27" x14ac:dyDescent="0.25">
      <c r="B852" s="23" t="s">
        <v>522</v>
      </c>
    </row>
    <row r="853" spans="1:27" x14ac:dyDescent="0.25">
      <c r="B853" t="s">
        <v>661</v>
      </c>
      <c r="C853" t="s">
        <v>242</v>
      </c>
      <c r="D853" t="s">
        <v>564</v>
      </c>
      <c r="E853" s="35">
        <v>0.25</v>
      </c>
      <c r="F853" t="s">
        <v>525</v>
      </c>
      <c r="G853" t="s">
        <v>526</v>
      </c>
      <c r="H853" s="36">
        <v>25.94</v>
      </c>
      <c r="I853" t="s">
        <v>527</v>
      </c>
      <c r="J853" s="37">
        <f>ROUND(E853/I851* H853,5)</f>
        <v>9.2642900000000008</v>
      </c>
      <c r="K853" s="33"/>
    </row>
    <row r="854" spans="1:27" x14ac:dyDescent="0.25">
      <c r="B854" t="s">
        <v>660</v>
      </c>
      <c r="C854" t="s">
        <v>242</v>
      </c>
      <c r="D854" t="s">
        <v>562</v>
      </c>
      <c r="E854" s="35">
        <v>0.25</v>
      </c>
      <c r="F854" t="s">
        <v>525</v>
      </c>
      <c r="G854" t="s">
        <v>526</v>
      </c>
      <c r="H854" s="36">
        <v>23.39</v>
      </c>
      <c r="I854" t="s">
        <v>527</v>
      </c>
      <c r="J854" s="37">
        <f>ROUND(E854/I851* H854,5)</f>
        <v>8.3535699999999995</v>
      </c>
      <c r="K854" s="33"/>
    </row>
    <row r="855" spans="1:27" x14ac:dyDescent="0.25">
      <c r="D855" s="32" t="s">
        <v>530</v>
      </c>
      <c r="E855" s="33"/>
      <c r="H855" s="33"/>
      <c r="K855" s="36">
        <f>SUM(J853:J854)</f>
        <v>17.61786</v>
      </c>
    </row>
    <row r="856" spans="1:27" x14ac:dyDescent="0.25">
      <c r="B856" s="23" t="s">
        <v>531</v>
      </c>
      <c r="E856" s="33"/>
      <c r="H856" s="33"/>
      <c r="K856" s="33"/>
    </row>
    <row r="857" spans="1:27" x14ac:dyDescent="0.25">
      <c r="B857" t="s">
        <v>830</v>
      </c>
      <c r="C857" t="s">
        <v>19</v>
      </c>
      <c r="D857" t="s">
        <v>831</v>
      </c>
      <c r="E857" s="35">
        <v>1</v>
      </c>
      <c r="G857" t="s">
        <v>526</v>
      </c>
      <c r="H857" s="36">
        <v>11.74</v>
      </c>
      <c r="I857" t="s">
        <v>527</v>
      </c>
      <c r="J857" s="37">
        <f>ROUND(E857* H857,5)</f>
        <v>11.74</v>
      </c>
      <c r="K857" s="33"/>
    </row>
    <row r="858" spans="1:27" x14ac:dyDescent="0.25">
      <c r="D858" s="32" t="s">
        <v>538</v>
      </c>
      <c r="E858" s="33"/>
      <c r="H858" s="33"/>
      <c r="K858" s="36">
        <f>SUM(J857:J857)</f>
        <v>11.74</v>
      </c>
    </row>
    <row r="859" spans="1:27" x14ac:dyDescent="0.25">
      <c r="D859" s="32" t="s">
        <v>516</v>
      </c>
      <c r="E859" s="33"/>
      <c r="H859" s="33"/>
      <c r="K859" s="34">
        <f>SUM(J852:J858)</f>
        <v>29.357860000000002</v>
      </c>
    </row>
    <row r="860" spans="1:27" x14ac:dyDescent="0.25">
      <c r="D860" s="32" t="s">
        <v>517</v>
      </c>
      <c r="E860" s="33"/>
      <c r="H860" s="33"/>
      <c r="K860" s="34">
        <f>SUM(K859:K859)</f>
        <v>29.357860000000002</v>
      </c>
    </row>
    <row r="862" spans="1:27" ht="45" customHeight="1" x14ac:dyDescent="0.25">
      <c r="A862" s="27" t="s">
        <v>832</v>
      </c>
      <c r="B862" s="27" t="s">
        <v>459</v>
      </c>
      <c r="C862" s="28" t="s">
        <v>19</v>
      </c>
      <c r="D862" s="7" t="s">
        <v>460</v>
      </c>
      <c r="E862" s="6"/>
      <c r="F862" s="6"/>
      <c r="G862" s="28"/>
      <c r="H862" s="30" t="s">
        <v>476</v>
      </c>
      <c r="I862" s="5">
        <v>1</v>
      </c>
      <c r="J862" s="4"/>
      <c r="K862" s="31">
        <f>ROUND(K867,2)</f>
        <v>418.16</v>
      </c>
      <c r="L862" s="29" t="s">
        <v>833</v>
      </c>
      <c r="M862" s="28"/>
      <c r="N862" s="28"/>
      <c r="O862" s="28"/>
      <c r="P862" s="28"/>
      <c r="Q862" s="28"/>
      <c r="R862" s="28"/>
      <c r="S862" s="28"/>
      <c r="T862" s="28"/>
      <c r="U862" s="28"/>
      <c r="V862" s="28"/>
      <c r="W862" s="28"/>
      <c r="X862" s="28"/>
      <c r="Y862" s="28"/>
      <c r="Z862" s="28"/>
      <c r="AA862" s="28"/>
    </row>
    <row r="863" spans="1:27" x14ac:dyDescent="0.25">
      <c r="B863" s="23" t="s">
        <v>522</v>
      </c>
    </row>
    <row r="864" spans="1:27" x14ac:dyDescent="0.25">
      <c r="B864" t="s">
        <v>834</v>
      </c>
      <c r="C864" t="s">
        <v>242</v>
      </c>
      <c r="D864" t="s">
        <v>835</v>
      </c>
      <c r="E864" s="35">
        <v>8</v>
      </c>
      <c r="F864" t="s">
        <v>525</v>
      </c>
      <c r="G864" t="s">
        <v>526</v>
      </c>
      <c r="H864" s="36">
        <v>52.27</v>
      </c>
      <c r="I864" t="s">
        <v>527</v>
      </c>
      <c r="J864" s="37">
        <f>ROUND(E864/I862* H864,5)</f>
        <v>418.16</v>
      </c>
      <c r="K864" s="33"/>
    </row>
    <row r="865" spans="1:27" x14ac:dyDescent="0.25">
      <c r="D865" s="32" t="s">
        <v>530</v>
      </c>
      <c r="E865" s="33"/>
      <c r="H865" s="33"/>
      <c r="K865" s="36">
        <f>SUM(J864:J864)</f>
        <v>418.16</v>
      </c>
    </row>
    <row r="866" spans="1:27" x14ac:dyDescent="0.25">
      <c r="D866" s="32" t="s">
        <v>516</v>
      </c>
      <c r="E866" s="33"/>
      <c r="H866" s="33"/>
      <c r="K866" s="34">
        <f>SUM(J863:J865)</f>
        <v>418.16</v>
      </c>
    </row>
    <row r="867" spans="1:27" x14ac:dyDescent="0.25">
      <c r="D867" s="32" t="s">
        <v>517</v>
      </c>
      <c r="E867" s="33"/>
      <c r="H867" s="33"/>
      <c r="K867" s="34">
        <f>SUM(K866:K866)</f>
        <v>418.16</v>
      </c>
    </row>
    <row r="869" spans="1:27" ht="45" customHeight="1" x14ac:dyDescent="0.25">
      <c r="A869" s="27" t="s">
        <v>836</v>
      </c>
      <c r="B869" s="27" t="s">
        <v>455</v>
      </c>
      <c r="C869" s="28" t="s">
        <v>19</v>
      </c>
      <c r="D869" s="7" t="s">
        <v>456</v>
      </c>
      <c r="E869" s="6"/>
      <c r="F869" s="6"/>
      <c r="G869" s="28"/>
      <c r="H869" s="30" t="s">
        <v>476</v>
      </c>
      <c r="I869" s="5">
        <v>1</v>
      </c>
      <c r="J869" s="4"/>
      <c r="K869" s="31">
        <v>2090.35</v>
      </c>
      <c r="L869" s="29" t="s">
        <v>837</v>
      </c>
      <c r="M869" s="28"/>
      <c r="N869" s="28"/>
      <c r="O869" s="28"/>
      <c r="P869" s="28"/>
      <c r="Q869" s="28"/>
      <c r="R869" s="28"/>
      <c r="S869" s="28"/>
      <c r="T869" s="28"/>
      <c r="U869" s="28"/>
      <c r="V869" s="28"/>
      <c r="W869" s="28"/>
      <c r="X869" s="28"/>
      <c r="Y869" s="28"/>
      <c r="Z869" s="28"/>
      <c r="AA869" s="28"/>
    </row>
    <row r="870" spans="1:27" ht="45" customHeight="1" x14ac:dyDescent="0.25">
      <c r="A870" s="27" t="s">
        <v>838</v>
      </c>
      <c r="B870" s="27" t="s">
        <v>241</v>
      </c>
      <c r="C870" s="28" t="s">
        <v>242</v>
      </c>
      <c r="D870" s="7" t="s">
        <v>243</v>
      </c>
      <c r="E870" s="6"/>
      <c r="F870" s="6"/>
      <c r="G870" s="28"/>
      <c r="H870" s="30" t="s">
        <v>476</v>
      </c>
      <c r="I870" s="5">
        <v>1</v>
      </c>
      <c r="J870" s="4"/>
      <c r="K870" s="31">
        <f>ROUND(K879,2)</f>
        <v>1177.02</v>
      </c>
      <c r="L870" s="29" t="s">
        <v>839</v>
      </c>
      <c r="M870" s="28"/>
      <c r="N870" s="28"/>
      <c r="O870" s="28"/>
      <c r="P870" s="28"/>
      <c r="Q870" s="28"/>
      <c r="R870" s="28"/>
      <c r="S870" s="28"/>
      <c r="T870" s="28"/>
      <c r="U870" s="28"/>
      <c r="V870" s="28"/>
      <c r="W870" s="28"/>
      <c r="X870" s="28"/>
      <c r="Y870" s="28"/>
      <c r="Z870" s="28"/>
      <c r="AA870" s="28"/>
    </row>
    <row r="871" spans="1:27" x14ac:dyDescent="0.25">
      <c r="B871" s="23" t="s">
        <v>522</v>
      </c>
    </row>
    <row r="872" spans="1:27" x14ac:dyDescent="0.25">
      <c r="B872" t="s">
        <v>563</v>
      </c>
      <c r="C872" t="s">
        <v>242</v>
      </c>
      <c r="D872" t="s">
        <v>564</v>
      </c>
      <c r="E872" s="35">
        <v>0.2</v>
      </c>
      <c r="F872" t="s">
        <v>525</v>
      </c>
      <c r="G872" t="s">
        <v>526</v>
      </c>
      <c r="H872" s="36">
        <v>25.94</v>
      </c>
      <c r="I872" t="s">
        <v>527</v>
      </c>
      <c r="J872" s="37">
        <f>ROUND(E872/I870* H872,5)</f>
        <v>5.1879999999999997</v>
      </c>
      <c r="K872" s="33"/>
    </row>
    <row r="873" spans="1:27" x14ac:dyDescent="0.25">
      <c r="B873" t="s">
        <v>561</v>
      </c>
      <c r="C873" t="s">
        <v>242</v>
      </c>
      <c r="D873" t="s">
        <v>562</v>
      </c>
      <c r="E873" s="35">
        <v>0.2</v>
      </c>
      <c r="F873" t="s">
        <v>525</v>
      </c>
      <c r="G873" t="s">
        <v>526</v>
      </c>
      <c r="H873" s="36">
        <v>23.39</v>
      </c>
      <c r="I873" t="s">
        <v>527</v>
      </c>
      <c r="J873" s="37">
        <f>ROUND(E873/I870* H873,5)</f>
        <v>4.6779999999999999</v>
      </c>
      <c r="K873" s="33"/>
    </row>
    <row r="874" spans="1:27" x14ac:dyDescent="0.25">
      <c r="D874" s="32" t="s">
        <v>530</v>
      </c>
      <c r="E874" s="33"/>
      <c r="H874" s="33"/>
      <c r="K874" s="36">
        <f>SUM(J872:J873)</f>
        <v>9.8659999999999997</v>
      </c>
    </row>
    <row r="875" spans="1:27" x14ac:dyDescent="0.25">
      <c r="B875" s="23" t="s">
        <v>531</v>
      </c>
      <c r="E875" s="33"/>
      <c r="H875" s="33"/>
      <c r="K875" s="33"/>
    </row>
    <row r="876" spans="1:27" x14ac:dyDescent="0.25">
      <c r="B876" t="s">
        <v>840</v>
      </c>
      <c r="C876" t="s">
        <v>841</v>
      </c>
      <c r="D876" t="s">
        <v>243</v>
      </c>
      <c r="E876" s="35">
        <v>1</v>
      </c>
      <c r="G876" t="s">
        <v>526</v>
      </c>
      <c r="H876" s="36">
        <v>1167.1500000000001</v>
      </c>
      <c r="I876" t="s">
        <v>527</v>
      </c>
      <c r="J876" s="37">
        <f>ROUND(E876* H876,5)</f>
        <v>1167.1500000000001</v>
      </c>
      <c r="K876" s="33"/>
    </row>
    <row r="877" spans="1:27" x14ac:dyDescent="0.25">
      <c r="D877" s="32" t="s">
        <v>538</v>
      </c>
      <c r="E877" s="33"/>
      <c r="H877" s="33"/>
      <c r="K877" s="36">
        <f>SUM(J876:J876)</f>
        <v>1167.1500000000001</v>
      </c>
    </row>
    <row r="878" spans="1:27" x14ac:dyDescent="0.25">
      <c r="D878" s="32" t="s">
        <v>516</v>
      </c>
      <c r="E878" s="33"/>
      <c r="H878" s="33"/>
      <c r="K878" s="34">
        <f>SUM(J871:J877)</f>
        <v>1177.0160000000001</v>
      </c>
    </row>
    <row r="879" spans="1:27" x14ac:dyDescent="0.25">
      <c r="D879" s="32" t="s">
        <v>517</v>
      </c>
      <c r="E879" s="33"/>
      <c r="H879" s="33"/>
      <c r="K879" s="34">
        <f>SUM(K878:K878)</f>
        <v>1177.0160000000001</v>
      </c>
    </row>
    <row r="881" spans="1:27" ht="45" customHeight="1" x14ac:dyDescent="0.25">
      <c r="A881" s="27" t="s">
        <v>842</v>
      </c>
      <c r="B881" s="27" t="s">
        <v>24</v>
      </c>
      <c r="C881" s="28" t="s">
        <v>19</v>
      </c>
      <c r="D881" s="7" t="s">
        <v>25</v>
      </c>
      <c r="E881" s="6"/>
      <c r="F881" s="6"/>
      <c r="G881" s="28"/>
      <c r="H881" s="30" t="s">
        <v>476</v>
      </c>
      <c r="I881" s="5">
        <v>1</v>
      </c>
      <c r="J881" s="4"/>
      <c r="K881" s="31">
        <f>ROUND(K892,2)</f>
        <v>4539.08</v>
      </c>
      <c r="L881" s="29" t="s">
        <v>843</v>
      </c>
      <c r="M881" s="28"/>
      <c r="N881" s="28"/>
      <c r="O881" s="28"/>
      <c r="P881" s="28"/>
      <c r="Q881" s="28"/>
      <c r="R881" s="28"/>
      <c r="S881" s="28"/>
      <c r="T881" s="28"/>
      <c r="U881" s="28"/>
      <c r="V881" s="28"/>
      <c r="W881" s="28"/>
      <c r="X881" s="28"/>
      <c r="Y881" s="28"/>
      <c r="Z881" s="28"/>
      <c r="AA881" s="28"/>
    </row>
    <row r="882" spans="1:27" x14ac:dyDescent="0.25">
      <c r="B882" s="23" t="s">
        <v>522</v>
      </c>
    </row>
    <row r="883" spans="1:27" x14ac:dyDescent="0.25">
      <c r="B883" t="s">
        <v>547</v>
      </c>
      <c r="C883" t="s">
        <v>545</v>
      </c>
      <c r="D883" t="s">
        <v>548</v>
      </c>
      <c r="E883" s="35">
        <v>50</v>
      </c>
      <c r="F883" t="s">
        <v>525</v>
      </c>
      <c r="G883" t="s">
        <v>526</v>
      </c>
      <c r="H883" s="36">
        <v>25.94</v>
      </c>
      <c r="I883" t="s">
        <v>527</v>
      </c>
      <c r="J883" s="37">
        <f>ROUND(E883/I881* H883,5)</f>
        <v>1297</v>
      </c>
      <c r="K883" s="33"/>
    </row>
    <row r="884" spans="1:27" x14ac:dyDescent="0.25">
      <c r="B884" t="s">
        <v>544</v>
      </c>
      <c r="C884" t="s">
        <v>545</v>
      </c>
      <c r="D884" t="s">
        <v>546</v>
      </c>
      <c r="E884" s="35">
        <v>60</v>
      </c>
      <c r="F884" t="s">
        <v>525</v>
      </c>
      <c r="G884" t="s">
        <v>526</v>
      </c>
      <c r="H884" s="36">
        <v>23.36</v>
      </c>
      <c r="I884" t="s">
        <v>527</v>
      </c>
      <c r="J884" s="37">
        <f>ROUND(E884/I881* H884,5)</f>
        <v>1401.6</v>
      </c>
      <c r="K884" s="33"/>
    </row>
    <row r="885" spans="1:27" x14ac:dyDescent="0.25">
      <c r="D885" s="32" t="s">
        <v>530</v>
      </c>
      <c r="E885" s="33"/>
      <c r="H885" s="33"/>
      <c r="K885" s="36">
        <f>SUM(J883:J884)</f>
        <v>2698.6</v>
      </c>
    </row>
    <row r="886" spans="1:27" x14ac:dyDescent="0.25">
      <c r="B886" s="23" t="s">
        <v>720</v>
      </c>
      <c r="E886" s="33"/>
      <c r="H886" s="33"/>
      <c r="K886" s="33"/>
    </row>
    <row r="887" spans="1:27" x14ac:dyDescent="0.25">
      <c r="B887" t="s">
        <v>844</v>
      </c>
      <c r="C887" t="s">
        <v>19</v>
      </c>
      <c r="D887" t="s">
        <v>845</v>
      </c>
      <c r="E887" s="35">
        <v>3</v>
      </c>
      <c r="G887" t="s">
        <v>526</v>
      </c>
      <c r="H887" s="36">
        <v>600</v>
      </c>
      <c r="I887" t="s">
        <v>527</v>
      </c>
      <c r="J887" s="37">
        <f>ROUND(E887* H887,5)</f>
        <v>1800</v>
      </c>
      <c r="K887" s="33"/>
    </row>
    <row r="888" spans="1:27" x14ac:dyDescent="0.25">
      <c r="D888" s="32" t="s">
        <v>723</v>
      </c>
      <c r="E888" s="33"/>
      <c r="H888" s="33"/>
      <c r="K888" s="36">
        <f>SUM(J887:J887)</f>
        <v>1800</v>
      </c>
    </row>
    <row r="889" spans="1:27" x14ac:dyDescent="0.25">
      <c r="E889" s="33"/>
      <c r="H889" s="33"/>
      <c r="K889" s="33"/>
    </row>
    <row r="890" spans="1:27" x14ac:dyDescent="0.25">
      <c r="D890" s="32" t="s">
        <v>539</v>
      </c>
      <c r="E890" s="33"/>
      <c r="H890" s="33">
        <v>1.5</v>
      </c>
      <c r="I890" t="s">
        <v>540</v>
      </c>
      <c r="J890">
        <f>ROUND(H890/100*K885,5)</f>
        <v>40.478999999999999</v>
      </c>
      <c r="K890" s="33"/>
    </row>
    <row r="891" spans="1:27" x14ac:dyDescent="0.25">
      <c r="D891" s="32" t="s">
        <v>516</v>
      </c>
      <c r="E891" s="33"/>
      <c r="H891" s="33"/>
      <c r="K891" s="34">
        <f>SUM(J882:J890)</f>
        <v>4539.0790000000006</v>
      </c>
    </row>
    <row r="892" spans="1:27" x14ac:dyDescent="0.25">
      <c r="D892" s="32" t="s">
        <v>517</v>
      </c>
      <c r="E892" s="33"/>
      <c r="H892" s="33"/>
      <c r="K892" s="34">
        <f>SUM(K891:K891)</f>
        <v>4539.0790000000006</v>
      </c>
    </row>
    <row r="894" spans="1:27" ht="45" customHeight="1" x14ac:dyDescent="0.25">
      <c r="A894" s="27" t="s">
        <v>846</v>
      </c>
      <c r="B894" s="27" t="s">
        <v>26</v>
      </c>
      <c r="C894" s="28" t="s">
        <v>27</v>
      </c>
      <c r="D894" s="7" t="s">
        <v>28</v>
      </c>
      <c r="E894" s="6"/>
      <c r="F894" s="6"/>
      <c r="G894" s="28"/>
      <c r="H894" s="30" t="s">
        <v>476</v>
      </c>
      <c r="I894" s="5">
        <v>1</v>
      </c>
      <c r="J894" s="4"/>
      <c r="K894" s="31">
        <v>599.07000000000005</v>
      </c>
      <c r="L894" s="29" t="s">
        <v>847</v>
      </c>
      <c r="M894" s="28"/>
      <c r="N894" s="28"/>
      <c r="O894" s="28"/>
      <c r="P894" s="28"/>
      <c r="Q894" s="28"/>
      <c r="R894" s="28"/>
      <c r="S894" s="28"/>
      <c r="T894" s="28"/>
      <c r="U894" s="28"/>
      <c r="V894" s="28"/>
      <c r="W894" s="28"/>
      <c r="X894" s="28"/>
      <c r="Y894" s="28"/>
      <c r="Z894" s="28"/>
      <c r="AA894" s="28"/>
    </row>
    <row r="895" spans="1:27" ht="45" customHeight="1" x14ac:dyDescent="0.25">
      <c r="A895" s="27" t="s">
        <v>848</v>
      </c>
      <c r="B895" s="27" t="s">
        <v>464</v>
      </c>
      <c r="C895" s="28" t="s">
        <v>19</v>
      </c>
      <c r="D895" s="7" t="s">
        <v>465</v>
      </c>
      <c r="E895" s="6"/>
      <c r="F895" s="6"/>
      <c r="G895" s="28"/>
      <c r="H895" s="30" t="s">
        <v>476</v>
      </c>
      <c r="I895" s="5">
        <v>1</v>
      </c>
      <c r="J895" s="4"/>
      <c r="K895" s="31">
        <v>3500</v>
      </c>
      <c r="L895" s="29" t="s">
        <v>849</v>
      </c>
      <c r="M895" s="28"/>
      <c r="N895" s="28"/>
      <c r="O895" s="28"/>
      <c r="P895" s="28"/>
      <c r="Q895" s="28"/>
      <c r="R895" s="28"/>
      <c r="S895" s="28"/>
      <c r="T895" s="28"/>
      <c r="U895" s="28"/>
      <c r="V895" s="28"/>
      <c r="W895" s="28"/>
      <c r="X895" s="28"/>
      <c r="Y895" s="28"/>
      <c r="Z895" s="28"/>
      <c r="AA895" s="28"/>
    </row>
    <row r="896" spans="1:27" ht="45" customHeight="1" x14ac:dyDescent="0.25">
      <c r="A896" s="27" t="s">
        <v>850</v>
      </c>
      <c r="B896" s="27" t="s">
        <v>402</v>
      </c>
      <c r="C896" s="28" t="s">
        <v>66</v>
      </c>
      <c r="D896" s="7" t="s">
        <v>403</v>
      </c>
      <c r="E896" s="6"/>
      <c r="F896" s="6"/>
      <c r="G896" s="28"/>
      <c r="H896" s="30" t="s">
        <v>476</v>
      </c>
      <c r="I896" s="5">
        <v>1</v>
      </c>
      <c r="J896" s="4"/>
      <c r="K896" s="31">
        <f>ROUND(K908,2)</f>
        <v>6.8</v>
      </c>
      <c r="L896" s="29" t="s">
        <v>851</v>
      </c>
      <c r="M896" s="28"/>
      <c r="N896" s="28"/>
      <c r="O896" s="28"/>
      <c r="P896" s="28"/>
      <c r="Q896" s="28"/>
      <c r="R896" s="28"/>
      <c r="S896" s="28"/>
      <c r="T896" s="28"/>
      <c r="U896" s="28"/>
      <c r="V896" s="28"/>
      <c r="W896" s="28"/>
      <c r="X896" s="28"/>
      <c r="Y896" s="28"/>
      <c r="Z896" s="28"/>
      <c r="AA896" s="28"/>
    </row>
    <row r="897" spans="1:27" x14ac:dyDescent="0.25">
      <c r="B897" s="23" t="s">
        <v>522</v>
      </c>
    </row>
    <row r="898" spans="1:27" x14ac:dyDescent="0.25">
      <c r="B898" t="s">
        <v>852</v>
      </c>
      <c r="C898" t="s">
        <v>242</v>
      </c>
      <c r="D898" t="s">
        <v>853</v>
      </c>
      <c r="E898" s="35">
        <v>0.17499999999999999</v>
      </c>
      <c r="F898" t="s">
        <v>525</v>
      </c>
      <c r="G898" t="s">
        <v>526</v>
      </c>
      <c r="H898" s="36">
        <v>25.1</v>
      </c>
      <c r="I898" t="s">
        <v>527</v>
      </c>
      <c r="J898" s="37">
        <f>ROUND(E898/I896* H898,5)</f>
        <v>4.3925000000000001</v>
      </c>
      <c r="K898" s="33"/>
    </row>
    <row r="899" spans="1:27" x14ac:dyDescent="0.25">
      <c r="B899" t="s">
        <v>854</v>
      </c>
      <c r="C899" t="s">
        <v>242</v>
      </c>
      <c r="D899" t="s">
        <v>855</v>
      </c>
      <c r="E899" s="35">
        <v>0.02</v>
      </c>
      <c r="F899" t="s">
        <v>525</v>
      </c>
      <c r="G899" t="s">
        <v>526</v>
      </c>
      <c r="H899" s="36">
        <v>23.39</v>
      </c>
      <c r="I899" t="s">
        <v>527</v>
      </c>
      <c r="J899" s="37">
        <f>ROUND(E899/I896* H899,5)</f>
        <v>0.46779999999999999</v>
      </c>
      <c r="K899" s="33"/>
    </row>
    <row r="900" spans="1:27" x14ac:dyDescent="0.25">
      <c r="D900" s="32" t="s">
        <v>530</v>
      </c>
      <c r="E900" s="33"/>
      <c r="H900" s="33"/>
      <c r="K900" s="36">
        <f>SUM(J898:J899)</f>
        <v>4.8603000000000005</v>
      </c>
    </row>
    <row r="901" spans="1:27" x14ac:dyDescent="0.25">
      <c r="B901" s="23" t="s">
        <v>531</v>
      </c>
      <c r="E901" s="33"/>
      <c r="H901" s="33"/>
      <c r="K901" s="33"/>
    </row>
    <row r="902" spans="1:27" x14ac:dyDescent="0.25">
      <c r="B902" t="s">
        <v>856</v>
      </c>
      <c r="C902" t="s">
        <v>857</v>
      </c>
      <c r="D902" t="s">
        <v>858</v>
      </c>
      <c r="E902" s="35">
        <v>5.0999999999999997E-2</v>
      </c>
      <c r="G902" t="s">
        <v>526</v>
      </c>
      <c r="H902" s="36">
        <v>24.14</v>
      </c>
      <c r="I902" t="s">
        <v>527</v>
      </c>
      <c r="J902" s="37">
        <f>ROUND(E902* H902,5)</f>
        <v>1.2311399999999999</v>
      </c>
      <c r="K902" s="33"/>
    </row>
    <row r="903" spans="1:27" x14ac:dyDescent="0.25">
      <c r="B903" t="s">
        <v>859</v>
      </c>
      <c r="C903" t="s">
        <v>857</v>
      </c>
      <c r="D903" t="s">
        <v>860</v>
      </c>
      <c r="E903" s="35">
        <v>4.0800000000000003E-2</v>
      </c>
      <c r="G903" t="s">
        <v>526</v>
      </c>
      <c r="H903" s="36">
        <v>15.68</v>
      </c>
      <c r="I903" t="s">
        <v>527</v>
      </c>
      <c r="J903" s="37">
        <f>ROUND(E903* H903,5)</f>
        <v>0.63973999999999998</v>
      </c>
      <c r="K903" s="33"/>
    </row>
    <row r="904" spans="1:27" x14ac:dyDescent="0.25">
      <c r="D904" s="32" t="s">
        <v>538</v>
      </c>
      <c r="E904" s="33"/>
      <c r="H904" s="33"/>
      <c r="K904" s="36">
        <f>SUM(J902:J903)</f>
        <v>1.8708799999999999</v>
      </c>
    </row>
    <row r="905" spans="1:27" x14ac:dyDescent="0.25">
      <c r="E905" s="33"/>
      <c r="H905" s="33"/>
      <c r="K905" s="33"/>
    </row>
    <row r="906" spans="1:27" x14ac:dyDescent="0.25">
      <c r="D906" s="32" t="s">
        <v>539</v>
      </c>
      <c r="E906" s="33"/>
      <c r="H906" s="33">
        <v>1.5</v>
      </c>
      <c r="I906" t="s">
        <v>540</v>
      </c>
      <c r="J906">
        <f>ROUND(H906/100*K900,5)</f>
        <v>7.2900000000000006E-2</v>
      </c>
      <c r="K906" s="33"/>
    </row>
    <row r="907" spans="1:27" x14ac:dyDescent="0.25">
      <c r="D907" s="32" t="s">
        <v>516</v>
      </c>
      <c r="E907" s="33"/>
      <c r="H907" s="33"/>
      <c r="K907" s="34">
        <f>SUM(J897:J906)</f>
        <v>6.8040799999999999</v>
      </c>
    </row>
    <row r="908" spans="1:27" x14ac:dyDescent="0.25">
      <c r="D908" s="32" t="s">
        <v>517</v>
      </c>
      <c r="E908" s="33"/>
      <c r="H908" s="33"/>
      <c r="K908" s="34">
        <f>SUM(K907:K907)</f>
        <v>6.8040799999999999</v>
      </c>
    </row>
    <row r="910" spans="1:27" ht="45" customHeight="1" x14ac:dyDescent="0.25">
      <c r="A910" s="27" t="s">
        <v>861</v>
      </c>
      <c r="B910" s="27" t="s">
        <v>425</v>
      </c>
      <c r="C910" s="28" t="s">
        <v>66</v>
      </c>
      <c r="D910" s="7" t="s">
        <v>426</v>
      </c>
      <c r="E910" s="6"/>
      <c r="F910" s="6"/>
      <c r="G910" s="28"/>
      <c r="H910" s="30" t="s">
        <v>476</v>
      </c>
      <c r="I910" s="5">
        <v>1</v>
      </c>
      <c r="J910" s="4"/>
      <c r="K910" s="31">
        <f>ROUND(K923,2)</f>
        <v>22.52</v>
      </c>
      <c r="L910" s="29" t="s">
        <v>862</v>
      </c>
      <c r="M910" s="28"/>
      <c r="N910" s="28"/>
      <c r="O910" s="28"/>
      <c r="P910" s="28"/>
      <c r="Q910" s="28"/>
      <c r="R910" s="28"/>
      <c r="S910" s="28"/>
      <c r="T910" s="28"/>
      <c r="U910" s="28"/>
      <c r="V910" s="28"/>
      <c r="W910" s="28"/>
      <c r="X910" s="28"/>
      <c r="Y910" s="28"/>
      <c r="Z910" s="28"/>
      <c r="AA910" s="28"/>
    </row>
    <row r="911" spans="1:27" x14ac:dyDescent="0.25">
      <c r="B911" s="23" t="s">
        <v>522</v>
      </c>
    </row>
    <row r="912" spans="1:27" x14ac:dyDescent="0.25">
      <c r="B912" t="s">
        <v>645</v>
      </c>
      <c r="C912" t="s">
        <v>242</v>
      </c>
      <c r="D912" t="s">
        <v>529</v>
      </c>
      <c r="E912" s="35">
        <v>0.36</v>
      </c>
      <c r="F912" t="s">
        <v>525</v>
      </c>
      <c r="G912" t="s">
        <v>526</v>
      </c>
      <c r="H912" s="36">
        <v>25.94</v>
      </c>
      <c r="I912" t="s">
        <v>527</v>
      </c>
      <c r="J912" s="37">
        <f>ROUND(E912/I910* H912,5)</f>
        <v>9.3384</v>
      </c>
      <c r="K912" s="33"/>
    </row>
    <row r="913" spans="1:27" x14ac:dyDescent="0.25">
      <c r="B913" t="s">
        <v>644</v>
      </c>
      <c r="C913" t="s">
        <v>242</v>
      </c>
      <c r="D913" t="s">
        <v>524</v>
      </c>
      <c r="E913" s="35">
        <v>0.18</v>
      </c>
      <c r="F913" t="s">
        <v>525</v>
      </c>
      <c r="G913" t="s">
        <v>526</v>
      </c>
      <c r="H913" s="36">
        <v>23.36</v>
      </c>
      <c r="I913" t="s">
        <v>527</v>
      </c>
      <c r="J913" s="37">
        <f>ROUND(E913/I910* H913,5)</f>
        <v>4.2047999999999996</v>
      </c>
      <c r="K913" s="33"/>
    </row>
    <row r="914" spans="1:27" x14ac:dyDescent="0.25">
      <c r="D914" s="32" t="s">
        <v>530</v>
      </c>
      <c r="E914" s="33"/>
      <c r="H914" s="33"/>
      <c r="K914" s="36">
        <f>SUM(J912:J913)</f>
        <v>13.543199999999999</v>
      </c>
    </row>
    <row r="915" spans="1:27" x14ac:dyDescent="0.25">
      <c r="B915" s="23" t="s">
        <v>531</v>
      </c>
      <c r="E915" s="33"/>
      <c r="H915" s="33"/>
      <c r="K915" s="33"/>
    </row>
    <row r="916" spans="1:27" x14ac:dyDescent="0.25">
      <c r="B916" t="s">
        <v>863</v>
      </c>
      <c r="C916" t="s">
        <v>66</v>
      </c>
      <c r="D916" t="s">
        <v>864</v>
      </c>
      <c r="E916" s="35">
        <v>1.25</v>
      </c>
      <c r="G916" t="s">
        <v>526</v>
      </c>
      <c r="H916" s="36">
        <v>5.14</v>
      </c>
      <c r="I916" t="s">
        <v>527</v>
      </c>
      <c r="J916" s="37">
        <f>ROUND(E916* H916,5)</f>
        <v>6.4249999999999998</v>
      </c>
      <c r="K916" s="33"/>
    </row>
    <row r="917" spans="1:27" x14ac:dyDescent="0.25">
      <c r="B917" t="s">
        <v>865</v>
      </c>
      <c r="C917" t="s">
        <v>19</v>
      </c>
      <c r="D917" t="s">
        <v>866</v>
      </c>
      <c r="E917" s="35">
        <v>1</v>
      </c>
      <c r="G917" t="s">
        <v>526</v>
      </c>
      <c r="H917" s="36">
        <v>0.02</v>
      </c>
      <c r="I917" t="s">
        <v>527</v>
      </c>
      <c r="J917" s="37">
        <f>ROUND(E917* H917,5)</f>
        <v>0.02</v>
      </c>
      <c r="K917" s="33"/>
    </row>
    <row r="918" spans="1:27" x14ac:dyDescent="0.25">
      <c r="B918" t="s">
        <v>867</v>
      </c>
      <c r="C918" t="s">
        <v>19</v>
      </c>
      <c r="D918" t="s">
        <v>868</v>
      </c>
      <c r="E918" s="35">
        <v>1</v>
      </c>
      <c r="G918" t="s">
        <v>526</v>
      </c>
      <c r="H918" s="36">
        <v>2.33</v>
      </c>
      <c r="I918" t="s">
        <v>527</v>
      </c>
      <c r="J918" s="37">
        <f>ROUND(E918* H918,5)</f>
        <v>2.33</v>
      </c>
      <c r="K918" s="33"/>
    </row>
    <row r="919" spans="1:27" x14ac:dyDescent="0.25">
      <c r="D919" s="32" t="s">
        <v>538</v>
      </c>
      <c r="E919" s="33"/>
      <c r="H919" s="33"/>
      <c r="K919" s="36">
        <f>SUM(J916:J918)</f>
        <v>8.7749999999999986</v>
      </c>
    </row>
    <row r="920" spans="1:27" x14ac:dyDescent="0.25">
      <c r="E920" s="33"/>
      <c r="H920" s="33"/>
      <c r="K920" s="33"/>
    </row>
    <row r="921" spans="1:27" x14ac:dyDescent="0.25">
      <c r="D921" s="32" t="s">
        <v>539</v>
      </c>
      <c r="E921" s="33"/>
      <c r="H921" s="33">
        <v>1.5</v>
      </c>
      <c r="I921" t="s">
        <v>540</v>
      </c>
      <c r="J921">
        <f>ROUND(H921/100*K914,5)</f>
        <v>0.20315</v>
      </c>
      <c r="K921" s="33"/>
    </row>
    <row r="922" spans="1:27" x14ac:dyDescent="0.25">
      <c r="D922" s="32" t="s">
        <v>516</v>
      </c>
      <c r="E922" s="33"/>
      <c r="H922" s="33"/>
      <c r="K922" s="34">
        <f>SUM(J911:J921)</f>
        <v>22.521349999999998</v>
      </c>
    </row>
    <row r="923" spans="1:27" x14ac:dyDescent="0.25">
      <c r="D923" s="32" t="s">
        <v>517</v>
      </c>
      <c r="E923" s="33"/>
      <c r="H923" s="33"/>
      <c r="K923" s="34">
        <f>SUM(K922:K922)</f>
        <v>22.521349999999998</v>
      </c>
    </row>
    <row r="925" spans="1:27" ht="45" customHeight="1" x14ac:dyDescent="0.25">
      <c r="A925" s="27" t="s">
        <v>869</v>
      </c>
      <c r="B925" s="27" t="s">
        <v>431</v>
      </c>
      <c r="C925" s="28" t="s">
        <v>66</v>
      </c>
      <c r="D925" s="7" t="s">
        <v>432</v>
      </c>
      <c r="E925" s="6"/>
      <c r="F925" s="6"/>
      <c r="G925" s="28"/>
      <c r="H925" s="30" t="s">
        <v>476</v>
      </c>
      <c r="I925" s="5">
        <v>1</v>
      </c>
      <c r="J925" s="4"/>
      <c r="K925" s="31">
        <f>ROUND(K938,2)</f>
        <v>43.21</v>
      </c>
      <c r="L925" s="29" t="s">
        <v>870</v>
      </c>
      <c r="M925" s="28"/>
      <c r="N925" s="28"/>
      <c r="O925" s="28"/>
      <c r="P925" s="28"/>
      <c r="Q925" s="28"/>
      <c r="R925" s="28"/>
      <c r="S925" s="28"/>
      <c r="T925" s="28"/>
      <c r="U925" s="28"/>
      <c r="V925" s="28"/>
      <c r="W925" s="28"/>
      <c r="X925" s="28"/>
      <c r="Y925" s="28"/>
      <c r="Z925" s="28"/>
      <c r="AA925" s="28"/>
    </row>
    <row r="926" spans="1:27" x14ac:dyDescent="0.25">
      <c r="B926" s="23" t="s">
        <v>522</v>
      </c>
    </row>
    <row r="927" spans="1:27" x14ac:dyDescent="0.25">
      <c r="B927" t="s">
        <v>644</v>
      </c>
      <c r="C927" t="s">
        <v>242</v>
      </c>
      <c r="D927" t="s">
        <v>524</v>
      </c>
      <c r="E927" s="35">
        <v>0.18</v>
      </c>
      <c r="F927" t="s">
        <v>525</v>
      </c>
      <c r="G927" t="s">
        <v>526</v>
      </c>
      <c r="H927" s="36">
        <v>23.36</v>
      </c>
      <c r="I927" t="s">
        <v>527</v>
      </c>
      <c r="J927" s="37">
        <f>ROUND(E927/I925* H927,5)</f>
        <v>4.2047999999999996</v>
      </c>
      <c r="K927" s="33"/>
    </row>
    <row r="928" spans="1:27" x14ac:dyDescent="0.25">
      <c r="B928" t="s">
        <v>645</v>
      </c>
      <c r="C928" t="s">
        <v>242</v>
      </c>
      <c r="D928" t="s">
        <v>529</v>
      </c>
      <c r="E928" s="35">
        <v>0.36</v>
      </c>
      <c r="F928" t="s">
        <v>525</v>
      </c>
      <c r="G928" t="s">
        <v>526</v>
      </c>
      <c r="H928" s="36">
        <v>25.94</v>
      </c>
      <c r="I928" t="s">
        <v>527</v>
      </c>
      <c r="J928" s="37">
        <f>ROUND(E928/I925* H928,5)</f>
        <v>9.3384</v>
      </c>
      <c r="K928" s="33"/>
    </row>
    <row r="929" spans="1:27" x14ac:dyDescent="0.25">
      <c r="D929" s="32" t="s">
        <v>530</v>
      </c>
      <c r="E929" s="33"/>
      <c r="H929" s="33"/>
      <c r="K929" s="36">
        <f>SUM(J927:J928)</f>
        <v>13.543199999999999</v>
      </c>
    </row>
    <row r="930" spans="1:27" x14ac:dyDescent="0.25">
      <c r="B930" s="23" t="s">
        <v>531</v>
      </c>
      <c r="E930" s="33"/>
      <c r="H930" s="33"/>
      <c r="K930" s="33"/>
    </row>
    <row r="931" spans="1:27" x14ac:dyDescent="0.25">
      <c r="B931" t="s">
        <v>871</v>
      </c>
      <c r="C931" t="s">
        <v>66</v>
      </c>
      <c r="D931" t="s">
        <v>872</v>
      </c>
      <c r="E931" s="35">
        <v>1.25</v>
      </c>
      <c r="G931" t="s">
        <v>526</v>
      </c>
      <c r="H931" s="36">
        <v>11.9</v>
      </c>
      <c r="I931" t="s">
        <v>527</v>
      </c>
      <c r="J931" s="37">
        <f>ROUND(E931* H931,5)</f>
        <v>14.875</v>
      </c>
      <c r="K931" s="33"/>
    </row>
    <row r="932" spans="1:27" x14ac:dyDescent="0.25">
      <c r="B932" t="s">
        <v>873</v>
      </c>
      <c r="C932" t="s">
        <v>19</v>
      </c>
      <c r="D932" t="s">
        <v>874</v>
      </c>
      <c r="E932" s="35">
        <v>1</v>
      </c>
      <c r="G932" t="s">
        <v>526</v>
      </c>
      <c r="H932" s="36">
        <v>14.38</v>
      </c>
      <c r="I932" t="s">
        <v>527</v>
      </c>
      <c r="J932" s="37">
        <f>ROUND(E932* H932,5)</f>
        <v>14.38</v>
      </c>
      <c r="K932" s="33"/>
    </row>
    <row r="933" spans="1:27" x14ac:dyDescent="0.25">
      <c r="B933" t="s">
        <v>875</v>
      </c>
      <c r="C933" t="s">
        <v>19</v>
      </c>
      <c r="D933" t="s">
        <v>876</v>
      </c>
      <c r="E933" s="35">
        <v>1</v>
      </c>
      <c r="G933" t="s">
        <v>526</v>
      </c>
      <c r="H933" s="36">
        <v>0.21</v>
      </c>
      <c r="I933" t="s">
        <v>527</v>
      </c>
      <c r="J933" s="37">
        <f>ROUND(E933* H933,5)</f>
        <v>0.21</v>
      </c>
      <c r="K933" s="33"/>
    </row>
    <row r="934" spans="1:27" x14ac:dyDescent="0.25">
      <c r="D934" s="32" t="s">
        <v>538</v>
      </c>
      <c r="E934" s="33"/>
      <c r="H934" s="33"/>
      <c r="K934" s="36">
        <f>SUM(J931:J933)</f>
        <v>29.465000000000003</v>
      </c>
    </row>
    <row r="935" spans="1:27" x14ac:dyDescent="0.25">
      <c r="E935" s="33"/>
      <c r="H935" s="33"/>
      <c r="K935" s="33"/>
    </row>
    <row r="936" spans="1:27" x14ac:dyDescent="0.25">
      <c r="D936" s="32" t="s">
        <v>539</v>
      </c>
      <c r="E936" s="33"/>
      <c r="H936" s="33">
        <v>1.5</v>
      </c>
      <c r="I936" t="s">
        <v>540</v>
      </c>
      <c r="J936">
        <f>ROUND(H936/100*K929,5)</f>
        <v>0.20315</v>
      </c>
      <c r="K936" s="33"/>
    </row>
    <row r="937" spans="1:27" x14ac:dyDescent="0.25">
      <c r="D937" s="32" t="s">
        <v>516</v>
      </c>
      <c r="E937" s="33"/>
      <c r="H937" s="33"/>
      <c r="K937" s="34">
        <f>SUM(J926:J936)</f>
        <v>43.211350000000003</v>
      </c>
    </row>
    <row r="938" spans="1:27" x14ac:dyDescent="0.25">
      <c r="D938" s="32" t="s">
        <v>517</v>
      </c>
      <c r="E938" s="33"/>
      <c r="H938" s="33"/>
      <c r="K938" s="34">
        <f>SUM(K937:K937)</f>
        <v>43.211350000000003</v>
      </c>
    </row>
    <row r="940" spans="1:27" ht="45" customHeight="1" x14ac:dyDescent="0.25">
      <c r="A940" s="27" t="s">
        <v>877</v>
      </c>
      <c r="B940" s="27" t="s">
        <v>427</v>
      </c>
      <c r="C940" s="28" t="s">
        <v>66</v>
      </c>
      <c r="D940" s="7" t="s">
        <v>428</v>
      </c>
      <c r="E940" s="6"/>
      <c r="F940" s="6"/>
      <c r="G940" s="28"/>
      <c r="H940" s="30" t="s">
        <v>476</v>
      </c>
      <c r="I940" s="5">
        <v>1</v>
      </c>
      <c r="J940" s="4"/>
      <c r="K940" s="31">
        <f>ROUND(K953,2)</f>
        <v>22.16</v>
      </c>
      <c r="L940" s="29" t="s">
        <v>878</v>
      </c>
      <c r="M940" s="28"/>
      <c r="N940" s="28"/>
      <c r="O940" s="28"/>
      <c r="P940" s="28"/>
      <c r="Q940" s="28"/>
      <c r="R940" s="28"/>
      <c r="S940" s="28"/>
      <c r="T940" s="28"/>
      <c r="U940" s="28"/>
      <c r="V940" s="28"/>
      <c r="W940" s="28"/>
      <c r="X940" s="28"/>
      <c r="Y940" s="28"/>
      <c r="Z940" s="28"/>
      <c r="AA940" s="28"/>
    </row>
    <row r="941" spans="1:27" x14ac:dyDescent="0.25">
      <c r="B941" s="23" t="s">
        <v>522</v>
      </c>
    </row>
    <row r="942" spans="1:27" x14ac:dyDescent="0.25">
      <c r="B942" t="s">
        <v>645</v>
      </c>
      <c r="C942" t="s">
        <v>242</v>
      </c>
      <c r="D942" t="s">
        <v>529</v>
      </c>
      <c r="E942" s="35">
        <v>0.36</v>
      </c>
      <c r="F942" t="s">
        <v>525</v>
      </c>
      <c r="G942" t="s">
        <v>526</v>
      </c>
      <c r="H942" s="36">
        <v>25.94</v>
      </c>
      <c r="I942" t="s">
        <v>527</v>
      </c>
      <c r="J942" s="37">
        <f>ROUND(E942/I940* H942,5)</f>
        <v>9.3384</v>
      </c>
      <c r="K942" s="33"/>
    </row>
    <row r="943" spans="1:27" x14ac:dyDescent="0.25">
      <c r="B943" t="s">
        <v>644</v>
      </c>
      <c r="C943" t="s">
        <v>242</v>
      </c>
      <c r="D943" t="s">
        <v>524</v>
      </c>
      <c r="E943" s="35">
        <v>0.18</v>
      </c>
      <c r="F943" t="s">
        <v>525</v>
      </c>
      <c r="G943" t="s">
        <v>526</v>
      </c>
      <c r="H943" s="36">
        <v>23.36</v>
      </c>
      <c r="I943" t="s">
        <v>527</v>
      </c>
      <c r="J943" s="37">
        <f>ROUND(E943/I940* H943,5)</f>
        <v>4.2047999999999996</v>
      </c>
      <c r="K943" s="33"/>
    </row>
    <row r="944" spans="1:27" x14ac:dyDescent="0.25">
      <c r="D944" s="32" t="s">
        <v>530</v>
      </c>
      <c r="E944" s="33"/>
      <c r="H944" s="33"/>
      <c r="K944" s="36">
        <f>SUM(J942:J943)</f>
        <v>13.543199999999999</v>
      </c>
    </row>
    <row r="945" spans="1:27" x14ac:dyDescent="0.25">
      <c r="B945" s="23" t="s">
        <v>531</v>
      </c>
      <c r="E945" s="33"/>
      <c r="H945" s="33"/>
      <c r="K945" s="33"/>
    </row>
    <row r="946" spans="1:27" x14ac:dyDescent="0.25">
      <c r="B946" t="s">
        <v>879</v>
      </c>
      <c r="C946" t="s">
        <v>66</v>
      </c>
      <c r="D946" t="s">
        <v>880</v>
      </c>
      <c r="E946" s="35">
        <v>1.25</v>
      </c>
      <c r="G946" t="s">
        <v>526</v>
      </c>
      <c r="H946" s="36">
        <v>4.55</v>
      </c>
      <c r="I946" t="s">
        <v>527</v>
      </c>
      <c r="J946" s="37">
        <f>ROUND(E946* H946,5)</f>
        <v>5.6875</v>
      </c>
      <c r="K946" s="33"/>
    </row>
    <row r="947" spans="1:27" x14ac:dyDescent="0.25">
      <c r="B947" t="s">
        <v>881</v>
      </c>
      <c r="C947" t="s">
        <v>19</v>
      </c>
      <c r="D947" t="s">
        <v>537</v>
      </c>
      <c r="E947" s="35">
        <v>1</v>
      </c>
      <c r="G947" t="s">
        <v>526</v>
      </c>
      <c r="H947" s="36">
        <v>0.03</v>
      </c>
      <c r="I947" t="s">
        <v>527</v>
      </c>
      <c r="J947" s="37">
        <f>ROUND(E947* H947,5)</f>
        <v>0.03</v>
      </c>
      <c r="K947" s="33"/>
    </row>
    <row r="948" spans="1:27" x14ac:dyDescent="0.25">
      <c r="B948" t="s">
        <v>882</v>
      </c>
      <c r="C948" t="s">
        <v>19</v>
      </c>
      <c r="D948" t="s">
        <v>535</v>
      </c>
      <c r="E948" s="35">
        <v>1</v>
      </c>
      <c r="G948" t="s">
        <v>526</v>
      </c>
      <c r="H948" s="36">
        <v>2.7</v>
      </c>
      <c r="I948" t="s">
        <v>527</v>
      </c>
      <c r="J948" s="37">
        <f>ROUND(E948* H948,5)</f>
        <v>2.7</v>
      </c>
      <c r="K948" s="33"/>
    </row>
    <row r="949" spans="1:27" x14ac:dyDescent="0.25">
      <c r="D949" s="32" t="s">
        <v>538</v>
      </c>
      <c r="E949" s="33"/>
      <c r="H949" s="33"/>
      <c r="K949" s="36">
        <f>SUM(J946:J948)</f>
        <v>8.4175000000000004</v>
      </c>
    </row>
    <row r="950" spans="1:27" x14ac:dyDescent="0.25">
      <c r="E950" s="33"/>
      <c r="H950" s="33"/>
      <c r="K950" s="33"/>
    </row>
    <row r="951" spans="1:27" x14ac:dyDescent="0.25">
      <c r="D951" s="32" t="s">
        <v>539</v>
      </c>
      <c r="E951" s="33"/>
      <c r="H951" s="33">
        <v>1.5</v>
      </c>
      <c r="I951" t="s">
        <v>540</v>
      </c>
      <c r="J951">
        <f>ROUND(H951/100*K944,5)</f>
        <v>0.20315</v>
      </c>
      <c r="K951" s="33"/>
    </row>
    <row r="952" spans="1:27" x14ac:dyDescent="0.25">
      <c r="D952" s="32" t="s">
        <v>516</v>
      </c>
      <c r="E952" s="33"/>
      <c r="H952" s="33"/>
      <c r="K952" s="34">
        <f>SUM(J941:J951)</f>
        <v>22.16385</v>
      </c>
    </row>
    <row r="953" spans="1:27" x14ac:dyDescent="0.25">
      <c r="D953" s="32" t="s">
        <v>517</v>
      </c>
      <c r="E953" s="33"/>
      <c r="H953" s="33"/>
      <c r="K953" s="34">
        <f>SUM(K952:K952)</f>
        <v>22.16385</v>
      </c>
    </row>
    <row r="955" spans="1:27" ht="45" customHeight="1" x14ac:dyDescent="0.25">
      <c r="A955" s="27" t="s">
        <v>883</v>
      </c>
      <c r="B955" s="27" t="s">
        <v>429</v>
      </c>
      <c r="C955" s="28" t="s">
        <v>66</v>
      </c>
      <c r="D955" s="7" t="s">
        <v>430</v>
      </c>
      <c r="E955" s="6"/>
      <c r="F955" s="6"/>
      <c r="G955" s="28"/>
      <c r="H955" s="30" t="s">
        <v>476</v>
      </c>
      <c r="I955" s="5">
        <v>1</v>
      </c>
      <c r="J955" s="4"/>
      <c r="K955" s="31">
        <f>ROUND(K968,2)</f>
        <v>23.94</v>
      </c>
      <c r="L955" s="29" t="s">
        <v>884</v>
      </c>
      <c r="M955" s="28"/>
      <c r="N955" s="28"/>
      <c r="O955" s="28"/>
      <c r="P955" s="28"/>
      <c r="Q955" s="28"/>
      <c r="R955" s="28"/>
      <c r="S955" s="28"/>
      <c r="T955" s="28"/>
      <c r="U955" s="28"/>
      <c r="V955" s="28"/>
      <c r="W955" s="28"/>
      <c r="X955" s="28"/>
      <c r="Y955" s="28"/>
      <c r="Z955" s="28"/>
      <c r="AA955" s="28"/>
    </row>
    <row r="956" spans="1:27" x14ac:dyDescent="0.25">
      <c r="B956" s="23" t="s">
        <v>522</v>
      </c>
    </row>
    <row r="957" spans="1:27" x14ac:dyDescent="0.25">
      <c r="B957" t="s">
        <v>645</v>
      </c>
      <c r="C957" t="s">
        <v>242</v>
      </c>
      <c r="D957" t="s">
        <v>529</v>
      </c>
      <c r="E957" s="35">
        <v>0.36</v>
      </c>
      <c r="F957" t="s">
        <v>525</v>
      </c>
      <c r="G957" t="s">
        <v>526</v>
      </c>
      <c r="H957" s="36">
        <v>25.94</v>
      </c>
      <c r="I957" t="s">
        <v>527</v>
      </c>
      <c r="J957" s="37">
        <f>ROUND(E957/I955* H957,5)</f>
        <v>9.3384</v>
      </c>
      <c r="K957" s="33"/>
    </row>
    <row r="958" spans="1:27" x14ac:dyDescent="0.25">
      <c r="B958" t="s">
        <v>644</v>
      </c>
      <c r="C958" t="s">
        <v>242</v>
      </c>
      <c r="D958" t="s">
        <v>524</v>
      </c>
      <c r="E958" s="35">
        <v>0.18</v>
      </c>
      <c r="F958" t="s">
        <v>525</v>
      </c>
      <c r="G958" t="s">
        <v>526</v>
      </c>
      <c r="H958" s="36">
        <v>23.36</v>
      </c>
      <c r="I958" t="s">
        <v>527</v>
      </c>
      <c r="J958" s="37">
        <f>ROUND(E958/I955* H958,5)</f>
        <v>4.2047999999999996</v>
      </c>
      <c r="K958" s="33"/>
    </row>
    <row r="959" spans="1:27" x14ac:dyDescent="0.25">
      <c r="D959" s="32" t="s">
        <v>530</v>
      </c>
      <c r="E959" s="33"/>
      <c r="H959" s="33"/>
      <c r="K959" s="36">
        <f>SUM(J957:J958)</f>
        <v>13.543199999999999</v>
      </c>
    </row>
    <row r="960" spans="1:27" x14ac:dyDescent="0.25">
      <c r="B960" s="23" t="s">
        <v>531</v>
      </c>
      <c r="E960" s="33"/>
      <c r="H960" s="33"/>
      <c r="K960" s="33"/>
    </row>
    <row r="961" spans="1:27" x14ac:dyDescent="0.25">
      <c r="B961" t="s">
        <v>885</v>
      </c>
      <c r="C961" t="s">
        <v>66</v>
      </c>
      <c r="D961" t="s">
        <v>886</v>
      </c>
      <c r="E961" s="35">
        <v>1.25</v>
      </c>
      <c r="G961" t="s">
        <v>526</v>
      </c>
      <c r="H961" s="36">
        <v>5.08</v>
      </c>
      <c r="I961" t="s">
        <v>527</v>
      </c>
      <c r="J961" s="37">
        <f>ROUND(E961* H961,5)</f>
        <v>6.35</v>
      </c>
      <c r="K961" s="33"/>
    </row>
    <row r="962" spans="1:27" x14ac:dyDescent="0.25">
      <c r="B962" t="s">
        <v>887</v>
      </c>
      <c r="C962" t="s">
        <v>19</v>
      </c>
      <c r="D962" t="s">
        <v>888</v>
      </c>
      <c r="E962" s="35">
        <v>1</v>
      </c>
      <c r="G962" t="s">
        <v>526</v>
      </c>
      <c r="H962" s="36">
        <v>0.06</v>
      </c>
      <c r="I962" t="s">
        <v>527</v>
      </c>
      <c r="J962" s="37">
        <f>ROUND(E962* H962,5)</f>
        <v>0.06</v>
      </c>
      <c r="K962" s="33"/>
    </row>
    <row r="963" spans="1:27" x14ac:dyDescent="0.25">
      <c r="B963" t="s">
        <v>889</v>
      </c>
      <c r="C963" t="s">
        <v>19</v>
      </c>
      <c r="D963" t="s">
        <v>890</v>
      </c>
      <c r="E963" s="35">
        <v>1</v>
      </c>
      <c r="G963" t="s">
        <v>526</v>
      </c>
      <c r="H963" s="36">
        <v>3.78</v>
      </c>
      <c r="I963" t="s">
        <v>527</v>
      </c>
      <c r="J963" s="37">
        <f>ROUND(E963* H963,5)</f>
        <v>3.78</v>
      </c>
      <c r="K963" s="33"/>
    </row>
    <row r="964" spans="1:27" x14ac:dyDescent="0.25">
      <c r="D964" s="32" t="s">
        <v>538</v>
      </c>
      <c r="E964" s="33"/>
      <c r="H964" s="33"/>
      <c r="K964" s="36">
        <f>SUM(J961:J963)</f>
        <v>10.19</v>
      </c>
    </row>
    <row r="965" spans="1:27" x14ac:dyDescent="0.25">
      <c r="E965" s="33"/>
      <c r="H965" s="33"/>
      <c r="K965" s="33"/>
    </row>
    <row r="966" spans="1:27" x14ac:dyDescent="0.25">
      <c r="D966" s="32" t="s">
        <v>539</v>
      </c>
      <c r="E966" s="33"/>
      <c r="H966" s="33">
        <v>1.5</v>
      </c>
      <c r="I966" t="s">
        <v>540</v>
      </c>
      <c r="J966">
        <f>ROUND(H966/100*K959,5)</f>
        <v>0.20315</v>
      </c>
      <c r="K966" s="33"/>
    </row>
    <row r="967" spans="1:27" x14ac:dyDescent="0.25">
      <c r="D967" s="32" t="s">
        <v>516</v>
      </c>
      <c r="E967" s="33"/>
      <c r="H967" s="33"/>
      <c r="K967" s="34">
        <f>SUM(J956:J966)</f>
        <v>23.936350000000001</v>
      </c>
    </row>
    <row r="968" spans="1:27" x14ac:dyDescent="0.25">
      <c r="D968" s="32" t="s">
        <v>517</v>
      </c>
      <c r="E968" s="33"/>
      <c r="H968" s="33"/>
      <c r="K968" s="34">
        <f>SUM(K967:K967)</f>
        <v>23.936350000000001</v>
      </c>
    </row>
    <row r="970" spans="1:27" ht="45" customHeight="1" x14ac:dyDescent="0.25">
      <c r="A970" s="27" t="s">
        <v>891</v>
      </c>
      <c r="B970" s="27" t="s">
        <v>433</v>
      </c>
      <c r="C970" s="28" t="s">
        <v>66</v>
      </c>
      <c r="D970" s="7" t="s">
        <v>434</v>
      </c>
      <c r="E970" s="6"/>
      <c r="F970" s="6"/>
      <c r="G970" s="28"/>
      <c r="H970" s="30" t="s">
        <v>476</v>
      </c>
      <c r="I970" s="5">
        <v>1</v>
      </c>
      <c r="J970" s="4"/>
      <c r="K970" s="31">
        <f>ROUND(K984,2)</f>
        <v>49.22</v>
      </c>
      <c r="L970" s="29" t="s">
        <v>892</v>
      </c>
      <c r="M970" s="28"/>
      <c r="N970" s="28"/>
      <c r="O970" s="28"/>
      <c r="P970" s="28"/>
      <c r="Q970" s="28"/>
      <c r="R970" s="28"/>
      <c r="S970" s="28"/>
      <c r="T970" s="28"/>
      <c r="U970" s="28"/>
      <c r="V970" s="28"/>
      <c r="W970" s="28"/>
      <c r="X970" s="28"/>
      <c r="Y970" s="28"/>
      <c r="Z970" s="28"/>
      <c r="AA970" s="28"/>
    </row>
    <row r="971" spans="1:27" x14ac:dyDescent="0.25">
      <c r="B971" s="23" t="s">
        <v>522</v>
      </c>
    </row>
    <row r="972" spans="1:27" x14ac:dyDescent="0.25">
      <c r="B972" t="s">
        <v>893</v>
      </c>
      <c r="C972" t="s">
        <v>242</v>
      </c>
      <c r="D972" t="s">
        <v>894</v>
      </c>
      <c r="E972" s="35">
        <v>0.7</v>
      </c>
      <c r="F972" t="s">
        <v>525</v>
      </c>
      <c r="G972" t="s">
        <v>526</v>
      </c>
      <c r="H972" s="36">
        <v>25.1</v>
      </c>
      <c r="I972" t="s">
        <v>527</v>
      </c>
      <c r="J972" s="37">
        <f>ROUND(E972/I970* H972,5)</f>
        <v>17.57</v>
      </c>
      <c r="K972" s="33"/>
    </row>
    <row r="973" spans="1:27" x14ac:dyDescent="0.25">
      <c r="B973" t="s">
        <v>895</v>
      </c>
      <c r="C973" t="s">
        <v>242</v>
      </c>
      <c r="D973" t="s">
        <v>896</v>
      </c>
      <c r="E973" s="35">
        <v>0.35</v>
      </c>
      <c r="F973" t="s">
        <v>525</v>
      </c>
      <c r="G973" t="s">
        <v>526</v>
      </c>
      <c r="H973" s="36">
        <v>23.39</v>
      </c>
      <c r="I973" t="s">
        <v>527</v>
      </c>
      <c r="J973" s="37">
        <f>ROUND(E973/I970* H973,5)</f>
        <v>8.1865000000000006</v>
      </c>
      <c r="K973" s="33"/>
    </row>
    <row r="974" spans="1:27" x14ac:dyDescent="0.25">
      <c r="D974" s="32" t="s">
        <v>530</v>
      </c>
      <c r="E974" s="33"/>
      <c r="H974" s="33"/>
      <c r="K974" s="36">
        <f>SUM(J972:J973)</f>
        <v>25.756500000000003</v>
      </c>
    </row>
    <row r="975" spans="1:27" x14ac:dyDescent="0.25">
      <c r="B975" s="23" t="s">
        <v>531</v>
      </c>
      <c r="E975" s="33"/>
      <c r="H975" s="33"/>
      <c r="K975" s="33"/>
    </row>
    <row r="976" spans="1:27" x14ac:dyDescent="0.25">
      <c r="B976" t="s">
        <v>897</v>
      </c>
      <c r="C976" t="s">
        <v>19</v>
      </c>
      <c r="D976" t="s">
        <v>898</v>
      </c>
      <c r="E976" s="35">
        <v>0.75</v>
      </c>
      <c r="G976" t="s">
        <v>526</v>
      </c>
      <c r="H976" s="36">
        <v>3.54</v>
      </c>
      <c r="I976" t="s">
        <v>527</v>
      </c>
      <c r="J976" s="37">
        <f>ROUND(E976* H976,5)</f>
        <v>2.6549999999999998</v>
      </c>
      <c r="K976" s="33"/>
    </row>
    <row r="977" spans="1:27" x14ac:dyDescent="0.25">
      <c r="B977" t="s">
        <v>871</v>
      </c>
      <c r="C977" t="s">
        <v>66</v>
      </c>
      <c r="D977" t="s">
        <v>872</v>
      </c>
      <c r="E977" s="35">
        <v>1.3</v>
      </c>
      <c r="G977" t="s">
        <v>526</v>
      </c>
      <c r="H977" s="36">
        <v>11.9</v>
      </c>
      <c r="I977" t="s">
        <v>527</v>
      </c>
      <c r="J977" s="37">
        <f>ROUND(E977* H977,5)</f>
        <v>15.47</v>
      </c>
      <c r="K977" s="33"/>
    </row>
    <row r="978" spans="1:27" x14ac:dyDescent="0.25">
      <c r="B978" t="s">
        <v>875</v>
      </c>
      <c r="C978" t="s">
        <v>19</v>
      </c>
      <c r="D978" t="s">
        <v>876</v>
      </c>
      <c r="E978" s="35">
        <v>1</v>
      </c>
      <c r="G978" t="s">
        <v>526</v>
      </c>
      <c r="H978" s="36">
        <v>0.21</v>
      </c>
      <c r="I978" t="s">
        <v>527</v>
      </c>
      <c r="J978" s="37">
        <f>ROUND(E978* H978,5)</f>
        <v>0.21</v>
      </c>
      <c r="K978" s="33"/>
    </row>
    <row r="979" spans="1:27" x14ac:dyDescent="0.25">
      <c r="B979" t="s">
        <v>873</v>
      </c>
      <c r="C979" t="s">
        <v>19</v>
      </c>
      <c r="D979" t="s">
        <v>874</v>
      </c>
      <c r="E979" s="35">
        <v>0.33</v>
      </c>
      <c r="G979" t="s">
        <v>526</v>
      </c>
      <c r="H979" s="36">
        <v>14.38</v>
      </c>
      <c r="I979" t="s">
        <v>527</v>
      </c>
      <c r="J979" s="37">
        <f>ROUND(E979* H979,5)</f>
        <v>4.7454000000000001</v>
      </c>
      <c r="K979" s="33"/>
    </row>
    <row r="980" spans="1:27" x14ac:dyDescent="0.25">
      <c r="D980" s="32" t="s">
        <v>538</v>
      </c>
      <c r="E980" s="33"/>
      <c r="H980" s="33"/>
      <c r="K980" s="36">
        <f>SUM(J976:J979)</f>
        <v>23.080400000000001</v>
      </c>
    </row>
    <row r="981" spans="1:27" x14ac:dyDescent="0.25">
      <c r="E981" s="33"/>
      <c r="H981" s="33"/>
      <c r="K981" s="33"/>
    </row>
    <row r="982" spans="1:27" x14ac:dyDescent="0.25">
      <c r="D982" s="32" t="s">
        <v>539</v>
      </c>
      <c r="E982" s="33"/>
      <c r="H982" s="33">
        <v>1.5</v>
      </c>
      <c r="I982" t="s">
        <v>540</v>
      </c>
      <c r="J982">
        <f>ROUND(H982/100*K974,5)</f>
        <v>0.38635000000000003</v>
      </c>
      <c r="K982" s="33"/>
    </row>
    <row r="983" spans="1:27" x14ac:dyDescent="0.25">
      <c r="D983" s="32" t="s">
        <v>516</v>
      </c>
      <c r="E983" s="33"/>
      <c r="H983" s="33"/>
      <c r="K983" s="34">
        <f>SUM(J971:J982)</f>
        <v>49.22325</v>
      </c>
    </row>
    <row r="984" spans="1:27" x14ac:dyDescent="0.25">
      <c r="D984" s="32" t="s">
        <v>517</v>
      </c>
      <c r="E984" s="33"/>
      <c r="H984" s="33"/>
      <c r="K984" s="34">
        <f>SUM(K983:K983)</f>
        <v>49.22325</v>
      </c>
    </row>
    <row r="986" spans="1:27" ht="45" customHeight="1" x14ac:dyDescent="0.25">
      <c r="A986" s="27" t="s">
        <v>899</v>
      </c>
      <c r="B986" s="27" t="s">
        <v>435</v>
      </c>
      <c r="C986" s="28" t="s">
        <v>66</v>
      </c>
      <c r="D986" s="7" t="s">
        <v>436</v>
      </c>
      <c r="E986" s="6"/>
      <c r="F986" s="6"/>
      <c r="G986" s="28"/>
      <c r="H986" s="30" t="s">
        <v>476</v>
      </c>
      <c r="I986" s="5">
        <v>1</v>
      </c>
      <c r="J986" s="4"/>
      <c r="K986" s="31">
        <f>ROUND(K1000,2)</f>
        <v>34.89</v>
      </c>
      <c r="L986" s="29" t="s">
        <v>900</v>
      </c>
      <c r="M986" s="28"/>
      <c r="N986" s="28"/>
      <c r="O986" s="28"/>
      <c r="P986" s="28"/>
      <c r="Q986" s="28"/>
      <c r="R986" s="28"/>
      <c r="S986" s="28"/>
      <c r="T986" s="28"/>
      <c r="U986" s="28"/>
      <c r="V986" s="28"/>
      <c r="W986" s="28"/>
      <c r="X986" s="28"/>
      <c r="Y986" s="28"/>
      <c r="Z986" s="28"/>
      <c r="AA986" s="28"/>
    </row>
    <row r="987" spans="1:27" x14ac:dyDescent="0.25">
      <c r="B987" s="23" t="s">
        <v>522</v>
      </c>
    </row>
    <row r="988" spans="1:27" x14ac:dyDescent="0.25">
      <c r="B988" t="s">
        <v>895</v>
      </c>
      <c r="C988" t="s">
        <v>242</v>
      </c>
      <c r="D988" t="s">
        <v>896</v>
      </c>
      <c r="E988" s="35">
        <v>0.35</v>
      </c>
      <c r="F988" t="s">
        <v>525</v>
      </c>
      <c r="G988" t="s">
        <v>526</v>
      </c>
      <c r="H988" s="36">
        <v>23.39</v>
      </c>
      <c r="I988" t="s">
        <v>527</v>
      </c>
      <c r="J988" s="37">
        <f>ROUND(E988/I986* H988,5)</f>
        <v>8.1865000000000006</v>
      </c>
      <c r="K988" s="33"/>
    </row>
    <row r="989" spans="1:27" x14ac:dyDescent="0.25">
      <c r="B989" t="s">
        <v>893</v>
      </c>
      <c r="C989" t="s">
        <v>242</v>
      </c>
      <c r="D989" t="s">
        <v>894</v>
      </c>
      <c r="E989" s="35">
        <v>0.7</v>
      </c>
      <c r="F989" t="s">
        <v>525</v>
      </c>
      <c r="G989" t="s">
        <v>526</v>
      </c>
      <c r="H989" s="36">
        <v>25.1</v>
      </c>
      <c r="I989" t="s">
        <v>527</v>
      </c>
      <c r="J989" s="37">
        <f>ROUND(E989/I986* H989,5)</f>
        <v>17.57</v>
      </c>
      <c r="K989" s="33"/>
    </row>
    <row r="990" spans="1:27" x14ac:dyDescent="0.25">
      <c r="D990" s="32" t="s">
        <v>530</v>
      </c>
      <c r="E990" s="33"/>
      <c r="H990" s="33"/>
      <c r="K990" s="36">
        <f>SUM(J988:J989)</f>
        <v>25.756500000000003</v>
      </c>
    </row>
    <row r="991" spans="1:27" x14ac:dyDescent="0.25">
      <c r="B991" s="23" t="s">
        <v>531</v>
      </c>
      <c r="E991" s="33"/>
      <c r="H991" s="33"/>
      <c r="K991" s="33"/>
    </row>
    <row r="992" spans="1:27" x14ac:dyDescent="0.25">
      <c r="B992" t="s">
        <v>885</v>
      </c>
      <c r="C992" t="s">
        <v>66</v>
      </c>
      <c r="D992" t="s">
        <v>886</v>
      </c>
      <c r="E992" s="35">
        <v>1.3</v>
      </c>
      <c r="G992" t="s">
        <v>526</v>
      </c>
      <c r="H992" s="36">
        <v>5.08</v>
      </c>
      <c r="I992" t="s">
        <v>527</v>
      </c>
      <c r="J992" s="37">
        <f>ROUND(E992* H992,5)</f>
        <v>6.6040000000000001</v>
      </c>
      <c r="K992" s="33"/>
    </row>
    <row r="993" spans="1:27" x14ac:dyDescent="0.25">
      <c r="B993" t="s">
        <v>887</v>
      </c>
      <c r="C993" t="s">
        <v>19</v>
      </c>
      <c r="D993" t="s">
        <v>888</v>
      </c>
      <c r="E993" s="35">
        <v>1</v>
      </c>
      <c r="G993" t="s">
        <v>526</v>
      </c>
      <c r="H993" s="36">
        <v>0.06</v>
      </c>
      <c r="I993" t="s">
        <v>527</v>
      </c>
      <c r="J993" s="37">
        <f>ROUND(E993* H993,5)</f>
        <v>0.06</v>
      </c>
      <c r="K993" s="33"/>
    </row>
    <row r="994" spans="1:27" x14ac:dyDescent="0.25">
      <c r="B994" t="s">
        <v>889</v>
      </c>
      <c r="C994" t="s">
        <v>19</v>
      </c>
      <c r="D994" t="s">
        <v>890</v>
      </c>
      <c r="E994" s="35">
        <v>0.33</v>
      </c>
      <c r="G994" t="s">
        <v>526</v>
      </c>
      <c r="H994" s="36">
        <v>3.78</v>
      </c>
      <c r="I994" t="s">
        <v>527</v>
      </c>
      <c r="J994" s="37">
        <f>ROUND(E994* H994,5)</f>
        <v>1.2474000000000001</v>
      </c>
      <c r="K994" s="33"/>
    </row>
    <row r="995" spans="1:27" x14ac:dyDescent="0.25">
      <c r="B995" t="s">
        <v>901</v>
      </c>
      <c r="C995" t="s">
        <v>19</v>
      </c>
      <c r="D995" t="s">
        <v>902</v>
      </c>
      <c r="E995" s="35">
        <v>0.75</v>
      </c>
      <c r="G995" t="s">
        <v>526</v>
      </c>
      <c r="H995" s="36">
        <v>1.1100000000000001</v>
      </c>
      <c r="I995" t="s">
        <v>527</v>
      </c>
      <c r="J995" s="37">
        <f>ROUND(E995* H995,5)</f>
        <v>0.83250000000000002</v>
      </c>
      <c r="K995" s="33"/>
    </row>
    <row r="996" spans="1:27" x14ac:dyDescent="0.25">
      <c r="D996" s="32" t="s">
        <v>538</v>
      </c>
      <c r="E996" s="33"/>
      <c r="H996" s="33"/>
      <c r="K996" s="36">
        <f>SUM(J992:J995)</f>
        <v>8.7439</v>
      </c>
    </row>
    <row r="997" spans="1:27" x14ac:dyDescent="0.25">
      <c r="E997" s="33"/>
      <c r="H997" s="33"/>
      <c r="K997" s="33"/>
    </row>
    <row r="998" spans="1:27" x14ac:dyDescent="0.25">
      <c r="D998" s="32" t="s">
        <v>539</v>
      </c>
      <c r="E998" s="33"/>
      <c r="H998" s="33">
        <v>1.5</v>
      </c>
      <c r="I998" t="s">
        <v>540</v>
      </c>
      <c r="J998">
        <f>ROUND(H998/100*K990,5)</f>
        <v>0.38635000000000003</v>
      </c>
      <c r="K998" s="33"/>
    </row>
    <row r="999" spans="1:27" x14ac:dyDescent="0.25">
      <c r="D999" s="32" t="s">
        <v>516</v>
      </c>
      <c r="E999" s="33"/>
      <c r="H999" s="33"/>
      <c r="K999" s="34">
        <f>SUM(J987:J998)</f>
        <v>34.886750000000006</v>
      </c>
    </row>
    <row r="1000" spans="1:27" x14ac:dyDescent="0.25">
      <c r="D1000" s="32" t="s">
        <v>517</v>
      </c>
      <c r="E1000" s="33"/>
      <c r="H1000" s="33"/>
      <c r="K1000" s="34">
        <f>SUM(K999:K999)</f>
        <v>34.886750000000006</v>
      </c>
    </row>
    <row r="1002" spans="1:27" ht="45" customHeight="1" x14ac:dyDescent="0.25">
      <c r="A1002" s="27" t="s">
        <v>903</v>
      </c>
      <c r="B1002" s="27" t="s">
        <v>319</v>
      </c>
      <c r="C1002" s="28" t="s">
        <v>66</v>
      </c>
      <c r="D1002" s="7" t="s">
        <v>320</v>
      </c>
      <c r="E1002" s="6"/>
      <c r="F1002" s="6"/>
      <c r="G1002" s="28"/>
      <c r="H1002" s="30" t="s">
        <v>476</v>
      </c>
      <c r="I1002" s="5">
        <v>1</v>
      </c>
      <c r="J1002" s="4"/>
      <c r="K1002" s="31">
        <f>ROUND(K1013,2)</f>
        <v>9.65</v>
      </c>
      <c r="L1002" s="29" t="s">
        <v>904</v>
      </c>
      <c r="M1002" s="28"/>
      <c r="N1002" s="28"/>
      <c r="O1002" s="28"/>
      <c r="P1002" s="28"/>
      <c r="Q1002" s="28"/>
      <c r="R1002" s="28"/>
      <c r="S1002" s="28"/>
      <c r="T1002" s="28"/>
      <c r="U1002" s="28"/>
      <c r="V1002" s="28"/>
      <c r="W1002" s="28"/>
      <c r="X1002" s="28"/>
      <c r="Y1002" s="28"/>
      <c r="Z1002" s="28"/>
      <c r="AA1002" s="28"/>
    </row>
    <row r="1003" spans="1:27" x14ac:dyDescent="0.25">
      <c r="B1003" s="23" t="s">
        <v>522</v>
      </c>
    </row>
    <row r="1004" spans="1:27" x14ac:dyDescent="0.25">
      <c r="B1004" t="s">
        <v>905</v>
      </c>
      <c r="C1004" t="s">
        <v>242</v>
      </c>
      <c r="D1004" t="s">
        <v>906</v>
      </c>
      <c r="E1004" s="35">
        <v>0.1</v>
      </c>
      <c r="F1004" t="s">
        <v>525</v>
      </c>
      <c r="G1004" t="s">
        <v>526</v>
      </c>
      <c r="H1004" s="36">
        <v>23.36</v>
      </c>
      <c r="I1004" t="s">
        <v>527</v>
      </c>
      <c r="J1004" s="37">
        <f>ROUND(E1004/I1002* H1004,5)</f>
        <v>2.3359999999999999</v>
      </c>
      <c r="K1004" s="33"/>
    </row>
    <row r="1005" spans="1:27" x14ac:dyDescent="0.25">
      <c r="B1005" t="s">
        <v>907</v>
      </c>
      <c r="C1005" t="s">
        <v>242</v>
      </c>
      <c r="D1005" t="s">
        <v>908</v>
      </c>
      <c r="E1005" s="35">
        <v>0.1</v>
      </c>
      <c r="F1005" t="s">
        <v>525</v>
      </c>
      <c r="G1005" t="s">
        <v>526</v>
      </c>
      <c r="H1005" s="36">
        <v>25.94</v>
      </c>
      <c r="I1005" t="s">
        <v>527</v>
      </c>
      <c r="J1005" s="37">
        <f>ROUND(E1005/I1002* H1005,5)</f>
        <v>2.5939999999999999</v>
      </c>
      <c r="K1005" s="33"/>
    </row>
    <row r="1006" spans="1:27" x14ac:dyDescent="0.25">
      <c r="D1006" s="32" t="s">
        <v>530</v>
      </c>
      <c r="E1006" s="33"/>
      <c r="H1006" s="33"/>
      <c r="K1006" s="36">
        <f>SUM(J1004:J1005)</f>
        <v>4.93</v>
      </c>
    </row>
    <row r="1007" spans="1:27" x14ac:dyDescent="0.25">
      <c r="B1007" s="23" t="s">
        <v>531</v>
      </c>
      <c r="E1007" s="33"/>
      <c r="H1007" s="33"/>
      <c r="K1007" s="33"/>
    </row>
    <row r="1008" spans="1:27" x14ac:dyDescent="0.25">
      <c r="B1008" t="s">
        <v>909</v>
      </c>
      <c r="C1008" t="s">
        <v>66</v>
      </c>
      <c r="D1008" t="s">
        <v>910</v>
      </c>
      <c r="E1008" s="35">
        <v>1</v>
      </c>
      <c r="G1008" t="s">
        <v>526</v>
      </c>
      <c r="H1008" s="36">
        <v>4.6500000000000004</v>
      </c>
      <c r="I1008" t="s">
        <v>527</v>
      </c>
      <c r="J1008" s="37">
        <f>ROUND(E1008* H1008,5)</f>
        <v>4.6500000000000004</v>
      </c>
      <c r="K1008" s="33"/>
    </row>
    <row r="1009" spans="1:27" x14ac:dyDescent="0.25">
      <c r="D1009" s="32" t="s">
        <v>538</v>
      </c>
      <c r="E1009" s="33"/>
      <c r="H1009" s="33"/>
      <c r="K1009" s="36">
        <f>SUM(J1008:J1008)</f>
        <v>4.6500000000000004</v>
      </c>
    </row>
    <row r="1010" spans="1:27" x14ac:dyDescent="0.25">
      <c r="E1010" s="33"/>
      <c r="H1010" s="33"/>
      <c r="K1010" s="33"/>
    </row>
    <row r="1011" spans="1:27" x14ac:dyDescent="0.25">
      <c r="D1011" s="32" t="s">
        <v>539</v>
      </c>
      <c r="E1011" s="33"/>
      <c r="H1011" s="33">
        <v>1.5</v>
      </c>
      <c r="I1011" t="s">
        <v>540</v>
      </c>
      <c r="J1011">
        <f>ROUND(H1011/100*K1006,5)</f>
        <v>7.3950000000000002E-2</v>
      </c>
      <c r="K1011" s="33"/>
    </row>
    <row r="1012" spans="1:27" x14ac:dyDescent="0.25">
      <c r="D1012" s="32" t="s">
        <v>516</v>
      </c>
      <c r="E1012" s="33"/>
      <c r="H1012" s="33"/>
      <c r="K1012" s="34">
        <f>SUM(J1003:J1011)</f>
        <v>9.65395</v>
      </c>
    </row>
    <row r="1013" spans="1:27" x14ac:dyDescent="0.25">
      <c r="D1013" s="32" t="s">
        <v>517</v>
      </c>
      <c r="E1013" s="33"/>
      <c r="H1013" s="33"/>
      <c r="K1013" s="34">
        <f>SUM(K1012:K1012)</f>
        <v>9.65395</v>
      </c>
    </row>
    <row r="1015" spans="1:27" ht="45" customHeight="1" x14ac:dyDescent="0.25">
      <c r="A1015" s="27" t="s">
        <v>911</v>
      </c>
      <c r="B1015" s="27" t="s">
        <v>340</v>
      </c>
      <c r="C1015" s="28" t="s">
        <v>66</v>
      </c>
      <c r="D1015" s="7" t="s">
        <v>341</v>
      </c>
      <c r="E1015" s="6"/>
      <c r="F1015" s="6"/>
      <c r="G1015" s="28"/>
      <c r="H1015" s="30" t="s">
        <v>476</v>
      </c>
      <c r="I1015" s="5">
        <v>1</v>
      </c>
      <c r="J1015" s="4"/>
      <c r="K1015" s="31">
        <f>ROUND(K1026,2)</f>
        <v>8.59</v>
      </c>
      <c r="L1015" s="29" t="s">
        <v>912</v>
      </c>
      <c r="M1015" s="28"/>
      <c r="N1015" s="28"/>
      <c r="O1015" s="28"/>
      <c r="P1015" s="28"/>
      <c r="Q1015" s="28"/>
      <c r="R1015" s="28"/>
      <c r="S1015" s="28"/>
      <c r="T1015" s="28"/>
      <c r="U1015" s="28"/>
      <c r="V1015" s="28"/>
      <c r="W1015" s="28"/>
      <c r="X1015" s="28"/>
      <c r="Y1015" s="28"/>
      <c r="Z1015" s="28"/>
      <c r="AA1015" s="28"/>
    </row>
    <row r="1016" spans="1:27" x14ac:dyDescent="0.25">
      <c r="B1016" s="23" t="s">
        <v>522</v>
      </c>
    </row>
    <row r="1017" spans="1:27" x14ac:dyDescent="0.25">
      <c r="B1017" t="s">
        <v>905</v>
      </c>
      <c r="C1017" t="s">
        <v>242</v>
      </c>
      <c r="D1017" t="s">
        <v>906</v>
      </c>
      <c r="E1017" s="35">
        <v>0.1</v>
      </c>
      <c r="F1017" t="s">
        <v>525</v>
      </c>
      <c r="G1017" t="s">
        <v>526</v>
      </c>
      <c r="H1017" s="36">
        <v>23.36</v>
      </c>
      <c r="I1017" t="s">
        <v>527</v>
      </c>
      <c r="J1017" s="37">
        <f>ROUND(E1017/I1015* H1017,5)</f>
        <v>2.3359999999999999</v>
      </c>
      <c r="K1017" s="33"/>
    </row>
    <row r="1018" spans="1:27" x14ac:dyDescent="0.25">
      <c r="B1018" t="s">
        <v>907</v>
      </c>
      <c r="C1018" t="s">
        <v>242</v>
      </c>
      <c r="D1018" t="s">
        <v>908</v>
      </c>
      <c r="E1018" s="35">
        <v>0.1</v>
      </c>
      <c r="F1018" t="s">
        <v>525</v>
      </c>
      <c r="G1018" t="s">
        <v>526</v>
      </c>
      <c r="H1018" s="36">
        <v>25.94</v>
      </c>
      <c r="I1018" t="s">
        <v>527</v>
      </c>
      <c r="J1018" s="37">
        <f>ROUND(E1018/I1015* H1018,5)</f>
        <v>2.5939999999999999</v>
      </c>
      <c r="K1018" s="33"/>
    </row>
    <row r="1019" spans="1:27" x14ac:dyDescent="0.25">
      <c r="D1019" s="32" t="s">
        <v>530</v>
      </c>
      <c r="E1019" s="33"/>
      <c r="H1019" s="33"/>
      <c r="K1019" s="36">
        <f>SUM(J1017:J1018)</f>
        <v>4.93</v>
      </c>
    </row>
    <row r="1020" spans="1:27" x14ac:dyDescent="0.25">
      <c r="B1020" s="23" t="s">
        <v>531</v>
      </c>
      <c r="E1020" s="33"/>
      <c r="H1020" s="33"/>
      <c r="K1020" s="33"/>
    </row>
    <row r="1021" spans="1:27" x14ac:dyDescent="0.25">
      <c r="B1021" t="s">
        <v>913</v>
      </c>
      <c r="C1021" t="s">
        <v>66</v>
      </c>
      <c r="D1021" t="s">
        <v>914</v>
      </c>
      <c r="E1021" s="35">
        <v>1.02</v>
      </c>
      <c r="G1021" t="s">
        <v>526</v>
      </c>
      <c r="H1021" s="36">
        <v>3.52</v>
      </c>
      <c r="I1021" t="s">
        <v>527</v>
      </c>
      <c r="J1021" s="37">
        <f>ROUND(E1021* H1021,5)</f>
        <v>3.5903999999999998</v>
      </c>
      <c r="K1021" s="33"/>
    </row>
    <row r="1022" spans="1:27" x14ac:dyDescent="0.25">
      <c r="D1022" s="32" t="s">
        <v>538</v>
      </c>
      <c r="E1022" s="33"/>
      <c r="H1022" s="33"/>
      <c r="K1022" s="36">
        <f>SUM(J1021:J1021)</f>
        <v>3.5903999999999998</v>
      </c>
    </row>
    <row r="1023" spans="1:27" x14ac:dyDescent="0.25">
      <c r="E1023" s="33"/>
      <c r="H1023" s="33"/>
      <c r="K1023" s="33"/>
    </row>
    <row r="1024" spans="1:27" x14ac:dyDescent="0.25">
      <c r="D1024" s="32" t="s">
        <v>539</v>
      </c>
      <c r="E1024" s="33"/>
      <c r="H1024" s="33">
        <v>1.5</v>
      </c>
      <c r="I1024" t="s">
        <v>540</v>
      </c>
      <c r="J1024">
        <f>ROUND(H1024/100*K1019,5)</f>
        <v>7.3950000000000002E-2</v>
      </c>
      <c r="K1024" s="33"/>
    </row>
    <row r="1025" spans="1:27" x14ac:dyDescent="0.25">
      <c r="D1025" s="32" t="s">
        <v>516</v>
      </c>
      <c r="E1025" s="33"/>
      <c r="H1025" s="33"/>
      <c r="K1025" s="34">
        <f>SUM(J1016:J1024)</f>
        <v>8.5943499999999986</v>
      </c>
    </row>
    <row r="1026" spans="1:27" x14ac:dyDescent="0.25">
      <c r="D1026" s="32" t="s">
        <v>517</v>
      </c>
      <c r="E1026" s="33"/>
      <c r="H1026" s="33"/>
      <c r="K1026" s="34">
        <f>SUM(K1025:K1025)</f>
        <v>8.5943499999999986</v>
      </c>
    </row>
    <row r="1028" spans="1:27" ht="45" customHeight="1" x14ac:dyDescent="0.25">
      <c r="A1028" s="27" t="s">
        <v>915</v>
      </c>
      <c r="B1028" s="27" t="s">
        <v>342</v>
      </c>
      <c r="C1028" s="28" t="s">
        <v>66</v>
      </c>
      <c r="D1028" s="7" t="s">
        <v>343</v>
      </c>
      <c r="E1028" s="6"/>
      <c r="F1028" s="6"/>
      <c r="G1028" s="28"/>
      <c r="H1028" s="30" t="s">
        <v>476</v>
      </c>
      <c r="I1028" s="5">
        <v>1</v>
      </c>
      <c r="J1028" s="4"/>
      <c r="K1028" s="31">
        <f>ROUND(K1041,2)</f>
        <v>23.84</v>
      </c>
      <c r="L1028" s="29" t="s">
        <v>916</v>
      </c>
      <c r="M1028" s="28"/>
      <c r="N1028" s="28"/>
      <c r="O1028" s="28"/>
      <c r="P1028" s="28"/>
      <c r="Q1028" s="28"/>
      <c r="R1028" s="28"/>
      <c r="S1028" s="28"/>
      <c r="T1028" s="28"/>
      <c r="U1028" s="28"/>
      <c r="V1028" s="28"/>
      <c r="W1028" s="28"/>
      <c r="X1028" s="28"/>
      <c r="Y1028" s="28"/>
      <c r="Z1028" s="28"/>
      <c r="AA1028" s="28"/>
    </row>
    <row r="1029" spans="1:27" x14ac:dyDescent="0.25">
      <c r="B1029" s="23" t="s">
        <v>522</v>
      </c>
    </row>
    <row r="1030" spans="1:27" x14ac:dyDescent="0.25">
      <c r="B1030" t="s">
        <v>907</v>
      </c>
      <c r="C1030" t="s">
        <v>242</v>
      </c>
      <c r="D1030" t="s">
        <v>908</v>
      </c>
      <c r="E1030" s="35">
        <v>0.24</v>
      </c>
      <c r="F1030" t="s">
        <v>525</v>
      </c>
      <c r="G1030" t="s">
        <v>526</v>
      </c>
      <c r="H1030" s="36">
        <v>25.94</v>
      </c>
      <c r="I1030" t="s">
        <v>527</v>
      </c>
      <c r="J1030" s="37">
        <f>ROUND(E1030/I1028* H1030,5)</f>
        <v>6.2256</v>
      </c>
      <c r="K1030" s="33"/>
    </row>
    <row r="1031" spans="1:27" x14ac:dyDescent="0.25">
      <c r="B1031" t="s">
        <v>905</v>
      </c>
      <c r="C1031" t="s">
        <v>242</v>
      </c>
      <c r="D1031" t="s">
        <v>906</v>
      </c>
      <c r="E1031" s="35">
        <v>0.24</v>
      </c>
      <c r="F1031" t="s">
        <v>525</v>
      </c>
      <c r="G1031" t="s">
        <v>526</v>
      </c>
      <c r="H1031" s="36">
        <v>23.36</v>
      </c>
      <c r="I1031" t="s">
        <v>527</v>
      </c>
      <c r="J1031" s="37">
        <f>ROUND(E1031/I1028* H1031,5)</f>
        <v>5.6063999999999998</v>
      </c>
      <c r="K1031" s="33"/>
    </row>
    <row r="1032" spans="1:27" x14ac:dyDescent="0.25">
      <c r="D1032" s="32" t="s">
        <v>530</v>
      </c>
      <c r="E1032" s="33"/>
      <c r="H1032" s="33"/>
      <c r="K1032" s="36">
        <f>SUM(J1030:J1031)</f>
        <v>11.832000000000001</v>
      </c>
    </row>
    <row r="1033" spans="1:27" x14ac:dyDescent="0.25">
      <c r="B1033" s="23" t="s">
        <v>531</v>
      </c>
      <c r="E1033" s="33"/>
      <c r="H1033" s="33"/>
      <c r="K1033" s="33"/>
    </row>
    <row r="1034" spans="1:27" x14ac:dyDescent="0.25">
      <c r="B1034" t="s">
        <v>917</v>
      </c>
      <c r="C1034" t="s">
        <v>19</v>
      </c>
      <c r="D1034" t="s">
        <v>918</v>
      </c>
      <c r="E1034" s="35">
        <v>0.3</v>
      </c>
      <c r="G1034" t="s">
        <v>526</v>
      </c>
      <c r="H1034" s="36">
        <v>15.19</v>
      </c>
      <c r="I1034" t="s">
        <v>527</v>
      </c>
      <c r="J1034" s="37">
        <f>ROUND(E1034* H1034,5)</f>
        <v>4.5570000000000004</v>
      </c>
      <c r="K1034" s="33"/>
    </row>
    <row r="1035" spans="1:27" x14ac:dyDescent="0.25">
      <c r="B1035" t="s">
        <v>919</v>
      </c>
      <c r="C1035" t="s">
        <v>66</v>
      </c>
      <c r="D1035" t="s">
        <v>920</v>
      </c>
      <c r="E1035" s="35">
        <v>1.02</v>
      </c>
      <c r="G1035" t="s">
        <v>526</v>
      </c>
      <c r="H1035" s="36">
        <v>5.22</v>
      </c>
      <c r="I1035" t="s">
        <v>527</v>
      </c>
      <c r="J1035" s="37">
        <f>ROUND(E1035* H1035,5)</f>
        <v>5.3243999999999998</v>
      </c>
      <c r="K1035" s="33"/>
    </row>
    <row r="1036" spans="1:27" x14ac:dyDescent="0.25">
      <c r="B1036" t="s">
        <v>921</v>
      </c>
      <c r="C1036" t="s">
        <v>19</v>
      </c>
      <c r="D1036" t="s">
        <v>922</v>
      </c>
      <c r="E1036" s="35">
        <v>0.33</v>
      </c>
      <c r="G1036" t="s">
        <v>526</v>
      </c>
      <c r="H1036" s="36">
        <v>5.9</v>
      </c>
      <c r="I1036" t="s">
        <v>527</v>
      </c>
      <c r="J1036" s="37">
        <f>ROUND(E1036* H1036,5)</f>
        <v>1.9470000000000001</v>
      </c>
      <c r="K1036" s="33"/>
    </row>
    <row r="1037" spans="1:27" x14ac:dyDescent="0.25">
      <c r="D1037" s="32" t="s">
        <v>538</v>
      </c>
      <c r="E1037" s="33"/>
      <c r="H1037" s="33"/>
      <c r="K1037" s="36">
        <f>SUM(J1034:J1036)</f>
        <v>11.828399999999998</v>
      </c>
    </row>
    <row r="1038" spans="1:27" x14ac:dyDescent="0.25">
      <c r="E1038" s="33"/>
      <c r="H1038" s="33"/>
      <c r="K1038" s="33"/>
    </row>
    <row r="1039" spans="1:27" x14ac:dyDescent="0.25">
      <c r="D1039" s="32" t="s">
        <v>539</v>
      </c>
      <c r="E1039" s="33"/>
      <c r="H1039" s="33">
        <v>1.5</v>
      </c>
      <c r="I1039" t="s">
        <v>540</v>
      </c>
      <c r="J1039">
        <f>ROUND(H1039/100*K1032,5)</f>
        <v>0.17748</v>
      </c>
      <c r="K1039" s="33"/>
    </row>
    <row r="1040" spans="1:27" x14ac:dyDescent="0.25">
      <c r="D1040" s="32" t="s">
        <v>516</v>
      </c>
      <c r="E1040" s="33"/>
      <c r="H1040" s="33"/>
      <c r="K1040" s="34">
        <f>SUM(J1029:J1039)</f>
        <v>23.837880000000002</v>
      </c>
    </row>
    <row r="1041" spans="1:27" x14ac:dyDescent="0.25">
      <c r="D1041" s="32" t="s">
        <v>517</v>
      </c>
      <c r="E1041" s="33"/>
      <c r="H1041" s="33"/>
      <c r="K1041" s="34">
        <f>SUM(K1040:K1040)</f>
        <v>23.837880000000002</v>
      </c>
    </row>
    <row r="1043" spans="1:27" ht="45" customHeight="1" x14ac:dyDescent="0.25">
      <c r="A1043" s="27" t="s">
        <v>923</v>
      </c>
      <c r="B1043" s="27" t="s">
        <v>344</v>
      </c>
      <c r="C1043" s="28" t="s">
        <v>66</v>
      </c>
      <c r="D1043" s="7" t="s">
        <v>345</v>
      </c>
      <c r="E1043" s="6"/>
      <c r="F1043" s="6"/>
      <c r="G1043" s="28"/>
      <c r="H1043" s="30" t="s">
        <v>476</v>
      </c>
      <c r="I1043" s="5">
        <v>1</v>
      </c>
      <c r="J1043" s="4"/>
      <c r="K1043" s="31">
        <f>ROUND(K1056,2)</f>
        <v>27.07</v>
      </c>
      <c r="L1043" s="29" t="s">
        <v>924</v>
      </c>
      <c r="M1043" s="28"/>
      <c r="N1043" s="28"/>
      <c r="O1043" s="28"/>
      <c r="P1043" s="28"/>
      <c r="Q1043" s="28"/>
      <c r="R1043" s="28"/>
      <c r="S1043" s="28"/>
      <c r="T1043" s="28"/>
      <c r="U1043" s="28"/>
      <c r="V1043" s="28"/>
      <c r="W1043" s="28"/>
      <c r="X1043" s="28"/>
      <c r="Y1043" s="28"/>
      <c r="Z1043" s="28"/>
      <c r="AA1043" s="28"/>
    </row>
    <row r="1044" spans="1:27" x14ac:dyDescent="0.25">
      <c r="B1044" s="23" t="s">
        <v>522</v>
      </c>
    </row>
    <row r="1045" spans="1:27" x14ac:dyDescent="0.25">
      <c r="B1045" t="s">
        <v>907</v>
      </c>
      <c r="C1045" t="s">
        <v>242</v>
      </c>
      <c r="D1045" t="s">
        <v>908</v>
      </c>
      <c r="E1045" s="35">
        <v>0.24</v>
      </c>
      <c r="F1045" t="s">
        <v>525</v>
      </c>
      <c r="G1045" t="s">
        <v>526</v>
      </c>
      <c r="H1045" s="36">
        <v>25.94</v>
      </c>
      <c r="I1045" t="s">
        <v>527</v>
      </c>
      <c r="J1045" s="37">
        <f>ROUND(E1045/I1043* H1045,5)</f>
        <v>6.2256</v>
      </c>
      <c r="K1045" s="33"/>
    </row>
    <row r="1046" spans="1:27" x14ac:dyDescent="0.25">
      <c r="B1046" t="s">
        <v>905</v>
      </c>
      <c r="C1046" t="s">
        <v>242</v>
      </c>
      <c r="D1046" t="s">
        <v>906</v>
      </c>
      <c r="E1046" s="35">
        <v>0.24</v>
      </c>
      <c r="F1046" t="s">
        <v>525</v>
      </c>
      <c r="G1046" t="s">
        <v>526</v>
      </c>
      <c r="H1046" s="36">
        <v>23.36</v>
      </c>
      <c r="I1046" t="s">
        <v>527</v>
      </c>
      <c r="J1046" s="37">
        <f>ROUND(E1046/I1043* H1046,5)</f>
        <v>5.6063999999999998</v>
      </c>
      <c r="K1046" s="33"/>
    </row>
    <row r="1047" spans="1:27" x14ac:dyDescent="0.25">
      <c r="D1047" s="32" t="s">
        <v>530</v>
      </c>
      <c r="E1047" s="33"/>
      <c r="H1047" s="33"/>
      <c r="K1047" s="36">
        <f>SUM(J1045:J1046)</f>
        <v>11.832000000000001</v>
      </c>
    </row>
    <row r="1048" spans="1:27" x14ac:dyDescent="0.25">
      <c r="B1048" s="23" t="s">
        <v>531</v>
      </c>
      <c r="E1048" s="33"/>
      <c r="H1048" s="33"/>
      <c r="K1048" s="33"/>
    </row>
    <row r="1049" spans="1:27" x14ac:dyDescent="0.25">
      <c r="B1049" t="s">
        <v>925</v>
      </c>
      <c r="C1049" t="s">
        <v>19</v>
      </c>
      <c r="D1049" t="s">
        <v>926</v>
      </c>
      <c r="E1049" s="35">
        <v>0.3</v>
      </c>
      <c r="G1049" t="s">
        <v>526</v>
      </c>
      <c r="H1049" s="36">
        <v>22.42</v>
      </c>
      <c r="I1049" t="s">
        <v>527</v>
      </c>
      <c r="J1049" s="37">
        <f>ROUND(E1049* H1049,5)</f>
        <v>6.726</v>
      </c>
      <c r="K1049" s="33"/>
    </row>
    <row r="1050" spans="1:27" x14ac:dyDescent="0.25">
      <c r="B1050" t="s">
        <v>927</v>
      </c>
      <c r="C1050" t="s">
        <v>19</v>
      </c>
      <c r="D1050" t="s">
        <v>928</v>
      </c>
      <c r="E1050" s="35">
        <v>0.33</v>
      </c>
      <c r="G1050" t="s">
        <v>526</v>
      </c>
      <c r="H1050" s="36">
        <v>6.64</v>
      </c>
      <c r="I1050" t="s">
        <v>527</v>
      </c>
      <c r="J1050" s="37">
        <f>ROUND(E1050* H1050,5)</f>
        <v>2.1911999999999998</v>
      </c>
      <c r="K1050" s="33"/>
    </row>
    <row r="1051" spans="1:27" x14ac:dyDescent="0.25">
      <c r="B1051" t="s">
        <v>929</v>
      </c>
      <c r="C1051" t="s">
        <v>66</v>
      </c>
      <c r="D1051" t="s">
        <v>930</v>
      </c>
      <c r="E1051" s="35">
        <v>1.02</v>
      </c>
      <c r="G1051" t="s">
        <v>526</v>
      </c>
      <c r="H1051" s="36">
        <v>6.02</v>
      </c>
      <c r="I1051" t="s">
        <v>527</v>
      </c>
      <c r="J1051" s="37">
        <f>ROUND(E1051* H1051,5)</f>
        <v>6.1403999999999996</v>
      </c>
      <c r="K1051" s="33"/>
    </row>
    <row r="1052" spans="1:27" x14ac:dyDescent="0.25">
      <c r="D1052" s="32" t="s">
        <v>538</v>
      </c>
      <c r="E1052" s="33"/>
      <c r="H1052" s="33"/>
      <c r="K1052" s="36">
        <f>SUM(J1049:J1051)</f>
        <v>15.057599999999999</v>
      </c>
    </row>
    <row r="1053" spans="1:27" x14ac:dyDescent="0.25">
      <c r="E1053" s="33"/>
      <c r="H1053" s="33"/>
      <c r="K1053" s="33"/>
    </row>
    <row r="1054" spans="1:27" x14ac:dyDescent="0.25">
      <c r="D1054" s="32" t="s">
        <v>539</v>
      </c>
      <c r="E1054" s="33"/>
      <c r="H1054" s="33">
        <v>1.5</v>
      </c>
      <c r="I1054" t="s">
        <v>540</v>
      </c>
      <c r="J1054">
        <f>ROUND(H1054/100*K1047,5)</f>
        <v>0.17748</v>
      </c>
      <c r="K1054" s="33"/>
    </row>
    <row r="1055" spans="1:27" x14ac:dyDescent="0.25">
      <c r="D1055" s="32" t="s">
        <v>516</v>
      </c>
      <c r="E1055" s="33"/>
      <c r="H1055" s="33"/>
      <c r="K1055" s="34">
        <f>SUM(J1044:J1054)</f>
        <v>27.067079999999997</v>
      </c>
    </row>
    <row r="1056" spans="1:27" x14ac:dyDescent="0.25">
      <c r="D1056" s="32" t="s">
        <v>517</v>
      </c>
      <c r="E1056" s="33"/>
      <c r="H1056" s="33"/>
      <c r="K1056" s="34">
        <f>SUM(K1055:K1055)</f>
        <v>27.067079999999997</v>
      </c>
    </row>
    <row r="1058" spans="1:27" ht="45" customHeight="1" x14ac:dyDescent="0.25">
      <c r="A1058" s="27" t="s">
        <v>931</v>
      </c>
      <c r="B1058" s="27" t="s">
        <v>346</v>
      </c>
      <c r="C1058" s="28" t="s">
        <v>66</v>
      </c>
      <c r="D1058" s="7" t="s">
        <v>347</v>
      </c>
      <c r="E1058" s="6"/>
      <c r="F1058" s="6"/>
      <c r="G1058" s="28"/>
      <c r="H1058" s="30" t="s">
        <v>476</v>
      </c>
      <c r="I1058" s="5">
        <v>1</v>
      </c>
      <c r="J1058" s="4"/>
      <c r="K1058" s="31">
        <f>ROUND(K1071,2)</f>
        <v>31.26</v>
      </c>
      <c r="L1058" s="29" t="s">
        <v>932</v>
      </c>
      <c r="M1058" s="28"/>
      <c r="N1058" s="28"/>
      <c r="O1058" s="28"/>
      <c r="P1058" s="28"/>
      <c r="Q1058" s="28"/>
      <c r="R1058" s="28"/>
      <c r="S1058" s="28"/>
      <c r="T1058" s="28"/>
      <c r="U1058" s="28"/>
      <c r="V1058" s="28"/>
      <c r="W1058" s="28"/>
      <c r="X1058" s="28"/>
      <c r="Y1058" s="28"/>
      <c r="Z1058" s="28"/>
      <c r="AA1058" s="28"/>
    </row>
    <row r="1059" spans="1:27" x14ac:dyDescent="0.25">
      <c r="B1059" s="23" t="s">
        <v>522</v>
      </c>
    </row>
    <row r="1060" spans="1:27" x14ac:dyDescent="0.25">
      <c r="B1060" t="s">
        <v>907</v>
      </c>
      <c r="C1060" t="s">
        <v>242</v>
      </c>
      <c r="D1060" t="s">
        <v>908</v>
      </c>
      <c r="E1060" s="35">
        <v>0.24</v>
      </c>
      <c r="F1060" t="s">
        <v>525</v>
      </c>
      <c r="G1060" t="s">
        <v>526</v>
      </c>
      <c r="H1060" s="36">
        <v>25.94</v>
      </c>
      <c r="I1060" t="s">
        <v>527</v>
      </c>
      <c r="J1060" s="37">
        <f>ROUND(E1060/I1058* H1060,5)</f>
        <v>6.2256</v>
      </c>
      <c r="K1060" s="33"/>
    </row>
    <row r="1061" spans="1:27" x14ac:dyDescent="0.25">
      <c r="B1061" t="s">
        <v>905</v>
      </c>
      <c r="C1061" t="s">
        <v>242</v>
      </c>
      <c r="D1061" t="s">
        <v>906</v>
      </c>
      <c r="E1061" s="35">
        <v>0.24</v>
      </c>
      <c r="F1061" t="s">
        <v>525</v>
      </c>
      <c r="G1061" t="s">
        <v>526</v>
      </c>
      <c r="H1061" s="36">
        <v>23.36</v>
      </c>
      <c r="I1061" t="s">
        <v>527</v>
      </c>
      <c r="J1061" s="37">
        <f>ROUND(E1061/I1058* H1061,5)</f>
        <v>5.6063999999999998</v>
      </c>
      <c r="K1061" s="33"/>
    </row>
    <row r="1062" spans="1:27" x14ac:dyDescent="0.25">
      <c r="D1062" s="32" t="s">
        <v>530</v>
      </c>
      <c r="E1062" s="33"/>
      <c r="H1062" s="33"/>
      <c r="K1062" s="36">
        <f>SUM(J1060:J1061)</f>
        <v>11.832000000000001</v>
      </c>
    </row>
    <row r="1063" spans="1:27" x14ac:dyDescent="0.25">
      <c r="B1063" s="23" t="s">
        <v>531</v>
      </c>
      <c r="E1063" s="33"/>
      <c r="H1063" s="33"/>
      <c r="K1063" s="33"/>
    </row>
    <row r="1064" spans="1:27" x14ac:dyDescent="0.25">
      <c r="B1064" t="s">
        <v>933</v>
      </c>
      <c r="C1064" t="s">
        <v>19</v>
      </c>
      <c r="D1064" t="s">
        <v>934</v>
      </c>
      <c r="E1064" s="35">
        <v>0.33</v>
      </c>
      <c r="G1064" t="s">
        <v>526</v>
      </c>
      <c r="H1064" s="36">
        <v>7.24</v>
      </c>
      <c r="I1064" t="s">
        <v>527</v>
      </c>
      <c r="J1064" s="37">
        <f>ROUND(E1064* H1064,5)</f>
        <v>2.3892000000000002</v>
      </c>
      <c r="K1064" s="33"/>
    </row>
    <row r="1065" spans="1:27" x14ac:dyDescent="0.25">
      <c r="B1065" t="s">
        <v>935</v>
      </c>
      <c r="C1065" t="s">
        <v>19</v>
      </c>
      <c r="D1065" t="s">
        <v>936</v>
      </c>
      <c r="E1065" s="35">
        <v>0.3</v>
      </c>
      <c r="G1065" t="s">
        <v>526</v>
      </c>
      <c r="H1065" s="36">
        <v>30.69</v>
      </c>
      <c r="I1065" t="s">
        <v>527</v>
      </c>
      <c r="J1065" s="37">
        <f>ROUND(E1065* H1065,5)</f>
        <v>9.2070000000000007</v>
      </c>
      <c r="K1065" s="33"/>
    </row>
    <row r="1066" spans="1:27" x14ac:dyDescent="0.25">
      <c r="B1066" t="s">
        <v>937</v>
      </c>
      <c r="C1066" t="s">
        <v>66</v>
      </c>
      <c r="D1066" t="s">
        <v>938</v>
      </c>
      <c r="E1066" s="35">
        <v>1.02</v>
      </c>
      <c r="G1066" t="s">
        <v>526</v>
      </c>
      <c r="H1066" s="36">
        <v>7.5</v>
      </c>
      <c r="I1066" t="s">
        <v>527</v>
      </c>
      <c r="J1066" s="37">
        <f>ROUND(E1066* H1066,5)</f>
        <v>7.65</v>
      </c>
      <c r="K1066" s="33"/>
    </row>
    <row r="1067" spans="1:27" x14ac:dyDescent="0.25">
      <c r="D1067" s="32" t="s">
        <v>538</v>
      </c>
      <c r="E1067" s="33"/>
      <c r="H1067" s="33"/>
      <c r="K1067" s="36">
        <f>SUM(J1064:J1066)</f>
        <v>19.246200000000002</v>
      </c>
    </row>
    <row r="1068" spans="1:27" x14ac:dyDescent="0.25">
      <c r="E1068" s="33"/>
      <c r="H1068" s="33"/>
      <c r="K1068" s="33"/>
    </row>
    <row r="1069" spans="1:27" x14ac:dyDescent="0.25">
      <c r="D1069" s="32" t="s">
        <v>539</v>
      </c>
      <c r="E1069" s="33"/>
      <c r="H1069" s="33">
        <v>1.5</v>
      </c>
      <c r="I1069" t="s">
        <v>540</v>
      </c>
      <c r="J1069">
        <f>ROUND(H1069/100*K1062,5)</f>
        <v>0.17748</v>
      </c>
      <c r="K1069" s="33"/>
    </row>
    <row r="1070" spans="1:27" x14ac:dyDescent="0.25">
      <c r="D1070" s="32" t="s">
        <v>516</v>
      </c>
      <c r="E1070" s="33"/>
      <c r="H1070" s="33"/>
      <c r="K1070" s="34">
        <f>SUM(J1059:J1069)</f>
        <v>31.255680000000002</v>
      </c>
    </row>
    <row r="1071" spans="1:27" x14ac:dyDescent="0.25">
      <c r="D1071" s="32" t="s">
        <v>517</v>
      </c>
      <c r="E1071" s="33"/>
      <c r="H1071" s="33"/>
      <c r="K1071" s="34">
        <f>SUM(K1070:K1070)</f>
        <v>31.255680000000002</v>
      </c>
    </row>
    <row r="1073" spans="1:27" ht="45" customHeight="1" x14ac:dyDescent="0.25">
      <c r="A1073" s="27" t="s">
        <v>939</v>
      </c>
      <c r="B1073" s="27" t="s">
        <v>348</v>
      </c>
      <c r="C1073" s="28" t="s">
        <v>66</v>
      </c>
      <c r="D1073" s="7" t="s">
        <v>349</v>
      </c>
      <c r="E1073" s="6"/>
      <c r="F1073" s="6"/>
      <c r="G1073" s="28"/>
      <c r="H1073" s="30" t="s">
        <v>476</v>
      </c>
      <c r="I1073" s="5">
        <v>1</v>
      </c>
      <c r="J1073" s="4"/>
      <c r="K1073" s="31">
        <f>ROUND(K1086,2)</f>
        <v>52.93</v>
      </c>
      <c r="L1073" s="29" t="s">
        <v>940</v>
      </c>
      <c r="M1073" s="28"/>
      <c r="N1073" s="28"/>
      <c r="O1073" s="28"/>
      <c r="P1073" s="28"/>
      <c r="Q1073" s="28"/>
      <c r="R1073" s="28"/>
      <c r="S1073" s="28"/>
      <c r="T1073" s="28"/>
      <c r="U1073" s="28"/>
      <c r="V1073" s="28"/>
      <c r="W1073" s="28"/>
      <c r="X1073" s="28"/>
      <c r="Y1073" s="28"/>
      <c r="Z1073" s="28"/>
      <c r="AA1073" s="28"/>
    </row>
    <row r="1074" spans="1:27" x14ac:dyDescent="0.25">
      <c r="B1074" s="23" t="s">
        <v>522</v>
      </c>
    </row>
    <row r="1075" spans="1:27" x14ac:dyDescent="0.25">
      <c r="B1075" t="s">
        <v>907</v>
      </c>
      <c r="C1075" t="s">
        <v>242</v>
      </c>
      <c r="D1075" t="s">
        <v>908</v>
      </c>
      <c r="E1075" s="35">
        <v>0.6</v>
      </c>
      <c r="F1075" t="s">
        <v>525</v>
      </c>
      <c r="G1075" t="s">
        <v>526</v>
      </c>
      <c r="H1075" s="36">
        <v>25.94</v>
      </c>
      <c r="I1075" t="s">
        <v>527</v>
      </c>
      <c r="J1075" s="37">
        <f>ROUND(E1075/I1073* H1075,5)</f>
        <v>15.564</v>
      </c>
      <c r="K1075" s="33"/>
    </row>
    <row r="1076" spans="1:27" x14ac:dyDescent="0.25">
      <c r="B1076" t="s">
        <v>905</v>
      </c>
      <c r="C1076" t="s">
        <v>242</v>
      </c>
      <c r="D1076" t="s">
        <v>906</v>
      </c>
      <c r="E1076" s="35">
        <v>0.6</v>
      </c>
      <c r="F1076" t="s">
        <v>525</v>
      </c>
      <c r="G1076" t="s">
        <v>526</v>
      </c>
      <c r="H1076" s="36">
        <v>23.36</v>
      </c>
      <c r="I1076" t="s">
        <v>527</v>
      </c>
      <c r="J1076" s="37">
        <f>ROUND(E1076/I1073* H1076,5)</f>
        <v>14.016</v>
      </c>
      <c r="K1076" s="33"/>
    </row>
    <row r="1077" spans="1:27" x14ac:dyDescent="0.25">
      <c r="D1077" s="32" t="s">
        <v>530</v>
      </c>
      <c r="E1077" s="33"/>
      <c r="H1077" s="33"/>
      <c r="K1077" s="36">
        <f>SUM(J1075:J1076)</f>
        <v>29.58</v>
      </c>
    </row>
    <row r="1078" spans="1:27" x14ac:dyDescent="0.25">
      <c r="B1078" s="23" t="s">
        <v>531</v>
      </c>
      <c r="E1078" s="33"/>
      <c r="H1078" s="33"/>
      <c r="K1078" s="33"/>
    </row>
    <row r="1079" spans="1:27" x14ac:dyDescent="0.25">
      <c r="B1079" t="s">
        <v>941</v>
      </c>
      <c r="C1079" t="s">
        <v>19</v>
      </c>
      <c r="D1079" t="s">
        <v>942</v>
      </c>
      <c r="E1079" s="35">
        <v>0.33</v>
      </c>
      <c r="G1079" t="s">
        <v>526</v>
      </c>
      <c r="H1079" s="36">
        <v>8.51</v>
      </c>
      <c r="I1079" t="s">
        <v>527</v>
      </c>
      <c r="J1079" s="37">
        <f>ROUND(E1079* H1079,5)</f>
        <v>2.8083</v>
      </c>
      <c r="K1079" s="33"/>
    </row>
    <row r="1080" spans="1:27" x14ac:dyDescent="0.25">
      <c r="B1080" t="s">
        <v>943</v>
      </c>
      <c r="C1080" t="s">
        <v>19</v>
      </c>
      <c r="D1080" t="s">
        <v>944</v>
      </c>
      <c r="E1080" s="35">
        <v>0.3</v>
      </c>
      <c r="G1080" t="s">
        <v>526</v>
      </c>
      <c r="H1080" s="36">
        <v>35.65</v>
      </c>
      <c r="I1080" t="s">
        <v>527</v>
      </c>
      <c r="J1080" s="37">
        <f>ROUND(E1080* H1080,5)</f>
        <v>10.695</v>
      </c>
      <c r="K1080" s="33"/>
    </row>
    <row r="1081" spans="1:27" x14ac:dyDescent="0.25">
      <c r="B1081" t="s">
        <v>945</v>
      </c>
      <c r="C1081" t="s">
        <v>66</v>
      </c>
      <c r="D1081" t="s">
        <v>946</v>
      </c>
      <c r="E1081" s="35">
        <v>1.02</v>
      </c>
      <c r="G1081" t="s">
        <v>526</v>
      </c>
      <c r="H1081" s="36">
        <v>9.2200000000000006</v>
      </c>
      <c r="I1081" t="s">
        <v>527</v>
      </c>
      <c r="J1081" s="37">
        <f>ROUND(E1081* H1081,5)</f>
        <v>9.4044000000000008</v>
      </c>
      <c r="K1081" s="33"/>
    </row>
    <row r="1082" spans="1:27" x14ac:dyDescent="0.25">
      <c r="D1082" s="32" t="s">
        <v>538</v>
      </c>
      <c r="E1082" s="33"/>
      <c r="H1082" s="33"/>
      <c r="K1082" s="36">
        <f>SUM(J1079:J1081)</f>
        <v>22.907699999999998</v>
      </c>
    </row>
    <row r="1083" spans="1:27" x14ac:dyDescent="0.25">
      <c r="E1083" s="33"/>
      <c r="H1083" s="33"/>
      <c r="K1083" s="33"/>
    </row>
    <row r="1084" spans="1:27" x14ac:dyDescent="0.25">
      <c r="D1084" s="32" t="s">
        <v>539</v>
      </c>
      <c r="E1084" s="33"/>
      <c r="H1084" s="33">
        <v>1.5</v>
      </c>
      <c r="I1084" t="s">
        <v>540</v>
      </c>
      <c r="J1084">
        <f>ROUND(H1084/100*K1077,5)</f>
        <v>0.44369999999999998</v>
      </c>
      <c r="K1084" s="33"/>
    </row>
    <row r="1085" spans="1:27" x14ac:dyDescent="0.25">
      <c r="D1085" s="32" t="s">
        <v>516</v>
      </c>
      <c r="E1085" s="33"/>
      <c r="H1085" s="33"/>
      <c r="K1085" s="34">
        <f>SUM(J1074:J1084)</f>
        <v>52.931400000000004</v>
      </c>
    </row>
    <row r="1086" spans="1:27" x14ac:dyDescent="0.25">
      <c r="D1086" s="32" t="s">
        <v>517</v>
      </c>
      <c r="E1086" s="33"/>
      <c r="H1086" s="33"/>
      <c r="K1086" s="34">
        <f>SUM(K1085:K1085)</f>
        <v>52.931400000000004</v>
      </c>
    </row>
    <row r="1088" spans="1:27" ht="45" customHeight="1" x14ac:dyDescent="0.25">
      <c r="A1088" s="27" t="s">
        <v>947</v>
      </c>
      <c r="B1088" s="27" t="s">
        <v>364</v>
      </c>
      <c r="C1088" s="28" t="s">
        <v>66</v>
      </c>
      <c r="D1088" s="7" t="s">
        <v>365</v>
      </c>
      <c r="E1088" s="6"/>
      <c r="F1088" s="6"/>
      <c r="G1088" s="28"/>
      <c r="H1088" s="30" t="s">
        <v>476</v>
      </c>
      <c r="I1088" s="5">
        <v>1</v>
      </c>
      <c r="J1088" s="4"/>
      <c r="K1088" s="31">
        <f>ROUND(K1099,2)</f>
        <v>21.68</v>
      </c>
      <c r="L1088" s="29" t="s">
        <v>948</v>
      </c>
      <c r="M1088" s="28"/>
      <c r="N1088" s="28"/>
      <c r="O1088" s="28"/>
      <c r="P1088" s="28"/>
      <c r="Q1088" s="28"/>
      <c r="R1088" s="28"/>
      <c r="S1088" s="28"/>
      <c r="T1088" s="28"/>
      <c r="U1088" s="28"/>
      <c r="V1088" s="28"/>
      <c r="W1088" s="28"/>
      <c r="X1088" s="28"/>
      <c r="Y1088" s="28"/>
      <c r="Z1088" s="28"/>
      <c r="AA1088" s="28"/>
    </row>
    <row r="1089" spans="1:27" x14ac:dyDescent="0.25">
      <c r="B1089" s="23" t="s">
        <v>522</v>
      </c>
    </row>
    <row r="1090" spans="1:27" x14ac:dyDescent="0.25">
      <c r="B1090" t="s">
        <v>905</v>
      </c>
      <c r="C1090" t="s">
        <v>242</v>
      </c>
      <c r="D1090" t="s">
        <v>906</v>
      </c>
      <c r="E1090" s="35">
        <v>0.15</v>
      </c>
      <c r="F1090" t="s">
        <v>525</v>
      </c>
      <c r="G1090" t="s">
        <v>526</v>
      </c>
      <c r="H1090" s="36">
        <v>23.36</v>
      </c>
      <c r="I1090" t="s">
        <v>527</v>
      </c>
      <c r="J1090" s="37">
        <f>ROUND(E1090/I1088* H1090,5)</f>
        <v>3.504</v>
      </c>
      <c r="K1090" s="33"/>
    </row>
    <row r="1091" spans="1:27" x14ac:dyDescent="0.25">
      <c r="B1091" t="s">
        <v>907</v>
      </c>
      <c r="C1091" t="s">
        <v>242</v>
      </c>
      <c r="D1091" t="s">
        <v>908</v>
      </c>
      <c r="E1091" s="35">
        <v>0.15</v>
      </c>
      <c r="F1091" t="s">
        <v>525</v>
      </c>
      <c r="G1091" t="s">
        <v>526</v>
      </c>
      <c r="H1091" s="36">
        <v>25.94</v>
      </c>
      <c r="I1091" t="s">
        <v>527</v>
      </c>
      <c r="J1091" s="37">
        <f>ROUND(E1091/I1088* H1091,5)</f>
        <v>3.891</v>
      </c>
      <c r="K1091" s="33"/>
    </row>
    <row r="1092" spans="1:27" x14ac:dyDescent="0.25">
      <c r="D1092" s="32" t="s">
        <v>530</v>
      </c>
      <c r="E1092" s="33"/>
      <c r="H1092" s="33"/>
      <c r="K1092" s="36">
        <f>SUM(J1090:J1091)</f>
        <v>7.3949999999999996</v>
      </c>
    </row>
    <row r="1093" spans="1:27" x14ac:dyDescent="0.25">
      <c r="B1093" s="23" t="s">
        <v>531</v>
      </c>
      <c r="E1093" s="33"/>
      <c r="H1093" s="33"/>
      <c r="K1093" s="33"/>
    </row>
    <row r="1094" spans="1:27" x14ac:dyDescent="0.25">
      <c r="B1094" t="s">
        <v>949</v>
      </c>
      <c r="C1094" t="s">
        <v>66</v>
      </c>
      <c r="D1094" t="s">
        <v>950</v>
      </c>
      <c r="E1094" s="35">
        <v>1</v>
      </c>
      <c r="G1094" t="s">
        <v>526</v>
      </c>
      <c r="H1094" s="36">
        <v>14.17</v>
      </c>
      <c r="I1094" t="s">
        <v>527</v>
      </c>
      <c r="J1094" s="37">
        <f>ROUND(E1094* H1094,5)</f>
        <v>14.17</v>
      </c>
      <c r="K1094" s="33"/>
    </row>
    <row r="1095" spans="1:27" x14ac:dyDescent="0.25">
      <c r="D1095" s="32" t="s">
        <v>538</v>
      </c>
      <c r="E1095" s="33"/>
      <c r="H1095" s="33"/>
      <c r="K1095" s="36">
        <f>SUM(J1094:J1094)</f>
        <v>14.17</v>
      </c>
    </row>
    <row r="1096" spans="1:27" x14ac:dyDescent="0.25">
      <c r="E1096" s="33"/>
      <c r="H1096" s="33"/>
      <c r="K1096" s="33"/>
    </row>
    <row r="1097" spans="1:27" x14ac:dyDescent="0.25">
      <c r="D1097" s="32" t="s">
        <v>539</v>
      </c>
      <c r="E1097" s="33"/>
      <c r="H1097" s="33">
        <v>1.5</v>
      </c>
      <c r="I1097" t="s">
        <v>540</v>
      </c>
      <c r="J1097">
        <f>ROUND(H1097/100*K1092,5)</f>
        <v>0.11093</v>
      </c>
      <c r="K1097" s="33"/>
    </row>
    <row r="1098" spans="1:27" x14ac:dyDescent="0.25">
      <c r="D1098" s="32" t="s">
        <v>516</v>
      </c>
      <c r="E1098" s="33"/>
      <c r="H1098" s="33"/>
      <c r="K1098" s="34">
        <f>SUM(J1089:J1097)</f>
        <v>21.675929999999997</v>
      </c>
    </row>
    <row r="1099" spans="1:27" x14ac:dyDescent="0.25">
      <c r="D1099" s="32" t="s">
        <v>517</v>
      </c>
      <c r="E1099" s="33"/>
      <c r="H1099" s="33"/>
      <c r="K1099" s="34">
        <f>SUM(K1098:K1098)</f>
        <v>21.675929999999997</v>
      </c>
    </row>
    <row r="1101" spans="1:27" ht="45" customHeight="1" x14ac:dyDescent="0.25">
      <c r="A1101" s="27" t="s">
        <v>951</v>
      </c>
      <c r="B1101" s="27" t="s">
        <v>362</v>
      </c>
      <c r="C1101" s="28" t="s">
        <v>66</v>
      </c>
      <c r="D1101" s="7" t="s">
        <v>363</v>
      </c>
      <c r="E1101" s="6"/>
      <c r="F1101" s="6"/>
      <c r="G1101" s="28"/>
      <c r="H1101" s="30" t="s">
        <v>476</v>
      </c>
      <c r="I1101" s="5">
        <v>1</v>
      </c>
      <c r="J1101" s="4"/>
      <c r="K1101" s="31">
        <f>ROUND(K1112,2)</f>
        <v>32.950000000000003</v>
      </c>
      <c r="L1101" s="29" t="s">
        <v>952</v>
      </c>
      <c r="M1101" s="28"/>
      <c r="N1101" s="28"/>
      <c r="O1101" s="28"/>
      <c r="P1101" s="28"/>
      <c r="Q1101" s="28"/>
      <c r="R1101" s="28"/>
      <c r="S1101" s="28"/>
      <c r="T1101" s="28"/>
      <c r="U1101" s="28"/>
      <c r="V1101" s="28"/>
      <c r="W1101" s="28"/>
      <c r="X1101" s="28"/>
      <c r="Y1101" s="28"/>
      <c r="Z1101" s="28"/>
      <c r="AA1101" s="28"/>
    </row>
    <row r="1102" spans="1:27" x14ac:dyDescent="0.25">
      <c r="B1102" s="23" t="s">
        <v>522</v>
      </c>
    </row>
    <row r="1103" spans="1:27" x14ac:dyDescent="0.25">
      <c r="B1103" t="s">
        <v>905</v>
      </c>
      <c r="C1103" t="s">
        <v>242</v>
      </c>
      <c r="D1103" t="s">
        <v>906</v>
      </c>
      <c r="E1103" s="35">
        <v>0.15</v>
      </c>
      <c r="F1103" t="s">
        <v>525</v>
      </c>
      <c r="G1103" t="s">
        <v>526</v>
      </c>
      <c r="H1103" s="36">
        <v>23.36</v>
      </c>
      <c r="I1103" t="s">
        <v>527</v>
      </c>
      <c r="J1103" s="37">
        <f>ROUND(E1103/I1101* H1103,5)</f>
        <v>3.504</v>
      </c>
      <c r="K1103" s="33"/>
    </row>
    <row r="1104" spans="1:27" x14ac:dyDescent="0.25">
      <c r="B1104" t="s">
        <v>907</v>
      </c>
      <c r="C1104" t="s">
        <v>242</v>
      </c>
      <c r="D1104" t="s">
        <v>908</v>
      </c>
      <c r="E1104" s="35">
        <v>0.15</v>
      </c>
      <c r="F1104" t="s">
        <v>525</v>
      </c>
      <c r="G1104" t="s">
        <v>526</v>
      </c>
      <c r="H1104" s="36">
        <v>25.94</v>
      </c>
      <c r="I1104" t="s">
        <v>527</v>
      </c>
      <c r="J1104" s="37">
        <f>ROUND(E1104/I1101* H1104,5)</f>
        <v>3.891</v>
      </c>
      <c r="K1104" s="33"/>
    </row>
    <row r="1105" spans="1:27" x14ac:dyDescent="0.25">
      <c r="D1105" s="32" t="s">
        <v>530</v>
      </c>
      <c r="E1105" s="33"/>
      <c r="H1105" s="33"/>
      <c r="K1105" s="36">
        <f>SUM(J1103:J1104)</f>
        <v>7.3949999999999996</v>
      </c>
    </row>
    <row r="1106" spans="1:27" x14ac:dyDescent="0.25">
      <c r="B1106" s="23" t="s">
        <v>531</v>
      </c>
      <c r="E1106" s="33"/>
      <c r="H1106" s="33"/>
      <c r="K1106" s="33"/>
    </row>
    <row r="1107" spans="1:27" x14ac:dyDescent="0.25">
      <c r="B1107" t="s">
        <v>953</v>
      </c>
      <c r="C1107" t="s">
        <v>66</v>
      </c>
      <c r="D1107" t="s">
        <v>954</v>
      </c>
      <c r="E1107" s="35">
        <v>1</v>
      </c>
      <c r="G1107" t="s">
        <v>526</v>
      </c>
      <c r="H1107" s="36">
        <v>25.44</v>
      </c>
      <c r="I1107" t="s">
        <v>527</v>
      </c>
      <c r="J1107" s="37">
        <f>ROUND(E1107* H1107,5)</f>
        <v>25.44</v>
      </c>
      <c r="K1107" s="33"/>
    </row>
    <row r="1108" spans="1:27" x14ac:dyDescent="0.25">
      <c r="D1108" s="32" t="s">
        <v>538</v>
      </c>
      <c r="E1108" s="33"/>
      <c r="H1108" s="33"/>
      <c r="K1108" s="36">
        <f>SUM(J1107:J1107)</f>
        <v>25.44</v>
      </c>
    </row>
    <row r="1109" spans="1:27" x14ac:dyDescent="0.25">
      <c r="E1109" s="33"/>
      <c r="H1109" s="33"/>
      <c r="K1109" s="33"/>
    </row>
    <row r="1110" spans="1:27" x14ac:dyDescent="0.25">
      <c r="D1110" s="32" t="s">
        <v>539</v>
      </c>
      <c r="E1110" s="33"/>
      <c r="H1110" s="33">
        <v>1.5</v>
      </c>
      <c r="I1110" t="s">
        <v>540</v>
      </c>
      <c r="J1110">
        <f>ROUND(H1110/100*K1105,5)</f>
        <v>0.11093</v>
      </c>
      <c r="K1110" s="33"/>
    </row>
    <row r="1111" spans="1:27" x14ac:dyDescent="0.25">
      <c r="D1111" s="32" t="s">
        <v>516</v>
      </c>
      <c r="E1111" s="33"/>
      <c r="H1111" s="33"/>
      <c r="K1111" s="34">
        <f>SUM(J1102:J1110)</f>
        <v>32.945930000000004</v>
      </c>
    </row>
    <row r="1112" spans="1:27" x14ac:dyDescent="0.25">
      <c r="D1112" s="32" t="s">
        <v>517</v>
      </c>
      <c r="E1112" s="33"/>
      <c r="H1112" s="33"/>
      <c r="K1112" s="34">
        <f>SUM(K1111:K1111)</f>
        <v>32.945930000000004</v>
      </c>
    </row>
    <row r="1114" spans="1:27" ht="45" customHeight="1" x14ac:dyDescent="0.25">
      <c r="A1114" s="27" t="s">
        <v>955</v>
      </c>
      <c r="B1114" s="27" t="s">
        <v>360</v>
      </c>
      <c r="C1114" s="28" t="s">
        <v>66</v>
      </c>
      <c r="D1114" s="7" t="s">
        <v>361</v>
      </c>
      <c r="E1114" s="6"/>
      <c r="F1114" s="6"/>
      <c r="G1114" s="28"/>
      <c r="H1114" s="30" t="s">
        <v>476</v>
      </c>
      <c r="I1114" s="5">
        <v>1</v>
      </c>
      <c r="J1114" s="4"/>
      <c r="K1114" s="31">
        <f>ROUND(K1125,2)</f>
        <v>47.55</v>
      </c>
      <c r="L1114" s="29" t="s">
        <v>956</v>
      </c>
      <c r="M1114" s="28"/>
      <c r="N1114" s="28"/>
      <c r="O1114" s="28"/>
      <c r="P1114" s="28"/>
      <c r="Q1114" s="28"/>
      <c r="R1114" s="28"/>
      <c r="S1114" s="28"/>
      <c r="T1114" s="28"/>
      <c r="U1114" s="28"/>
      <c r="V1114" s="28"/>
      <c r="W1114" s="28"/>
      <c r="X1114" s="28"/>
      <c r="Y1114" s="28"/>
      <c r="Z1114" s="28"/>
      <c r="AA1114" s="28"/>
    </row>
    <row r="1115" spans="1:27" x14ac:dyDescent="0.25">
      <c r="B1115" s="23" t="s">
        <v>522</v>
      </c>
    </row>
    <row r="1116" spans="1:27" x14ac:dyDescent="0.25">
      <c r="B1116" t="s">
        <v>905</v>
      </c>
      <c r="C1116" t="s">
        <v>242</v>
      </c>
      <c r="D1116" t="s">
        <v>906</v>
      </c>
      <c r="E1116" s="35">
        <v>0.2</v>
      </c>
      <c r="F1116" t="s">
        <v>525</v>
      </c>
      <c r="G1116" t="s">
        <v>526</v>
      </c>
      <c r="H1116" s="36">
        <v>23.36</v>
      </c>
      <c r="I1116" t="s">
        <v>527</v>
      </c>
      <c r="J1116" s="37">
        <f>ROUND(E1116/I1114* H1116,5)</f>
        <v>4.6719999999999997</v>
      </c>
      <c r="K1116" s="33"/>
    </row>
    <row r="1117" spans="1:27" x14ac:dyDescent="0.25">
      <c r="B1117" t="s">
        <v>907</v>
      </c>
      <c r="C1117" t="s">
        <v>242</v>
      </c>
      <c r="D1117" t="s">
        <v>908</v>
      </c>
      <c r="E1117" s="35">
        <v>0.2</v>
      </c>
      <c r="F1117" t="s">
        <v>525</v>
      </c>
      <c r="G1117" t="s">
        <v>526</v>
      </c>
      <c r="H1117" s="36">
        <v>25.94</v>
      </c>
      <c r="I1117" t="s">
        <v>527</v>
      </c>
      <c r="J1117" s="37">
        <f>ROUND(E1117/I1114* H1117,5)</f>
        <v>5.1879999999999997</v>
      </c>
      <c r="K1117" s="33"/>
    </row>
    <row r="1118" spans="1:27" x14ac:dyDescent="0.25">
      <c r="D1118" s="32" t="s">
        <v>530</v>
      </c>
      <c r="E1118" s="33"/>
      <c r="H1118" s="33"/>
      <c r="K1118" s="36">
        <f>SUM(J1116:J1117)</f>
        <v>9.86</v>
      </c>
    </row>
    <row r="1119" spans="1:27" x14ac:dyDescent="0.25">
      <c r="B1119" s="23" t="s">
        <v>531</v>
      </c>
      <c r="E1119" s="33"/>
      <c r="H1119" s="33"/>
      <c r="K1119" s="33"/>
    </row>
    <row r="1120" spans="1:27" x14ac:dyDescent="0.25">
      <c r="B1120" t="s">
        <v>957</v>
      </c>
      <c r="C1120" t="s">
        <v>66</v>
      </c>
      <c r="D1120" t="s">
        <v>361</v>
      </c>
      <c r="E1120" s="35">
        <v>1</v>
      </c>
      <c r="G1120" t="s">
        <v>526</v>
      </c>
      <c r="H1120" s="36">
        <v>37.54</v>
      </c>
      <c r="I1120" t="s">
        <v>527</v>
      </c>
      <c r="J1120" s="37">
        <f>ROUND(E1120* H1120,5)</f>
        <v>37.54</v>
      </c>
      <c r="K1120" s="33"/>
    </row>
    <row r="1121" spans="1:27" x14ac:dyDescent="0.25">
      <c r="D1121" s="32" t="s">
        <v>538</v>
      </c>
      <c r="E1121" s="33"/>
      <c r="H1121" s="33"/>
      <c r="K1121" s="36">
        <f>SUM(J1120:J1120)</f>
        <v>37.54</v>
      </c>
    </row>
    <row r="1122" spans="1:27" x14ac:dyDescent="0.25">
      <c r="E1122" s="33"/>
      <c r="H1122" s="33"/>
      <c r="K1122" s="33"/>
    </row>
    <row r="1123" spans="1:27" x14ac:dyDescent="0.25">
      <c r="D1123" s="32" t="s">
        <v>539</v>
      </c>
      <c r="E1123" s="33"/>
      <c r="H1123" s="33">
        <v>1.5</v>
      </c>
      <c r="I1123" t="s">
        <v>540</v>
      </c>
      <c r="J1123">
        <f>ROUND(H1123/100*K1118,5)</f>
        <v>0.1479</v>
      </c>
      <c r="K1123" s="33"/>
    </row>
    <row r="1124" spans="1:27" x14ac:dyDescent="0.25">
      <c r="D1124" s="32" t="s">
        <v>516</v>
      </c>
      <c r="E1124" s="33"/>
      <c r="H1124" s="33"/>
      <c r="K1124" s="34">
        <f>SUM(J1115:J1123)</f>
        <v>47.547899999999998</v>
      </c>
    </row>
    <row r="1125" spans="1:27" x14ac:dyDescent="0.25">
      <c r="D1125" s="32" t="s">
        <v>517</v>
      </c>
      <c r="E1125" s="33"/>
      <c r="H1125" s="33"/>
      <c r="K1125" s="34">
        <f>SUM(K1124:K1124)</f>
        <v>47.547899999999998</v>
      </c>
    </row>
    <row r="1127" spans="1:27" ht="45" customHeight="1" x14ac:dyDescent="0.25">
      <c r="A1127" s="27" t="s">
        <v>958</v>
      </c>
      <c r="B1127" s="27" t="s">
        <v>356</v>
      </c>
      <c r="C1127" s="28" t="s">
        <v>66</v>
      </c>
      <c r="D1127" s="7" t="s">
        <v>357</v>
      </c>
      <c r="E1127" s="6"/>
      <c r="F1127" s="6"/>
      <c r="G1127" s="28"/>
      <c r="H1127" s="30" t="s">
        <v>476</v>
      </c>
      <c r="I1127" s="5">
        <v>1</v>
      </c>
      <c r="J1127" s="4"/>
      <c r="K1127" s="31">
        <f>ROUND(K1140,2)</f>
        <v>62.92</v>
      </c>
      <c r="L1127" s="29" t="s">
        <v>959</v>
      </c>
      <c r="M1127" s="28"/>
      <c r="N1127" s="28"/>
      <c r="O1127" s="28"/>
      <c r="P1127" s="28"/>
      <c r="Q1127" s="28"/>
      <c r="R1127" s="28"/>
      <c r="S1127" s="28"/>
      <c r="T1127" s="28"/>
      <c r="U1127" s="28"/>
      <c r="V1127" s="28"/>
      <c r="W1127" s="28"/>
      <c r="X1127" s="28"/>
      <c r="Y1127" s="28"/>
      <c r="Z1127" s="28"/>
      <c r="AA1127" s="28"/>
    </row>
    <row r="1128" spans="1:27" x14ac:dyDescent="0.25">
      <c r="B1128" s="23" t="s">
        <v>522</v>
      </c>
    </row>
    <row r="1129" spans="1:27" x14ac:dyDescent="0.25">
      <c r="B1129" t="s">
        <v>905</v>
      </c>
      <c r="C1129" t="s">
        <v>242</v>
      </c>
      <c r="D1129" t="s">
        <v>906</v>
      </c>
      <c r="E1129" s="35">
        <v>1</v>
      </c>
      <c r="F1129" t="s">
        <v>525</v>
      </c>
      <c r="G1129" t="s">
        <v>526</v>
      </c>
      <c r="H1129" s="36">
        <v>23.36</v>
      </c>
      <c r="I1129" t="s">
        <v>527</v>
      </c>
      <c r="J1129" s="37">
        <f>ROUND(E1129/I1127* H1129,5)</f>
        <v>23.36</v>
      </c>
      <c r="K1129" s="33"/>
    </row>
    <row r="1130" spans="1:27" x14ac:dyDescent="0.25">
      <c r="B1130" t="s">
        <v>907</v>
      </c>
      <c r="C1130" t="s">
        <v>242</v>
      </c>
      <c r="D1130" t="s">
        <v>908</v>
      </c>
      <c r="E1130" s="35">
        <v>1</v>
      </c>
      <c r="F1130" t="s">
        <v>525</v>
      </c>
      <c r="G1130" t="s">
        <v>526</v>
      </c>
      <c r="H1130" s="36">
        <v>25.94</v>
      </c>
      <c r="I1130" t="s">
        <v>527</v>
      </c>
      <c r="J1130" s="37">
        <f>ROUND(E1130/I1127* H1130,5)</f>
        <v>25.94</v>
      </c>
      <c r="K1130" s="33"/>
    </row>
    <row r="1131" spans="1:27" x14ac:dyDescent="0.25">
      <c r="D1131" s="32" t="s">
        <v>530</v>
      </c>
      <c r="E1131" s="33"/>
      <c r="H1131" s="33"/>
      <c r="K1131" s="36">
        <f>SUM(J1129:J1130)</f>
        <v>49.3</v>
      </c>
    </row>
    <row r="1132" spans="1:27" x14ac:dyDescent="0.25">
      <c r="B1132" s="23" t="s">
        <v>531</v>
      </c>
      <c r="E1132" s="33"/>
      <c r="H1132" s="33"/>
      <c r="K1132" s="33"/>
    </row>
    <row r="1133" spans="1:27" x14ac:dyDescent="0.25">
      <c r="B1133" t="s">
        <v>960</v>
      </c>
      <c r="C1133" t="s">
        <v>66</v>
      </c>
      <c r="D1133" t="s">
        <v>961</v>
      </c>
      <c r="E1133" s="35">
        <v>1.02</v>
      </c>
      <c r="G1133" t="s">
        <v>526</v>
      </c>
      <c r="H1133" s="36">
        <v>5.29</v>
      </c>
      <c r="I1133" t="s">
        <v>527</v>
      </c>
      <c r="J1133" s="37">
        <f>ROUND(E1133* H1133,5)</f>
        <v>5.3958000000000004</v>
      </c>
      <c r="K1133" s="33"/>
    </row>
    <row r="1134" spans="1:27" x14ac:dyDescent="0.25">
      <c r="B1134" t="s">
        <v>962</v>
      </c>
      <c r="C1134" t="s">
        <v>19</v>
      </c>
      <c r="D1134" t="s">
        <v>963</v>
      </c>
      <c r="E1134" s="35">
        <v>0.33</v>
      </c>
      <c r="G1134" t="s">
        <v>526</v>
      </c>
      <c r="H1134" s="36">
        <v>17.04</v>
      </c>
      <c r="I1134" t="s">
        <v>527</v>
      </c>
      <c r="J1134" s="37">
        <f>ROUND(E1134* H1134,5)</f>
        <v>5.6231999999999998</v>
      </c>
      <c r="K1134" s="33"/>
    </row>
    <row r="1135" spans="1:27" x14ac:dyDescent="0.25">
      <c r="B1135" t="s">
        <v>964</v>
      </c>
      <c r="C1135" t="s">
        <v>19</v>
      </c>
      <c r="D1135" t="s">
        <v>965</v>
      </c>
      <c r="E1135" s="35">
        <v>0.33</v>
      </c>
      <c r="G1135" t="s">
        <v>526</v>
      </c>
      <c r="H1135" s="36">
        <v>5.65</v>
      </c>
      <c r="I1135" t="s">
        <v>527</v>
      </c>
      <c r="J1135" s="37">
        <f>ROUND(E1135* H1135,5)</f>
        <v>1.8645</v>
      </c>
      <c r="K1135" s="33"/>
    </row>
    <row r="1136" spans="1:27" x14ac:dyDescent="0.25">
      <c r="D1136" s="32" t="s">
        <v>538</v>
      </c>
      <c r="E1136" s="33"/>
      <c r="H1136" s="33"/>
      <c r="K1136" s="36">
        <f>SUM(J1133:J1135)</f>
        <v>12.8835</v>
      </c>
    </row>
    <row r="1137" spans="1:27" x14ac:dyDescent="0.25">
      <c r="E1137" s="33"/>
      <c r="H1137" s="33"/>
      <c r="K1137" s="33"/>
    </row>
    <row r="1138" spans="1:27" x14ac:dyDescent="0.25">
      <c r="D1138" s="32" t="s">
        <v>539</v>
      </c>
      <c r="E1138" s="33"/>
      <c r="H1138" s="33">
        <v>1.5</v>
      </c>
      <c r="I1138" t="s">
        <v>540</v>
      </c>
      <c r="J1138">
        <f>ROUND(H1138/100*K1131,5)</f>
        <v>0.73950000000000005</v>
      </c>
      <c r="K1138" s="33"/>
    </row>
    <row r="1139" spans="1:27" x14ac:dyDescent="0.25">
      <c r="D1139" s="32" t="s">
        <v>516</v>
      </c>
      <c r="E1139" s="33"/>
      <c r="H1139" s="33"/>
      <c r="K1139" s="34">
        <f>SUM(J1128:J1138)</f>
        <v>62.922999999999995</v>
      </c>
    </row>
    <row r="1140" spans="1:27" x14ac:dyDescent="0.25">
      <c r="D1140" s="32" t="s">
        <v>517</v>
      </c>
      <c r="E1140" s="33"/>
      <c r="H1140" s="33"/>
      <c r="K1140" s="34">
        <f>SUM(K1139:K1139)</f>
        <v>62.922999999999995</v>
      </c>
    </row>
    <row r="1142" spans="1:27" ht="45" customHeight="1" x14ac:dyDescent="0.25">
      <c r="A1142" s="27" t="s">
        <v>966</v>
      </c>
      <c r="B1142" s="27" t="s">
        <v>358</v>
      </c>
      <c r="C1142" s="28" t="s">
        <v>66</v>
      </c>
      <c r="D1142" s="7" t="s">
        <v>359</v>
      </c>
      <c r="E1142" s="6"/>
      <c r="F1142" s="6"/>
      <c r="G1142" s="28"/>
      <c r="H1142" s="30" t="s">
        <v>476</v>
      </c>
      <c r="I1142" s="5">
        <v>1</v>
      </c>
      <c r="J1142" s="4"/>
      <c r="K1142" s="31">
        <f>ROUND(K1155,2)</f>
        <v>79.650000000000006</v>
      </c>
      <c r="L1142" s="29" t="s">
        <v>967</v>
      </c>
      <c r="M1142" s="28"/>
      <c r="N1142" s="28"/>
      <c r="O1142" s="28"/>
      <c r="P1142" s="28"/>
      <c r="Q1142" s="28"/>
      <c r="R1142" s="28"/>
      <c r="S1142" s="28"/>
      <c r="T1142" s="28"/>
      <c r="U1142" s="28"/>
      <c r="V1142" s="28"/>
      <c r="W1142" s="28"/>
      <c r="X1142" s="28"/>
      <c r="Y1142" s="28"/>
      <c r="Z1142" s="28"/>
      <c r="AA1142" s="28"/>
    </row>
    <row r="1143" spans="1:27" x14ac:dyDescent="0.25">
      <c r="B1143" s="23" t="s">
        <v>522</v>
      </c>
    </row>
    <row r="1144" spans="1:27" x14ac:dyDescent="0.25">
      <c r="B1144" t="s">
        <v>907</v>
      </c>
      <c r="C1144" t="s">
        <v>242</v>
      </c>
      <c r="D1144" t="s">
        <v>908</v>
      </c>
      <c r="E1144" s="35">
        <v>1</v>
      </c>
      <c r="F1144" t="s">
        <v>525</v>
      </c>
      <c r="G1144" t="s">
        <v>526</v>
      </c>
      <c r="H1144" s="36">
        <v>25.94</v>
      </c>
      <c r="I1144" t="s">
        <v>527</v>
      </c>
      <c r="J1144" s="37">
        <f>ROUND(E1144/I1142* H1144,5)</f>
        <v>25.94</v>
      </c>
      <c r="K1144" s="33"/>
    </row>
    <row r="1145" spans="1:27" x14ac:dyDescent="0.25">
      <c r="B1145" t="s">
        <v>905</v>
      </c>
      <c r="C1145" t="s">
        <v>242</v>
      </c>
      <c r="D1145" t="s">
        <v>906</v>
      </c>
      <c r="E1145" s="35">
        <v>1</v>
      </c>
      <c r="F1145" t="s">
        <v>525</v>
      </c>
      <c r="G1145" t="s">
        <v>526</v>
      </c>
      <c r="H1145" s="36">
        <v>23.36</v>
      </c>
      <c r="I1145" t="s">
        <v>527</v>
      </c>
      <c r="J1145" s="37">
        <f>ROUND(E1145/I1142* H1145,5)</f>
        <v>23.36</v>
      </c>
      <c r="K1145" s="33"/>
    </row>
    <row r="1146" spans="1:27" x14ac:dyDescent="0.25">
      <c r="D1146" s="32" t="s">
        <v>530</v>
      </c>
      <c r="E1146" s="33"/>
      <c r="H1146" s="33"/>
      <c r="K1146" s="36">
        <f>SUM(J1144:J1145)</f>
        <v>49.3</v>
      </c>
    </row>
    <row r="1147" spans="1:27" x14ac:dyDescent="0.25">
      <c r="B1147" s="23" t="s">
        <v>531</v>
      </c>
      <c r="E1147" s="33"/>
      <c r="H1147" s="33"/>
      <c r="K1147" s="33"/>
    </row>
    <row r="1148" spans="1:27" x14ac:dyDescent="0.25">
      <c r="B1148" t="s">
        <v>933</v>
      </c>
      <c r="C1148" t="s">
        <v>19</v>
      </c>
      <c r="D1148" t="s">
        <v>934</v>
      </c>
      <c r="E1148" s="35">
        <v>0.33</v>
      </c>
      <c r="G1148" t="s">
        <v>526</v>
      </c>
      <c r="H1148" s="36">
        <v>7.24</v>
      </c>
      <c r="I1148" t="s">
        <v>527</v>
      </c>
      <c r="J1148" s="37">
        <f>ROUND(E1148* H1148,5)</f>
        <v>2.3892000000000002</v>
      </c>
      <c r="K1148" s="33"/>
    </row>
    <row r="1149" spans="1:27" x14ac:dyDescent="0.25">
      <c r="B1149" t="s">
        <v>968</v>
      </c>
      <c r="C1149" t="s">
        <v>19</v>
      </c>
      <c r="D1149" t="s">
        <v>969</v>
      </c>
      <c r="E1149" s="35">
        <v>0.33</v>
      </c>
      <c r="G1149" t="s">
        <v>526</v>
      </c>
      <c r="H1149" s="36">
        <v>30.65</v>
      </c>
      <c r="I1149" t="s">
        <v>527</v>
      </c>
      <c r="J1149" s="37">
        <f>ROUND(E1149* H1149,5)</f>
        <v>10.1145</v>
      </c>
      <c r="K1149" s="33"/>
    </row>
    <row r="1150" spans="1:27" x14ac:dyDescent="0.25">
      <c r="B1150" t="s">
        <v>970</v>
      </c>
      <c r="C1150" t="s">
        <v>66</v>
      </c>
      <c r="D1150" t="s">
        <v>971</v>
      </c>
      <c r="E1150" s="35">
        <v>1.02</v>
      </c>
      <c r="G1150" t="s">
        <v>526</v>
      </c>
      <c r="H1150" s="36">
        <v>16.77</v>
      </c>
      <c r="I1150" t="s">
        <v>527</v>
      </c>
      <c r="J1150" s="37">
        <f>ROUND(E1150* H1150,5)</f>
        <v>17.105399999999999</v>
      </c>
      <c r="K1150" s="33"/>
    </row>
    <row r="1151" spans="1:27" x14ac:dyDescent="0.25">
      <c r="D1151" s="32" t="s">
        <v>538</v>
      </c>
      <c r="E1151" s="33"/>
      <c r="H1151" s="33"/>
      <c r="K1151" s="36">
        <f>SUM(J1148:J1150)</f>
        <v>29.609099999999998</v>
      </c>
    </row>
    <row r="1152" spans="1:27" x14ac:dyDescent="0.25">
      <c r="E1152" s="33"/>
      <c r="H1152" s="33"/>
      <c r="K1152" s="33"/>
    </row>
    <row r="1153" spans="1:27" x14ac:dyDescent="0.25">
      <c r="D1153" s="32" t="s">
        <v>539</v>
      </c>
      <c r="E1153" s="33"/>
      <c r="H1153" s="33">
        <v>1.5</v>
      </c>
      <c r="I1153" t="s">
        <v>540</v>
      </c>
      <c r="J1153">
        <f>ROUND(H1153/100*K1146,5)</f>
        <v>0.73950000000000005</v>
      </c>
      <c r="K1153" s="33"/>
    </row>
    <row r="1154" spans="1:27" x14ac:dyDescent="0.25">
      <c r="D1154" s="32" t="s">
        <v>516</v>
      </c>
      <c r="E1154" s="33"/>
      <c r="H1154" s="33"/>
      <c r="K1154" s="34">
        <f>SUM(J1143:J1153)</f>
        <v>79.648600000000002</v>
      </c>
    </row>
    <row r="1155" spans="1:27" x14ac:dyDescent="0.25">
      <c r="D1155" s="32" t="s">
        <v>517</v>
      </c>
      <c r="E1155" s="33"/>
      <c r="H1155" s="33"/>
      <c r="K1155" s="34">
        <f>SUM(K1154:K1154)</f>
        <v>79.648600000000002</v>
      </c>
    </row>
    <row r="1157" spans="1:27" ht="45" customHeight="1" x14ac:dyDescent="0.25">
      <c r="A1157" s="27" t="s">
        <v>972</v>
      </c>
      <c r="B1157" s="27" t="s">
        <v>331</v>
      </c>
      <c r="C1157" s="28" t="s">
        <v>332</v>
      </c>
      <c r="D1157" s="7" t="s">
        <v>333</v>
      </c>
      <c r="E1157" s="6"/>
      <c r="F1157" s="6"/>
      <c r="G1157" s="28"/>
      <c r="H1157" s="30" t="s">
        <v>476</v>
      </c>
      <c r="I1157" s="5">
        <v>1</v>
      </c>
      <c r="J1157" s="4"/>
      <c r="K1157" s="31">
        <f>ROUND(K1170,2)</f>
        <v>32.33</v>
      </c>
      <c r="L1157" s="29" t="s">
        <v>973</v>
      </c>
      <c r="M1157" s="28"/>
      <c r="N1157" s="28"/>
      <c r="O1157" s="28"/>
      <c r="P1157" s="28"/>
      <c r="Q1157" s="28"/>
      <c r="R1157" s="28"/>
      <c r="S1157" s="28"/>
      <c r="T1157" s="28"/>
      <c r="U1157" s="28"/>
      <c r="V1157" s="28"/>
      <c r="W1157" s="28"/>
      <c r="X1157" s="28"/>
      <c r="Y1157" s="28"/>
      <c r="Z1157" s="28"/>
      <c r="AA1157" s="28"/>
    </row>
    <row r="1158" spans="1:27" x14ac:dyDescent="0.25">
      <c r="B1158" s="23" t="s">
        <v>522</v>
      </c>
    </row>
    <row r="1159" spans="1:27" x14ac:dyDescent="0.25">
      <c r="B1159" t="s">
        <v>907</v>
      </c>
      <c r="C1159" t="s">
        <v>242</v>
      </c>
      <c r="D1159" t="s">
        <v>908</v>
      </c>
      <c r="E1159" s="35">
        <v>0.4</v>
      </c>
      <c r="F1159" t="s">
        <v>525</v>
      </c>
      <c r="G1159" t="s">
        <v>526</v>
      </c>
      <c r="H1159" s="36">
        <v>25.94</v>
      </c>
      <c r="I1159" t="s">
        <v>527</v>
      </c>
      <c r="J1159" s="37">
        <f>ROUND(E1159/I1157* H1159,5)</f>
        <v>10.375999999999999</v>
      </c>
      <c r="K1159" s="33"/>
    </row>
    <row r="1160" spans="1:27" x14ac:dyDescent="0.25">
      <c r="B1160" t="s">
        <v>905</v>
      </c>
      <c r="C1160" t="s">
        <v>242</v>
      </c>
      <c r="D1160" t="s">
        <v>906</v>
      </c>
      <c r="E1160" s="35">
        <v>0.4</v>
      </c>
      <c r="F1160" t="s">
        <v>525</v>
      </c>
      <c r="G1160" t="s">
        <v>526</v>
      </c>
      <c r="H1160" s="36">
        <v>23.36</v>
      </c>
      <c r="I1160" t="s">
        <v>527</v>
      </c>
      <c r="J1160" s="37">
        <f>ROUND(E1160/I1157* H1160,5)</f>
        <v>9.3439999999999994</v>
      </c>
      <c r="K1160" s="33"/>
    </row>
    <row r="1161" spans="1:27" x14ac:dyDescent="0.25">
      <c r="D1161" s="32" t="s">
        <v>530</v>
      </c>
      <c r="E1161" s="33"/>
      <c r="H1161" s="33"/>
      <c r="K1161" s="36">
        <f>SUM(J1159:J1160)</f>
        <v>19.72</v>
      </c>
    </row>
    <row r="1162" spans="1:27" x14ac:dyDescent="0.25">
      <c r="B1162" s="23" t="s">
        <v>531</v>
      </c>
      <c r="E1162" s="33"/>
      <c r="H1162" s="33"/>
      <c r="K1162" s="33"/>
    </row>
    <row r="1163" spans="1:27" x14ac:dyDescent="0.25">
      <c r="B1163" t="s">
        <v>974</v>
      </c>
      <c r="C1163" t="s">
        <v>19</v>
      </c>
      <c r="D1163" t="s">
        <v>975</v>
      </c>
      <c r="E1163" s="35">
        <v>1</v>
      </c>
      <c r="G1163" t="s">
        <v>526</v>
      </c>
      <c r="H1163" s="36">
        <v>0.26</v>
      </c>
      <c r="I1163" t="s">
        <v>527</v>
      </c>
      <c r="J1163" s="37">
        <f>ROUND(E1163* H1163,5)</f>
        <v>0.26</v>
      </c>
      <c r="K1163" s="33"/>
    </row>
    <row r="1164" spans="1:27" x14ac:dyDescent="0.25">
      <c r="B1164" t="s">
        <v>976</v>
      </c>
      <c r="C1164" t="s">
        <v>332</v>
      </c>
      <c r="D1164" t="s">
        <v>977</v>
      </c>
      <c r="E1164" s="35">
        <v>1.1499999999999999</v>
      </c>
      <c r="G1164" t="s">
        <v>526</v>
      </c>
      <c r="H1164" s="36">
        <v>8.14</v>
      </c>
      <c r="I1164" t="s">
        <v>527</v>
      </c>
      <c r="J1164" s="37">
        <f>ROUND(E1164* H1164,5)</f>
        <v>9.3610000000000007</v>
      </c>
      <c r="K1164" s="33"/>
    </row>
    <row r="1165" spans="1:27" x14ac:dyDescent="0.25">
      <c r="B1165" t="s">
        <v>978</v>
      </c>
      <c r="C1165" t="s">
        <v>19</v>
      </c>
      <c r="D1165" t="s">
        <v>979</v>
      </c>
      <c r="E1165" s="35">
        <v>0.5</v>
      </c>
      <c r="G1165" t="s">
        <v>526</v>
      </c>
      <c r="H1165" s="36">
        <v>5.39</v>
      </c>
      <c r="I1165" t="s">
        <v>527</v>
      </c>
      <c r="J1165" s="37">
        <f>ROUND(E1165* H1165,5)</f>
        <v>2.6949999999999998</v>
      </c>
      <c r="K1165" s="33"/>
    </row>
    <row r="1166" spans="1:27" x14ac:dyDescent="0.25">
      <c r="D1166" s="32" t="s">
        <v>538</v>
      </c>
      <c r="E1166" s="33"/>
      <c r="H1166" s="33"/>
      <c r="K1166" s="36">
        <f>SUM(J1163:J1165)</f>
        <v>12.316000000000001</v>
      </c>
    </row>
    <row r="1167" spans="1:27" x14ac:dyDescent="0.25">
      <c r="E1167" s="33"/>
      <c r="H1167" s="33"/>
      <c r="K1167" s="33"/>
    </row>
    <row r="1168" spans="1:27" x14ac:dyDescent="0.25">
      <c r="D1168" s="32" t="s">
        <v>539</v>
      </c>
      <c r="E1168" s="33"/>
      <c r="H1168" s="33">
        <v>1.5</v>
      </c>
      <c r="I1168" t="s">
        <v>540</v>
      </c>
      <c r="J1168">
        <f>ROUND(H1168/100*K1161,5)</f>
        <v>0.29580000000000001</v>
      </c>
      <c r="K1168" s="33"/>
    </row>
    <row r="1169" spans="1:27" x14ac:dyDescent="0.25">
      <c r="D1169" s="32" t="s">
        <v>516</v>
      </c>
      <c r="E1169" s="33"/>
      <c r="H1169" s="33"/>
      <c r="K1169" s="34">
        <f>SUM(J1158:J1168)</f>
        <v>32.331800000000001</v>
      </c>
    </row>
    <row r="1170" spans="1:27" x14ac:dyDescent="0.25">
      <c r="D1170" s="32" t="s">
        <v>517</v>
      </c>
      <c r="E1170" s="33"/>
      <c r="H1170" s="33"/>
      <c r="K1170" s="34">
        <f>SUM(K1169:K1169)</f>
        <v>32.331800000000001</v>
      </c>
    </row>
    <row r="1172" spans="1:27" ht="45" customHeight="1" x14ac:dyDescent="0.25">
      <c r="A1172" s="27" t="s">
        <v>980</v>
      </c>
      <c r="B1172" s="27" t="s">
        <v>253</v>
      </c>
      <c r="C1172" s="28" t="s">
        <v>19</v>
      </c>
      <c r="D1172" s="7" t="s">
        <v>254</v>
      </c>
      <c r="E1172" s="6"/>
      <c r="F1172" s="6"/>
      <c r="G1172" s="28"/>
      <c r="H1172" s="30" t="s">
        <v>476</v>
      </c>
      <c r="I1172" s="5">
        <v>355.41</v>
      </c>
      <c r="J1172" s="4"/>
      <c r="K1172" s="31">
        <f>ROUND(K1183,2)</f>
        <v>481.73</v>
      </c>
      <c r="L1172" s="29" t="s">
        <v>981</v>
      </c>
      <c r="M1172" s="28"/>
      <c r="N1172" s="28"/>
      <c r="O1172" s="28"/>
      <c r="P1172" s="28"/>
      <c r="Q1172" s="28"/>
      <c r="R1172" s="28"/>
      <c r="S1172" s="28"/>
      <c r="T1172" s="28"/>
      <c r="U1172" s="28"/>
      <c r="V1172" s="28"/>
      <c r="W1172" s="28"/>
      <c r="X1172" s="28"/>
      <c r="Y1172" s="28"/>
      <c r="Z1172" s="28"/>
      <c r="AA1172" s="28"/>
    </row>
    <row r="1173" spans="1:27" x14ac:dyDescent="0.25">
      <c r="B1173" s="23" t="s">
        <v>522</v>
      </c>
    </row>
    <row r="1174" spans="1:27" x14ac:dyDescent="0.25">
      <c r="B1174" t="s">
        <v>907</v>
      </c>
      <c r="C1174" t="s">
        <v>242</v>
      </c>
      <c r="D1174" t="s">
        <v>908</v>
      </c>
      <c r="E1174" s="35">
        <v>3</v>
      </c>
      <c r="F1174" t="s">
        <v>525</v>
      </c>
      <c r="G1174" t="s">
        <v>526</v>
      </c>
      <c r="H1174" s="36">
        <v>25.94</v>
      </c>
      <c r="I1174" t="s">
        <v>527</v>
      </c>
      <c r="J1174" s="37">
        <f>ROUND(E1174/I1172* H1174,5)</f>
        <v>0.21895999999999999</v>
      </c>
      <c r="K1174" s="33"/>
    </row>
    <row r="1175" spans="1:27" x14ac:dyDescent="0.25">
      <c r="B1175" t="s">
        <v>905</v>
      </c>
      <c r="C1175" t="s">
        <v>242</v>
      </c>
      <c r="D1175" t="s">
        <v>906</v>
      </c>
      <c r="E1175" s="35">
        <v>3</v>
      </c>
      <c r="F1175" t="s">
        <v>525</v>
      </c>
      <c r="G1175" t="s">
        <v>526</v>
      </c>
      <c r="H1175" s="36">
        <v>23.36</v>
      </c>
      <c r="I1175" t="s">
        <v>527</v>
      </c>
      <c r="J1175" s="37">
        <f>ROUND(E1175/I1172* H1175,5)</f>
        <v>0.19717999999999999</v>
      </c>
      <c r="K1175" s="33"/>
    </row>
    <row r="1176" spans="1:27" x14ac:dyDescent="0.25">
      <c r="D1176" s="32" t="s">
        <v>530</v>
      </c>
      <c r="E1176" s="33"/>
      <c r="H1176" s="33"/>
      <c r="K1176" s="36">
        <f>SUM(J1174:J1175)</f>
        <v>0.41613999999999995</v>
      </c>
    </row>
    <row r="1177" spans="1:27" x14ac:dyDescent="0.25">
      <c r="B1177" s="23" t="s">
        <v>531</v>
      </c>
      <c r="E1177" s="33"/>
      <c r="H1177" s="33"/>
      <c r="K1177" s="33"/>
    </row>
    <row r="1178" spans="1:27" x14ac:dyDescent="0.25">
      <c r="B1178" t="s">
        <v>982</v>
      </c>
      <c r="C1178" t="s">
        <v>19</v>
      </c>
      <c r="D1178" t="s">
        <v>254</v>
      </c>
      <c r="E1178" s="35">
        <v>1</v>
      </c>
      <c r="G1178" t="s">
        <v>526</v>
      </c>
      <c r="H1178" s="36">
        <v>481.3</v>
      </c>
      <c r="I1178" t="s">
        <v>527</v>
      </c>
      <c r="J1178" s="37">
        <f>ROUND(E1178* H1178,5)</f>
        <v>481.3</v>
      </c>
      <c r="K1178" s="33"/>
    </row>
    <row r="1179" spans="1:27" x14ac:dyDescent="0.25">
      <c r="D1179" s="32" t="s">
        <v>538</v>
      </c>
      <c r="E1179" s="33"/>
      <c r="H1179" s="33"/>
      <c r="K1179" s="36">
        <f>SUM(J1178:J1178)</f>
        <v>481.3</v>
      </c>
    </row>
    <row r="1180" spans="1:27" x14ac:dyDescent="0.25">
      <c r="E1180" s="33"/>
      <c r="H1180" s="33"/>
      <c r="K1180" s="33"/>
    </row>
    <row r="1181" spans="1:27" x14ac:dyDescent="0.25">
      <c r="D1181" s="32" t="s">
        <v>539</v>
      </c>
      <c r="E1181" s="33"/>
      <c r="H1181" s="33">
        <v>2.5</v>
      </c>
      <c r="I1181" t="s">
        <v>540</v>
      </c>
      <c r="J1181">
        <f>ROUND(H1181/100*K1176,5)</f>
        <v>1.04E-2</v>
      </c>
      <c r="K1181" s="33"/>
    </row>
    <row r="1182" spans="1:27" x14ac:dyDescent="0.25">
      <c r="D1182" s="32" t="s">
        <v>516</v>
      </c>
      <c r="E1182" s="33"/>
      <c r="H1182" s="33"/>
      <c r="K1182" s="34">
        <f>SUM(J1173:J1181)</f>
        <v>481.72654</v>
      </c>
    </row>
    <row r="1183" spans="1:27" x14ac:dyDescent="0.25">
      <c r="D1183" s="32" t="s">
        <v>517</v>
      </c>
      <c r="E1183" s="33"/>
      <c r="H1183" s="33"/>
      <c r="K1183" s="34">
        <f>SUM(K1182:K1182)</f>
        <v>481.72654</v>
      </c>
    </row>
    <row r="1185" spans="1:27" ht="45" customHeight="1" x14ac:dyDescent="0.25">
      <c r="A1185" s="27" t="s">
        <v>983</v>
      </c>
      <c r="B1185" s="27" t="s">
        <v>249</v>
      </c>
      <c r="C1185" s="28" t="s">
        <v>19</v>
      </c>
      <c r="D1185" s="7" t="s">
        <v>250</v>
      </c>
      <c r="E1185" s="6"/>
      <c r="F1185" s="6"/>
      <c r="G1185" s="28"/>
      <c r="H1185" s="30" t="s">
        <v>476</v>
      </c>
      <c r="I1185" s="5">
        <v>355.41</v>
      </c>
      <c r="J1185" s="4"/>
      <c r="K1185" s="31">
        <f>ROUND(K1196,2)</f>
        <v>757.26</v>
      </c>
      <c r="L1185" s="29" t="s">
        <v>984</v>
      </c>
      <c r="M1185" s="28"/>
      <c r="N1185" s="28"/>
      <c r="O1185" s="28"/>
      <c r="P1185" s="28"/>
      <c r="Q1185" s="28"/>
      <c r="R1185" s="28"/>
      <c r="S1185" s="28"/>
      <c r="T1185" s="28"/>
      <c r="U1185" s="28"/>
      <c r="V1185" s="28"/>
      <c r="W1185" s="28"/>
      <c r="X1185" s="28"/>
      <c r="Y1185" s="28"/>
      <c r="Z1185" s="28"/>
      <c r="AA1185" s="28"/>
    </row>
    <row r="1186" spans="1:27" x14ac:dyDescent="0.25">
      <c r="B1186" s="23" t="s">
        <v>522</v>
      </c>
    </row>
    <row r="1187" spans="1:27" x14ac:dyDescent="0.25">
      <c r="B1187" t="s">
        <v>907</v>
      </c>
      <c r="C1187" t="s">
        <v>242</v>
      </c>
      <c r="D1187" t="s">
        <v>908</v>
      </c>
      <c r="E1187" s="35">
        <v>3</v>
      </c>
      <c r="F1187" t="s">
        <v>525</v>
      </c>
      <c r="G1187" t="s">
        <v>526</v>
      </c>
      <c r="H1187" s="36">
        <v>25.94</v>
      </c>
      <c r="I1187" t="s">
        <v>527</v>
      </c>
      <c r="J1187" s="37">
        <f>ROUND(E1187/I1185* H1187,5)</f>
        <v>0.21895999999999999</v>
      </c>
      <c r="K1187" s="33"/>
    </row>
    <row r="1188" spans="1:27" x14ac:dyDescent="0.25">
      <c r="B1188" t="s">
        <v>905</v>
      </c>
      <c r="C1188" t="s">
        <v>242</v>
      </c>
      <c r="D1188" t="s">
        <v>906</v>
      </c>
      <c r="E1188" s="35">
        <v>3</v>
      </c>
      <c r="F1188" t="s">
        <v>525</v>
      </c>
      <c r="G1188" t="s">
        <v>526</v>
      </c>
      <c r="H1188" s="36">
        <v>23.36</v>
      </c>
      <c r="I1188" t="s">
        <v>527</v>
      </c>
      <c r="J1188" s="37">
        <f>ROUND(E1188/I1185* H1188,5)</f>
        <v>0.19717999999999999</v>
      </c>
      <c r="K1188" s="33"/>
    </row>
    <row r="1189" spans="1:27" x14ac:dyDescent="0.25">
      <c r="D1189" s="32" t="s">
        <v>530</v>
      </c>
      <c r="E1189" s="33"/>
      <c r="H1189" s="33"/>
      <c r="K1189" s="36">
        <f>SUM(J1187:J1188)</f>
        <v>0.41613999999999995</v>
      </c>
    </row>
    <row r="1190" spans="1:27" x14ac:dyDescent="0.25">
      <c r="B1190" s="23" t="s">
        <v>531</v>
      </c>
      <c r="E1190" s="33"/>
      <c r="H1190" s="33"/>
      <c r="K1190" s="33"/>
    </row>
    <row r="1191" spans="1:27" x14ac:dyDescent="0.25">
      <c r="B1191" t="s">
        <v>985</v>
      </c>
      <c r="C1191" t="s">
        <v>19</v>
      </c>
      <c r="D1191" t="s">
        <v>986</v>
      </c>
      <c r="E1191" s="35">
        <v>1</v>
      </c>
      <c r="G1191" t="s">
        <v>526</v>
      </c>
      <c r="H1191" s="36">
        <v>756.83</v>
      </c>
      <c r="I1191" t="s">
        <v>527</v>
      </c>
      <c r="J1191" s="37">
        <f>ROUND(E1191* H1191,5)</f>
        <v>756.83</v>
      </c>
      <c r="K1191" s="33"/>
    </row>
    <row r="1192" spans="1:27" x14ac:dyDescent="0.25">
      <c r="D1192" s="32" t="s">
        <v>538</v>
      </c>
      <c r="E1192" s="33"/>
      <c r="H1192" s="33"/>
      <c r="K1192" s="36">
        <f>SUM(J1191:J1191)</f>
        <v>756.83</v>
      </c>
    </row>
    <row r="1193" spans="1:27" x14ac:dyDescent="0.25">
      <c r="E1193" s="33"/>
      <c r="H1193" s="33"/>
      <c r="K1193" s="33"/>
    </row>
    <row r="1194" spans="1:27" x14ac:dyDescent="0.25">
      <c r="D1194" s="32" t="s">
        <v>539</v>
      </c>
      <c r="E1194" s="33"/>
      <c r="H1194" s="33">
        <v>2.5</v>
      </c>
      <c r="I1194" t="s">
        <v>540</v>
      </c>
      <c r="J1194">
        <f>ROUND(H1194/100*K1189,5)</f>
        <v>1.04E-2</v>
      </c>
      <c r="K1194" s="33"/>
    </row>
    <row r="1195" spans="1:27" x14ac:dyDescent="0.25">
      <c r="D1195" s="32" t="s">
        <v>516</v>
      </c>
      <c r="E1195" s="33"/>
      <c r="H1195" s="33"/>
      <c r="K1195" s="34">
        <f>SUM(J1186:J1194)</f>
        <v>757.25654000000009</v>
      </c>
    </row>
    <row r="1196" spans="1:27" x14ac:dyDescent="0.25">
      <c r="D1196" s="32" t="s">
        <v>517</v>
      </c>
      <c r="E1196" s="33"/>
      <c r="H1196" s="33"/>
      <c r="K1196" s="34">
        <f>SUM(K1195:K1195)</f>
        <v>757.25654000000009</v>
      </c>
    </row>
    <row r="1198" spans="1:27" ht="45" customHeight="1" x14ac:dyDescent="0.25">
      <c r="A1198" s="27" t="s">
        <v>987</v>
      </c>
      <c r="B1198" s="27" t="s">
        <v>251</v>
      </c>
      <c r="C1198" s="28" t="s">
        <v>19</v>
      </c>
      <c r="D1198" s="7" t="s">
        <v>252</v>
      </c>
      <c r="E1198" s="6"/>
      <c r="F1198" s="6"/>
      <c r="G1198" s="28"/>
      <c r="H1198" s="30" t="s">
        <v>476</v>
      </c>
      <c r="I1198" s="5">
        <v>355.41</v>
      </c>
      <c r="J1198" s="4"/>
      <c r="K1198" s="31">
        <f>ROUND(K1209,2)</f>
        <v>833.67</v>
      </c>
      <c r="L1198" s="29" t="s">
        <v>988</v>
      </c>
      <c r="M1198" s="28"/>
      <c r="N1198" s="28"/>
      <c r="O1198" s="28"/>
      <c r="P1198" s="28"/>
      <c r="Q1198" s="28"/>
      <c r="R1198" s="28"/>
      <c r="S1198" s="28"/>
      <c r="T1198" s="28"/>
      <c r="U1198" s="28"/>
      <c r="V1198" s="28"/>
      <c r="W1198" s="28"/>
      <c r="X1198" s="28"/>
      <c r="Y1198" s="28"/>
      <c r="Z1198" s="28"/>
      <c r="AA1198" s="28"/>
    </row>
    <row r="1199" spans="1:27" x14ac:dyDescent="0.25">
      <c r="B1199" s="23" t="s">
        <v>522</v>
      </c>
    </row>
    <row r="1200" spans="1:27" x14ac:dyDescent="0.25">
      <c r="B1200" t="s">
        <v>907</v>
      </c>
      <c r="C1200" t="s">
        <v>242</v>
      </c>
      <c r="D1200" t="s">
        <v>908</v>
      </c>
      <c r="E1200" s="35">
        <v>3</v>
      </c>
      <c r="F1200" t="s">
        <v>525</v>
      </c>
      <c r="G1200" t="s">
        <v>526</v>
      </c>
      <c r="H1200" s="36">
        <v>25.94</v>
      </c>
      <c r="I1200" t="s">
        <v>527</v>
      </c>
      <c r="J1200" s="37">
        <f>ROUND(E1200/I1198* H1200,5)</f>
        <v>0.21895999999999999</v>
      </c>
      <c r="K1200" s="33"/>
    </row>
    <row r="1201" spans="1:27" x14ac:dyDescent="0.25">
      <c r="B1201" t="s">
        <v>905</v>
      </c>
      <c r="C1201" t="s">
        <v>242</v>
      </c>
      <c r="D1201" t="s">
        <v>906</v>
      </c>
      <c r="E1201" s="35">
        <v>3</v>
      </c>
      <c r="F1201" t="s">
        <v>525</v>
      </c>
      <c r="G1201" t="s">
        <v>526</v>
      </c>
      <c r="H1201" s="36">
        <v>23.36</v>
      </c>
      <c r="I1201" t="s">
        <v>527</v>
      </c>
      <c r="J1201" s="37">
        <f>ROUND(E1201/I1198* H1201,5)</f>
        <v>0.19717999999999999</v>
      </c>
      <c r="K1201" s="33"/>
    </row>
    <row r="1202" spans="1:27" x14ac:dyDescent="0.25">
      <c r="D1202" s="32" t="s">
        <v>530</v>
      </c>
      <c r="E1202" s="33"/>
      <c r="H1202" s="33"/>
      <c r="K1202" s="36">
        <f>SUM(J1200:J1201)</f>
        <v>0.41613999999999995</v>
      </c>
    </row>
    <row r="1203" spans="1:27" x14ac:dyDescent="0.25">
      <c r="B1203" s="23" t="s">
        <v>531</v>
      </c>
      <c r="E1203" s="33"/>
      <c r="H1203" s="33"/>
      <c r="K1203" s="33"/>
    </row>
    <row r="1204" spans="1:27" x14ac:dyDescent="0.25">
      <c r="B1204" t="s">
        <v>989</v>
      </c>
      <c r="C1204" t="s">
        <v>19</v>
      </c>
      <c r="D1204" t="s">
        <v>990</v>
      </c>
      <c r="E1204" s="35">
        <v>1</v>
      </c>
      <c r="G1204" t="s">
        <v>526</v>
      </c>
      <c r="H1204" s="36">
        <v>833.24</v>
      </c>
      <c r="I1204" t="s">
        <v>527</v>
      </c>
      <c r="J1204" s="37">
        <f>ROUND(E1204* H1204,5)</f>
        <v>833.24</v>
      </c>
      <c r="K1204" s="33"/>
    </row>
    <row r="1205" spans="1:27" x14ac:dyDescent="0.25">
      <c r="D1205" s="32" t="s">
        <v>538</v>
      </c>
      <c r="E1205" s="33"/>
      <c r="H1205" s="33"/>
      <c r="K1205" s="36">
        <f>SUM(J1204:J1204)</f>
        <v>833.24</v>
      </c>
    </row>
    <row r="1206" spans="1:27" x14ac:dyDescent="0.25">
      <c r="E1206" s="33"/>
      <c r="H1206" s="33"/>
      <c r="K1206" s="33"/>
    </row>
    <row r="1207" spans="1:27" x14ac:dyDescent="0.25">
      <c r="D1207" s="32" t="s">
        <v>539</v>
      </c>
      <c r="E1207" s="33"/>
      <c r="H1207" s="33">
        <v>2.5</v>
      </c>
      <c r="I1207" t="s">
        <v>540</v>
      </c>
      <c r="J1207">
        <f>ROUND(H1207/100*K1202,5)</f>
        <v>1.04E-2</v>
      </c>
      <c r="K1207" s="33"/>
    </row>
    <row r="1208" spans="1:27" x14ac:dyDescent="0.25">
      <c r="D1208" s="32" t="s">
        <v>516</v>
      </c>
      <c r="E1208" s="33"/>
      <c r="H1208" s="33"/>
      <c r="K1208" s="34">
        <f>SUM(J1199:J1207)</f>
        <v>833.66654000000005</v>
      </c>
    </row>
    <row r="1209" spans="1:27" x14ac:dyDescent="0.25">
      <c r="D1209" s="32" t="s">
        <v>517</v>
      </c>
      <c r="E1209" s="33"/>
      <c r="H1209" s="33"/>
      <c r="K1209" s="34">
        <f>SUM(K1208:K1208)</f>
        <v>833.66654000000005</v>
      </c>
    </row>
    <row r="1211" spans="1:27" ht="45" customHeight="1" x14ac:dyDescent="0.25">
      <c r="A1211" s="27" t="s">
        <v>991</v>
      </c>
      <c r="B1211" s="27" t="s">
        <v>247</v>
      </c>
      <c r="C1211" s="28" t="s">
        <v>19</v>
      </c>
      <c r="D1211" s="7" t="s">
        <v>248</v>
      </c>
      <c r="E1211" s="6"/>
      <c r="F1211" s="6"/>
      <c r="G1211" s="28"/>
      <c r="H1211" s="30" t="s">
        <v>476</v>
      </c>
      <c r="I1211" s="5">
        <v>1</v>
      </c>
      <c r="J1211" s="4"/>
      <c r="K1211" s="31">
        <f>ROUND(K1223,2)</f>
        <v>5219.6000000000004</v>
      </c>
      <c r="L1211" s="29" t="s">
        <v>992</v>
      </c>
      <c r="M1211" s="28"/>
      <c r="N1211" s="28"/>
      <c r="O1211" s="28"/>
      <c r="P1211" s="28"/>
      <c r="Q1211" s="28"/>
      <c r="R1211" s="28"/>
      <c r="S1211" s="28"/>
      <c r="T1211" s="28"/>
      <c r="U1211" s="28"/>
      <c r="V1211" s="28"/>
      <c r="W1211" s="28"/>
      <c r="X1211" s="28"/>
      <c r="Y1211" s="28"/>
      <c r="Z1211" s="28"/>
      <c r="AA1211" s="28"/>
    </row>
    <row r="1212" spans="1:27" x14ac:dyDescent="0.25">
      <c r="B1212" s="23" t="s">
        <v>522</v>
      </c>
    </row>
    <row r="1213" spans="1:27" x14ac:dyDescent="0.25">
      <c r="B1213" t="s">
        <v>907</v>
      </c>
      <c r="C1213" t="s">
        <v>242</v>
      </c>
      <c r="D1213" t="s">
        <v>908</v>
      </c>
      <c r="E1213" s="35">
        <v>3</v>
      </c>
      <c r="F1213" t="s">
        <v>525</v>
      </c>
      <c r="G1213" t="s">
        <v>526</v>
      </c>
      <c r="H1213" s="36">
        <v>25.94</v>
      </c>
      <c r="I1213" t="s">
        <v>527</v>
      </c>
      <c r="J1213" s="37">
        <f>ROUND(E1213/I1211* H1213,5)</f>
        <v>77.819999999999993</v>
      </c>
      <c r="K1213" s="33"/>
    </row>
    <row r="1214" spans="1:27" x14ac:dyDescent="0.25">
      <c r="B1214" t="s">
        <v>905</v>
      </c>
      <c r="C1214" t="s">
        <v>242</v>
      </c>
      <c r="D1214" t="s">
        <v>906</v>
      </c>
      <c r="E1214" s="35">
        <v>3</v>
      </c>
      <c r="F1214" t="s">
        <v>525</v>
      </c>
      <c r="G1214" t="s">
        <v>526</v>
      </c>
      <c r="H1214" s="36">
        <v>23.36</v>
      </c>
      <c r="I1214" t="s">
        <v>527</v>
      </c>
      <c r="J1214" s="37">
        <f>ROUND(E1214/I1211* H1214,5)</f>
        <v>70.08</v>
      </c>
      <c r="K1214" s="33"/>
    </row>
    <row r="1215" spans="1:27" x14ac:dyDescent="0.25">
      <c r="D1215" s="32" t="s">
        <v>530</v>
      </c>
      <c r="E1215" s="33"/>
      <c r="H1215" s="33"/>
      <c r="K1215" s="36">
        <f>SUM(J1213:J1214)</f>
        <v>147.89999999999998</v>
      </c>
    </row>
    <row r="1216" spans="1:27" x14ac:dyDescent="0.25">
      <c r="B1216" s="23" t="s">
        <v>531</v>
      </c>
      <c r="E1216" s="33"/>
      <c r="H1216" s="33"/>
      <c r="K1216" s="33"/>
    </row>
    <row r="1217" spans="1:27" ht="409.5" x14ac:dyDescent="0.25">
      <c r="B1217" t="s">
        <v>993</v>
      </c>
      <c r="C1217" t="s">
        <v>19</v>
      </c>
      <c r="D1217" s="38" t="s">
        <v>994</v>
      </c>
      <c r="E1217" s="35">
        <v>1</v>
      </c>
      <c r="G1217" t="s">
        <v>526</v>
      </c>
      <c r="H1217" s="36">
        <v>5068</v>
      </c>
      <c r="I1217" t="s">
        <v>527</v>
      </c>
      <c r="J1217" s="37">
        <f>ROUND(E1217* H1217,5)</f>
        <v>5068</v>
      </c>
      <c r="K1217" s="33"/>
    </row>
    <row r="1218" spans="1:27" x14ac:dyDescent="0.25">
      <c r="D1218" s="32" t="s">
        <v>538</v>
      </c>
      <c r="E1218" s="33"/>
      <c r="H1218" s="33"/>
      <c r="K1218" s="36">
        <f>SUM(J1217:J1217)</f>
        <v>5068</v>
      </c>
    </row>
    <row r="1219" spans="1:27" x14ac:dyDescent="0.25">
      <c r="B1219" s="23" t="s">
        <v>720</v>
      </c>
      <c r="E1219" s="33"/>
      <c r="H1219" s="33"/>
      <c r="K1219" s="33"/>
    </row>
    <row r="1220" spans="1:27" x14ac:dyDescent="0.25">
      <c r="B1220" t="s">
        <v>995</v>
      </c>
      <c r="C1220" t="s">
        <v>540</v>
      </c>
      <c r="D1220" t="s">
        <v>996</v>
      </c>
      <c r="E1220" s="35">
        <v>2.5</v>
      </c>
      <c r="G1220" t="s">
        <v>540</v>
      </c>
      <c r="H1220" s="36">
        <v>147.9</v>
      </c>
      <c r="I1220" t="s">
        <v>527</v>
      </c>
      <c r="J1220" s="37">
        <f>ROUND(E1220* H1220/100,5)</f>
        <v>3.6974999999999998</v>
      </c>
      <c r="K1220" s="33"/>
    </row>
    <row r="1221" spans="1:27" x14ac:dyDescent="0.25">
      <c r="D1221" s="32" t="s">
        <v>723</v>
      </c>
      <c r="E1221" s="33"/>
      <c r="H1221" s="33"/>
      <c r="K1221" s="36">
        <f>SUM(J1220:J1220)</f>
        <v>3.6974999999999998</v>
      </c>
    </row>
    <row r="1222" spans="1:27" x14ac:dyDescent="0.25">
      <c r="D1222" s="32" t="s">
        <v>516</v>
      </c>
      <c r="E1222" s="33"/>
      <c r="H1222" s="33"/>
      <c r="K1222" s="34">
        <f>SUM(J1212:J1221)</f>
        <v>5219.5974999999999</v>
      </c>
    </row>
    <row r="1223" spans="1:27" x14ac:dyDescent="0.25">
      <c r="D1223" s="32" t="s">
        <v>517</v>
      </c>
      <c r="E1223" s="33"/>
      <c r="H1223" s="33"/>
      <c r="K1223" s="34">
        <f>SUM(K1222:K1222)</f>
        <v>5219.5974999999999</v>
      </c>
    </row>
    <row r="1225" spans="1:27" ht="45" customHeight="1" x14ac:dyDescent="0.25">
      <c r="A1225" s="27" t="s">
        <v>997</v>
      </c>
      <c r="B1225" s="27" t="s">
        <v>352</v>
      </c>
      <c r="C1225" s="28" t="s">
        <v>19</v>
      </c>
      <c r="D1225" s="7" t="s">
        <v>353</v>
      </c>
      <c r="E1225" s="6"/>
      <c r="F1225" s="6"/>
      <c r="G1225" s="28"/>
      <c r="H1225" s="30" t="s">
        <v>476</v>
      </c>
      <c r="I1225" s="5">
        <v>1</v>
      </c>
      <c r="J1225" s="4"/>
      <c r="K1225" s="31">
        <f>ROUND(K1234,2)</f>
        <v>74.209999999999994</v>
      </c>
      <c r="L1225" s="29" t="s">
        <v>998</v>
      </c>
      <c r="M1225" s="28"/>
      <c r="N1225" s="28"/>
      <c r="O1225" s="28"/>
      <c r="P1225" s="28"/>
      <c r="Q1225" s="28"/>
      <c r="R1225" s="28"/>
      <c r="S1225" s="28"/>
      <c r="T1225" s="28"/>
      <c r="U1225" s="28"/>
      <c r="V1225" s="28"/>
      <c r="W1225" s="28"/>
      <c r="X1225" s="28"/>
      <c r="Y1225" s="28"/>
      <c r="Z1225" s="28"/>
      <c r="AA1225" s="28"/>
    </row>
    <row r="1226" spans="1:27" x14ac:dyDescent="0.25">
      <c r="B1226" s="23" t="s">
        <v>522</v>
      </c>
    </row>
    <row r="1227" spans="1:27" x14ac:dyDescent="0.25">
      <c r="B1227" t="s">
        <v>907</v>
      </c>
      <c r="C1227" t="s">
        <v>242</v>
      </c>
      <c r="D1227" t="s">
        <v>908</v>
      </c>
      <c r="E1227" s="35">
        <v>0.2</v>
      </c>
      <c r="F1227" t="s">
        <v>525</v>
      </c>
      <c r="G1227" t="s">
        <v>526</v>
      </c>
      <c r="H1227" s="36">
        <v>25.94</v>
      </c>
      <c r="I1227" t="s">
        <v>527</v>
      </c>
      <c r="J1227" s="37">
        <f>ROUND(E1227/I1225* H1227,5)</f>
        <v>5.1879999999999997</v>
      </c>
      <c r="K1227" s="33"/>
    </row>
    <row r="1228" spans="1:27" x14ac:dyDescent="0.25">
      <c r="B1228" t="s">
        <v>905</v>
      </c>
      <c r="C1228" t="s">
        <v>242</v>
      </c>
      <c r="D1228" t="s">
        <v>906</v>
      </c>
      <c r="E1228" s="35">
        <v>0.2</v>
      </c>
      <c r="F1228" t="s">
        <v>525</v>
      </c>
      <c r="G1228" t="s">
        <v>526</v>
      </c>
      <c r="H1228" s="36">
        <v>23.36</v>
      </c>
      <c r="I1228" t="s">
        <v>527</v>
      </c>
      <c r="J1228" s="37">
        <f>ROUND(E1228/I1225* H1228,5)</f>
        <v>4.6719999999999997</v>
      </c>
      <c r="K1228" s="33"/>
    </row>
    <row r="1229" spans="1:27" x14ac:dyDescent="0.25">
      <c r="D1229" s="32" t="s">
        <v>530</v>
      </c>
      <c r="E1229" s="33"/>
      <c r="H1229" s="33"/>
      <c r="K1229" s="36">
        <f>SUM(J1227:J1228)</f>
        <v>9.86</v>
      </c>
    </row>
    <row r="1230" spans="1:27" x14ac:dyDescent="0.25">
      <c r="B1230" s="23" t="s">
        <v>531</v>
      </c>
      <c r="E1230" s="33"/>
      <c r="H1230" s="33"/>
      <c r="K1230" s="33"/>
    </row>
    <row r="1231" spans="1:27" x14ac:dyDescent="0.25">
      <c r="B1231" t="s">
        <v>999</v>
      </c>
      <c r="C1231" t="s">
        <v>19</v>
      </c>
      <c r="D1231" t="s">
        <v>353</v>
      </c>
      <c r="E1231" s="35">
        <v>1</v>
      </c>
      <c r="G1231" t="s">
        <v>526</v>
      </c>
      <c r="H1231" s="36">
        <v>64.349999999999994</v>
      </c>
      <c r="I1231" t="s">
        <v>527</v>
      </c>
      <c r="J1231" s="37">
        <f>ROUND(E1231* H1231,5)</f>
        <v>64.349999999999994</v>
      </c>
      <c r="K1231" s="33"/>
    </row>
    <row r="1232" spans="1:27" x14ac:dyDescent="0.25">
      <c r="D1232" s="32" t="s">
        <v>538</v>
      </c>
      <c r="E1232" s="33"/>
      <c r="H1232" s="33"/>
      <c r="K1232" s="36">
        <f>SUM(J1231:J1231)</f>
        <v>64.349999999999994</v>
      </c>
    </row>
    <row r="1233" spans="1:27" x14ac:dyDescent="0.25">
      <c r="D1233" s="32" t="s">
        <v>516</v>
      </c>
      <c r="E1233" s="33"/>
      <c r="H1233" s="33"/>
      <c r="K1233" s="34">
        <f>SUM(J1226:J1232)</f>
        <v>74.209999999999994</v>
      </c>
    </row>
    <row r="1234" spans="1:27" x14ac:dyDescent="0.25">
      <c r="D1234" s="32" t="s">
        <v>517</v>
      </c>
      <c r="E1234" s="33"/>
      <c r="H1234" s="33"/>
      <c r="K1234" s="34">
        <f>SUM(K1233:K1233)</f>
        <v>74.209999999999994</v>
      </c>
    </row>
    <row r="1236" spans="1:27" ht="45" customHeight="1" x14ac:dyDescent="0.25">
      <c r="A1236" s="27" t="s">
        <v>1000</v>
      </c>
      <c r="B1236" s="27" t="s">
        <v>301</v>
      </c>
      <c r="C1236" s="28" t="s">
        <v>19</v>
      </c>
      <c r="D1236" s="7" t="s">
        <v>302</v>
      </c>
      <c r="E1236" s="6"/>
      <c r="F1236" s="6"/>
      <c r="G1236" s="28"/>
      <c r="H1236" s="30" t="s">
        <v>476</v>
      </c>
      <c r="I1236" s="5">
        <v>1</v>
      </c>
      <c r="J1236" s="4"/>
      <c r="K1236" s="31">
        <f>ROUND(K1247,2)</f>
        <v>62.46</v>
      </c>
      <c r="L1236" s="29" t="s">
        <v>1001</v>
      </c>
      <c r="M1236" s="28"/>
      <c r="N1236" s="28"/>
      <c r="O1236" s="28"/>
      <c r="P1236" s="28"/>
      <c r="Q1236" s="28"/>
      <c r="R1236" s="28"/>
      <c r="S1236" s="28"/>
      <c r="T1236" s="28"/>
      <c r="U1236" s="28"/>
      <c r="V1236" s="28"/>
      <c r="W1236" s="28"/>
      <c r="X1236" s="28"/>
      <c r="Y1236" s="28"/>
      <c r="Z1236" s="28"/>
      <c r="AA1236" s="28"/>
    </row>
    <row r="1237" spans="1:27" x14ac:dyDescent="0.25">
      <c r="B1237" s="23" t="s">
        <v>522</v>
      </c>
    </row>
    <row r="1238" spans="1:27" x14ac:dyDescent="0.25">
      <c r="B1238" t="s">
        <v>905</v>
      </c>
      <c r="C1238" t="s">
        <v>242</v>
      </c>
      <c r="D1238" t="s">
        <v>906</v>
      </c>
      <c r="E1238" s="35">
        <v>0.4</v>
      </c>
      <c r="F1238" t="s">
        <v>525</v>
      </c>
      <c r="G1238" t="s">
        <v>526</v>
      </c>
      <c r="H1238" s="36">
        <v>23.36</v>
      </c>
      <c r="I1238" t="s">
        <v>527</v>
      </c>
      <c r="J1238" s="37">
        <f>ROUND(E1238/I1236* H1238,5)</f>
        <v>9.3439999999999994</v>
      </c>
      <c r="K1238" s="33"/>
    </row>
    <row r="1239" spans="1:27" x14ac:dyDescent="0.25">
      <c r="B1239" t="s">
        <v>907</v>
      </c>
      <c r="C1239" t="s">
        <v>242</v>
      </c>
      <c r="D1239" t="s">
        <v>908</v>
      </c>
      <c r="E1239" s="35">
        <v>0.4</v>
      </c>
      <c r="F1239" t="s">
        <v>525</v>
      </c>
      <c r="G1239" t="s">
        <v>526</v>
      </c>
      <c r="H1239" s="36">
        <v>25.94</v>
      </c>
      <c r="I1239" t="s">
        <v>527</v>
      </c>
      <c r="J1239" s="37">
        <f>ROUND(E1239/I1236* H1239,5)</f>
        <v>10.375999999999999</v>
      </c>
      <c r="K1239" s="33"/>
    </row>
    <row r="1240" spans="1:27" x14ac:dyDescent="0.25">
      <c r="D1240" s="32" t="s">
        <v>530</v>
      </c>
      <c r="E1240" s="33"/>
      <c r="H1240" s="33"/>
      <c r="K1240" s="36">
        <f>SUM(J1238:J1239)</f>
        <v>19.72</v>
      </c>
    </row>
    <row r="1241" spans="1:27" x14ac:dyDescent="0.25">
      <c r="B1241" s="23" t="s">
        <v>531</v>
      </c>
      <c r="E1241" s="33"/>
      <c r="H1241" s="33"/>
      <c r="K1241" s="33"/>
    </row>
    <row r="1242" spans="1:27" x14ac:dyDescent="0.25">
      <c r="B1242" t="s">
        <v>1002</v>
      </c>
      <c r="C1242" t="s">
        <v>19</v>
      </c>
      <c r="D1242" t="s">
        <v>1003</v>
      </c>
      <c r="E1242" s="35">
        <v>1</v>
      </c>
      <c r="G1242" t="s">
        <v>526</v>
      </c>
      <c r="H1242" s="36">
        <v>42.44</v>
      </c>
      <c r="I1242" t="s">
        <v>527</v>
      </c>
      <c r="J1242" s="37">
        <f>ROUND(E1242* H1242,5)</f>
        <v>42.44</v>
      </c>
      <c r="K1242" s="33"/>
    </row>
    <row r="1243" spans="1:27" x14ac:dyDescent="0.25">
      <c r="D1243" s="32" t="s">
        <v>538</v>
      </c>
      <c r="E1243" s="33"/>
      <c r="H1243" s="33"/>
      <c r="K1243" s="36">
        <f>SUM(J1242:J1242)</f>
        <v>42.44</v>
      </c>
    </row>
    <row r="1244" spans="1:27" x14ac:dyDescent="0.25">
      <c r="E1244" s="33"/>
      <c r="H1244" s="33"/>
      <c r="K1244" s="33"/>
    </row>
    <row r="1245" spans="1:27" x14ac:dyDescent="0.25">
      <c r="D1245" s="32" t="s">
        <v>539</v>
      </c>
      <c r="E1245" s="33"/>
      <c r="H1245" s="33">
        <v>1.5</v>
      </c>
      <c r="I1245" t="s">
        <v>540</v>
      </c>
      <c r="J1245">
        <f>ROUND(H1245/100*K1240,5)</f>
        <v>0.29580000000000001</v>
      </c>
      <c r="K1245" s="33"/>
    </row>
    <row r="1246" spans="1:27" x14ac:dyDescent="0.25">
      <c r="D1246" s="32" t="s">
        <v>516</v>
      </c>
      <c r="E1246" s="33"/>
      <c r="H1246" s="33"/>
      <c r="K1246" s="34">
        <f>SUM(J1237:J1245)</f>
        <v>62.455799999999996</v>
      </c>
    </row>
    <row r="1247" spans="1:27" x14ac:dyDescent="0.25">
      <c r="D1247" s="32" t="s">
        <v>517</v>
      </c>
      <c r="E1247" s="33"/>
      <c r="H1247" s="33"/>
      <c r="K1247" s="34">
        <f>SUM(K1246:K1246)</f>
        <v>62.455799999999996</v>
      </c>
    </row>
    <row r="1249" spans="1:27" ht="45" customHeight="1" x14ac:dyDescent="0.25">
      <c r="A1249" s="27" t="s">
        <v>1004</v>
      </c>
      <c r="B1249" s="27" t="s">
        <v>303</v>
      </c>
      <c r="C1249" s="28" t="s">
        <v>19</v>
      </c>
      <c r="D1249" s="7" t="s">
        <v>304</v>
      </c>
      <c r="E1249" s="6"/>
      <c r="F1249" s="6"/>
      <c r="G1249" s="28"/>
      <c r="H1249" s="30" t="s">
        <v>476</v>
      </c>
      <c r="I1249" s="5">
        <v>1</v>
      </c>
      <c r="J1249" s="4"/>
      <c r="K1249" s="31">
        <f>ROUND(K1260,2)</f>
        <v>71.12</v>
      </c>
      <c r="L1249" s="29" t="s">
        <v>1005</v>
      </c>
      <c r="M1249" s="28"/>
      <c r="N1249" s="28"/>
      <c r="O1249" s="28"/>
      <c r="P1249" s="28"/>
      <c r="Q1249" s="28"/>
      <c r="R1249" s="28"/>
      <c r="S1249" s="28"/>
      <c r="T1249" s="28"/>
      <c r="U1249" s="28"/>
      <c r="V1249" s="28"/>
      <c r="W1249" s="28"/>
      <c r="X1249" s="28"/>
      <c r="Y1249" s="28"/>
      <c r="Z1249" s="28"/>
      <c r="AA1249" s="28"/>
    </row>
    <row r="1250" spans="1:27" x14ac:dyDescent="0.25">
      <c r="B1250" s="23" t="s">
        <v>522</v>
      </c>
    </row>
    <row r="1251" spans="1:27" x14ac:dyDescent="0.25">
      <c r="B1251" t="s">
        <v>905</v>
      </c>
      <c r="C1251" t="s">
        <v>242</v>
      </c>
      <c r="D1251" t="s">
        <v>906</v>
      </c>
      <c r="E1251" s="35">
        <v>0.4</v>
      </c>
      <c r="F1251" t="s">
        <v>525</v>
      </c>
      <c r="G1251" t="s">
        <v>526</v>
      </c>
      <c r="H1251" s="36">
        <v>23.36</v>
      </c>
      <c r="I1251" t="s">
        <v>527</v>
      </c>
      <c r="J1251" s="37">
        <f>ROUND(E1251/I1249* H1251,5)</f>
        <v>9.3439999999999994</v>
      </c>
      <c r="K1251" s="33"/>
    </row>
    <row r="1252" spans="1:27" x14ac:dyDescent="0.25">
      <c r="B1252" t="s">
        <v>907</v>
      </c>
      <c r="C1252" t="s">
        <v>242</v>
      </c>
      <c r="D1252" t="s">
        <v>908</v>
      </c>
      <c r="E1252" s="35">
        <v>0.4</v>
      </c>
      <c r="F1252" t="s">
        <v>525</v>
      </c>
      <c r="G1252" t="s">
        <v>526</v>
      </c>
      <c r="H1252" s="36">
        <v>25.94</v>
      </c>
      <c r="I1252" t="s">
        <v>527</v>
      </c>
      <c r="J1252" s="37">
        <f>ROUND(E1252/I1249* H1252,5)</f>
        <v>10.375999999999999</v>
      </c>
      <c r="K1252" s="33"/>
    </row>
    <row r="1253" spans="1:27" x14ac:dyDescent="0.25">
      <c r="D1253" s="32" t="s">
        <v>530</v>
      </c>
      <c r="E1253" s="33"/>
      <c r="H1253" s="33"/>
      <c r="K1253" s="36">
        <f>SUM(J1251:J1252)</f>
        <v>19.72</v>
      </c>
    </row>
    <row r="1254" spans="1:27" x14ac:dyDescent="0.25">
      <c r="B1254" s="23" t="s">
        <v>531</v>
      </c>
      <c r="E1254" s="33"/>
      <c r="H1254" s="33"/>
      <c r="K1254" s="33"/>
    </row>
    <row r="1255" spans="1:27" x14ac:dyDescent="0.25">
      <c r="B1255" t="s">
        <v>1006</v>
      </c>
      <c r="C1255" t="s">
        <v>19</v>
      </c>
      <c r="D1255" t="s">
        <v>1007</v>
      </c>
      <c r="E1255" s="35">
        <v>1</v>
      </c>
      <c r="G1255" t="s">
        <v>526</v>
      </c>
      <c r="H1255" s="36">
        <v>51.1</v>
      </c>
      <c r="I1255" t="s">
        <v>527</v>
      </c>
      <c r="J1255" s="37">
        <f>ROUND(E1255* H1255,5)</f>
        <v>51.1</v>
      </c>
      <c r="K1255" s="33"/>
    </row>
    <row r="1256" spans="1:27" x14ac:dyDescent="0.25">
      <c r="D1256" s="32" t="s">
        <v>538</v>
      </c>
      <c r="E1256" s="33"/>
      <c r="H1256" s="33"/>
      <c r="K1256" s="36">
        <f>SUM(J1255:J1255)</f>
        <v>51.1</v>
      </c>
    </row>
    <row r="1257" spans="1:27" x14ac:dyDescent="0.25">
      <c r="E1257" s="33"/>
      <c r="H1257" s="33"/>
      <c r="K1257" s="33"/>
    </row>
    <row r="1258" spans="1:27" x14ac:dyDescent="0.25">
      <c r="D1258" s="32" t="s">
        <v>539</v>
      </c>
      <c r="E1258" s="33"/>
      <c r="H1258" s="33">
        <v>1.5</v>
      </c>
      <c r="I1258" t="s">
        <v>540</v>
      </c>
      <c r="J1258">
        <f>ROUND(H1258/100*K1253,5)</f>
        <v>0.29580000000000001</v>
      </c>
      <c r="K1258" s="33"/>
    </row>
    <row r="1259" spans="1:27" x14ac:dyDescent="0.25">
      <c r="D1259" s="32" t="s">
        <v>516</v>
      </c>
      <c r="E1259" s="33"/>
      <c r="H1259" s="33"/>
      <c r="K1259" s="34">
        <f>SUM(J1250:J1258)</f>
        <v>71.115799999999993</v>
      </c>
    </row>
    <row r="1260" spans="1:27" x14ac:dyDescent="0.25">
      <c r="D1260" s="32" t="s">
        <v>517</v>
      </c>
      <c r="E1260" s="33"/>
      <c r="H1260" s="33"/>
      <c r="K1260" s="34">
        <f>SUM(K1259:K1259)</f>
        <v>71.115799999999993</v>
      </c>
    </row>
    <row r="1262" spans="1:27" ht="45" customHeight="1" x14ac:dyDescent="0.25">
      <c r="A1262" s="27" t="s">
        <v>1008</v>
      </c>
      <c r="B1262" s="27" t="s">
        <v>305</v>
      </c>
      <c r="C1262" s="28" t="s">
        <v>19</v>
      </c>
      <c r="D1262" s="7" t="s">
        <v>306</v>
      </c>
      <c r="E1262" s="6"/>
      <c r="F1262" s="6"/>
      <c r="G1262" s="28"/>
      <c r="H1262" s="30" t="s">
        <v>476</v>
      </c>
      <c r="I1262" s="5">
        <v>1</v>
      </c>
      <c r="J1262" s="4"/>
      <c r="K1262" s="31">
        <f>ROUND(K1273,2)</f>
        <v>109.81</v>
      </c>
      <c r="L1262" s="29" t="s">
        <v>1009</v>
      </c>
      <c r="M1262" s="28"/>
      <c r="N1262" s="28"/>
      <c r="O1262" s="28"/>
      <c r="P1262" s="28"/>
      <c r="Q1262" s="28"/>
      <c r="R1262" s="28"/>
      <c r="S1262" s="28"/>
      <c r="T1262" s="28"/>
      <c r="U1262" s="28"/>
      <c r="V1262" s="28"/>
      <c r="W1262" s="28"/>
      <c r="X1262" s="28"/>
      <c r="Y1262" s="28"/>
      <c r="Z1262" s="28"/>
      <c r="AA1262" s="28"/>
    </row>
    <row r="1263" spans="1:27" x14ac:dyDescent="0.25">
      <c r="B1263" s="23" t="s">
        <v>522</v>
      </c>
    </row>
    <row r="1264" spans="1:27" x14ac:dyDescent="0.25">
      <c r="B1264" t="s">
        <v>905</v>
      </c>
      <c r="C1264" t="s">
        <v>242</v>
      </c>
      <c r="D1264" t="s">
        <v>906</v>
      </c>
      <c r="E1264" s="35">
        <v>0.4</v>
      </c>
      <c r="F1264" t="s">
        <v>525</v>
      </c>
      <c r="G1264" t="s">
        <v>526</v>
      </c>
      <c r="H1264" s="36">
        <v>23.36</v>
      </c>
      <c r="I1264" t="s">
        <v>527</v>
      </c>
      <c r="J1264" s="37">
        <f>ROUND(E1264/I1262* H1264,5)</f>
        <v>9.3439999999999994</v>
      </c>
      <c r="K1264" s="33"/>
    </row>
    <row r="1265" spans="1:27" x14ac:dyDescent="0.25">
      <c r="B1265" t="s">
        <v>907</v>
      </c>
      <c r="C1265" t="s">
        <v>242</v>
      </c>
      <c r="D1265" t="s">
        <v>908</v>
      </c>
      <c r="E1265" s="35">
        <v>0.4</v>
      </c>
      <c r="F1265" t="s">
        <v>525</v>
      </c>
      <c r="G1265" t="s">
        <v>526</v>
      </c>
      <c r="H1265" s="36">
        <v>25.94</v>
      </c>
      <c r="I1265" t="s">
        <v>527</v>
      </c>
      <c r="J1265" s="37">
        <f>ROUND(E1265/I1262* H1265,5)</f>
        <v>10.375999999999999</v>
      </c>
      <c r="K1265" s="33"/>
    </row>
    <row r="1266" spans="1:27" x14ac:dyDescent="0.25">
      <c r="D1266" s="32" t="s">
        <v>530</v>
      </c>
      <c r="E1266" s="33"/>
      <c r="H1266" s="33"/>
      <c r="K1266" s="36">
        <f>SUM(J1264:J1265)</f>
        <v>19.72</v>
      </c>
    </row>
    <row r="1267" spans="1:27" x14ac:dyDescent="0.25">
      <c r="B1267" s="23" t="s">
        <v>531</v>
      </c>
      <c r="E1267" s="33"/>
      <c r="H1267" s="33"/>
      <c r="K1267" s="33"/>
    </row>
    <row r="1268" spans="1:27" x14ac:dyDescent="0.25">
      <c r="B1268" t="s">
        <v>1010</v>
      </c>
      <c r="C1268" t="s">
        <v>19</v>
      </c>
      <c r="D1268" t="s">
        <v>1011</v>
      </c>
      <c r="E1268" s="35">
        <v>1</v>
      </c>
      <c r="G1268" t="s">
        <v>526</v>
      </c>
      <c r="H1268" s="36">
        <v>89.79</v>
      </c>
      <c r="I1268" t="s">
        <v>527</v>
      </c>
      <c r="J1268" s="37">
        <f>ROUND(E1268* H1268,5)</f>
        <v>89.79</v>
      </c>
      <c r="K1268" s="33"/>
    </row>
    <row r="1269" spans="1:27" x14ac:dyDescent="0.25">
      <c r="D1269" s="32" t="s">
        <v>538</v>
      </c>
      <c r="E1269" s="33"/>
      <c r="H1269" s="33"/>
      <c r="K1269" s="36">
        <f>SUM(J1268:J1268)</f>
        <v>89.79</v>
      </c>
    </row>
    <row r="1270" spans="1:27" x14ac:dyDescent="0.25">
      <c r="E1270" s="33"/>
      <c r="H1270" s="33"/>
      <c r="K1270" s="33"/>
    </row>
    <row r="1271" spans="1:27" x14ac:dyDescent="0.25">
      <c r="D1271" s="32" t="s">
        <v>539</v>
      </c>
      <c r="E1271" s="33"/>
      <c r="H1271" s="33">
        <v>1.5</v>
      </c>
      <c r="I1271" t="s">
        <v>540</v>
      </c>
      <c r="J1271">
        <f>ROUND(H1271/100*K1266,5)</f>
        <v>0.29580000000000001</v>
      </c>
      <c r="K1271" s="33"/>
    </row>
    <row r="1272" spans="1:27" x14ac:dyDescent="0.25">
      <c r="D1272" s="32" t="s">
        <v>516</v>
      </c>
      <c r="E1272" s="33"/>
      <c r="H1272" s="33"/>
      <c r="K1272" s="34">
        <f>SUM(J1263:J1271)</f>
        <v>109.8058</v>
      </c>
    </row>
    <row r="1273" spans="1:27" x14ac:dyDescent="0.25">
      <c r="D1273" s="32" t="s">
        <v>517</v>
      </c>
      <c r="E1273" s="33"/>
      <c r="H1273" s="33"/>
      <c r="K1273" s="34">
        <f>SUM(K1272:K1272)</f>
        <v>109.8058</v>
      </c>
    </row>
    <row r="1275" spans="1:27" ht="45" customHeight="1" x14ac:dyDescent="0.25">
      <c r="A1275" s="27" t="s">
        <v>1012</v>
      </c>
      <c r="B1275" s="27" t="s">
        <v>307</v>
      </c>
      <c r="C1275" s="28" t="s">
        <v>19</v>
      </c>
      <c r="D1275" s="7" t="s">
        <v>308</v>
      </c>
      <c r="E1275" s="6"/>
      <c r="F1275" s="6"/>
      <c r="G1275" s="28"/>
      <c r="H1275" s="30" t="s">
        <v>476</v>
      </c>
      <c r="I1275" s="5">
        <v>1</v>
      </c>
      <c r="J1275" s="4"/>
      <c r="K1275" s="31">
        <f>ROUND(K1286,2)</f>
        <v>144.49</v>
      </c>
      <c r="L1275" s="29" t="s">
        <v>1013</v>
      </c>
      <c r="M1275" s="28"/>
      <c r="N1275" s="28"/>
      <c r="O1275" s="28"/>
      <c r="P1275" s="28"/>
      <c r="Q1275" s="28"/>
      <c r="R1275" s="28"/>
      <c r="S1275" s="28"/>
      <c r="T1275" s="28"/>
      <c r="U1275" s="28"/>
      <c r="V1275" s="28"/>
      <c r="W1275" s="28"/>
      <c r="X1275" s="28"/>
      <c r="Y1275" s="28"/>
      <c r="Z1275" s="28"/>
      <c r="AA1275" s="28"/>
    </row>
    <row r="1276" spans="1:27" x14ac:dyDescent="0.25">
      <c r="B1276" s="23" t="s">
        <v>522</v>
      </c>
    </row>
    <row r="1277" spans="1:27" x14ac:dyDescent="0.25">
      <c r="B1277" t="s">
        <v>905</v>
      </c>
      <c r="C1277" t="s">
        <v>242</v>
      </c>
      <c r="D1277" t="s">
        <v>906</v>
      </c>
      <c r="E1277" s="35">
        <v>0.4</v>
      </c>
      <c r="F1277" t="s">
        <v>525</v>
      </c>
      <c r="G1277" t="s">
        <v>526</v>
      </c>
      <c r="H1277" s="36">
        <v>23.36</v>
      </c>
      <c r="I1277" t="s">
        <v>527</v>
      </c>
      <c r="J1277" s="37">
        <f>ROUND(E1277/I1275* H1277,5)</f>
        <v>9.3439999999999994</v>
      </c>
      <c r="K1277" s="33"/>
    </row>
    <row r="1278" spans="1:27" x14ac:dyDescent="0.25">
      <c r="B1278" t="s">
        <v>907</v>
      </c>
      <c r="C1278" t="s">
        <v>242</v>
      </c>
      <c r="D1278" t="s">
        <v>908</v>
      </c>
      <c r="E1278" s="35">
        <v>0.4</v>
      </c>
      <c r="F1278" t="s">
        <v>525</v>
      </c>
      <c r="G1278" t="s">
        <v>526</v>
      </c>
      <c r="H1278" s="36">
        <v>25.94</v>
      </c>
      <c r="I1278" t="s">
        <v>527</v>
      </c>
      <c r="J1278" s="37">
        <f>ROUND(E1278/I1275* H1278,5)</f>
        <v>10.375999999999999</v>
      </c>
      <c r="K1278" s="33"/>
    </row>
    <row r="1279" spans="1:27" x14ac:dyDescent="0.25">
      <c r="D1279" s="32" t="s">
        <v>530</v>
      </c>
      <c r="E1279" s="33"/>
      <c r="H1279" s="33"/>
      <c r="K1279" s="36">
        <f>SUM(J1277:J1278)</f>
        <v>19.72</v>
      </c>
    </row>
    <row r="1280" spans="1:27" x14ac:dyDescent="0.25">
      <c r="B1280" s="23" t="s">
        <v>531</v>
      </c>
      <c r="E1280" s="33"/>
      <c r="H1280" s="33"/>
      <c r="K1280" s="33"/>
    </row>
    <row r="1281" spans="1:27" x14ac:dyDescent="0.25">
      <c r="B1281" t="s">
        <v>1014</v>
      </c>
      <c r="C1281" t="s">
        <v>19</v>
      </c>
      <c r="D1281" t="s">
        <v>1015</v>
      </c>
      <c r="E1281" s="35">
        <v>1</v>
      </c>
      <c r="G1281" t="s">
        <v>526</v>
      </c>
      <c r="H1281" s="36">
        <v>124.47</v>
      </c>
      <c r="I1281" t="s">
        <v>527</v>
      </c>
      <c r="J1281" s="37">
        <f>ROUND(E1281* H1281,5)</f>
        <v>124.47</v>
      </c>
      <c r="K1281" s="33"/>
    </row>
    <row r="1282" spans="1:27" x14ac:dyDescent="0.25">
      <c r="D1282" s="32" t="s">
        <v>538</v>
      </c>
      <c r="E1282" s="33"/>
      <c r="H1282" s="33"/>
      <c r="K1282" s="36">
        <f>SUM(J1281:J1281)</f>
        <v>124.47</v>
      </c>
    </row>
    <row r="1283" spans="1:27" x14ac:dyDescent="0.25">
      <c r="E1283" s="33"/>
      <c r="H1283" s="33"/>
      <c r="K1283" s="33"/>
    </row>
    <row r="1284" spans="1:27" x14ac:dyDescent="0.25">
      <c r="D1284" s="32" t="s">
        <v>539</v>
      </c>
      <c r="E1284" s="33"/>
      <c r="H1284" s="33">
        <v>1.5</v>
      </c>
      <c r="I1284" t="s">
        <v>540</v>
      </c>
      <c r="J1284">
        <f>ROUND(H1284/100*K1279,5)</f>
        <v>0.29580000000000001</v>
      </c>
      <c r="K1284" s="33"/>
    </row>
    <row r="1285" spans="1:27" x14ac:dyDescent="0.25">
      <c r="D1285" s="32" t="s">
        <v>516</v>
      </c>
      <c r="E1285" s="33"/>
      <c r="H1285" s="33"/>
      <c r="K1285" s="34">
        <f>SUM(J1276:J1284)</f>
        <v>144.48580000000001</v>
      </c>
    </row>
    <row r="1286" spans="1:27" x14ac:dyDescent="0.25">
      <c r="D1286" s="32" t="s">
        <v>517</v>
      </c>
      <c r="E1286" s="33"/>
      <c r="H1286" s="33"/>
      <c r="K1286" s="34">
        <f>SUM(K1285:K1285)</f>
        <v>144.48580000000001</v>
      </c>
    </row>
    <row r="1288" spans="1:27" ht="45" customHeight="1" x14ac:dyDescent="0.25">
      <c r="A1288" s="27" t="s">
        <v>1016</v>
      </c>
      <c r="B1288" s="27" t="s">
        <v>309</v>
      </c>
      <c r="C1288" s="28" t="s">
        <v>19</v>
      </c>
      <c r="D1288" s="7" t="s">
        <v>310</v>
      </c>
      <c r="E1288" s="6"/>
      <c r="F1288" s="6"/>
      <c r="G1288" s="28"/>
      <c r="H1288" s="30" t="s">
        <v>476</v>
      </c>
      <c r="I1288" s="5">
        <v>1</v>
      </c>
      <c r="J1288" s="4"/>
      <c r="K1288" s="31">
        <f>ROUND(K1299,2)</f>
        <v>873.46</v>
      </c>
      <c r="L1288" s="29" t="s">
        <v>1017</v>
      </c>
      <c r="M1288" s="28"/>
      <c r="N1288" s="28"/>
      <c r="O1288" s="28"/>
      <c r="P1288" s="28"/>
      <c r="Q1288" s="28"/>
      <c r="R1288" s="28"/>
      <c r="S1288" s="28"/>
      <c r="T1288" s="28"/>
      <c r="U1288" s="28"/>
      <c r="V1288" s="28"/>
      <c r="W1288" s="28"/>
      <c r="X1288" s="28"/>
      <c r="Y1288" s="28"/>
      <c r="Z1288" s="28"/>
      <c r="AA1288" s="28"/>
    </row>
    <row r="1289" spans="1:27" x14ac:dyDescent="0.25">
      <c r="B1289" s="23" t="s">
        <v>522</v>
      </c>
    </row>
    <row r="1290" spans="1:27" x14ac:dyDescent="0.25">
      <c r="B1290" t="s">
        <v>905</v>
      </c>
      <c r="C1290" t="s">
        <v>242</v>
      </c>
      <c r="D1290" t="s">
        <v>906</v>
      </c>
      <c r="E1290" s="35">
        <v>0.4</v>
      </c>
      <c r="F1290" t="s">
        <v>525</v>
      </c>
      <c r="G1290" t="s">
        <v>526</v>
      </c>
      <c r="H1290" s="36">
        <v>23.36</v>
      </c>
      <c r="I1290" t="s">
        <v>527</v>
      </c>
      <c r="J1290" s="37">
        <f>ROUND(E1290/I1288* H1290,5)</f>
        <v>9.3439999999999994</v>
      </c>
      <c r="K1290" s="33"/>
    </row>
    <row r="1291" spans="1:27" x14ac:dyDescent="0.25">
      <c r="B1291" t="s">
        <v>907</v>
      </c>
      <c r="C1291" t="s">
        <v>242</v>
      </c>
      <c r="D1291" t="s">
        <v>908</v>
      </c>
      <c r="E1291" s="35">
        <v>0.4</v>
      </c>
      <c r="F1291" t="s">
        <v>525</v>
      </c>
      <c r="G1291" t="s">
        <v>526</v>
      </c>
      <c r="H1291" s="36">
        <v>25.94</v>
      </c>
      <c r="I1291" t="s">
        <v>527</v>
      </c>
      <c r="J1291" s="37">
        <f>ROUND(E1291/I1288* H1291,5)</f>
        <v>10.375999999999999</v>
      </c>
      <c r="K1291" s="33"/>
    </row>
    <row r="1292" spans="1:27" x14ac:dyDescent="0.25">
      <c r="D1292" s="32" t="s">
        <v>530</v>
      </c>
      <c r="E1292" s="33"/>
      <c r="H1292" s="33"/>
      <c r="K1292" s="36">
        <f>SUM(J1290:J1291)</f>
        <v>19.72</v>
      </c>
    </row>
    <row r="1293" spans="1:27" x14ac:dyDescent="0.25">
      <c r="B1293" s="23" t="s">
        <v>531</v>
      </c>
      <c r="E1293" s="33"/>
      <c r="H1293" s="33"/>
      <c r="K1293" s="33"/>
    </row>
    <row r="1294" spans="1:27" ht="270" x14ac:dyDescent="0.25">
      <c r="B1294" t="s">
        <v>1018</v>
      </c>
      <c r="C1294" t="s">
        <v>19</v>
      </c>
      <c r="D1294" s="38" t="s">
        <v>1019</v>
      </c>
      <c r="E1294" s="35">
        <v>1</v>
      </c>
      <c r="G1294" t="s">
        <v>526</v>
      </c>
      <c r="H1294" s="36">
        <v>853.44</v>
      </c>
      <c r="I1294" t="s">
        <v>527</v>
      </c>
      <c r="J1294" s="37">
        <f>ROUND(E1294* H1294,5)</f>
        <v>853.44</v>
      </c>
      <c r="K1294" s="33"/>
    </row>
    <row r="1295" spans="1:27" x14ac:dyDescent="0.25">
      <c r="D1295" s="32" t="s">
        <v>538</v>
      </c>
      <c r="E1295" s="33"/>
      <c r="H1295" s="33"/>
      <c r="K1295" s="36">
        <f>SUM(J1294:J1294)</f>
        <v>853.44</v>
      </c>
    </row>
    <row r="1296" spans="1:27" x14ac:dyDescent="0.25">
      <c r="E1296" s="33"/>
      <c r="H1296" s="33"/>
      <c r="K1296" s="33"/>
    </row>
    <row r="1297" spans="1:27" x14ac:dyDescent="0.25">
      <c r="D1297" s="32" t="s">
        <v>539</v>
      </c>
      <c r="E1297" s="33"/>
      <c r="H1297" s="33">
        <v>1.5</v>
      </c>
      <c r="I1297" t="s">
        <v>540</v>
      </c>
      <c r="J1297">
        <f>ROUND(H1297/100*K1292,5)</f>
        <v>0.29580000000000001</v>
      </c>
      <c r="K1297" s="33"/>
    </row>
    <row r="1298" spans="1:27" x14ac:dyDescent="0.25">
      <c r="D1298" s="32" t="s">
        <v>516</v>
      </c>
      <c r="E1298" s="33"/>
      <c r="H1298" s="33"/>
      <c r="K1298" s="34">
        <f>SUM(J1289:J1297)</f>
        <v>873.45580000000007</v>
      </c>
    </row>
    <row r="1299" spans="1:27" x14ac:dyDescent="0.25">
      <c r="D1299" s="32" t="s">
        <v>517</v>
      </c>
      <c r="E1299" s="33"/>
      <c r="H1299" s="33"/>
      <c r="K1299" s="34">
        <f>SUM(K1298:K1298)</f>
        <v>873.45580000000007</v>
      </c>
    </row>
    <row r="1301" spans="1:27" ht="45" customHeight="1" x14ac:dyDescent="0.25">
      <c r="A1301" s="27" t="s">
        <v>1020</v>
      </c>
      <c r="B1301" s="27" t="s">
        <v>311</v>
      </c>
      <c r="C1301" s="28" t="s">
        <v>19</v>
      </c>
      <c r="D1301" s="7" t="s">
        <v>312</v>
      </c>
      <c r="E1301" s="6"/>
      <c r="F1301" s="6"/>
      <c r="G1301" s="28"/>
      <c r="H1301" s="30" t="s">
        <v>476</v>
      </c>
      <c r="I1301" s="5">
        <v>1</v>
      </c>
      <c r="J1301" s="4"/>
      <c r="K1301" s="31">
        <f>ROUND(K1312,2)</f>
        <v>546.65</v>
      </c>
      <c r="L1301" s="29" t="s">
        <v>1021</v>
      </c>
      <c r="M1301" s="28"/>
      <c r="N1301" s="28"/>
      <c r="O1301" s="28"/>
      <c r="P1301" s="28"/>
      <c r="Q1301" s="28"/>
      <c r="R1301" s="28"/>
      <c r="S1301" s="28"/>
      <c r="T1301" s="28"/>
      <c r="U1301" s="28"/>
      <c r="V1301" s="28"/>
      <c r="W1301" s="28"/>
      <c r="X1301" s="28"/>
      <c r="Y1301" s="28"/>
      <c r="Z1301" s="28"/>
      <c r="AA1301" s="28"/>
    </row>
    <row r="1302" spans="1:27" x14ac:dyDescent="0.25">
      <c r="B1302" s="23" t="s">
        <v>522</v>
      </c>
    </row>
    <row r="1303" spans="1:27" x14ac:dyDescent="0.25">
      <c r="B1303" t="s">
        <v>905</v>
      </c>
      <c r="C1303" t="s">
        <v>242</v>
      </c>
      <c r="D1303" t="s">
        <v>906</v>
      </c>
      <c r="E1303" s="35">
        <v>0.4</v>
      </c>
      <c r="F1303" t="s">
        <v>525</v>
      </c>
      <c r="G1303" t="s">
        <v>526</v>
      </c>
      <c r="H1303" s="36">
        <v>23.36</v>
      </c>
      <c r="I1303" t="s">
        <v>527</v>
      </c>
      <c r="J1303" s="37">
        <f>ROUND(E1303/I1301* H1303,5)</f>
        <v>9.3439999999999994</v>
      </c>
      <c r="K1303" s="33"/>
    </row>
    <row r="1304" spans="1:27" x14ac:dyDescent="0.25">
      <c r="B1304" t="s">
        <v>907</v>
      </c>
      <c r="C1304" t="s">
        <v>242</v>
      </c>
      <c r="D1304" t="s">
        <v>908</v>
      </c>
      <c r="E1304" s="35">
        <v>0.4</v>
      </c>
      <c r="F1304" t="s">
        <v>525</v>
      </c>
      <c r="G1304" t="s">
        <v>526</v>
      </c>
      <c r="H1304" s="36">
        <v>25.94</v>
      </c>
      <c r="I1304" t="s">
        <v>527</v>
      </c>
      <c r="J1304" s="37">
        <f>ROUND(E1304/I1301* H1304,5)</f>
        <v>10.375999999999999</v>
      </c>
      <c r="K1304" s="33"/>
    </row>
    <row r="1305" spans="1:27" x14ac:dyDescent="0.25">
      <c r="D1305" s="32" t="s">
        <v>530</v>
      </c>
      <c r="E1305" s="33"/>
      <c r="H1305" s="33"/>
      <c r="K1305" s="36">
        <f>SUM(J1303:J1304)</f>
        <v>19.72</v>
      </c>
    </row>
    <row r="1306" spans="1:27" x14ac:dyDescent="0.25">
      <c r="B1306" s="23" t="s">
        <v>531</v>
      </c>
      <c r="E1306" s="33"/>
      <c r="H1306" s="33"/>
      <c r="K1306" s="33"/>
    </row>
    <row r="1307" spans="1:27" ht="270" x14ac:dyDescent="0.25">
      <c r="B1307" t="s">
        <v>1022</v>
      </c>
      <c r="C1307" t="s">
        <v>19</v>
      </c>
      <c r="D1307" s="38" t="s">
        <v>1023</v>
      </c>
      <c r="E1307" s="35">
        <v>1</v>
      </c>
      <c r="G1307" t="s">
        <v>526</v>
      </c>
      <c r="H1307" s="36">
        <v>526.63</v>
      </c>
      <c r="I1307" t="s">
        <v>527</v>
      </c>
      <c r="J1307" s="37">
        <f>ROUND(E1307* H1307,5)</f>
        <v>526.63</v>
      </c>
      <c r="K1307" s="33"/>
    </row>
    <row r="1308" spans="1:27" x14ac:dyDescent="0.25">
      <c r="D1308" s="32" t="s">
        <v>538</v>
      </c>
      <c r="E1308" s="33"/>
      <c r="H1308" s="33"/>
      <c r="K1308" s="36">
        <f>SUM(J1307:J1307)</f>
        <v>526.63</v>
      </c>
    </row>
    <row r="1309" spans="1:27" x14ac:dyDescent="0.25">
      <c r="E1309" s="33"/>
      <c r="H1309" s="33"/>
      <c r="K1309" s="33"/>
    </row>
    <row r="1310" spans="1:27" x14ac:dyDescent="0.25">
      <c r="D1310" s="32" t="s">
        <v>539</v>
      </c>
      <c r="E1310" s="33"/>
      <c r="H1310" s="33">
        <v>1.5</v>
      </c>
      <c r="I1310" t="s">
        <v>540</v>
      </c>
      <c r="J1310">
        <f>ROUND(H1310/100*K1305,5)</f>
        <v>0.29580000000000001</v>
      </c>
      <c r="K1310" s="33"/>
    </row>
    <row r="1311" spans="1:27" x14ac:dyDescent="0.25">
      <c r="D1311" s="32" t="s">
        <v>516</v>
      </c>
      <c r="E1311" s="33"/>
      <c r="H1311" s="33"/>
      <c r="K1311" s="34">
        <f>SUM(J1302:J1310)</f>
        <v>546.64580000000001</v>
      </c>
    </row>
    <row r="1312" spans="1:27" x14ac:dyDescent="0.25">
      <c r="D1312" s="32" t="s">
        <v>517</v>
      </c>
      <c r="E1312" s="33"/>
      <c r="H1312" s="33"/>
      <c r="K1312" s="34">
        <f>SUM(K1311:K1311)</f>
        <v>546.64580000000001</v>
      </c>
    </row>
    <row r="1314" spans="1:27" ht="45" customHeight="1" x14ac:dyDescent="0.25">
      <c r="A1314" s="27" t="s">
        <v>1024</v>
      </c>
      <c r="B1314" s="27" t="s">
        <v>297</v>
      </c>
      <c r="C1314" s="28" t="s">
        <v>19</v>
      </c>
      <c r="D1314" s="7" t="s">
        <v>298</v>
      </c>
      <c r="E1314" s="6"/>
      <c r="F1314" s="6"/>
      <c r="G1314" s="28"/>
      <c r="H1314" s="30" t="s">
        <v>476</v>
      </c>
      <c r="I1314" s="5">
        <v>1</v>
      </c>
      <c r="J1314" s="4"/>
      <c r="K1314" s="31">
        <f>ROUND(K1324,2)</f>
        <v>157.49</v>
      </c>
      <c r="L1314" s="29" t="s">
        <v>1025</v>
      </c>
      <c r="M1314" s="28"/>
      <c r="N1314" s="28"/>
      <c r="O1314" s="28"/>
      <c r="P1314" s="28"/>
      <c r="Q1314" s="28"/>
      <c r="R1314" s="28"/>
      <c r="S1314" s="28"/>
      <c r="T1314" s="28"/>
      <c r="U1314" s="28"/>
      <c r="V1314" s="28"/>
      <c r="W1314" s="28"/>
      <c r="X1314" s="28"/>
      <c r="Y1314" s="28"/>
      <c r="Z1314" s="28"/>
      <c r="AA1314" s="28"/>
    </row>
    <row r="1315" spans="1:27" x14ac:dyDescent="0.25">
      <c r="B1315" s="23" t="s">
        <v>522</v>
      </c>
    </row>
    <row r="1316" spans="1:27" x14ac:dyDescent="0.25">
      <c r="B1316" t="s">
        <v>905</v>
      </c>
      <c r="C1316" t="s">
        <v>242</v>
      </c>
      <c r="D1316" t="s">
        <v>906</v>
      </c>
      <c r="E1316" s="35">
        <v>0.4</v>
      </c>
      <c r="F1316" t="s">
        <v>525</v>
      </c>
      <c r="G1316" t="s">
        <v>526</v>
      </c>
      <c r="H1316" s="36">
        <v>23.36</v>
      </c>
      <c r="I1316" t="s">
        <v>527</v>
      </c>
      <c r="J1316" s="37">
        <f>ROUND(E1316/I1314* H1316,5)</f>
        <v>9.3439999999999994</v>
      </c>
      <c r="K1316" s="33"/>
    </row>
    <row r="1317" spans="1:27" x14ac:dyDescent="0.25">
      <c r="B1317" t="s">
        <v>907</v>
      </c>
      <c r="C1317" t="s">
        <v>242</v>
      </c>
      <c r="D1317" t="s">
        <v>908</v>
      </c>
      <c r="E1317" s="35">
        <v>0.4</v>
      </c>
      <c r="F1317" t="s">
        <v>525</v>
      </c>
      <c r="G1317" t="s">
        <v>526</v>
      </c>
      <c r="H1317" s="36">
        <v>25.94</v>
      </c>
      <c r="I1317" t="s">
        <v>527</v>
      </c>
      <c r="J1317" s="37">
        <f>ROUND(E1317/I1314* H1317,5)</f>
        <v>10.375999999999999</v>
      </c>
      <c r="K1317" s="33"/>
    </row>
    <row r="1318" spans="1:27" x14ac:dyDescent="0.25">
      <c r="D1318" s="32" t="s">
        <v>530</v>
      </c>
      <c r="E1318" s="33"/>
      <c r="H1318" s="33"/>
      <c r="K1318" s="36">
        <f>SUM(J1316:J1317)</f>
        <v>19.72</v>
      </c>
    </row>
    <row r="1319" spans="1:27" x14ac:dyDescent="0.25">
      <c r="B1319" s="23" t="s">
        <v>531</v>
      </c>
      <c r="E1319" s="33"/>
      <c r="H1319" s="33"/>
      <c r="K1319" s="33"/>
    </row>
    <row r="1320" spans="1:27" ht="225" x14ac:dyDescent="0.25">
      <c r="B1320" t="s">
        <v>1026</v>
      </c>
      <c r="C1320" t="s">
        <v>19</v>
      </c>
      <c r="D1320" s="38" t="s">
        <v>298</v>
      </c>
      <c r="E1320" s="35">
        <v>1</v>
      </c>
      <c r="G1320" t="s">
        <v>526</v>
      </c>
      <c r="H1320" s="36">
        <v>136.68</v>
      </c>
      <c r="I1320" t="s">
        <v>527</v>
      </c>
      <c r="J1320" s="37">
        <f>ROUND(E1320* H1320,5)</f>
        <v>136.68</v>
      </c>
      <c r="K1320" s="33"/>
    </row>
    <row r="1321" spans="1:27" x14ac:dyDescent="0.25">
      <c r="B1321" t="s">
        <v>1027</v>
      </c>
      <c r="C1321" t="s">
        <v>19</v>
      </c>
      <c r="D1321" t="s">
        <v>1028</v>
      </c>
      <c r="E1321" s="35">
        <v>0.8</v>
      </c>
      <c r="G1321" t="s">
        <v>526</v>
      </c>
      <c r="H1321" s="36">
        <v>1.36</v>
      </c>
      <c r="I1321" t="s">
        <v>527</v>
      </c>
      <c r="J1321" s="37">
        <f>ROUND(E1321* H1321,5)</f>
        <v>1.0880000000000001</v>
      </c>
      <c r="K1321" s="33"/>
    </row>
    <row r="1322" spans="1:27" x14ac:dyDescent="0.25">
      <c r="D1322" s="32" t="s">
        <v>538</v>
      </c>
      <c r="E1322" s="33"/>
      <c r="H1322" s="33"/>
      <c r="K1322" s="36">
        <f>SUM(J1320:J1321)</f>
        <v>137.768</v>
      </c>
    </row>
    <row r="1323" spans="1:27" x14ac:dyDescent="0.25">
      <c r="D1323" s="32" t="s">
        <v>516</v>
      </c>
      <c r="E1323" s="33"/>
      <c r="H1323" s="33"/>
      <c r="K1323" s="34">
        <f>SUM(J1315:J1322)</f>
        <v>157.488</v>
      </c>
    </row>
    <row r="1324" spans="1:27" x14ac:dyDescent="0.25">
      <c r="D1324" s="32" t="s">
        <v>517</v>
      </c>
      <c r="E1324" s="33"/>
      <c r="H1324" s="33"/>
      <c r="K1324" s="34">
        <f>SUM(K1323:K1323)</f>
        <v>157.488</v>
      </c>
    </row>
    <row r="1326" spans="1:27" ht="45" customHeight="1" x14ac:dyDescent="0.25">
      <c r="A1326" s="27" t="s">
        <v>1029</v>
      </c>
      <c r="B1326" s="27" t="s">
        <v>299</v>
      </c>
      <c r="C1326" s="28" t="s">
        <v>19</v>
      </c>
      <c r="D1326" s="7" t="s">
        <v>300</v>
      </c>
      <c r="E1326" s="6"/>
      <c r="F1326" s="6"/>
      <c r="G1326" s="28"/>
      <c r="H1326" s="30" t="s">
        <v>476</v>
      </c>
      <c r="I1326" s="5">
        <v>1</v>
      </c>
      <c r="J1326" s="4"/>
      <c r="K1326" s="31">
        <f>ROUND(K1336,2)</f>
        <v>182.89</v>
      </c>
      <c r="L1326" s="29" t="s">
        <v>1030</v>
      </c>
      <c r="M1326" s="28"/>
      <c r="N1326" s="28"/>
      <c r="O1326" s="28"/>
      <c r="P1326" s="28"/>
      <c r="Q1326" s="28"/>
      <c r="R1326" s="28"/>
      <c r="S1326" s="28"/>
      <c r="T1326" s="28"/>
      <c r="U1326" s="28"/>
      <c r="V1326" s="28"/>
      <c r="W1326" s="28"/>
      <c r="X1326" s="28"/>
      <c r="Y1326" s="28"/>
      <c r="Z1326" s="28"/>
      <c r="AA1326" s="28"/>
    </row>
    <row r="1327" spans="1:27" x14ac:dyDescent="0.25">
      <c r="B1327" s="23" t="s">
        <v>522</v>
      </c>
    </row>
    <row r="1328" spans="1:27" x14ac:dyDescent="0.25">
      <c r="B1328" t="s">
        <v>905</v>
      </c>
      <c r="C1328" t="s">
        <v>242</v>
      </c>
      <c r="D1328" t="s">
        <v>906</v>
      </c>
      <c r="E1328" s="35">
        <v>0.4</v>
      </c>
      <c r="F1328" t="s">
        <v>525</v>
      </c>
      <c r="G1328" t="s">
        <v>526</v>
      </c>
      <c r="H1328" s="36">
        <v>23.36</v>
      </c>
      <c r="I1328" t="s">
        <v>527</v>
      </c>
      <c r="J1328" s="37">
        <f>ROUND(E1328/I1326* H1328,5)</f>
        <v>9.3439999999999994</v>
      </c>
      <c r="K1328" s="33"/>
    </row>
    <row r="1329" spans="1:27" x14ac:dyDescent="0.25">
      <c r="B1329" t="s">
        <v>907</v>
      </c>
      <c r="C1329" t="s">
        <v>242</v>
      </c>
      <c r="D1329" t="s">
        <v>908</v>
      </c>
      <c r="E1329" s="35">
        <v>0.4</v>
      </c>
      <c r="F1329" t="s">
        <v>525</v>
      </c>
      <c r="G1329" t="s">
        <v>526</v>
      </c>
      <c r="H1329" s="36">
        <v>25.94</v>
      </c>
      <c r="I1329" t="s">
        <v>527</v>
      </c>
      <c r="J1329" s="37">
        <f>ROUND(E1329/I1326* H1329,5)</f>
        <v>10.375999999999999</v>
      </c>
      <c r="K1329" s="33"/>
    </row>
    <row r="1330" spans="1:27" x14ac:dyDescent="0.25">
      <c r="D1330" s="32" t="s">
        <v>530</v>
      </c>
      <c r="E1330" s="33"/>
      <c r="H1330" s="33"/>
      <c r="K1330" s="36">
        <f>SUM(J1328:J1329)</f>
        <v>19.72</v>
      </c>
    </row>
    <row r="1331" spans="1:27" x14ac:dyDescent="0.25">
      <c r="B1331" s="23" t="s">
        <v>531</v>
      </c>
      <c r="E1331" s="33"/>
      <c r="H1331" s="33"/>
      <c r="K1331" s="33"/>
    </row>
    <row r="1332" spans="1:27" ht="225" x14ac:dyDescent="0.25">
      <c r="B1332" t="s">
        <v>1031</v>
      </c>
      <c r="C1332" t="s">
        <v>19</v>
      </c>
      <c r="D1332" s="38" t="s">
        <v>1032</v>
      </c>
      <c r="E1332" s="35">
        <v>1</v>
      </c>
      <c r="G1332" t="s">
        <v>526</v>
      </c>
      <c r="H1332" s="36">
        <v>161.81</v>
      </c>
      <c r="I1332" t="s">
        <v>527</v>
      </c>
      <c r="J1332" s="37">
        <f>ROUND(E1332* H1332,5)</f>
        <v>161.81</v>
      </c>
      <c r="K1332" s="33"/>
    </row>
    <row r="1333" spans="1:27" x14ac:dyDescent="0.25">
      <c r="B1333" t="s">
        <v>1027</v>
      </c>
      <c r="C1333" t="s">
        <v>19</v>
      </c>
      <c r="D1333" t="s">
        <v>1028</v>
      </c>
      <c r="E1333" s="35">
        <v>1</v>
      </c>
      <c r="G1333" t="s">
        <v>526</v>
      </c>
      <c r="H1333" s="36">
        <v>1.36</v>
      </c>
      <c r="I1333" t="s">
        <v>527</v>
      </c>
      <c r="J1333" s="37">
        <f>ROUND(E1333* H1333,5)</f>
        <v>1.36</v>
      </c>
      <c r="K1333" s="33"/>
    </row>
    <row r="1334" spans="1:27" x14ac:dyDescent="0.25">
      <c r="D1334" s="32" t="s">
        <v>538</v>
      </c>
      <c r="E1334" s="33"/>
      <c r="H1334" s="33"/>
      <c r="K1334" s="36">
        <f>SUM(J1332:J1333)</f>
        <v>163.17000000000002</v>
      </c>
    </row>
    <row r="1335" spans="1:27" x14ac:dyDescent="0.25">
      <c r="D1335" s="32" t="s">
        <v>516</v>
      </c>
      <c r="E1335" s="33"/>
      <c r="H1335" s="33"/>
      <c r="K1335" s="34">
        <f>SUM(J1327:J1334)</f>
        <v>182.89000000000001</v>
      </c>
    </row>
    <row r="1336" spans="1:27" x14ac:dyDescent="0.25">
      <c r="D1336" s="32" t="s">
        <v>517</v>
      </c>
      <c r="E1336" s="33"/>
      <c r="H1336" s="33"/>
      <c r="K1336" s="34">
        <f>SUM(K1335:K1335)</f>
        <v>182.89000000000001</v>
      </c>
    </row>
    <row r="1338" spans="1:27" ht="45" customHeight="1" x14ac:dyDescent="0.25">
      <c r="A1338" s="27" t="s">
        <v>1033</v>
      </c>
      <c r="B1338" s="27" t="s">
        <v>321</v>
      </c>
      <c r="C1338" s="28" t="s">
        <v>19</v>
      </c>
      <c r="D1338" s="7" t="s">
        <v>322</v>
      </c>
      <c r="E1338" s="6"/>
      <c r="F1338" s="6"/>
      <c r="G1338" s="28"/>
      <c r="H1338" s="30" t="s">
        <v>476</v>
      </c>
      <c r="I1338" s="5">
        <v>1</v>
      </c>
      <c r="J1338" s="4"/>
      <c r="K1338" s="31">
        <f>ROUND(K1349,2)</f>
        <v>33.29</v>
      </c>
      <c r="L1338" s="29" t="s">
        <v>1034</v>
      </c>
      <c r="M1338" s="28"/>
      <c r="N1338" s="28"/>
      <c r="O1338" s="28"/>
      <c r="P1338" s="28"/>
      <c r="Q1338" s="28"/>
      <c r="R1338" s="28"/>
      <c r="S1338" s="28"/>
      <c r="T1338" s="28"/>
      <c r="U1338" s="28"/>
      <c r="V1338" s="28"/>
      <c r="W1338" s="28"/>
      <c r="X1338" s="28"/>
      <c r="Y1338" s="28"/>
      <c r="Z1338" s="28"/>
      <c r="AA1338" s="28"/>
    </row>
    <row r="1339" spans="1:27" x14ac:dyDescent="0.25">
      <c r="B1339" s="23" t="s">
        <v>522</v>
      </c>
    </row>
    <row r="1340" spans="1:27" x14ac:dyDescent="0.25">
      <c r="B1340" t="s">
        <v>907</v>
      </c>
      <c r="C1340" t="s">
        <v>242</v>
      </c>
      <c r="D1340" t="s">
        <v>908</v>
      </c>
      <c r="E1340" s="35">
        <v>0.3</v>
      </c>
      <c r="F1340" t="s">
        <v>525</v>
      </c>
      <c r="G1340" t="s">
        <v>526</v>
      </c>
      <c r="H1340" s="36">
        <v>25.94</v>
      </c>
      <c r="I1340" t="s">
        <v>527</v>
      </c>
      <c r="J1340" s="37">
        <f>ROUND(E1340/I1338* H1340,5)</f>
        <v>7.782</v>
      </c>
      <c r="K1340" s="33"/>
    </row>
    <row r="1341" spans="1:27" x14ac:dyDescent="0.25">
      <c r="B1341" t="s">
        <v>905</v>
      </c>
      <c r="C1341" t="s">
        <v>242</v>
      </c>
      <c r="D1341" t="s">
        <v>906</v>
      </c>
      <c r="E1341" s="35">
        <v>0.3</v>
      </c>
      <c r="F1341" t="s">
        <v>525</v>
      </c>
      <c r="G1341" t="s">
        <v>526</v>
      </c>
      <c r="H1341" s="36">
        <v>23.36</v>
      </c>
      <c r="I1341" t="s">
        <v>527</v>
      </c>
      <c r="J1341" s="37">
        <f>ROUND(E1341/I1338* H1341,5)</f>
        <v>7.008</v>
      </c>
      <c r="K1341" s="33"/>
    </row>
    <row r="1342" spans="1:27" x14ac:dyDescent="0.25">
      <c r="D1342" s="32" t="s">
        <v>530</v>
      </c>
      <c r="E1342" s="33"/>
      <c r="H1342" s="33"/>
      <c r="K1342" s="36">
        <f>SUM(J1340:J1341)</f>
        <v>14.79</v>
      </c>
    </row>
    <row r="1343" spans="1:27" x14ac:dyDescent="0.25">
      <c r="B1343" s="23" t="s">
        <v>531</v>
      </c>
      <c r="E1343" s="33"/>
      <c r="H1343" s="33"/>
      <c r="K1343" s="33"/>
    </row>
    <row r="1344" spans="1:27" x14ac:dyDescent="0.25">
      <c r="B1344" t="s">
        <v>1035</v>
      </c>
      <c r="C1344" t="s">
        <v>19</v>
      </c>
      <c r="D1344" t="s">
        <v>1036</v>
      </c>
      <c r="E1344" s="35">
        <v>1</v>
      </c>
      <c r="G1344" t="s">
        <v>526</v>
      </c>
      <c r="H1344" s="36">
        <v>18.28</v>
      </c>
      <c r="I1344" t="s">
        <v>527</v>
      </c>
      <c r="J1344" s="37">
        <f>ROUND(E1344* H1344,5)</f>
        <v>18.28</v>
      </c>
      <c r="K1344" s="33"/>
    </row>
    <row r="1345" spans="1:27" x14ac:dyDescent="0.25">
      <c r="D1345" s="32" t="s">
        <v>538</v>
      </c>
      <c r="E1345" s="33"/>
      <c r="H1345" s="33"/>
      <c r="K1345" s="36">
        <f>SUM(J1344:J1344)</f>
        <v>18.28</v>
      </c>
    </row>
    <row r="1346" spans="1:27" x14ac:dyDescent="0.25">
      <c r="E1346" s="33"/>
      <c r="H1346" s="33"/>
      <c r="K1346" s="33"/>
    </row>
    <row r="1347" spans="1:27" x14ac:dyDescent="0.25">
      <c r="D1347" s="32" t="s">
        <v>539</v>
      </c>
      <c r="E1347" s="33"/>
      <c r="H1347" s="33">
        <v>1.5</v>
      </c>
      <c r="I1347" t="s">
        <v>540</v>
      </c>
      <c r="J1347">
        <f>ROUND(H1347/100*K1342,5)</f>
        <v>0.22184999999999999</v>
      </c>
      <c r="K1347" s="33"/>
    </row>
    <row r="1348" spans="1:27" x14ac:dyDescent="0.25">
      <c r="D1348" s="32" t="s">
        <v>516</v>
      </c>
      <c r="E1348" s="33"/>
      <c r="H1348" s="33"/>
      <c r="K1348" s="34">
        <f>SUM(J1339:J1347)</f>
        <v>33.291850000000004</v>
      </c>
    </row>
    <row r="1349" spans="1:27" x14ac:dyDescent="0.25">
      <c r="D1349" s="32" t="s">
        <v>517</v>
      </c>
      <c r="E1349" s="33"/>
      <c r="H1349" s="33"/>
      <c r="K1349" s="34">
        <f>SUM(K1348:K1348)</f>
        <v>33.291850000000004</v>
      </c>
    </row>
    <row r="1351" spans="1:27" ht="45" customHeight="1" x14ac:dyDescent="0.25">
      <c r="A1351" s="27" t="s">
        <v>1037</v>
      </c>
      <c r="B1351" s="27" t="s">
        <v>323</v>
      </c>
      <c r="C1351" s="28" t="s">
        <v>19</v>
      </c>
      <c r="D1351" s="7" t="s">
        <v>324</v>
      </c>
      <c r="E1351" s="6"/>
      <c r="F1351" s="6"/>
      <c r="G1351" s="28"/>
      <c r="H1351" s="30" t="s">
        <v>476</v>
      </c>
      <c r="I1351" s="5">
        <v>1</v>
      </c>
      <c r="J1351" s="4"/>
      <c r="K1351" s="31">
        <f>ROUND(K1362,2)</f>
        <v>41.69</v>
      </c>
      <c r="L1351" s="29" t="s">
        <v>1038</v>
      </c>
      <c r="M1351" s="28"/>
      <c r="N1351" s="28"/>
      <c r="O1351" s="28"/>
      <c r="P1351" s="28"/>
      <c r="Q1351" s="28"/>
      <c r="R1351" s="28"/>
      <c r="S1351" s="28"/>
      <c r="T1351" s="28"/>
      <c r="U1351" s="28"/>
      <c r="V1351" s="28"/>
      <c r="W1351" s="28"/>
      <c r="X1351" s="28"/>
      <c r="Y1351" s="28"/>
      <c r="Z1351" s="28"/>
      <c r="AA1351" s="28"/>
    </row>
    <row r="1352" spans="1:27" x14ac:dyDescent="0.25">
      <c r="B1352" s="23" t="s">
        <v>522</v>
      </c>
    </row>
    <row r="1353" spans="1:27" x14ac:dyDescent="0.25">
      <c r="B1353" t="s">
        <v>907</v>
      </c>
      <c r="C1353" t="s">
        <v>242</v>
      </c>
      <c r="D1353" t="s">
        <v>908</v>
      </c>
      <c r="E1353" s="35">
        <v>0.3</v>
      </c>
      <c r="F1353" t="s">
        <v>525</v>
      </c>
      <c r="G1353" t="s">
        <v>526</v>
      </c>
      <c r="H1353" s="36">
        <v>25.94</v>
      </c>
      <c r="I1353" t="s">
        <v>527</v>
      </c>
      <c r="J1353" s="37">
        <f>ROUND(E1353/I1351* H1353,5)</f>
        <v>7.782</v>
      </c>
      <c r="K1353" s="33"/>
    </row>
    <row r="1354" spans="1:27" x14ac:dyDescent="0.25">
      <c r="B1354" t="s">
        <v>905</v>
      </c>
      <c r="C1354" t="s">
        <v>242</v>
      </c>
      <c r="D1354" t="s">
        <v>906</v>
      </c>
      <c r="E1354" s="35">
        <v>0.3</v>
      </c>
      <c r="F1354" t="s">
        <v>525</v>
      </c>
      <c r="G1354" t="s">
        <v>526</v>
      </c>
      <c r="H1354" s="36">
        <v>23.36</v>
      </c>
      <c r="I1354" t="s">
        <v>527</v>
      </c>
      <c r="J1354" s="37">
        <f>ROUND(E1354/I1351* H1354,5)</f>
        <v>7.008</v>
      </c>
      <c r="K1354" s="33"/>
    </row>
    <row r="1355" spans="1:27" x14ac:dyDescent="0.25">
      <c r="D1355" s="32" t="s">
        <v>530</v>
      </c>
      <c r="E1355" s="33"/>
      <c r="H1355" s="33"/>
      <c r="K1355" s="36">
        <f>SUM(J1353:J1354)</f>
        <v>14.79</v>
      </c>
    </row>
    <row r="1356" spans="1:27" x14ac:dyDescent="0.25">
      <c r="B1356" s="23" t="s">
        <v>531</v>
      </c>
      <c r="E1356" s="33"/>
      <c r="H1356" s="33"/>
      <c r="K1356" s="33"/>
    </row>
    <row r="1357" spans="1:27" x14ac:dyDescent="0.25">
      <c r="B1357" t="s">
        <v>1039</v>
      </c>
      <c r="C1357" t="s">
        <v>19</v>
      </c>
      <c r="D1357" t="s">
        <v>1040</v>
      </c>
      <c r="E1357" s="35">
        <v>1</v>
      </c>
      <c r="G1357" t="s">
        <v>526</v>
      </c>
      <c r="H1357" s="36">
        <v>26.68</v>
      </c>
      <c r="I1357" t="s">
        <v>527</v>
      </c>
      <c r="J1357" s="37">
        <f>ROUND(E1357* H1357,5)</f>
        <v>26.68</v>
      </c>
      <c r="K1357" s="33"/>
    </row>
    <row r="1358" spans="1:27" x14ac:dyDescent="0.25">
      <c r="D1358" s="32" t="s">
        <v>538</v>
      </c>
      <c r="E1358" s="33"/>
      <c r="H1358" s="33"/>
      <c r="K1358" s="36">
        <f>SUM(J1357:J1357)</f>
        <v>26.68</v>
      </c>
    </row>
    <row r="1359" spans="1:27" x14ac:dyDescent="0.25">
      <c r="E1359" s="33"/>
      <c r="H1359" s="33"/>
      <c r="K1359" s="33"/>
    </row>
    <row r="1360" spans="1:27" x14ac:dyDescent="0.25">
      <c r="D1360" s="32" t="s">
        <v>539</v>
      </c>
      <c r="E1360" s="33"/>
      <c r="H1360" s="33">
        <v>1.5</v>
      </c>
      <c r="I1360" t="s">
        <v>540</v>
      </c>
      <c r="J1360">
        <f>ROUND(H1360/100*K1355,5)</f>
        <v>0.22184999999999999</v>
      </c>
      <c r="K1360" s="33"/>
    </row>
    <row r="1361" spans="1:27" x14ac:dyDescent="0.25">
      <c r="D1361" s="32" t="s">
        <v>516</v>
      </c>
      <c r="E1361" s="33"/>
      <c r="H1361" s="33"/>
      <c r="K1361" s="34">
        <f>SUM(J1352:J1360)</f>
        <v>41.691850000000002</v>
      </c>
    </row>
    <row r="1362" spans="1:27" x14ac:dyDescent="0.25">
      <c r="D1362" s="32" t="s">
        <v>517</v>
      </c>
      <c r="E1362" s="33"/>
      <c r="H1362" s="33"/>
      <c r="K1362" s="34">
        <f>SUM(K1361:K1361)</f>
        <v>41.691850000000002</v>
      </c>
    </row>
    <row r="1364" spans="1:27" ht="45" customHeight="1" x14ac:dyDescent="0.25">
      <c r="A1364" s="27" t="s">
        <v>1041</v>
      </c>
      <c r="B1364" s="27" t="s">
        <v>325</v>
      </c>
      <c r="C1364" s="28" t="s">
        <v>19</v>
      </c>
      <c r="D1364" s="7" t="s">
        <v>326</v>
      </c>
      <c r="E1364" s="6"/>
      <c r="F1364" s="6"/>
      <c r="G1364" s="28"/>
      <c r="H1364" s="30" t="s">
        <v>476</v>
      </c>
      <c r="I1364" s="5">
        <v>1</v>
      </c>
      <c r="J1364" s="4"/>
      <c r="K1364" s="31">
        <f>ROUND(K1375,2)</f>
        <v>46.85</v>
      </c>
      <c r="L1364" s="29" t="s">
        <v>1042</v>
      </c>
      <c r="M1364" s="28"/>
      <c r="N1364" s="28"/>
      <c r="O1364" s="28"/>
      <c r="P1364" s="28"/>
      <c r="Q1364" s="28"/>
      <c r="R1364" s="28"/>
      <c r="S1364" s="28"/>
      <c r="T1364" s="28"/>
      <c r="U1364" s="28"/>
      <c r="V1364" s="28"/>
      <c r="W1364" s="28"/>
      <c r="X1364" s="28"/>
      <c r="Y1364" s="28"/>
      <c r="Z1364" s="28"/>
      <c r="AA1364" s="28"/>
    </row>
    <row r="1365" spans="1:27" x14ac:dyDescent="0.25">
      <c r="B1365" s="23" t="s">
        <v>522</v>
      </c>
    </row>
    <row r="1366" spans="1:27" x14ac:dyDescent="0.25">
      <c r="B1366" t="s">
        <v>907</v>
      </c>
      <c r="C1366" t="s">
        <v>242</v>
      </c>
      <c r="D1366" t="s">
        <v>908</v>
      </c>
      <c r="E1366" s="35">
        <v>0.3</v>
      </c>
      <c r="F1366" t="s">
        <v>525</v>
      </c>
      <c r="G1366" t="s">
        <v>526</v>
      </c>
      <c r="H1366" s="36">
        <v>25.94</v>
      </c>
      <c r="I1366" t="s">
        <v>527</v>
      </c>
      <c r="J1366" s="37">
        <f>ROUND(E1366/I1364* H1366,5)</f>
        <v>7.782</v>
      </c>
      <c r="K1366" s="33"/>
    </row>
    <row r="1367" spans="1:27" x14ac:dyDescent="0.25">
      <c r="B1367" t="s">
        <v>905</v>
      </c>
      <c r="C1367" t="s">
        <v>242</v>
      </c>
      <c r="D1367" t="s">
        <v>906</v>
      </c>
      <c r="E1367" s="35">
        <v>0.3</v>
      </c>
      <c r="F1367" t="s">
        <v>525</v>
      </c>
      <c r="G1367" t="s">
        <v>526</v>
      </c>
      <c r="H1367" s="36">
        <v>23.36</v>
      </c>
      <c r="I1367" t="s">
        <v>527</v>
      </c>
      <c r="J1367" s="37">
        <f>ROUND(E1367/I1364* H1367,5)</f>
        <v>7.008</v>
      </c>
      <c r="K1367" s="33"/>
    </row>
    <row r="1368" spans="1:27" x14ac:dyDescent="0.25">
      <c r="D1368" s="32" t="s">
        <v>530</v>
      </c>
      <c r="E1368" s="33"/>
      <c r="H1368" s="33"/>
      <c r="K1368" s="36">
        <f>SUM(J1366:J1367)</f>
        <v>14.79</v>
      </c>
    </row>
    <row r="1369" spans="1:27" x14ac:dyDescent="0.25">
      <c r="B1369" s="23" t="s">
        <v>531</v>
      </c>
      <c r="E1369" s="33"/>
      <c r="H1369" s="33"/>
      <c r="K1369" s="33"/>
    </row>
    <row r="1370" spans="1:27" x14ac:dyDescent="0.25">
      <c r="B1370" t="s">
        <v>1043</v>
      </c>
      <c r="C1370" t="s">
        <v>19</v>
      </c>
      <c r="D1370" t="s">
        <v>1044</v>
      </c>
      <c r="E1370" s="35">
        <v>1</v>
      </c>
      <c r="G1370" t="s">
        <v>526</v>
      </c>
      <c r="H1370" s="36">
        <v>31.84</v>
      </c>
      <c r="I1370" t="s">
        <v>527</v>
      </c>
      <c r="J1370" s="37">
        <f>ROUND(E1370* H1370,5)</f>
        <v>31.84</v>
      </c>
      <c r="K1370" s="33"/>
    </row>
    <row r="1371" spans="1:27" x14ac:dyDescent="0.25">
      <c r="D1371" s="32" t="s">
        <v>538</v>
      </c>
      <c r="E1371" s="33"/>
      <c r="H1371" s="33"/>
      <c r="K1371" s="36">
        <f>SUM(J1370:J1370)</f>
        <v>31.84</v>
      </c>
    </row>
    <row r="1372" spans="1:27" x14ac:dyDescent="0.25">
      <c r="E1372" s="33"/>
      <c r="H1372" s="33"/>
      <c r="K1372" s="33"/>
    </row>
    <row r="1373" spans="1:27" x14ac:dyDescent="0.25">
      <c r="D1373" s="32" t="s">
        <v>539</v>
      </c>
      <c r="E1373" s="33"/>
      <c r="H1373" s="33">
        <v>1.5</v>
      </c>
      <c r="I1373" t="s">
        <v>540</v>
      </c>
      <c r="J1373">
        <f>ROUND(H1373/100*K1368,5)</f>
        <v>0.22184999999999999</v>
      </c>
      <c r="K1373" s="33"/>
    </row>
    <row r="1374" spans="1:27" x14ac:dyDescent="0.25">
      <c r="D1374" s="32" t="s">
        <v>516</v>
      </c>
      <c r="E1374" s="33"/>
      <c r="H1374" s="33"/>
      <c r="K1374" s="34">
        <f>SUM(J1365:J1373)</f>
        <v>46.851849999999999</v>
      </c>
    </row>
    <row r="1375" spans="1:27" x14ac:dyDescent="0.25">
      <c r="D1375" s="32" t="s">
        <v>517</v>
      </c>
      <c r="E1375" s="33"/>
      <c r="H1375" s="33"/>
      <c r="K1375" s="34">
        <f>SUM(K1374:K1374)</f>
        <v>46.851849999999999</v>
      </c>
    </row>
    <row r="1377" spans="1:27" ht="45" customHeight="1" x14ac:dyDescent="0.25">
      <c r="A1377" s="27" t="s">
        <v>1045</v>
      </c>
      <c r="B1377" s="27" t="s">
        <v>327</v>
      </c>
      <c r="C1377" s="28" t="s">
        <v>19</v>
      </c>
      <c r="D1377" s="7" t="s">
        <v>328</v>
      </c>
      <c r="E1377" s="6"/>
      <c r="F1377" s="6"/>
      <c r="G1377" s="28"/>
      <c r="H1377" s="30" t="s">
        <v>476</v>
      </c>
      <c r="I1377" s="5">
        <v>1</v>
      </c>
      <c r="J1377" s="4"/>
      <c r="K1377" s="31">
        <f>ROUND(K1388,2)</f>
        <v>51.59</v>
      </c>
      <c r="L1377" s="29" t="s">
        <v>1046</v>
      </c>
      <c r="M1377" s="28"/>
      <c r="N1377" s="28"/>
      <c r="O1377" s="28"/>
      <c r="P1377" s="28"/>
      <c r="Q1377" s="28"/>
      <c r="R1377" s="28"/>
      <c r="S1377" s="28"/>
      <c r="T1377" s="28"/>
      <c r="U1377" s="28"/>
      <c r="V1377" s="28"/>
      <c r="W1377" s="28"/>
      <c r="X1377" s="28"/>
      <c r="Y1377" s="28"/>
      <c r="Z1377" s="28"/>
      <c r="AA1377" s="28"/>
    </row>
    <row r="1378" spans="1:27" x14ac:dyDescent="0.25">
      <c r="B1378" s="23" t="s">
        <v>522</v>
      </c>
    </row>
    <row r="1379" spans="1:27" x14ac:dyDescent="0.25">
      <c r="B1379" t="s">
        <v>907</v>
      </c>
      <c r="C1379" t="s">
        <v>242</v>
      </c>
      <c r="D1379" t="s">
        <v>908</v>
      </c>
      <c r="E1379" s="35">
        <v>0.3</v>
      </c>
      <c r="F1379" t="s">
        <v>525</v>
      </c>
      <c r="G1379" t="s">
        <v>526</v>
      </c>
      <c r="H1379" s="36">
        <v>25.94</v>
      </c>
      <c r="I1379" t="s">
        <v>527</v>
      </c>
      <c r="J1379" s="37">
        <f>ROUND(E1379/I1377* H1379,5)</f>
        <v>7.782</v>
      </c>
      <c r="K1379" s="33"/>
    </row>
    <row r="1380" spans="1:27" x14ac:dyDescent="0.25">
      <c r="B1380" t="s">
        <v>905</v>
      </c>
      <c r="C1380" t="s">
        <v>242</v>
      </c>
      <c r="D1380" t="s">
        <v>906</v>
      </c>
      <c r="E1380" s="35">
        <v>0.3</v>
      </c>
      <c r="F1380" t="s">
        <v>525</v>
      </c>
      <c r="G1380" t="s">
        <v>526</v>
      </c>
      <c r="H1380" s="36">
        <v>23.36</v>
      </c>
      <c r="I1380" t="s">
        <v>527</v>
      </c>
      <c r="J1380" s="37">
        <f>ROUND(E1380/I1377* H1380,5)</f>
        <v>7.008</v>
      </c>
      <c r="K1380" s="33"/>
    </row>
    <row r="1381" spans="1:27" x14ac:dyDescent="0.25">
      <c r="D1381" s="32" t="s">
        <v>530</v>
      </c>
      <c r="E1381" s="33"/>
      <c r="H1381" s="33"/>
      <c r="K1381" s="36">
        <f>SUM(J1379:J1380)</f>
        <v>14.79</v>
      </c>
    </row>
    <row r="1382" spans="1:27" x14ac:dyDescent="0.25">
      <c r="B1382" s="23" t="s">
        <v>531</v>
      </c>
      <c r="E1382" s="33"/>
      <c r="H1382" s="33"/>
      <c r="K1382" s="33"/>
    </row>
    <row r="1383" spans="1:27" x14ac:dyDescent="0.25">
      <c r="B1383" t="s">
        <v>1047</v>
      </c>
      <c r="C1383" t="s">
        <v>19</v>
      </c>
      <c r="D1383" t="s">
        <v>1048</v>
      </c>
      <c r="E1383" s="35">
        <v>1</v>
      </c>
      <c r="G1383" t="s">
        <v>526</v>
      </c>
      <c r="H1383" s="36">
        <v>36.58</v>
      </c>
      <c r="I1383" t="s">
        <v>527</v>
      </c>
      <c r="J1383" s="37">
        <f>ROUND(E1383* H1383,5)</f>
        <v>36.58</v>
      </c>
      <c r="K1383" s="33"/>
    </row>
    <row r="1384" spans="1:27" x14ac:dyDescent="0.25">
      <c r="D1384" s="32" t="s">
        <v>538</v>
      </c>
      <c r="E1384" s="33"/>
      <c r="H1384" s="33"/>
      <c r="K1384" s="36">
        <f>SUM(J1383:J1383)</f>
        <v>36.58</v>
      </c>
    </row>
    <row r="1385" spans="1:27" x14ac:dyDescent="0.25">
      <c r="E1385" s="33"/>
      <c r="H1385" s="33"/>
      <c r="K1385" s="33"/>
    </row>
    <row r="1386" spans="1:27" x14ac:dyDescent="0.25">
      <c r="D1386" s="32" t="s">
        <v>539</v>
      </c>
      <c r="E1386" s="33"/>
      <c r="H1386" s="33">
        <v>1.5</v>
      </c>
      <c r="I1386" t="s">
        <v>540</v>
      </c>
      <c r="J1386">
        <f>ROUND(H1386/100*K1381,5)</f>
        <v>0.22184999999999999</v>
      </c>
      <c r="K1386" s="33"/>
    </row>
    <row r="1387" spans="1:27" x14ac:dyDescent="0.25">
      <c r="D1387" s="32" t="s">
        <v>516</v>
      </c>
      <c r="E1387" s="33"/>
      <c r="H1387" s="33"/>
      <c r="K1387" s="34">
        <f>SUM(J1378:J1386)</f>
        <v>51.591850000000001</v>
      </c>
    </row>
    <row r="1388" spans="1:27" x14ac:dyDescent="0.25">
      <c r="D1388" s="32" t="s">
        <v>517</v>
      </c>
      <c r="E1388" s="33"/>
      <c r="H1388" s="33"/>
      <c r="K1388" s="34">
        <f>SUM(K1387:K1387)</f>
        <v>51.591850000000001</v>
      </c>
    </row>
    <row r="1390" spans="1:27" ht="45" customHeight="1" x14ac:dyDescent="0.25">
      <c r="A1390" s="27" t="s">
        <v>1049</v>
      </c>
      <c r="B1390" s="27" t="s">
        <v>329</v>
      </c>
      <c r="C1390" s="28" t="s">
        <v>19</v>
      </c>
      <c r="D1390" s="7" t="s">
        <v>330</v>
      </c>
      <c r="E1390" s="6"/>
      <c r="F1390" s="6"/>
      <c r="G1390" s="28"/>
      <c r="H1390" s="30" t="s">
        <v>476</v>
      </c>
      <c r="I1390" s="5">
        <v>1</v>
      </c>
      <c r="J1390" s="4"/>
      <c r="K1390" s="31">
        <f>ROUND(K1401,2)</f>
        <v>78.87</v>
      </c>
      <c r="L1390" s="29" t="s">
        <v>1050</v>
      </c>
      <c r="M1390" s="28"/>
      <c r="N1390" s="28"/>
      <c r="O1390" s="28"/>
      <c r="P1390" s="28"/>
      <c r="Q1390" s="28"/>
      <c r="R1390" s="28"/>
      <c r="S1390" s="28"/>
      <c r="T1390" s="28"/>
      <c r="U1390" s="28"/>
      <c r="V1390" s="28"/>
      <c r="W1390" s="28"/>
      <c r="X1390" s="28"/>
      <c r="Y1390" s="28"/>
      <c r="Z1390" s="28"/>
      <c r="AA1390" s="28"/>
    </row>
    <row r="1391" spans="1:27" x14ac:dyDescent="0.25">
      <c r="B1391" s="23" t="s">
        <v>522</v>
      </c>
    </row>
    <row r="1392" spans="1:27" x14ac:dyDescent="0.25">
      <c r="B1392" t="s">
        <v>907</v>
      </c>
      <c r="C1392" t="s">
        <v>242</v>
      </c>
      <c r="D1392" t="s">
        <v>908</v>
      </c>
      <c r="E1392" s="35">
        <v>0.3</v>
      </c>
      <c r="F1392" t="s">
        <v>525</v>
      </c>
      <c r="G1392" t="s">
        <v>526</v>
      </c>
      <c r="H1392" s="36">
        <v>25.94</v>
      </c>
      <c r="I1392" t="s">
        <v>527</v>
      </c>
      <c r="J1392" s="37">
        <f>ROUND(E1392/I1390* H1392,5)</f>
        <v>7.782</v>
      </c>
      <c r="K1392" s="33"/>
    </row>
    <row r="1393" spans="1:27" x14ac:dyDescent="0.25">
      <c r="B1393" t="s">
        <v>905</v>
      </c>
      <c r="C1393" t="s">
        <v>242</v>
      </c>
      <c r="D1393" t="s">
        <v>906</v>
      </c>
      <c r="E1393" s="35">
        <v>0.3</v>
      </c>
      <c r="F1393" t="s">
        <v>525</v>
      </c>
      <c r="G1393" t="s">
        <v>526</v>
      </c>
      <c r="H1393" s="36">
        <v>23.36</v>
      </c>
      <c r="I1393" t="s">
        <v>527</v>
      </c>
      <c r="J1393" s="37">
        <f>ROUND(E1393/I1390* H1393,5)</f>
        <v>7.008</v>
      </c>
      <c r="K1393" s="33"/>
    </row>
    <row r="1394" spans="1:27" x14ac:dyDescent="0.25">
      <c r="D1394" s="32" t="s">
        <v>530</v>
      </c>
      <c r="E1394" s="33"/>
      <c r="H1394" s="33"/>
      <c r="K1394" s="36">
        <f>SUM(J1392:J1393)</f>
        <v>14.79</v>
      </c>
    </row>
    <row r="1395" spans="1:27" x14ac:dyDescent="0.25">
      <c r="B1395" s="23" t="s">
        <v>531</v>
      </c>
      <c r="E1395" s="33"/>
      <c r="H1395" s="33"/>
      <c r="K1395" s="33"/>
    </row>
    <row r="1396" spans="1:27" x14ac:dyDescent="0.25">
      <c r="B1396" t="s">
        <v>1051</v>
      </c>
      <c r="C1396" t="s">
        <v>19</v>
      </c>
      <c r="D1396" t="s">
        <v>1052</v>
      </c>
      <c r="E1396" s="35">
        <v>1</v>
      </c>
      <c r="G1396" t="s">
        <v>526</v>
      </c>
      <c r="H1396" s="36">
        <v>63.86</v>
      </c>
      <c r="I1396" t="s">
        <v>527</v>
      </c>
      <c r="J1396" s="37">
        <f>ROUND(E1396* H1396,5)</f>
        <v>63.86</v>
      </c>
      <c r="K1396" s="33"/>
    </row>
    <row r="1397" spans="1:27" x14ac:dyDescent="0.25">
      <c r="D1397" s="32" t="s">
        <v>538</v>
      </c>
      <c r="E1397" s="33"/>
      <c r="H1397" s="33"/>
      <c r="K1397" s="36">
        <f>SUM(J1396:J1396)</f>
        <v>63.86</v>
      </c>
    </row>
    <row r="1398" spans="1:27" x14ac:dyDescent="0.25">
      <c r="E1398" s="33"/>
      <c r="H1398" s="33"/>
      <c r="K1398" s="33"/>
    </row>
    <row r="1399" spans="1:27" x14ac:dyDescent="0.25">
      <c r="D1399" s="32" t="s">
        <v>539</v>
      </c>
      <c r="E1399" s="33"/>
      <c r="H1399" s="33">
        <v>1.5</v>
      </c>
      <c r="I1399" t="s">
        <v>540</v>
      </c>
      <c r="J1399">
        <f>ROUND(H1399/100*K1394,5)</f>
        <v>0.22184999999999999</v>
      </c>
      <c r="K1399" s="33"/>
    </row>
    <row r="1400" spans="1:27" x14ac:dyDescent="0.25">
      <c r="D1400" s="32" t="s">
        <v>516</v>
      </c>
      <c r="E1400" s="33"/>
      <c r="H1400" s="33"/>
      <c r="K1400" s="34">
        <f>SUM(J1391:J1399)</f>
        <v>78.871850000000009</v>
      </c>
    </row>
    <row r="1401" spans="1:27" x14ac:dyDescent="0.25">
      <c r="D1401" s="32" t="s">
        <v>517</v>
      </c>
      <c r="E1401" s="33"/>
      <c r="H1401" s="33"/>
      <c r="K1401" s="34">
        <f>SUM(K1400:K1400)</f>
        <v>78.871850000000009</v>
      </c>
    </row>
    <row r="1403" spans="1:27" ht="45" customHeight="1" x14ac:dyDescent="0.25">
      <c r="A1403" s="27" t="s">
        <v>1053</v>
      </c>
      <c r="B1403" s="27" t="s">
        <v>313</v>
      </c>
      <c r="C1403" s="28" t="s">
        <v>19</v>
      </c>
      <c r="D1403" s="7" t="s">
        <v>314</v>
      </c>
      <c r="E1403" s="6"/>
      <c r="F1403" s="6"/>
      <c r="G1403" s="28"/>
      <c r="H1403" s="30" t="s">
        <v>476</v>
      </c>
      <c r="I1403" s="5">
        <v>1</v>
      </c>
      <c r="J1403" s="4"/>
      <c r="K1403" s="31">
        <f>ROUND(K1414,2)</f>
        <v>58.64</v>
      </c>
      <c r="L1403" s="29" t="s">
        <v>1054</v>
      </c>
      <c r="M1403" s="28"/>
      <c r="N1403" s="28"/>
      <c r="O1403" s="28"/>
      <c r="P1403" s="28"/>
      <c r="Q1403" s="28"/>
      <c r="R1403" s="28"/>
      <c r="S1403" s="28"/>
      <c r="T1403" s="28"/>
      <c r="U1403" s="28"/>
      <c r="V1403" s="28"/>
      <c r="W1403" s="28"/>
      <c r="X1403" s="28"/>
      <c r="Y1403" s="28"/>
      <c r="Z1403" s="28"/>
      <c r="AA1403" s="28"/>
    </row>
    <row r="1404" spans="1:27" x14ac:dyDescent="0.25">
      <c r="B1404" s="23" t="s">
        <v>522</v>
      </c>
    </row>
    <row r="1405" spans="1:27" x14ac:dyDescent="0.25">
      <c r="B1405" t="s">
        <v>907</v>
      </c>
      <c r="C1405" t="s">
        <v>242</v>
      </c>
      <c r="D1405" t="s">
        <v>908</v>
      </c>
      <c r="E1405" s="35">
        <v>0.3</v>
      </c>
      <c r="F1405" t="s">
        <v>525</v>
      </c>
      <c r="G1405" t="s">
        <v>526</v>
      </c>
      <c r="H1405" s="36">
        <v>25.94</v>
      </c>
      <c r="I1405" t="s">
        <v>527</v>
      </c>
      <c r="J1405" s="37">
        <f>ROUND(E1405/I1403* H1405,5)</f>
        <v>7.782</v>
      </c>
      <c r="K1405" s="33"/>
    </row>
    <row r="1406" spans="1:27" x14ac:dyDescent="0.25">
      <c r="B1406" t="s">
        <v>905</v>
      </c>
      <c r="C1406" t="s">
        <v>242</v>
      </c>
      <c r="D1406" t="s">
        <v>906</v>
      </c>
      <c r="E1406" s="35">
        <v>0.3</v>
      </c>
      <c r="F1406" t="s">
        <v>525</v>
      </c>
      <c r="G1406" t="s">
        <v>526</v>
      </c>
      <c r="H1406" s="36">
        <v>23.36</v>
      </c>
      <c r="I1406" t="s">
        <v>527</v>
      </c>
      <c r="J1406" s="37">
        <f>ROUND(E1406/I1403* H1406,5)</f>
        <v>7.008</v>
      </c>
      <c r="K1406" s="33"/>
    </row>
    <row r="1407" spans="1:27" x14ac:dyDescent="0.25">
      <c r="D1407" s="32" t="s">
        <v>530</v>
      </c>
      <c r="E1407" s="33"/>
      <c r="H1407" s="33"/>
      <c r="K1407" s="36">
        <f>SUM(J1405:J1406)</f>
        <v>14.79</v>
      </c>
    </row>
    <row r="1408" spans="1:27" x14ac:dyDescent="0.25">
      <c r="B1408" s="23" t="s">
        <v>531</v>
      </c>
      <c r="E1408" s="33"/>
      <c r="H1408" s="33"/>
      <c r="K1408" s="33"/>
    </row>
    <row r="1409" spans="1:27" x14ac:dyDescent="0.25">
      <c r="B1409" t="s">
        <v>1055</v>
      </c>
      <c r="C1409" t="s">
        <v>19</v>
      </c>
      <c r="D1409" t="s">
        <v>1056</v>
      </c>
      <c r="E1409" s="35">
        <v>0.8</v>
      </c>
      <c r="G1409" t="s">
        <v>526</v>
      </c>
      <c r="H1409" s="36">
        <v>54.53</v>
      </c>
      <c r="I1409" t="s">
        <v>527</v>
      </c>
      <c r="J1409" s="37">
        <f>ROUND(E1409* H1409,5)</f>
        <v>43.624000000000002</v>
      </c>
      <c r="K1409" s="33"/>
    </row>
    <row r="1410" spans="1:27" x14ac:dyDescent="0.25">
      <c r="D1410" s="32" t="s">
        <v>538</v>
      </c>
      <c r="E1410" s="33"/>
      <c r="H1410" s="33"/>
      <c r="K1410" s="36">
        <f>SUM(J1409:J1409)</f>
        <v>43.624000000000002</v>
      </c>
    </row>
    <row r="1411" spans="1:27" x14ac:dyDescent="0.25">
      <c r="E1411" s="33"/>
      <c r="H1411" s="33"/>
      <c r="K1411" s="33"/>
    </row>
    <row r="1412" spans="1:27" x14ac:dyDescent="0.25">
      <c r="D1412" s="32" t="s">
        <v>539</v>
      </c>
      <c r="E1412" s="33"/>
      <c r="H1412" s="33">
        <v>1.5</v>
      </c>
      <c r="I1412" t="s">
        <v>540</v>
      </c>
      <c r="J1412">
        <f>ROUND(H1412/100*K1407,5)</f>
        <v>0.22184999999999999</v>
      </c>
      <c r="K1412" s="33"/>
    </row>
    <row r="1413" spans="1:27" x14ac:dyDescent="0.25">
      <c r="D1413" s="32" t="s">
        <v>516</v>
      </c>
      <c r="E1413" s="33"/>
      <c r="H1413" s="33"/>
      <c r="K1413" s="34">
        <f>SUM(J1404:J1412)</f>
        <v>58.635850000000005</v>
      </c>
    </row>
    <row r="1414" spans="1:27" x14ac:dyDescent="0.25">
      <c r="D1414" s="32" t="s">
        <v>517</v>
      </c>
      <c r="E1414" s="33"/>
      <c r="H1414" s="33"/>
      <c r="K1414" s="34">
        <f>SUM(K1413:K1413)</f>
        <v>58.635850000000005</v>
      </c>
    </row>
    <row r="1416" spans="1:27" ht="45" customHeight="1" x14ac:dyDescent="0.25">
      <c r="A1416" s="27" t="s">
        <v>1057</v>
      </c>
      <c r="B1416" s="27" t="s">
        <v>315</v>
      </c>
      <c r="C1416" s="28" t="s">
        <v>19</v>
      </c>
      <c r="D1416" s="7" t="s">
        <v>316</v>
      </c>
      <c r="E1416" s="6"/>
      <c r="F1416" s="6"/>
      <c r="G1416" s="28"/>
      <c r="H1416" s="30" t="s">
        <v>476</v>
      </c>
      <c r="I1416" s="5">
        <v>1</v>
      </c>
      <c r="J1416" s="4"/>
      <c r="K1416" s="31">
        <f>ROUND(K1427,2)</f>
        <v>70.8</v>
      </c>
      <c r="L1416" s="29" t="s">
        <v>1058</v>
      </c>
      <c r="M1416" s="28"/>
      <c r="N1416" s="28"/>
      <c r="O1416" s="28"/>
      <c r="P1416" s="28"/>
      <c r="Q1416" s="28"/>
      <c r="R1416" s="28"/>
      <c r="S1416" s="28"/>
      <c r="T1416" s="28"/>
      <c r="U1416" s="28"/>
      <c r="V1416" s="28"/>
      <c r="W1416" s="28"/>
      <c r="X1416" s="28"/>
      <c r="Y1416" s="28"/>
      <c r="Z1416" s="28"/>
      <c r="AA1416" s="28"/>
    </row>
    <row r="1417" spans="1:27" x14ac:dyDescent="0.25">
      <c r="B1417" s="23" t="s">
        <v>522</v>
      </c>
    </row>
    <row r="1418" spans="1:27" x14ac:dyDescent="0.25">
      <c r="B1418" t="s">
        <v>907</v>
      </c>
      <c r="C1418" t="s">
        <v>242</v>
      </c>
      <c r="D1418" t="s">
        <v>908</v>
      </c>
      <c r="E1418" s="35">
        <v>0.3</v>
      </c>
      <c r="F1418" t="s">
        <v>525</v>
      </c>
      <c r="G1418" t="s">
        <v>526</v>
      </c>
      <c r="H1418" s="36">
        <v>25.94</v>
      </c>
      <c r="I1418" t="s">
        <v>527</v>
      </c>
      <c r="J1418" s="37">
        <f>ROUND(E1418/I1416* H1418,5)</f>
        <v>7.782</v>
      </c>
      <c r="K1418" s="33"/>
    </row>
    <row r="1419" spans="1:27" x14ac:dyDescent="0.25">
      <c r="B1419" t="s">
        <v>905</v>
      </c>
      <c r="C1419" t="s">
        <v>242</v>
      </c>
      <c r="D1419" t="s">
        <v>906</v>
      </c>
      <c r="E1419" s="35">
        <v>0.3</v>
      </c>
      <c r="F1419" t="s">
        <v>525</v>
      </c>
      <c r="G1419" t="s">
        <v>526</v>
      </c>
      <c r="H1419" s="36">
        <v>23.36</v>
      </c>
      <c r="I1419" t="s">
        <v>527</v>
      </c>
      <c r="J1419" s="37">
        <f>ROUND(E1419/I1416* H1419,5)</f>
        <v>7.008</v>
      </c>
      <c r="K1419" s="33"/>
    </row>
    <row r="1420" spans="1:27" x14ac:dyDescent="0.25">
      <c r="D1420" s="32" t="s">
        <v>530</v>
      </c>
      <c r="E1420" s="33"/>
      <c r="H1420" s="33"/>
      <c r="K1420" s="36">
        <f>SUM(J1418:J1419)</f>
        <v>14.79</v>
      </c>
    </row>
    <row r="1421" spans="1:27" x14ac:dyDescent="0.25">
      <c r="B1421" s="23" t="s">
        <v>531</v>
      </c>
      <c r="E1421" s="33"/>
      <c r="H1421" s="33"/>
      <c r="K1421" s="33"/>
    </row>
    <row r="1422" spans="1:27" x14ac:dyDescent="0.25">
      <c r="B1422" t="s">
        <v>1059</v>
      </c>
      <c r="C1422" t="s">
        <v>19</v>
      </c>
      <c r="D1422" t="s">
        <v>1060</v>
      </c>
      <c r="E1422" s="35">
        <v>0.8</v>
      </c>
      <c r="G1422" t="s">
        <v>526</v>
      </c>
      <c r="H1422" s="36">
        <v>69.739999999999995</v>
      </c>
      <c r="I1422" t="s">
        <v>527</v>
      </c>
      <c r="J1422" s="37">
        <f>ROUND(E1422* H1422,5)</f>
        <v>55.792000000000002</v>
      </c>
      <c r="K1422" s="33"/>
    </row>
    <row r="1423" spans="1:27" x14ac:dyDescent="0.25">
      <c r="D1423" s="32" t="s">
        <v>538</v>
      </c>
      <c r="E1423" s="33"/>
      <c r="H1423" s="33"/>
      <c r="K1423" s="36">
        <f>SUM(J1422:J1422)</f>
        <v>55.792000000000002</v>
      </c>
    </row>
    <row r="1424" spans="1:27" x14ac:dyDescent="0.25">
      <c r="E1424" s="33"/>
      <c r="H1424" s="33"/>
      <c r="K1424" s="33"/>
    </row>
    <row r="1425" spans="1:27" x14ac:dyDescent="0.25">
      <c r="D1425" s="32" t="s">
        <v>539</v>
      </c>
      <c r="E1425" s="33"/>
      <c r="H1425" s="33">
        <v>1.5</v>
      </c>
      <c r="I1425" t="s">
        <v>540</v>
      </c>
      <c r="J1425">
        <f>ROUND(H1425/100*K1420,5)</f>
        <v>0.22184999999999999</v>
      </c>
      <c r="K1425" s="33"/>
    </row>
    <row r="1426" spans="1:27" x14ac:dyDescent="0.25">
      <c r="D1426" s="32" t="s">
        <v>516</v>
      </c>
      <c r="E1426" s="33"/>
      <c r="H1426" s="33"/>
      <c r="K1426" s="34">
        <f>SUM(J1417:J1425)</f>
        <v>70.803849999999997</v>
      </c>
    </row>
    <row r="1427" spans="1:27" x14ac:dyDescent="0.25">
      <c r="D1427" s="32" t="s">
        <v>517</v>
      </c>
      <c r="E1427" s="33"/>
      <c r="H1427" s="33"/>
      <c r="K1427" s="34">
        <f>SUM(K1426:K1426)</f>
        <v>70.803849999999997</v>
      </c>
    </row>
    <row r="1429" spans="1:27" ht="45" customHeight="1" x14ac:dyDescent="0.25">
      <c r="A1429" s="27" t="s">
        <v>1061</v>
      </c>
      <c r="B1429" s="27" t="s">
        <v>317</v>
      </c>
      <c r="C1429" s="28" t="s">
        <v>19</v>
      </c>
      <c r="D1429" s="7" t="s">
        <v>318</v>
      </c>
      <c r="E1429" s="6"/>
      <c r="F1429" s="6"/>
      <c r="G1429" s="28"/>
      <c r="H1429" s="30" t="s">
        <v>476</v>
      </c>
      <c r="I1429" s="5">
        <v>1</v>
      </c>
      <c r="J1429" s="4"/>
      <c r="K1429" s="31">
        <f>ROUND(K1440,2)</f>
        <v>83.85</v>
      </c>
      <c r="L1429" s="29" t="s">
        <v>1062</v>
      </c>
      <c r="M1429" s="28"/>
      <c r="N1429" s="28"/>
      <c r="O1429" s="28"/>
      <c r="P1429" s="28"/>
      <c r="Q1429" s="28"/>
      <c r="R1429" s="28"/>
      <c r="S1429" s="28"/>
      <c r="T1429" s="28"/>
      <c r="U1429" s="28"/>
      <c r="V1429" s="28"/>
      <c r="W1429" s="28"/>
      <c r="X1429" s="28"/>
      <c r="Y1429" s="28"/>
      <c r="Z1429" s="28"/>
      <c r="AA1429" s="28"/>
    </row>
    <row r="1430" spans="1:27" x14ac:dyDescent="0.25">
      <c r="B1430" s="23" t="s">
        <v>522</v>
      </c>
    </row>
    <row r="1431" spans="1:27" x14ac:dyDescent="0.25">
      <c r="B1431" t="s">
        <v>907</v>
      </c>
      <c r="C1431" t="s">
        <v>242</v>
      </c>
      <c r="D1431" t="s">
        <v>908</v>
      </c>
      <c r="E1431" s="35">
        <v>0.3</v>
      </c>
      <c r="F1431" t="s">
        <v>525</v>
      </c>
      <c r="G1431" t="s">
        <v>526</v>
      </c>
      <c r="H1431" s="36">
        <v>25.94</v>
      </c>
      <c r="I1431" t="s">
        <v>527</v>
      </c>
      <c r="J1431" s="37">
        <f>ROUND(E1431/I1429* H1431,5)</f>
        <v>7.782</v>
      </c>
      <c r="K1431" s="33"/>
    </row>
    <row r="1432" spans="1:27" x14ac:dyDescent="0.25">
      <c r="B1432" t="s">
        <v>905</v>
      </c>
      <c r="C1432" t="s">
        <v>242</v>
      </c>
      <c r="D1432" t="s">
        <v>906</v>
      </c>
      <c r="E1432" s="35">
        <v>0.3</v>
      </c>
      <c r="F1432" t="s">
        <v>525</v>
      </c>
      <c r="G1432" t="s">
        <v>526</v>
      </c>
      <c r="H1432" s="36">
        <v>23.36</v>
      </c>
      <c r="I1432" t="s">
        <v>527</v>
      </c>
      <c r="J1432" s="37">
        <f>ROUND(E1432/I1429* H1432,5)</f>
        <v>7.008</v>
      </c>
      <c r="K1432" s="33"/>
    </row>
    <row r="1433" spans="1:27" x14ac:dyDescent="0.25">
      <c r="D1433" s="32" t="s">
        <v>530</v>
      </c>
      <c r="E1433" s="33"/>
      <c r="H1433" s="33"/>
      <c r="K1433" s="36">
        <f>SUM(J1431:J1432)</f>
        <v>14.79</v>
      </c>
    </row>
    <row r="1434" spans="1:27" x14ac:dyDescent="0.25">
      <c r="B1434" s="23" t="s">
        <v>531</v>
      </c>
      <c r="E1434" s="33"/>
      <c r="H1434" s="33"/>
      <c r="K1434" s="33"/>
    </row>
    <row r="1435" spans="1:27" x14ac:dyDescent="0.25">
      <c r="B1435" t="s">
        <v>1063</v>
      </c>
      <c r="C1435" t="s">
        <v>19</v>
      </c>
      <c r="D1435" t="s">
        <v>1064</v>
      </c>
      <c r="E1435" s="35">
        <v>0.8</v>
      </c>
      <c r="G1435" t="s">
        <v>526</v>
      </c>
      <c r="H1435" s="36">
        <v>86.05</v>
      </c>
      <c r="I1435" t="s">
        <v>527</v>
      </c>
      <c r="J1435" s="37">
        <f>ROUND(E1435* H1435,5)</f>
        <v>68.84</v>
      </c>
      <c r="K1435" s="33"/>
    </row>
    <row r="1436" spans="1:27" x14ac:dyDescent="0.25">
      <c r="D1436" s="32" t="s">
        <v>538</v>
      </c>
      <c r="E1436" s="33"/>
      <c r="H1436" s="33"/>
      <c r="K1436" s="36">
        <f>SUM(J1435:J1435)</f>
        <v>68.84</v>
      </c>
    </row>
    <row r="1437" spans="1:27" x14ac:dyDescent="0.25">
      <c r="E1437" s="33"/>
      <c r="H1437" s="33"/>
      <c r="K1437" s="33"/>
    </row>
    <row r="1438" spans="1:27" x14ac:dyDescent="0.25">
      <c r="D1438" s="32" t="s">
        <v>539</v>
      </c>
      <c r="E1438" s="33"/>
      <c r="H1438" s="33">
        <v>1.5</v>
      </c>
      <c r="I1438" t="s">
        <v>540</v>
      </c>
      <c r="J1438">
        <f>ROUND(H1438/100*K1433,5)</f>
        <v>0.22184999999999999</v>
      </c>
      <c r="K1438" s="33"/>
    </row>
    <row r="1439" spans="1:27" x14ac:dyDescent="0.25">
      <c r="D1439" s="32" t="s">
        <v>516</v>
      </c>
      <c r="E1439" s="33"/>
      <c r="H1439" s="33"/>
      <c r="K1439" s="34">
        <f>SUM(J1430:J1438)</f>
        <v>83.851849999999999</v>
      </c>
    </row>
    <row r="1440" spans="1:27" x14ac:dyDescent="0.25">
      <c r="D1440" s="32" t="s">
        <v>517</v>
      </c>
      <c r="E1440" s="33"/>
      <c r="H1440" s="33"/>
      <c r="K1440" s="34">
        <f>SUM(K1439:K1439)</f>
        <v>83.851849999999999</v>
      </c>
    </row>
    <row r="1442" spans="1:27" ht="45" customHeight="1" x14ac:dyDescent="0.25">
      <c r="A1442" s="27" t="s">
        <v>1065</v>
      </c>
      <c r="B1442" s="27" t="s">
        <v>336</v>
      </c>
      <c r="C1442" s="28" t="s">
        <v>19</v>
      </c>
      <c r="D1442" s="7" t="s">
        <v>337</v>
      </c>
      <c r="E1442" s="6"/>
      <c r="F1442" s="6"/>
      <c r="G1442" s="28"/>
      <c r="H1442" s="30" t="s">
        <v>476</v>
      </c>
      <c r="I1442" s="5">
        <v>1</v>
      </c>
      <c r="J1442" s="4"/>
      <c r="K1442" s="31">
        <f>ROUND(K1453,2)</f>
        <v>515.03</v>
      </c>
      <c r="L1442" s="29" t="s">
        <v>1066</v>
      </c>
      <c r="M1442" s="28"/>
      <c r="N1442" s="28"/>
      <c r="O1442" s="28"/>
      <c r="P1442" s="28"/>
      <c r="Q1442" s="28"/>
      <c r="R1442" s="28"/>
      <c r="S1442" s="28"/>
      <c r="T1442" s="28"/>
      <c r="U1442" s="28"/>
      <c r="V1442" s="28"/>
      <c r="W1442" s="28"/>
      <c r="X1442" s="28"/>
      <c r="Y1442" s="28"/>
      <c r="Z1442" s="28"/>
      <c r="AA1442" s="28"/>
    </row>
    <row r="1443" spans="1:27" x14ac:dyDescent="0.25">
      <c r="B1443" s="23" t="s">
        <v>522</v>
      </c>
    </row>
    <row r="1444" spans="1:27" x14ac:dyDescent="0.25">
      <c r="B1444" t="s">
        <v>907</v>
      </c>
      <c r="C1444" t="s">
        <v>242</v>
      </c>
      <c r="D1444" t="s">
        <v>908</v>
      </c>
      <c r="E1444" s="35">
        <v>0.7</v>
      </c>
      <c r="F1444" t="s">
        <v>525</v>
      </c>
      <c r="G1444" t="s">
        <v>526</v>
      </c>
      <c r="H1444" s="36">
        <v>25.94</v>
      </c>
      <c r="I1444" t="s">
        <v>527</v>
      </c>
      <c r="J1444" s="37">
        <f>ROUND(E1444/I1442* H1444,5)</f>
        <v>18.158000000000001</v>
      </c>
      <c r="K1444" s="33"/>
    </row>
    <row r="1445" spans="1:27" x14ac:dyDescent="0.25">
      <c r="B1445" t="s">
        <v>905</v>
      </c>
      <c r="C1445" t="s">
        <v>242</v>
      </c>
      <c r="D1445" t="s">
        <v>906</v>
      </c>
      <c r="E1445" s="35">
        <v>0.7</v>
      </c>
      <c r="F1445" t="s">
        <v>525</v>
      </c>
      <c r="G1445" t="s">
        <v>526</v>
      </c>
      <c r="H1445" s="36">
        <v>23.36</v>
      </c>
      <c r="I1445" t="s">
        <v>527</v>
      </c>
      <c r="J1445" s="37">
        <f>ROUND(E1445/I1442* H1445,5)</f>
        <v>16.352</v>
      </c>
      <c r="K1445" s="33"/>
    </row>
    <row r="1446" spans="1:27" x14ac:dyDescent="0.25">
      <c r="D1446" s="32" t="s">
        <v>530</v>
      </c>
      <c r="E1446" s="33"/>
      <c r="H1446" s="33"/>
      <c r="K1446" s="36">
        <f>SUM(J1444:J1445)</f>
        <v>34.510000000000005</v>
      </c>
    </row>
    <row r="1447" spans="1:27" x14ac:dyDescent="0.25">
      <c r="B1447" s="23" t="s">
        <v>531</v>
      </c>
      <c r="E1447" s="33"/>
      <c r="H1447" s="33"/>
      <c r="K1447" s="33"/>
    </row>
    <row r="1448" spans="1:27" ht="390" x14ac:dyDescent="0.25">
      <c r="B1448" t="s">
        <v>1067</v>
      </c>
      <c r="C1448" t="s">
        <v>19</v>
      </c>
      <c r="D1448" s="38" t="s">
        <v>1068</v>
      </c>
      <c r="E1448" s="35">
        <v>1</v>
      </c>
      <c r="G1448" t="s">
        <v>526</v>
      </c>
      <c r="H1448" s="36">
        <v>480</v>
      </c>
      <c r="I1448" t="s">
        <v>527</v>
      </c>
      <c r="J1448" s="37">
        <f>ROUND(E1448* H1448,5)</f>
        <v>480</v>
      </c>
      <c r="K1448" s="33"/>
    </row>
    <row r="1449" spans="1:27" x14ac:dyDescent="0.25">
      <c r="D1449" s="32" t="s">
        <v>538</v>
      </c>
      <c r="E1449" s="33"/>
      <c r="H1449" s="33"/>
      <c r="K1449" s="36">
        <f>SUM(J1448:J1448)</f>
        <v>480</v>
      </c>
    </row>
    <row r="1450" spans="1:27" x14ac:dyDescent="0.25">
      <c r="E1450" s="33"/>
      <c r="H1450" s="33"/>
      <c r="K1450" s="33"/>
    </row>
    <row r="1451" spans="1:27" x14ac:dyDescent="0.25">
      <c r="D1451" s="32" t="s">
        <v>539</v>
      </c>
      <c r="E1451" s="33"/>
      <c r="H1451" s="33">
        <v>1.5</v>
      </c>
      <c r="I1451" t="s">
        <v>540</v>
      </c>
      <c r="J1451">
        <f>ROUND(H1451/100*K1446,5)</f>
        <v>0.51765000000000005</v>
      </c>
      <c r="K1451" s="33"/>
    </row>
    <row r="1452" spans="1:27" x14ac:dyDescent="0.25">
      <c r="D1452" s="32" t="s">
        <v>516</v>
      </c>
      <c r="E1452" s="33"/>
      <c r="H1452" s="33"/>
      <c r="K1452" s="34">
        <f>SUM(J1443:J1451)</f>
        <v>515.02764999999999</v>
      </c>
    </row>
    <row r="1453" spans="1:27" x14ac:dyDescent="0.25">
      <c r="D1453" s="32" t="s">
        <v>517</v>
      </c>
      <c r="E1453" s="33"/>
      <c r="H1453" s="33"/>
      <c r="K1453" s="34">
        <f>SUM(K1452:K1452)</f>
        <v>515.02764999999999</v>
      </c>
    </row>
    <row r="1455" spans="1:27" ht="45" customHeight="1" x14ac:dyDescent="0.25">
      <c r="A1455" s="27" t="s">
        <v>1069</v>
      </c>
      <c r="B1455" s="27" t="s">
        <v>338</v>
      </c>
      <c r="C1455" s="28" t="s">
        <v>19</v>
      </c>
      <c r="D1455" s="7" t="s">
        <v>339</v>
      </c>
      <c r="E1455" s="6"/>
      <c r="F1455" s="6"/>
      <c r="G1455" s="28"/>
      <c r="H1455" s="30" t="s">
        <v>476</v>
      </c>
      <c r="I1455" s="5">
        <v>1</v>
      </c>
      <c r="J1455" s="4"/>
      <c r="K1455" s="31">
        <f>ROUND(K1466,2)</f>
        <v>563.78</v>
      </c>
      <c r="L1455" s="29" t="s">
        <v>1070</v>
      </c>
      <c r="M1455" s="28"/>
      <c r="N1455" s="28"/>
      <c r="O1455" s="28"/>
      <c r="P1455" s="28"/>
      <c r="Q1455" s="28"/>
      <c r="R1455" s="28"/>
      <c r="S1455" s="28"/>
      <c r="T1455" s="28"/>
      <c r="U1455" s="28"/>
      <c r="V1455" s="28"/>
      <c r="W1455" s="28"/>
      <c r="X1455" s="28"/>
      <c r="Y1455" s="28"/>
      <c r="Z1455" s="28"/>
      <c r="AA1455" s="28"/>
    </row>
    <row r="1456" spans="1:27" x14ac:dyDescent="0.25">
      <c r="B1456" s="23" t="s">
        <v>522</v>
      </c>
    </row>
    <row r="1457" spans="1:27" x14ac:dyDescent="0.25">
      <c r="B1457" t="s">
        <v>907</v>
      </c>
      <c r="C1457" t="s">
        <v>242</v>
      </c>
      <c r="D1457" t="s">
        <v>908</v>
      </c>
      <c r="E1457" s="35">
        <v>0.7</v>
      </c>
      <c r="F1457" t="s">
        <v>525</v>
      </c>
      <c r="G1457" t="s">
        <v>526</v>
      </c>
      <c r="H1457" s="36">
        <v>25.94</v>
      </c>
      <c r="I1457" t="s">
        <v>527</v>
      </c>
      <c r="J1457" s="37">
        <f>ROUND(E1457/I1455* H1457,5)</f>
        <v>18.158000000000001</v>
      </c>
      <c r="K1457" s="33"/>
    </row>
    <row r="1458" spans="1:27" x14ac:dyDescent="0.25">
      <c r="B1458" t="s">
        <v>905</v>
      </c>
      <c r="C1458" t="s">
        <v>242</v>
      </c>
      <c r="D1458" t="s">
        <v>906</v>
      </c>
      <c r="E1458" s="35">
        <v>0.7</v>
      </c>
      <c r="F1458" t="s">
        <v>525</v>
      </c>
      <c r="G1458" t="s">
        <v>526</v>
      </c>
      <c r="H1458" s="36">
        <v>23.36</v>
      </c>
      <c r="I1458" t="s">
        <v>527</v>
      </c>
      <c r="J1458" s="37">
        <f>ROUND(E1458/I1455* H1458,5)</f>
        <v>16.352</v>
      </c>
      <c r="K1458" s="33"/>
    </row>
    <row r="1459" spans="1:27" x14ac:dyDescent="0.25">
      <c r="D1459" s="32" t="s">
        <v>530</v>
      </c>
      <c r="E1459" s="33"/>
      <c r="H1459" s="33"/>
      <c r="K1459" s="36">
        <f>SUM(J1457:J1458)</f>
        <v>34.510000000000005</v>
      </c>
    </row>
    <row r="1460" spans="1:27" x14ac:dyDescent="0.25">
      <c r="B1460" s="23" t="s">
        <v>531</v>
      </c>
      <c r="E1460" s="33"/>
      <c r="H1460" s="33"/>
      <c r="K1460" s="33"/>
    </row>
    <row r="1461" spans="1:27" ht="390" x14ac:dyDescent="0.25">
      <c r="B1461" t="s">
        <v>1071</v>
      </c>
      <c r="C1461" t="s">
        <v>19</v>
      </c>
      <c r="D1461" s="38" t="s">
        <v>1072</v>
      </c>
      <c r="E1461" s="35">
        <v>1</v>
      </c>
      <c r="G1461" t="s">
        <v>526</v>
      </c>
      <c r="H1461" s="36">
        <v>528.75</v>
      </c>
      <c r="I1461" t="s">
        <v>527</v>
      </c>
      <c r="J1461" s="37">
        <f>ROUND(E1461* H1461,5)</f>
        <v>528.75</v>
      </c>
      <c r="K1461" s="33"/>
    </row>
    <row r="1462" spans="1:27" x14ac:dyDescent="0.25">
      <c r="D1462" s="32" t="s">
        <v>538</v>
      </c>
      <c r="E1462" s="33"/>
      <c r="H1462" s="33"/>
      <c r="K1462" s="36">
        <f>SUM(J1461:J1461)</f>
        <v>528.75</v>
      </c>
    </row>
    <row r="1463" spans="1:27" x14ac:dyDescent="0.25">
      <c r="E1463" s="33"/>
      <c r="H1463" s="33"/>
      <c r="K1463" s="33"/>
    </row>
    <row r="1464" spans="1:27" x14ac:dyDescent="0.25">
      <c r="D1464" s="32" t="s">
        <v>539</v>
      </c>
      <c r="E1464" s="33"/>
      <c r="H1464" s="33">
        <v>1.5</v>
      </c>
      <c r="I1464" t="s">
        <v>540</v>
      </c>
      <c r="J1464">
        <f>ROUND(H1464/100*K1459,5)</f>
        <v>0.51765000000000005</v>
      </c>
      <c r="K1464" s="33"/>
    </row>
    <row r="1465" spans="1:27" x14ac:dyDescent="0.25">
      <c r="D1465" s="32" t="s">
        <v>516</v>
      </c>
      <c r="E1465" s="33"/>
      <c r="H1465" s="33"/>
      <c r="K1465" s="34">
        <f>SUM(J1456:J1464)</f>
        <v>563.77764999999999</v>
      </c>
    </row>
    <row r="1466" spans="1:27" x14ac:dyDescent="0.25">
      <c r="D1466" s="32" t="s">
        <v>517</v>
      </c>
      <c r="E1466" s="33"/>
      <c r="H1466" s="33"/>
      <c r="K1466" s="34">
        <f>SUM(K1465:K1465)</f>
        <v>563.77764999999999</v>
      </c>
    </row>
    <row r="1468" spans="1:27" ht="45" customHeight="1" x14ac:dyDescent="0.25">
      <c r="A1468" s="27" t="s">
        <v>1073</v>
      </c>
      <c r="B1468" s="27" t="s">
        <v>350</v>
      </c>
      <c r="C1468" s="28" t="s">
        <v>19</v>
      </c>
      <c r="D1468" s="7" t="s">
        <v>351</v>
      </c>
      <c r="E1468" s="6"/>
      <c r="F1468" s="6"/>
      <c r="G1468" s="28"/>
      <c r="H1468" s="30" t="s">
        <v>476</v>
      </c>
      <c r="I1468" s="5">
        <v>1</v>
      </c>
      <c r="J1468" s="4"/>
      <c r="K1468" s="31">
        <f>ROUND(K1479,2)</f>
        <v>72.48</v>
      </c>
      <c r="L1468" s="29" t="s">
        <v>1074</v>
      </c>
      <c r="M1468" s="28"/>
      <c r="N1468" s="28"/>
      <c r="O1468" s="28"/>
      <c r="P1468" s="28"/>
      <c r="Q1468" s="28"/>
      <c r="R1468" s="28"/>
      <c r="S1468" s="28"/>
      <c r="T1468" s="28"/>
      <c r="U1468" s="28"/>
      <c r="V1468" s="28"/>
      <c r="W1468" s="28"/>
      <c r="X1468" s="28"/>
      <c r="Y1468" s="28"/>
      <c r="Z1468" s="28"/>
      <c r="AA1468" s="28"/>
    </row>
    <row r="1469" spans="1:27" x14ac:dyDescent="0.25">
      <c r="B1469" s="23" t="s">
        <v>522</v>
      </c>
    </row>
    <row r="1470" spans="1:27" x14ac:dyDescent="0.25">
      <c r="B1470" t="s">
        <v>563</v>
      </c>
      <c r="C1470" t="s">
        <v>242</v>
      </c>
      <c r="D1470" t="s">
        <v>564</v>
      </c>
      <c r="E1470" s="35">
        <v>0.3</v>
      </c>
      <c r="F1470" t="s">
        <v>525</v>
      </c>
      <c r="G1470" t="s">
        <v>526</v>
      </c>
      <c r="H1470" s="36">
        <v>25.94</v>
      </c>
      <c r="I1470" t="s">
        <v>527</v>
      </c>
      <c r="J1470" s="37">
        <f>ROUND(E1470/I1468* H1470,5)</f>
        <v>7.782</v>
      </c>
      <c r="K1470" s="33"/>
    </row>
    <row r="1471" spans="1:27" x14ac:dyDescent="0.25">
      <c r="B1471" t="s">
        <v>561</v>
      </c>
      <c r="C1471" t="s">
        <v>242</v>
      </c>
      <c r="D1471" t="s">
        <v>562</v>
      </c>
      <c r="E1471" s="35">
        <v>0.3</v>
      </c>
      <c r="F1471" t="s">
        <v>525</v>
      </c>
      <c r="G1471" t="s">
        <v>526</v>
      </c>
      <c r="H1471" s="36">
        <v>23.39</v>
      </c>
      <c r="I1471" t="s">
        <v>527</v>
      </c>
      <c r="J1471" s="37">
        <f>ROUND(E1471/I1468* H1471,5)</f>
        <v>7.0170000000000003</v>
      </c>
      <c r="K1471" s="33"/>
    </row>
    <row r="1472" spans="1:27" x14ac:dyDescent="0.25">
      <c r="D1472" s="32" t="s">
        <v>530</v>
      </c>
      <c r="E1472" s="33"/>
      <c r="H1472" s="33"/>
      <c r="K1472" s="36">
        <f>SUM(J1470:J1471)</f>
        <v>14.798999999999999</v>
      </c>
    </row>
    <row r="1473" spans="1:27" x14ac:dyDescent="0.25">
      <c r="B1473" s="23" t="s">
        <v>531</v>
      </c>
      <c r="E1473" s="33"/>
      <c r="H1473" s="33"/>
      <c r="K1473" s="33"/>
    </row>
    <row r="1474" spans="1:27" x14ac:dyDescent="0.25">
      <c r="B1474" t="s">
        <v>1075</v>
      </c>
      <c r="C1474" t="s">
        <v>19</v>
      </c>
      <c r="D1474" t="s">
        <v>1076</v>
      </c>
      <c r="E1474" s="35">
        <v>1</v>
      </c>
      <c r="G1474" t="s">
        <v>526</v>
      </c>
      <c r="H1474" s="36">
        <v>57.46</v>
      </c>
      <c r="I1474" t="s">
        <v>527</v>
      </c>
      <c r="J1474" s="37">
        <f>ROUND(E1474* H1474,5)</f>
        <v>57.46</v>
      </c>
      <c r="K1474" s="33"/>
    </row>
    <row r="1475" spans="1:27" x14ac:dyDescent="0.25">
      <c r="D1475" s="32" t="s">
        <v>538</v>
      </c>
      <c r="E1475" s="33"/>
      <c r="H1475" s="33"/>
      <c r="K1475" s="36">
        <f>SUM(J1474:J1474)</f>
        <v>57.46</v>
      </c>
    </row>
    <row r="1476" spans="1:27" x14ac:dyDescent="0.25">
      <c r="E1476" s="33"/>
      <c r="H1476" s="33"/>
      <c r="K1476" s="33"/>
    </row>
    <row r="1477" spans="1:27" x14ac:dyDescent="0.25">
      <c r="D1477" s="32" t="s">
        <v>539</v>
      </c>
      <c r="E1477" s="33"/>
      <c r="H1477" s="33">
        <v>1.5</v>
      </c>
      <c r="I1477" t="s">
        <v>540</v>
      </c>
      <c r="J1477">
        <f>ROUND(H1477/100*K1472,5)</f>
        <v>0.22198999999999999</v>
      </c>
      <c r="K1477" s="33"/>
    </row>
    <row r="1478" spans="1:27" x14ac:dyDescent="0.25">
      <c r="D1478" s="32" t="s">
        <v>516</v>
      </c>
      <c r="E1478" s="33"/>
      <c r="H1478" s="33"/>
      <c r="K1478" s="34">
        <f>SUM(J1469:J1477)</f>
        <v>72.480990000000006</v>
      </c>
    </row>
    <row r="1479" spans="1:27" x14ac:dyDescent="0.25">
      <c r="D1479" s="32" t="s">
        <v>517</v>
      </c>
      <c r="E1479" s="33"/>
      <c r="H1479" s="33"/>
      <c r="K1479" s="34">
        <f>SUM(K1478:K1478)</f>
        <v>72.480990000000006</v>
      </c>
    </row>
    <row r="1481" spans="1:27" ht="45" customHeight="1" x14ac:dyDescent="0.25">
      <c r="A1481" s="27" t="s">
        <v>1077</v>
      </c>
      <c r="B1481" s="27" t="s">
        <v>448</v>
      </c>
      <c r="C1481" s="28" t="s">
        <v>19</v>
      </c>
      <c r="D1481" s="7" t="s">
        <v>449</v>
      </c>
      <c r="E1481" s="6"/>
      <c r="F1481" s="6"/>
      <c r="G1481" s="28"/>
      <c r="H1481" s="30" t="s">
        <v>476</v>
      </c>
      <c r="I1481" s="5">
        <v>1</v>
      </c>
      <c r="J1481" s="4"/>
      <c r="K1481" s="31">
        <f>ROUND(K1490,2)</f>
        <v>3603.48</v>
      </c>
      <c r="L1481" s="29" t="s">
        <v>1078</v>
      </c>
      <c r="M1481" s="28"/>
      <c r="N1481" s="28"/>
      <c r="O1481" s="28"/>
      <c r="P1481" s="28"/>
      <c r="Q1481" s="28"/>
      <c r="R1481" s="28"/>
      <c r="S1481" s="28"/>
      <c r="T1481" s="28"/>
      <c r="U1481" s="28"/>
      <c r="V1481" s="28"/>
      <c r="W1481" s="28"/>
      <c r="X1481" s="28"/>
      <c r="Y1481" s="28"/>
      <c r="Z1481" s="28"/>
      <c r="AA1481" s="28"/>
    </row>
    <row r="1482" spans="1:27" x14ac:dyDescent="0.25">
      <c r="B1482" s="23" t="s">
        <v>522</v>
      </c>
    </row>
    <row r="1483" spans="1:27" x14ac:dyDescent="0.25">
      <c r="B1483" t="s">
        <v>660</v>
      </c>
      <c r="C1483" t="s">
        <v>242</v>
      </c>
      <c r="D1483" t="s">
        <v>562</v>
      </c>
      <c r="E1483" s="35">
        <v>0.5</v>
      </c>
      <c r="F1483" t="s">
        <v>525</v>
      </c>
      <c r="G1483" t="s">
        <v>526</v>
      </c>
      <c r="H1483" s="36">
        <v>23.39</v>
      </c>
      <c r="I1483" t="s">
        <v>527</v>
      </c>
      <c r="J1483" s="37">
        <f>ROUND(E1483/I1481* H1483,5)</f>
        <v>11.695</v>
      </c>
      <c r="K1483" s="33"/>
    </row>
    <row r="1484" spans="1:27" x14ac:dyDescent="0.25">
      <c r="B1484" t="s">
        <v>661</v>
      </c>
      <c r="C1484" t="s">
        <v>242</v>
      </c>
      <c r="D1484" t="s">
        <v>564</v>
      </c>
      <c r="E1484" s="35">
        <v>0.5</v>
      </c>
      <c r="F1484" t="s">
        <v>525</v>
      </c>
      <c r="G1484" t="s">
        <v>526</v>
      </c>
      <c r="H1484" s="36">
        <v>25.94</v>
      </c>
      <c r="I1484" t="s">
        <v>527</v>
      </c>
      <c r="J1484" s="37">
        <f>ROUND(E1484/I1481* H1484,5)</f>
        <v>12.97</v>
      </c>
      <c r="K1484" s="33"/>
    </row>
    <row r="1485" spans="1:27" x14ac:dyDescent="0.25">
      <c r="D1485" s="32" t="s">
        <v>530</v>
      </c>
      <c r="E1485" s="33"/>
      <c r="H1485" s="33"/>
      <c r="K1485" s="36">
        <f>SUM(J1483:J1484)</f>
        <v>24.664999999999999</v>
      </c>
    </row>
    <row r="1486" spans="1:27" x14ac:dyDescent="0.25">
      <c r="B1486" s="23" t="s">
        <v>473</v>
      </c>
      <c r="E1486" s="33"/>
      <c r="H1486" s="33"/>
      <c r="K1486" s="33"/>
    </row>
    <row r="1487" spans="1:27" x14ac:dyDescent="0.25">
      <c r="B1487" t="s">
        <v>474</v>
      </c>
      <c r="C1487" t="s">
        <v>19</v>
      </c>
      <c r="D1487" t="s">
        <v>475</v>
      </c>
      <c r="E1487" s="35">
        <v>1</v>
      </c>
      <c r="G1487" t="s">
        <v>526</v>
      </c>
      <c r="H1487" s="36">
        <v>3578.81</v>
      </c>
      <c r="I1487" t="s">
        <v>527</v>
      </c>
      <c r="J1487" s="37">
        <f>ROUND(E1487* H1487,5)</f>
        <v>3578.81</v>
      </c>
      <c r="K1487" s="33"/>
    </row>
    <row r="1488" spans="1:27" x14ac:dyDescent="0.25">
      <c r="D1488" s="32" t="s">
        <v>554</v>
      </c>
      <c r="E1488" s="33"/>
      <c r="H1488" s="33"/>
      <c r="K1488" s="36">
        <f>SUM(J1487:J1487)</f>
        <v>3578.81</v>
      </c>
    </row>
    <row r="1489" spans="1:27" x14ac:dyDescent="0.25">
      <c r="D1489" s="32" t="s">
        <v>516</v>
      </c>
      <c r="E1489" s="33"/>
      <c r="H1489" s="33"/>
      <c r="K1489" s="34">
        <f>SUM(J1482:J1488)</f>
        <v>3603.4749999999999</v>
      </c>
    </row>
    <row r="1490" spans="1:27" x14ac:dyDescent="0.25">
      <c r="D1490" s="32" t="s">
        <v>517</v>
      </c>
      <c r="E1490" s="33"/>
      <c r="H1490" s="33"/>
      <c r="K1490" s="34">
        <f>SUM(K1489:K1489)</f>
        <v>3603.4749999999999</v>
      </c>
    </row>
    <row r="1492" spans="1:27" ht="45" customHeight="1" x14ac:dyDescent="0.25">
      <c r="A1492" s="27" t="s">
        <v>1079</v>
      </c>
      <c r="B1492" s="27" t="s">
        <v>400</v>
      </c>
      <c r="C1492" s="28" t="s">
        <v>66</v>
      </c>
      <c r="D1492" s="7" t="s">
        <v>401</v>
      </c>
      <c r="E1492" s="6"/>
      <c r="F1492" s="6"/>
      <c r="G1492" s="28"/>
      <c r="H1492" s="30" t="s">
        <v>476</v>
      </c>
      <c r="I1492" s="5">
        <v>1</v>
      </c>
      <c r="J1492" s="4"/>
      <c r="K1492" s="31">
        <f>ROUND(K1506,2)</f>
        <v>34.32</v>
      </c>
      <c r="L1492" s="29" t="s">
        <v>1080</v>
      </c>
      <c r="M1492" s="28"/>
      <c r="N1492" s="28"/>
      <c r="O1492" s="28"/>
      <c r="P1492" s="28"/>
      <c r="Q1492" s="28"/>
      <c r="R1492" s="28"/>
      <c r="S1492" s="28"/>
      <c r="T1492" s="28"/>
      <c r="U1492" s="28"/>
      <c r="V1492" s="28"/>
      <c r="W1492" s="28"/>
      <c r="X1492" s="28"/>
      <c r="Y1492" s="28"/>
      <c r="Z1492" s="28"/>
      <c r="AA1492" s="28"/>
    </row>
    <row r="1493" spans="1:27" x14ac:dyDescent="0.25">
      <c r="B1493" s="23" t="s">
        <v>522</v>
      </c>
    </row>
    <row r="1494" spans="1:27" x14ac:dyDescent="0.25">
      <c r="B1494" t="s">
        <v>563</v>
      </c>
      <c r="C1494" t="s">
        <v>242</v>
      </c>
      <c r="D1494" t="s">
        <v>564</v>
      </c>
      <c r="E1494" s="35">
        <v>0.32</v>
      </c>
      <c r="F1494" t="s">
        <v>525</v>
      </c>
      <c r="G1494" t="s">
        <v>526</v>
      </c>
      <c r="H1494" s="36">
        <v>25.94</v>
      </c>
      <c r="I1494" t="s">
        <v>527</v>
      </c>
      <c r="J1494" s="37">
        <f>ROUND(E1494/I1492* H1494,5)</f>
        <v>8.3008000000000006</v>
      </c>
      <c r="K1494" s="33"/>
    </row>
    <row r="1495" spans="1:27" x14ac:dyDescent="0.25">
      <c r="B1495" t="s">
        <v>561</v>
      </c>
      <c r="C1495" t="s">
        <v>242</v>
      </c>
      <c r="D1495" t="s">
        <v>562</v>
      </c>
      <c r="E1495" s="35">
        <v>0.32</v>
      </c>
      <c r="F1495" t="s">
        <v>525</v>
      </c>
      <c r="G1495" t="s">
        <v>526</v>
      </c>
      <c r="H1495" s="36">
        <v>23.39</v>
      </c>
      <c r="I1495" t="s">
        <v>527</v>
      </c>
      <c r="J1495" s="37">
        <f>ROUND(E1495/I1492* H1495,5)</f>
        <v>7.4847999999999999</v>
      </c>
      <c r="K1495" s="33"/>
    </row>
    <row r="1496" spans="1:27" x14ac:dyDescent="0.25">
      <c r="D1496" s="32" t="s">
        <v>530</v>
      </c>
      <c r="E1496" s="33"/>
      <c r="H1496" s="33"/>
      <c r="K1496" s="36">
        <f>SUM(J1494:J1495)</f>
        <v>15.785600000000001</v>
      </c>
    </row>
    <row r="1497" spans="1:27" x14ac:dyDescent="0.25">
      <c r="B1497" s="23" t="s">
        <v>531</v>
      </c>
      <c r="E1497" s="33"/>
      <c r="H1497" s="33"/>
      <c r="K1497" s="33"/>
    </row>
    <row r="1498" spans="1:27" x14ac:dyDescent="0.25">
      <c r="B1498" t="s">
        <v>1081</v>
      </c>
      <c r="C1498" t="s">
        <v>19</v>
      </c>
      <c r="D1498" t="s">
        <v>1082</v>
      </c>
      <c r="E1498" s="35">
        <v>1</v>
      </c>
      <c r="G1498" t="s">
        <v>526</v>
      </c>
      <c r="H1498" s="36">
        <v>1.25</v>
      </c>
      <c r="I1498" t="s">
        <v>527</v>
      </c>
      <c r="J1498" s="37">
        <f>ROUND(E1498* H1498,5)</f>
        <v>1.25</v>
      </c>
      <c r="K1498" s="33"/>
    </row>
    <row r="1499" spans="1:27" x14ac:dyDescent="0.25">
      <c r="B1499" t="s">
        <v>1083</v>
      </c>
      <c r="C1499" t="s">
        <v>19</v>
      </c>
      <c r="D1499" t="s">
        <v>1084</v>
      </c>
      <c r="E1499" s="35">
        <v>0.3</v>
      </c>
      <c r="G1499" t="s">
        <v>526</v>
      </c>
      <c r="H1499" s="36">
        <v>13.89</v>
      </c>
      <c r="I1499" t="s">
        <v>527</v>
      </c>
      <c r="J1499" s="37">
        <f>ROUND(E1499* H1499,5)</f>
        <v>4.1669999999999998</v>
      </c>
      <c r="K1499" s="33"/>
    </row>
    <row r="1500" spans="1:27" x14ac:dyDescent="0.25">
      <c r="B1500" t="s">
        <v>1085</v>
      </c>
      <c r="C1500" t="s">
        <v>66</v>
      </c>
      <c r="D1500" t="s">
        <v>1086</v>
      </c>
      <c r="E1500" s="35">
        <v>1.02</v>
      </c>
      <c r="G1500" t="s">
        <v>526</v>
      </c>
      <c r="H1500" s="36">
        <v>12.45</v>
      </c>
      <c r="I1500" t="s">
        <v>527</v>
      </c>
      <c r="J1500" s="37">
        <f>ROUND(E1500* H1500,5)</f>
        <v>12.699</v>
      </c>
      <c r="K1500" s="33"/>
    </row>
    <row r="1501" spans="1:27" x14ac:dyDescent="0.25">
      <c r="B1501" t="s">
        <v>1087</v>
      </c>
      <c r="C1501" t="s">
        <v>19</v>
      </c>
      <c r="D1501" t="s">
        <v>1088</v>
      </c>
      <c r="E1501" s="35">
        <v>0.35</v>
      </c>
      <c r="G1501" t="s">
        <v>526</v>
      </c>
      <c r="H1501" s="36">
        <v>0.51</v>
      </c>
      <c r="I1501" t="s">
        <v>527</v>
      </c>
      <c r="J1501" s="37">
        <f>ROUND(E1501* H1501,5)</f>
        <v>0.17849999999999999</v>
      </c>
      <c r="K1501" s="33"/>
    </row>
    <row r="1502" spans="1:27" x14ac:dyDescent="0.25">
      <c r="D1502" s="32" t="s">
        <v>538</v>
      </c>
      <c r="E1502" s="33"/>
      <c r="H1502" s="33"/>
      <c r="K1502" s="36">
        <f>SUM(J1498:J1501)</f>
        <v>18.294499999999999</v>
      </c>
    </row>
    <row r="1503" spans="1:27" x14ac:dyDescent="0.25">
      <c r="E1503" s="33"/>
      <c r="H1503" s="33"/>
      <c r="K1503" s="33"/>
    </row>
    <row r="1504" spans="1:27" x14ac:dyDescent="0.25">
      <c r="D1504" s="32" t="s">
        <v>539</v>
      </c>
      <c r="E1504" s="33"/>
      <c r="H1504" s="33">
        <v>1.5</v>
      </c>
      <c r="I1504" t="s">
        <v>540</v>
      </c>
      <c r="J1504">
        <f>ROUND(H1504/100*K1496,5)</f>
        <v>0.23677999999999999</v>
      </c>
      <c r="K1504" s="33"/>
    </row>
    <row r="1505" spans="1:27" x14ac:dyDescent="0.25">
      <c r="D1505" s="32" t="s">
        <v>516</v>
      </c>
      <c r="E1505" s="33"/>
      <c r="H1505" s="33"/>
      <c r="K1505" s="34">
        <f>SUM(J1493:J1504)</f>
        <v>34.316880000000005</v>
      </c>
    </row>
    <row r="1506" spans="1:27" x14ac:dyDescent="0.25">
      <c r="D1506" s="32" t="s">
        <v>517</v>
      </c>
      <c r="E1506" s="33"/>
      <c r="H1506" s="33"/>
      <c r="K1506" s="34">
        <f>SUM(K1505:K1505)</f>
        <v>34.316880000000005</v>
      </c>
    </row>
    <row r="1508" spans="1:27" ht="45" customHeight="1" x14ac:dyDescent="0.25">
      <c r="A1508" s="27" t="s">
        <v>1089</v>
      </c>
      <c r="B1508" s="27" t="s">
        <v>404</v>
      </c>
      <c r="C1508" s="28" t="s">
        <v>192</v>
      </c>
      <c r="D1508" s="7" t="s">
        <v>193</v>
      </c>
      <c r="E1508" s="6"/>
      <c r="F1508" s="6"/>
      <c r="G1508" s="28"/>
      <c r="H1508" s="30" t="s">
        <v>476</v>
      </c>
      <c r="I1508" s="5">
        <v>1</v>
      </c>
      <c r="J1508" s="4"/>
      <c r="K1508" s="31">
        <f>ROUND(K1514,2)</f>
        <v>98.66</v>
      </c>
      <c r="L1508" s="29" t="s">
        <v>1090</v>
      </c>
      <c r="M1508" s="28"/>
      <c r="N1508" s="28"/>
      <c r="O1508" s="28"/>
      <c r="P1508" s="28"/>
      <c r="Q1508" s="28"/>
      <c r="R1508" s="28"/>
      <c r="S1508" s="28"/>
      <c r="T1508" s="28"/>
      <c r="U1508" s="28"/>
      <c r="V1508" s="28"/>
      <c r="W1508" s="28"/>
      <c r="X1508" s="28"/>
      <c r="Y1508" s="28"/>
      <c r="Z1508" s="28"/>
      <c r="AA1508" s="28"/>
    </row>
    <row r="1509" spans="1:27" x14ac:dyDescent="0.25">
      <c r="B1509" s="23" t="s">
        <v>522</v>
      </c>
    </row>
    <row r="1510" spans="1:27" x14ac:dyDescent="0.25">
      <c r="B1510" t="s">
        <v>563</v>
      </c>
      <c r="C1510" t="s">
        <v>242</v>
      </c>
      <c r="D1510" t="s">
        <v>564</v>
      </c>
      <c r="E1510" s="35">
        <v>2</v>
      </c>
      <c r="F1510" t="s">
        <v>525</v>
      </c>
      <c r="G1510" t="s">
        <v>526</v>
      </c>
      <c r="H1510" s="36">
        <v>25.94</v>
      </c>
      <c r="I1510" t="s">
        <v>527</v>
      </c>
      <c r="J1510" s="37">
        <f>ROUND(E1510/I1508* H1510,5)</f>
        <v>51.88</v>
      </c>
      <c r="K1510" s="33"/>
    </row>
    <row r="1511" spans="1:27" x14ac:dyDescent="0.25">
      <c r="B1511" t="s">
        <v>561</v>
      </c>
      <c r="C1511" t="s">
        <v>242</v>
      </c>
      <c r="D1511" t="s">
        <v>562</v>
      </c>
      <c r="E1511" s="35">
        <v>2</v>
      </c>
      <c r="F1511" t="s">
        <v>525</v>
      </c>
      <c r="G1511" t="s">
        <v>526</v>
      </c>
      <c r="H1511" s="36">
        <v>23.39</v>
      </c>
      <c r="I1511" t="s">
        <v>527</v>
      </c>
      <c r="J1511" s="37">
        <f>ROUND(E1511/I1508* H1511,5)</f>
        <v>46.78</v>
      </c>
      <c r="K1511" s="33"/>
    </row>
    <row r="1512" spans="1:27" x14ac:dyDescent="0.25">
      <c r="D1512" s="32" t="s">
        <v>530</v>
      </c>
      <c r="E1512" s="33"/>
      <c r="H1512" s="33"/>
      <c r="K1512" s="36">
        <f>SUM(J1510:J1511)</f>
        <v>98.66</v>
      </c>
    </row>
    <row r="1513" spans="1:27" x14ac:dyDescent="0.25">
      <c r="D1513" s="32" t="s">
        <v>516</v>
      </c>
      <c r="E1513" s="33"/>
      <c r="H1513" s="33"/>
      <c r="K1513" s="34">
        <f>SUM(J1509:J1512)</f>
        <v>98.66</v>
      </c>
    </row>
    <row r="1514" spans="1:27" x14ac:dyDescent="0.25">
      <c r="D1514" s="32" t="s">
        <v>517</v>
      </c>
      <c r="E1514" s="33"/>
      <c r="H1514" s="33"/>
      <c r="K1514" s="34">
        <f>SUM(K1513:K1513)</f>
        <v>98.66</v>
      </c>
    </row>
    <row r="1516" spans="1:27" ht="45" customHeight="1" x14ac:dyDescent="0.25">
      <c r="A1516" s="27" t="s">
        <v>1091</v>
      </c>
      <c r="B1516" s="27" t="s">
        <v>227</v>
      </c>
      <c r="C1516" s="28" t="s">
        <v>66</v>
      </c>
      <c r="D1516" s="7" t="s">
        <v>228</v>
      </c>
      <c r="E1516" s="6"/>
      <c r="F1516" s="6"/>
      <c r="G1516" s="28"/>
      <c r="H1516" s="30" t="s">
        <v>476</v>
      </c>
      <c r="I1516" s="5">
        <v>1</v>
      </c>
      <c r="J1516" s="4"/>
      <c r="K1516" s="31">
        <f>ROUND(K1529,2)</f>
        <v>23.52</v>
      </c>
      <c r="L1516" s="29" t="s">
        <v>1092</v>
      </c>
      <c r="M1516" s="28"/>
      <c r="N1516" s="28"/>
      <c r="O1516" s="28"/>
      <c r="P1516" s="28"/>
      <c r="Q1516" s="28"/>
      <c r="R1516" s="28"/>
      <c r="S1516" s="28"/>
      <c r="T1516" s="28"/>
      <c r="U1516" s="28"/>
      <c r="V1516" s="28"/>
      <c r="W1516" s="28"/>
      <c r="X1516" s="28"/>
      <c r="Y1516" s="28"/>
      <c r="Z1516" s="28"/>
      <c r="AA1516" s="28"/>
    </row>
    <row r="1517" spans="1:27" x14ac:dyDescent="0.25">
      <c r="B1517" s="23" t="s">
        <v>522</v>
      </c>
    </row>
    <row r="1518" spans="1:27" x14ac:dyDescent="0.25">
      <c r="B1518" t="s">
        <v>563</v>
      </c>
      <c r="C1518" t="s">
        <v>242</v>
      </c>
      <c r="D1518" t="s">
        <v>564</v>
      </c>
      <c r="E1518" s="35">
        <v>7.6999999999999999E-2</v>
      </c>
      <c r="F1518" t="s">
        <v>525</v>
      </c>
      <c r="G1518" t="s">
        <v>526</v>
      </c>
      <c r="H1518" s="36">
        <v>25.94</v>
      </c>
      <c r="I1518" t="s">
        <v>527</v>
      </c>
      <c r="J1518" s="37">
        <f>ROUND(E1518/I1516* H1518,5)</f>
        <v>1.9973799999999999</v>
      </c>
      <c r="K1518" s="33"/>
    </row>
    <row r="1519" spans="1:27" x14ac:dyDescent="0.25">
      <c r="B1519" t="s">
        <v>561</v>
      </c>
      <c r="C1519" t="s">
        <v>242</v>
      </c>
      <c r="D1519" t="s">
        <v>562</v>
      </c>
      <c r="E1519" s="35">
        <v>7.6999999999999999E-2</v>
      </c>
      <c r="F1519" t="s">
        <v>525</v>
      </c>
      <c r="G1519" t="s">
        <v>526</v>
      </c>
      <c r="H1519" s="36">
        <v>23.39</v>
      </c>
      <c r="I1519" t="s">
        <v>527</v>
      </c>
      <c r="J1519" s="37">
        <f>ROUND(E1519/I1516* H1519,5)</f>
        <v>1.8010299999999999</v>
      </c>
      <c r="K1519" s="33"/>
    </row>
    <row r="1520" spans="1:27" x14ac:dyDescent="0.25">
      <c r="D1520" s="32" t="s">
        <v>530</v>
      </c>
      <c r="E1520" s="33"/>
      <c r="H1520" s="33"/>
      <c r="K1520" s="36">
        <f>SUM(J1518:J1519)</f>
        <v>3.7984099999999996</v>
      </c>
    </row>
    <row r="1521" spans="1:27" x14ac:dyDescent="0.25">
      <c r="B1521" s="23" t="s">
        <v>531</v>
      </c>
      <c r="E1521" s="33"/>
      <c r="H1521" s="33"/>
      <c r="K1521" s="33"/>
    </row>
    <row r="1522" spans="1:27" x14ac:dyDescent="0.25">
      <c r="B1522" t="s">
        <v>1093</v>
      </c>
      <c r="C1522" t="s">
        <v>66</v>
      </c>
      <c r="D1522" t="s">
        <v>1094</v>
      </c>
      <c r="E1522" s="35">
        <v>1.02</v>
      </c>
      <c r="G1522" t="s">
        <v>526</v>
      </c>
      <c r="H1522" s="36">
        <v>8.4700000000000006</v>
      </c>
      <c r="I1522" t="s">
        <v>527</v>
      </c>
      <c r="J1522" s="37">
        <f>ROUND(E1522* H1522,5)</f>
        <v>8.6394000000000002</v>
      </c>
      <c r="K1522" s="33"/>
    </row>
    <row r="1523" spans="1:27" x14ac:dyDescent="0.25">
      <c r="B1523" t="s">
        <v>1095</v>
      </c>
      <c r="C1523" t="s">
        <v>19</v>
      </c>
      <c r="D1523" t="s">
        <v>1096</v>
      </c>
      <c r="E1523" s="35">
        <v>0.7</v>
      </c>
      <c r="G1523" t="s">
        <v>526</v>
      </c>
      <c r="H1523" s="36">
        <v>5.51</v>
      </c>
      <c r="I1523" t="s">
        <v>527</v>
      </c>
      <c r="J1523" s="37">
        <f>ROUND(E1523* H1523,5)</f>
        <v>3.8570000000000002</v>
      </c>
      <c r="K1523" s="33"/>
    </row>
    <row r="1524" spans="1:27" x14ac:dyDescent="0.25">
      <c r="B1524" t="s">
        <v>1097</v>
      </c>
      <c r="C1524" t="s">
        <v>19</v>
      </c>
      <c r="D1524" t="s">
        <v>1098</v>
      </c>
      <c r="E1524" s="35">
        <v>0.3</v>
      </c>
      <c r="G1524" t="s">
        <v>526</v>
      </c>
      <c r="H1524" s="36">
        <v>23.89</v>
      </c>
      <c r="I1524" t="s">
        <v>527</v>
      </c>
      <c r="J1524" s="37">
        <f>ROUND(E1524* H1524,5)</f>
        <v>7.1669999999999998</v>
      </c>
      <c r="K1524" s="33"/>
    </row>
    <row r="1525" spans="1:27" x14ac:dyDescent="0.25">
      <c r="D1525" s="32" t="s">
        <v>538</v>
      </c>
      <c r="E1525" s="33"/>
      <c r="H1525" s="33"/>
      <c r="K1525" s="36">
        <f>SUM(J1522:J1524)</f>
        <v>19.663400000000003</v>
      </c>
    </row>
    <row r="1526" spans="1:27" x14ac:dyDescent="0.25">
      <c r="E1526" s="33"/>
      <c r="H1526" s="33"/>
      <c r="K1526" s="33"/>
    </row>
    <row r="1527" spans="1:27" x14ac:dyDescent="0.25">
      <c r="D1527" s="32" t="s">
        <v>539</v>
      </c>
      <c r="E1527" s="33"/>
      <c r="H1527" s="33">
        <v>1.5</v>
      </c>
      <c r="I1527" t="s">
        <v>540</v>
      </c>
      <c r="J1527">
        <f>ROUND(H1527/100*K1520,5)</f>
        <v>5.6980000000000003E-2</v>
      </c>
      <c r="K1527" s="33"/>
    </row>
    <row r="1528" spans="1:27" x14ac:dyDescent="0.25">
      <c r="D1528" s="32" t="s">
        <v>516</v>
      </c>
      <c r="E1528" s="33"/>
      <c r="H1528" s="33"/>
      <c r="K1528" s="34">
        <f>SUM(J1517:J1527)</f>
        <v>23.518789999999999</v>
      </c>
    </row>
    <row r="1529" spans="1:27" x14ac:dyDescent="0.25">
      <c r="D1529" s="32" t="s">
        <v>517</v>
      </c>
      <c r="E1529" s="33"/>
      <c r="H1529" s="33"/>
      <c r="K1529" s="34">
        <f>SUM(K1528:K1528)</f>
        <v>23.518789999999999</v>
      </c>
    </row>
    <row r="1531" spans="1:27" ht="45" customHeight="1" x14ac:dyDescent="0.25">
      <c r="A1531" s="27" t="s">
        <v>1099</v>
      </c>
      <c r="B1531" s="27" t="s">
        <v>229</v>
      </c>
      <c r="C1531" s="28" t="s">
        <v>66</v>
      </c>
      <c r="D1531" s="7" t="s">
        <v>230</v>
      </c>
      <c r="E1531" s="6"/>
      <c r="F1531" s="6"/>
      <c r="G1531" s="28"/>
      <c r="H1531" s="30" t="s">
        <v>476</v>
      </c>
      <c r="I1531" s="5">
        <v>1</v>
      </c>
      <c r="J1531" s="4"/>
      <c r="K1531" s="31">
        <f>ROUND(K1545,2)</f>
        <v>11.89</v>
      </c>
      <c r="L1531" s="29" t="s">
        <v>1100</v>
      </c>
      <c r="M1531" s="28"/>
      <c r="N1531" s="28"/>
      <c r="O1531" s="28"/>
      <c r="P1531" s="28"/>
      <c r="Q1531" s="28"/>
      <c r="R1531" s="28"/>
      <c r="S1531" s="28"/>
      <c r="T1531" s="28"/>
      <c r="U1531" s="28"/>
      <c r="V1531" s="28"/>
      <c r="W1531" s="28"/>
      <c r="X1531" s="28"/>
      <c r="Y1531" s="28"/>
      <c r="Z1531" s="28"/>
      <c r="AA1531" s="28"/>
    </row>
    <row r="1532" spans="1:27" x14ac:dyDescent="0.25">
      <c r="B1532" s="23" t="s">
        <v>522</v>
      </c>
    </row>
    <row r="1533" spans="1:27" x14ac:dyDescent="0.25">
      <c r="B1533" t="s">
        <v>563</v>
      </c>
      <c r="C1533" t="s">
        <v>242</v>
      </c>
      <c r="D1533" t="s">
        <v>564</v>
      </c>
      <c r="E1533" s="35">
        <v>0.12</v>
      </c>
      <c r="F1533" t="s">
        <v>525</v>
      </c>
      <c r="G1533" t="s">
        <v>526</v>
      </c>
      <c r="H1533" s="36">
        <v>25.94</v>
      </c>
      <c r="I1533" t="s">
        <v>527</v>
      </c>
      <c r="J1533" s="37">
        <f>ROUND(E1533/I1531* H1533,5)</f>
        <v>3.1128</v>
      </c>
      <c r="K1533" s="33"/>
    </row>
    <row r="1534" spans="1:27" x14ac:dyDescent="0.25">
      <c r="B1534" t="s">
        <v>561</v>
      </c>
      <c r="C1534" t="s">
        <v>242</v>
      </c>
      <c r="D1534" t="s">
        <v>562</v>
      </c>
      <c r="E1534" s="35">
        <v>0.12</v>
      </c>
      <c r="F1534" t="s">
        <v>525</v>
      </c>
      <c r="G1534" t="s">
        <v>526</v>
      </c>
      <c r="H1534" s="36">
        <v>23.39</v>
      </c>
      <c r="I1534" t="s">
        <v>527</v>
      </c>
      <c r="J1534" s="37">
        <f>ROUND(E1534/I1531* H1534,5)</f>
        <v>2.8068</v>
      </c>
      <c r="K1534" s="33"/>
    </row>
    <row r="1535" spans="1:27" x14ac:dyDescent="0.25">
      <c r="D1535" s="32" t="s">
        <v>530</v>
      </c>
      <c r="E1535" s="33"/>
      <c r="H1535" s="33"/>
      <c r="K1535" s="36">
        <f>SUM(J1533:J1534)</f>
        <v>5.9196</v>
      </c>
    </row>
    <row r="1536" spans="1:27" x14ac:dyDescent="0.25">
      <c r="B1536" s="23" t="s">
        <v>531</v>
      </c>
      <c r="E1536" s="33"/>
      <c r="H1536" s="33"/>
      <c r="K1536" s="33"/>
    </row>
    <row r="1537" spans="1:27" x14ac:dyDescent="0.25">
      <c r="B1537" t="s">
        <v>1101</v>
      </c>
      <c r="C1537" t="s">
        <v>19</v>
      </c>
      <c r="D1537" t="s">
        <v>1102</v>
      </c>
      <c r="E1537" s="35">
        <v>0.3</v>
      </c>
      <c r="G1537" t="s">
        <v>526</v>
      </c>
      <c r="H1537" s="36">
        <v>1.65</v>
      </c>
      <c r="I1537" t="s">
        <v>527</v>
      </c>
      <c r="J1537" s="37">
        <f>ROUND(E1537* H1537,5)</f>
        <v>0.495</v>
      </c>
      <c r="K1537" s="33"/>
    </row>
    <row r="1538" spans="1:27" x14ac:dyDescent="0.25">
      <c r="B1538" t="s">
        <v>1103</v>
      </c>
      <c r="C1538" t="s">
        <v>19</v>
      </c>
      <c r="D1538" t="s">
        <v>1104</v>
      </c>
      <c r="E1538" s="35">
        <v>1</v>
      </c>
      <c r="G1538" t="s">
        <v>526</v>
      </c>
      <c r="H1538" s="36">
        <v>0.35</v>
      </c>
      <c r="I1538" t="s">
        <v>527</v>
      </c>
      <c r="J1538" s="37">
        <f>ROUND(E1538* H1538,5)</f>
        <v>0.35</v>
      </c>
      <c r="K1538" s="33"/>
    </row>
    <row r="1539" spans="1:27" x14ac:dyDescent="0.25">
      <c r="B1539" t="s">
        <v>1105</v>
      </c>
      <c r="C1539" t="s">
        <v>66</v>
      </c>
      <c r="D1539" t="s">
        <v>1106</v>
      </c>
      <c r="E1539" s="35">
        <v>1.02</v>
      </c>
      <c r="G1539" t="s">
        <v>526</v>
      </c>
      <c r="H1539" s="36">
        <v>4.79</v>
      </c>
      <c r="I1539" t="s">
        <v>527</v>
      </c>
      <c r="J1539" s="37">
        <f>ROUND(E1539* H1539,5)</f>
        <v>4.8857999999999997</v>
      </c>
      <c r="K1539" s="33"/>
    </row>
    <row r="1540" spans="1:27" x14ac:dyDescent="0.25">
      <c r="B1540" t="s">
        <v>1107</v>
      </c>
      <c r="C1540" t="s">
        <v>19</v>
      </c>
      <c r="D1540" t="s">
        <v>1108</v>
      </c>
      <c r="E1540" s="35">
        <v>0.5</v>
      </c>
      <c r="G1540" t="s">
        <v>526</v>
      </c>
      <c r="H1540" s="36">
        <v>0.3</v>
      </c>
      <c r="I1540" t="s">
        <v>527</v>
      </c>
      <c r="J1540" s="37">
        <f>ROUND(E1540* H1540,5)</f>
        <v>0.15</v>
      </c>
      <c r="K1540" s="33"/>
    </row>
    <row r="1541" spans="1:27" x14ac:dyDescent="0.25">
      <c r="D1541" s="32" t="s">
        <v>538</v>
      </c>
      <c r="E1541" s="33"/>
      <c r="H1541" s="33"/>
      <c r="K1541" s="36">
        <f>SUM(J1537:J1540)</f>
        <v>5.8807999999999998</v>
      </c>
    </row>
    <row r="1542" spans="1:27" x14ac:dyDescent="0.25">
      <c r="E1542" s="33"/>
      <c r="H1542" s="33"/>
      <c r="K1542" s="33"/>
    </row>
    <row r="1543" spans="1:27" x14ac:dyDescent="0.25">
      <c r="D1543" s="32" t="s">
        <v>539</v>
      </c>
      <c r="E1543" s="33"/>
      <c r="H1543" s="33">
        <v>1.5</v>
      </c>
      <c r="I1543" t="s">
        <v>540</v>
      </c>
      <c r="J1543">
        <f>ROUND(H1543/100*K1535,5)</f>
        <v>8.8789999999999994E-2</v>
      </c>
      <c r="K1543" s="33"/>
    </row>
    <row r="1544" spans="1:27" x14ac:dyDescent="0.25">
      <c r="D1544" s="32" t="s">
        <v>516</v>
      </c>
      <c r="E1544" s="33"/>
      <c r="H1544" s="33"/>
      <c r="K1544" s="34">
        <f>SUM(J1532:J1543)</f>
        <v>11.889189999999999</v>
      </c>
    </row>
    <row r="1545" spans="1:27" x14ac:dyDescent="0.25">
      <c r="D1545" s="32" t="s">
        <v>517</v>
      </c>
      <c r="E1545" s="33"/>
      <c r="H1545" s="33"/>
      <c r="K1545" s="34">
        <f>SUM(K1544:K1544)</f>
        <v>11.889189999999999</v>
      </c>
    </row>
    <row r="1547" spans="1:27" ht="45" customHeight="1" x14ac:dyDescent="0.25">
      <c r="A1547" s="27" t="s">
        <v>1109</v>
      </c>
      <c r="B1547" s="27" t="s">
        <v>423</v>
      </c>
      <c r="C1547" s="28" t="s">
        <v>66</v>
      </c>
      <c r="D1547" s="7" t="s">
        <v>424</v>
      </c>
      <c r="E1547" s="6"/>
      <c r="F1547" s="6"/>
      <c r="G1547" s="28"/>
      <c r="H1547" s="30" t="s">
        <v>476</v>
      </c>
      <c r="I1547" s="5">
        <v>1</v>
      </c>
      <c r="J1547" s="4"/>
      <c r="K1547" s="31">
        <f>ROUND(K1561,2)</f>
        <v>24.65</v>
      </c>
      <c r="L1547" s="29" t="s">
        <v>1110</v>
      </c>
      <c r="M1547" s="28"/>
      <c r="N1547" s="28"/>
      <c r="O1547" s="28"/>
      <c r="P1547" s="28"/>
      <c r="Q1547" s="28"/>
      <c r="R1547" s="28"/>
      <c r="S1547" s="28"/>
      <c r="T1547" s="28"/>
      <c r="U1547" s="28"/>
      <c r="V1547" s="28"/>
      <c r="W1547" s="28"/>
      <c r="X1547" s="28"/>
      <c r="Y1547" s="28"/>
      <c r="Z1547" s="28"/>
      <c r="AA1547" s="28"/>
    </row>
    <row r="1548" spans="1:27" x14ac:dyDescent="0.25">
      <c r="B1548" s="23" t="s">
        <v>522</v>
      </c>
    </row>
    <row r="1549" spans="1:27" x14ac:dyDescent="0.25">
      <c r="B1549" t="s">
        <v>561</v>
      </c>
      <c r="C1549" t="s">
        <v>242</v>
      </c>
      <c r="D1549" t="s">
        <v>562</v>
      </c>
      <c r="E1549" s="35">
        <v>0.2</v>
      </c>
      <c r="F1549" t="s">
        <v>525</v>
      </c>
      <c r="G1549" t="s">
        <v>526</v>
      </c>
      <c r="H1549" s="36">
        <v>23.39</v>
      </c>
      <c r="I1549" t="s">
        <v>527</v>
      </c>
      <c r="J1549" s="37">
        <f>ROUND(E1549/I1547* H1549,5)</f>
        <v>4.6779999999999999</v>
      </c>
      <c r="K1549" s="33"/>
    </row>
    <row r="1550" spans="1:27" x14ac:dyDescent="0.25">
      <c r="B1550" t="s">
        <v>563</v>
      </c>
      <c r="C1550" t="s">
        <v>242</v>
      </c>
      <c r="D1550" t="s">
        <v>564</v>
      </c>
      <c r="E1550" s="35">
        <v>0.2</v>
      </c>
      <c r="F1550" t="s">
        <v>525</v>
      </c>
      <c r="G1550" t="s">
        <v>526</v>
      </c>
      <c r="H1550" s="36">
        <v>25.94</v>
      </c>
      <c r="I1550" t="s">
        <v>527</v>
      </c>
      <c r="J1550" s="37">
        <f>ROUND(E1550/I1547* H1550,5)</f>
        <v>5.1879999999999997</v>
      </c>
      <c r="K1550" s="33"/>
    </row>
    <row r="1551" spans="1:27" x14ac:dyDescent="0.25">
      <c r="D1551" s="32" t="s">
        <v>530</v>
      </c>
      <c r="E1551" s="33"/>
      <c r="H1551" s="33"/>
      <c r="K1551" s="36">
        <f>SUM(J1549:J1550)</f>
        <v>9.8659999999999997</v>
      </c>
    </row>
    <row r="1552" spans="1:27" x14ac:dyDescent="0.25">
      <c r="B1552" s="23" t="s">
        <v>531</v>
      </c>
      <c r="E1552" s="33"/>
      <c r="H1552" s="33"/>
      <c r="K1552" s="33"/>
    </row>
    <row r="1553" spans="1:27" x14ac:dyDescent="0.25">
      <c r="B1553" t="s">
        <v>1111</v>
      </c>
      <c r="C1553" t="s">
        <v>19</v>
      </c>
      <c r="D1553" t="s">
        <v>1112</v>
      </c>
      <c r="E1553" s="35">
        <v>0.4</v>
      </c>
      <c r="G1553" t="s">
        <v>526</v>
      </c>
      <c r="H1553" s="36">
        <v>0.9</v>
      </c>
      <c r="I1553" t="s">
        <v>527</v>
      </c>
      <c r="J1553" s="37">
        <f>ROUND(E1553* H1553,5)</f>
        <v>0.36</v>
      </c>
      <c r="K1553" s="33"/>
    </row>
    <row r="1554" spans="1:27" x14ac:dyDescent="0.25">
      <c r="B1554" t="s">
        <v>1113</v>
      </c>
      <c r="C1554" t="s">
        <v>19</v>
      </c>
      <c r="D1554" t="s">
        <v>1114</v>
      </c>
      <c r="E1554" s="35">
        <v>0.3</v>
      </c>
      <c r="G1554" t="s">
        <v>526</v>
      </c>
      <c r="H1554" s="36">
        <v>5.04</v>
      </c>
      <c r="I1554" t="s">
        <v>527</v>
      </c>
      <c r="J1554" s="37">
        <f>ROUND(E1554* H1554,5)</f>
        <v>1.512</v>
      </c>
      <c r="K1554" s="33"/>
    </row>
    <row r="1555" spans="1:27" x14ac:dyDescent="0.25">
      <c r="B1555" t="s">
        <v>1115</v>
      </c>
      <c r="C1555" t="s">
        <v>66</v>
      </c>
      <c r="D1555" t="s">
        <v>1116</v>
      </c>
      <c r="E1555" s="35">
        <v>1.02</v>
      </c>
      <c r="G1555" t="s">
        <v>526</v>
      </c>
      <c r="H1555" s="36">
        <v>11.57</v>
      </c>
      <c r="I1555" t="s">
        <v>527</v>
      </c>
      <c r="J1555" s="37">
        <f>ROUND(E1555* H1555,5)</f>
        <v>11.801399999999999</v>
      </c>
      <c r="K1555" s="33"/>
    </row>
    <row r="1556" spans="1:27" x14ac:dyDescent="0.25">
      <c r="B1556" t="s">
        <v>1117</v>
      </c>
      <c r="C1556" t="s">
        <v>19</v>
      </c>
      <c r="D1556" t="s">
        <v>1118</v>
      </c>
      <c r="E1556" s="35">
        <v>1</v>
      </c>
      <c r="G1556" t="s">
        <v>526</v>
      </c>
      <c r="H1556" s="36">
        <v>0.96</v>
      </c>
      <c r="I1556" t="s">
        <v>527</v>
      </c>
      <c r="J1556" s="37">
        <f>ROUND(E1556* H1556,5)</f>
        <v>0.96</v>
      </c>
      <c r="K1556" s="33"/>
    </row>
    <row r="1557" spans="1:27" x14ac:dyDescent="0.25">
      <c r="D1557" s="32" t="s">
        <v>538</v>
      </c>
      <c r="E1557" s="33"/>
      <c r="H1557" s="33"/>
      <c r="K1557" s="36">
        <f>SUM(J1553:J1556)</f>
        <v>14.633399999999998</v>
      </c>
    </row>
    <row r="1558" spans="1:27" x14ac:dyDescent="0.25">
      <c r="E1558" s="33"/>
      <c r="H1558" s="33"/>
      <c r="K1558" s="33"/>
    </row>
    <row r="1559" spans="1:27" x14ac:dyDescent="0.25">
      <c r="D1559" s="32" t="s">
        <v>539</v>
      </c>
      <c r="E1559" s="33"/>
      <c r="H1559" s="33">
        <v>1.5</v>
      </c>
      <c r="I1559" t="s">
        <v>540</v>
      </c>
      <c r="J1559">
        <f>ROUND(H1559/100*K1551,5)</f>
        <v>0.14799000000000001</v>
      </c>
      <c r="K1559" s="33"/>
    </row>
    <row r="1560" spans="1:27" x14ac:dyDescent="0.25">
      <c r="D1560" s="32" t="s">
        <v>516</v>
      </c>
      <c r="E1560" s="33"/>
      <c r="H1560" s="33"/>
      <c r="K1560" s="34">
        <f>SUM(J1548:J1559)</f>
        <v>24.647390000000001</v>
      </c>
    </row>
    <row r="1561" spans="1:27" x14ac:dyDescent="0.25">
      <c r="D1561" s="32" t="s">
        <v>517</v>
      </c>
      <c r="E1561" s="33"/>
      <c r="H1561" s="33"/>
      <c r="K1561" s="34">
        <f>SUM(K1560:K1560)</f>
        <v>24.647390000000001</v>
      </c>
    </row>
    <row r="1563" spans="1:27" ht="45" customHeight="1" x14ac:dyDescent="0.25">
      <c r="A1563" s="27" t="s">
        <v>1119</v>
      </c>
      <c r="B1563" s="27" t="s">
        <v>191</v>
      </c>
      <c r="C1563" s="28" t="s">
        <v>192</v>
      </c>
      <c r="D1563" s="7" t="s">
        <v>193</v>
      </c>
      <c r="E1563" s="6"/>
      <c r="F1563" s="6"/>
      <c r="G1563" s="28"/>
      <c r="H1563" s="30" t="s">
        <v>476</v>
      </c>
      <c r="I1563" s="5">
        <v>1</v>
      </c>
      <c r="J1563" s="4"/>
      <c r="K1563" s="31">
        <f>ROUND(K1569,2)</f>
        <v>98.66</v>
      </c>
      <c r="L1563" s="29" t="s">
        <v>1090</v>
      </c>
      <c r="M1563" s="28"/>
      <c r="N1563" s="28"/>
      <c r="O1563" s="28"/>
      <c r="P1563" s="28"/>
      <c r="Q1563" s="28"/>
      <c r="R1563" s="28"/>
      <c r="S1563" s="28"/>
      <c r="T1563" s="28"/>
      <c r="U1563" s="28"/>
      <c r="V1563" s="28"/>
      <c r="W1563" s="28"/>
      <c r="X1563" s="28"/>
      <c r="Y1563" s="28"/>
      <c r="Z1563" s="28"/>
      <c r="AA1563" s="28"/>
    </row>
    <row r="1564" spans="1:27" x14ac:dyDescent="0.25">
      <c r="B1564" s="23" t="s">
        <v>522</v>
      </c>
    </row>
    <row r="1565" spans="1:27" x14ac:dyDescent="0.25">
      <c r="B1565" t="s">
        <v>561</v>
      </c>
      <c r="C1565" t="s">
        <v>242</v>
      </c>
      <c r="D1565" t="s">
        <v>562</v>
      </c>
      <c r="E1565" s="35">
        <v>2</v>
      </c>
      <c r="F1565" t="s">
        <v>525</v>
      </c>
      <c r="G1565" t="s">
        <v>526</v>
      </c>
      <c r="H1565" s="36">
        <v>23.39</v>
      </c>
      <c r="I1565" t="s">
        <v>527</v>
      </c>
      <c r="J1565" s="37">
        <f>ROUND(E1565/I1563* H1565,5)</f>
        <v>46.78</v>
      </c>
      <c r="K1565" s="33"/>
    </row>
    <row r="1566" spans="1:27" x14ac:dyDescent="0.25">
      <c r="B1566" t="s">
        <v>563</v>
      </c>
      <c r="C1566" t="s">
        <v>242</v>
      </c>
      <c r="D1566" t="s">
        <v>564</v>
      </c>
      <c r="E1566" s="35">
        <v>2</v>
      </c>
      <c r="F1566" t="s">
        <v>525</v>
      </c>
      <c r="G1566" t="s">
        <v>526</v>
      </c>
      <c r="H1566" s="36">
        <v>25.94</v>
      </c>
      <c r="I1566" t="s">
        <v>527</v>
      </c>
      <c r="J1566" s="37">
        <f>ROUND(E1566/I1563* H1566,5)</f>
        <v>51.88</v>
      </c>
      <c r="K1566" s="33"/>
    </row>
    <row r="1567" spans="1:27" x14ac:dyDescent="0.25">
      <c r="D1567" s="32" t="s">
        <v>530</v>
      </c>
      <c r="E1567" s="33"/>
      <c r="H1567" s="33"/>
      <c r="K1567" s="36">
        <f>SUM(J1565:J1566)</f>
        <v>98.66</v>
      </c>
    </row>
    <row r="1568" spans="1:27" x14ac:dyDescent="0.25">
      <c r="D1568" s="32" t="s">
        <v>516</v>
      </c>
      <c r="E1568" s="33"/>
      <c r="H1568" s="33"/>
      <c r="K1568" s="34">
        <f>SUM(J1564:J1567)</f>
        <v>98.66</v>
      </c>
    </row>
    <row r="1569" spans="1:27" x14ac:dyDescent="0.25">
      <c r="D1569" s="32" t="s">
        <v>517</v>
      </c>
      <c r="E1569" s="33"/>
      <c r="H1569" s="33"/>
      <c r="K1569" s="34">
        <f>SUM(K1568:K1568)</f>
        <v>98.66</v>
      </c>
    </row>
    <row r="1571" spans="1:27" ht="45" customHeight="1" x14ac:dyDescent="0.25">
      <c r="A1571" s="27" t="s">
        <v>1120</v>
      </c>
      <c r="B1571" s="27" t="s">
        <v>202</v>
      </c>
      <c r="C1571" s="28" t="s">
        <v>192</v>
      </c>
      <c r="D1571" s="7" t="s">
        <v>203</v>
      </c>
      <c r="E1571" s="6"/>
      <c r="F1571" s="6"/>
      <c r="G1571" s="28"/>
      <c r="H1571" s="30" t="s">
        <v>476</v>
      </c>
      <c r="I1571" s="5">
        <v>1</v>
      </c>
      <c r="J1571" s="4"/>
      <c r="K1571" s="31">
        <f>ROUND(K1577,2)</f>
        <v>197.32</v>
      </c>
      <c r="L1571" s="29" t="s">
        <v>1121</v>
      </c>
      <c r="M1571" s="28"/>
      <c r="N1571" s="28"/>
      <c r="O1571" s="28"/>
      <c r="P1571" s="28"/>
      <c r="Q1571" s="28"/>
      <c r="R1571" s="28"/>
      <c r="S1571" s="28"/>
      <c r="T1571" s="28"/>
      <c r="U1571" s="28"/>
      <c r="V1571" s="28"/>
      <c r="W1571" s="28"/>
      <c r="X1571" s="28"/>
      <c r="Y1571" s="28"/>
      <c r="Z1571" s="28"/>
      <c r="AA1571" s="28"/>
    </row>
    <row r="1572" spans="1:27" x14ac:dyDescent="0.25">
      <c r="B1572" s="23" t="s">
        <v>522</v>
      </c>
    </row>
    <row r="1573" spans="1:27" x14ac:dyDescent="0.25">
      <c r="B1573" t="s">
        <v>563</v>
      </c>
      <c r="C1573" t="s">
        <v>242</v>
      </c>
      <c r="D1573" t="s">
        <v>564</v>
      </c>
      <c r="E1573" s="35">
        <v>4</v>
      </c>
      <c r="F1573" t="s">
        <v>525</v>
      </c>
      <c r="G1573" t="s">
        <v>526</v>
      </c>
      <c r="H1573" s="36">
        <v>25.94</v>
      </c>
      <c r="I1573" t="s">
        <v>527</v>
      </c>
      <c r="J1573" s="37">
        <f>ROUND(E1573/I1571* H1573,5)</f>
        <v>103.76</v>
      </c>
      <c r="K1573" s="33"/>
    </row>
    <row r="1574" spans="1:27" x14ac:dyDescent="0.25">
      <c r="B1574" t="s">
        <v>561</v>
      </c>
      <c r="C1574" t="s">
        <v>242</v>
      </c>
      <c r="D1574" t="s">
        <v>562</v>
      </c>
      <c r="E1574" s="35">
        <v>4</v>
      </c>
      <c r="F1574" t="s">
        <v>525</v>
      </c>
      <c r="G1574" t="s">
        <v>526</v>
      </c>
      <c r="H1574" s="36">
        <v>23.39</v>
      </c>
      <c r="I1574" t="s">
        <v>527</v>
      </c>
      <c r="J1574" s="37">
        <f>ROUND(E1574/I1571* H1574,5)</f>
        <v>93.56</v>
      </c>
      <c r="K1574" s="33"/>
    </row>
    <row r="1575" spans="1:27" x14ac:dyDescent="0.25">
      <c r="D1575" s="32" t="s">
        <v>530</v>
      </c>
      <c r="E1575" s="33"/>
      <c r="H1575" s="33"/>
      <c r="K1575" s="36">
        <f>SUM(J1573:J1574)</f>
        <v>197.32</v>
      </c>
    </row>
    <row r="1576" spans="1:27" x14ac:dyDescent="0.25">
      <c r="D1576" s="32" t="s">
        <v>516</v>
      </c>
      <c r="E1576" s="33"/>
      <c r="H1576" s="33"/>
      <c r="K1576" s="34">
        <f>SUM(J1572:J1575)</f>
        <v>197.32</v>
      </c>
    </row>
    <row r="1577" spans="1:27" x14ac:dyDescent="0.25">
      <c r="D1577" s="32" t="s">
        <v>517</v>
      </c>
      <c r="E1577" s="33"/>
      <c r="H1577" s="33"/>
      <c r="K1577" s="34">
        <f>SUM(K1576:K1576)</f>
        <v>197.32</v>
      </c>
    </row>
    <row r="1579" spans="1:27" ht="45" customHeight="1" x14ac:dyDescent="0.25">
      <c r="A1579" s="27" t="s">
        <v>1122</v>
      </c>
      <c r="B1579" s="27" t="s">
        <v>204</v>
      </c>
      <c r="C1579" s="28" t="s">
        <v>66</v>
      </c>
      <c r="D1579" s="7" t="s">
        <v>205</v>
      </c>
      <c r="E1579" s="6"/>
      <c r="F1579" s="6"/>
      <c r="G1579" s="28"/>
      <c r="H1579" s="30" t="s">
        <v>476</v>
      </c>
      <c r="I1579" s="5">
        <v>1</v>
      </c>
      <c r="J1579" s="4"/>
      <c r="K1579" s="31">
        <f>ROUND(K1592,2)</f>
        <v>13.51</v>
      </c>
      <c r="L1579" s="29" t="s">
        <v>1123</v>
      </c>
      <c r="M1579" s="28"/>
      <c r="N1579" s="28"/>
      <c r="O1579" s="28"/>
      <c r="P1579" s="28"/>
      <c r="Q1579" s="28"/>
      <c r="R1579" s="28"/>
      <c r="S1579" s="28"/>
      <c r="T1579" s="28"/>
      <c r="U1579" s="28"/>
      <c r="V1579" s="28"/>
      <c r="W1579" s="28"/>
      <c r="X1579" s="28"/>
      <c r="Y1579" s="28"/>
      <c r="Z1579" s="28"/>
      <c r="AA1579" s="28"/>
    </row>
    <row r="1580" spans="1:27" x14ac:dyDescent="0.25">
      <c r="B1580" s="23" t="s">
        <v>522</v>
      </c>
    </row>
    <row r="1581" spans="1:27" x14ac:dyDescent="0.25">
      <c r="B1581" t="s">
        <v>563</v>
      </c>
      <c r="C1581" t="s">
        <v>242</v>
      </c>
      <c r="D1581" t="s">
        <v>564</v>
      </c>
      <c r="E1581" s="35">
        <v>0.4</v>
      </c>
      <c r="F1581" t="s">
        <v>525</v>
      </c>
      <c r="G1581" t="s">
        <v>526</v>
      </c>
      <c r="H1581" s="36">
        <v>25.94</v>
      </c>
      <c r="I1581" t="s">
        <v>527</v>
      </c>
      <c r="J1581" s="37">
        <f>ROUND(E1581/I1579* H1581,5)</f>
        <v>10.375999999999999</v>
      </c>
      <c r="K1581" s="33"/>
    </row>
    <row r="1582" spans="1:27" x14ac:dyDescent="0.25">
      <c r="B1582" t="s">
        <v>561</v>
      </c>
      <c r="C1582" t="s">
        <v>242</v>
      </c>
      <c r="D1582" t="s">
        <v>562</v>
      </c>
      <c r="E1582" s="35">
        <v>0.04</v>
      </c>
      <c r="F1582" t="s">
        <v>525</v>
      </c>
      <c r="G1582" t="s">
        <v>526</v>
      </c>
      <c r="H1582" s="36">
        <v>23.39</v>
      </c>
      <c r="I1582" t="s">
        <v>527</v>
      </c>
      <c r="J1582" s="37">
        <f>ROUND(E1582/I1579* H1582,5)</f>
        <v>0.93559999999999999</v>
      </c>
      <c r="K1582" s="33"/>
    </row>
    <row r="1583" spans="1:27" x14ac:dyDescent="0.25">
      <c r="D1583" s="32" t="s">
        <v>530</v>
      </c>
      <c r="E1583" s="33"/>
      <c r="H1583" s="33"/>
      <c r="K1583" s="36">
        <f>SUM(J1581:J1582)</f>
        <v>11.311599999999999</v>
      </c>
    </row>
    <row r="1584" spans="1:27" x14ac:dyDescent="0.25">
      <c r="B1584" s="23" t="s">
        <v>531</v>
      </c>
      <c r="E1584" s="33"/>
      <c r="H1584" s="33"/>
      <c r="K1584" s="33"/>
    </row>
    <row r="1585" spans="1:27" x14ac:dyDescent="0.25">
      <c r="B1585" t="s">
        <v>1124</v>
      </c>
      <c r="C1585" t="s">
        <v>19</v>
      </c>
      <c r="D1585" t="s">
        <v>1125</v>
      </c>
      <c r="E1585" s="35">
        <v>0.15</v>
      </c>
      <c r="G1585" t="s">
        <v>526</v>
      </c>
      <c r="H1585" s="36">
        <v>1.92</v>
      </c>
      <c r="I1585" t="s">
        <v>527</v>
      </c>
      <c r="J1585" s="37">
        <f>ROUND(E1585* H1585,5)</f>
        <v>0.28799999999999998</v>
      </c>
      <c r="K1585" s="33"/>
    </row>
    <row r="1586" spans="1:27" x14ac:dyDescent="0.25">
      <c r="B1586" t="s">
        <v>1126</v>
      </c>
      <c r="C1586" t="s">
        <v>19</v>
      </c>
      <c r="D1586" t="s">
        <v>1127</v>
      </c>
      <c r="E1586" s="35">
        <v>0.7</v>
      </c>
      <c r="G1586" t="s">
        <v>526</v>
      </c>
      <c r="H1586" s="36">
        <v>0.3</v>
      </c>
      <c r="I1586" t="s">
        <v>527</v>
      </c>
      <c r="J1586" s="37">
        <f>ROUND(E1586* H1586,5)</f>
        <v>0.21</v>
      </c>
      <c r="K1586" s="33"/>
    </row>
    <row r="1587" spans="1:27" x14ac:dyDescent="0.25">
      <c r="B1587" t="s">
        <v>1128</v>
      </c>
      <c r="C1587" t="s">
        <v>66</v>
      </c>
      <c r="D1587" t="s">
        <v>1129</v>
      </c>
      <c r="E1587" s="35">
        <v>1</v>
      </c>
      <c r="G1587" t="s">
        <v>526</v>
      </c>
      <c r="H1587" s="36">
        <v>1.53</v>
      </c>
      <c r="I1587" t="s">
        <v>527</v>
      </c>
      <c r="J1587" s="37">
        <f>ROUND(E1587* H1587,5)</f>
        <v>1.53</v>
      </c>
      <c r="K1587" s="33"/>
    </row>
    <row r="1588" spans="1:27" x14ac:dyDescent="0.25">
      <c r="D1588" s="32" t="s">
        <v>538</v>
      </c>
      <c r="E1588" s="33"/>
      <c r="H1588" s="33"/>
      <c r="K1588" s="36">
        <f>SUM(J1585:J1587)</f>
        <v>2.028</v>
      </c>
    </row>
    <row r="1589" spans="1:27" x14ac:dyDescent="0.25">
      <c r="E1589" s="33"/>
      <c r="H1589" s="33"/>
      <c r="K1589" s="33"/>
    </row>
    <row r="1590" spans="1:27" x14ac:dyDescent="0.25">
      <c r="D1590" s="32" t="s">
        <v>539</v>
      </c>
      <c r="E1590" s="33"/>
      <c r="H1590" s="33">
        <v>1.5</v>
      </c>
      <c r="I1590" t="s">
        <v>540</v>
      </c>
      <c r="J1590">
        <f>ROUND(H1590/100*K1583,5)</f>
        <v>0.16966999999999999</v>
      </c>
      <c r="K1590" s="33"/>
    </row>
    <row r="1591" spans="1:27" x14ac:dyDescent="0.25">
      <c r="D1591" s="32" t="s">
        <v>516</v>
      </c>
      <c r="E1591" s="33"/>
      <c r="H1591" s="33"/>
      <c r="K1591" s="34">
        <f>SUM(J1580:J1590)</f>
        <v>13.509269999999999</v>
      </c>
    </row>
    <row r="1592" spans="1:27" x14ac:dyDescent="0.25">
      <c r="D1592" s="32" t="s">
        <v>517</v>
      </c>
      <c r="E1592" s="33"/>
      <c r="H1592" s="33"/>
      <c r="K1592" s="34">
        <f>SUM(K1591:K1591)</f>
        <v>13.509269999999999</v>
      </c>
    </row>
    <row r="1594" spans="1:27" ht="45" customHeight="1" x14ac:dyDescent="0.25">
      <c r="A1594" s="27" t="s">
        <v>1130</v>
      </c>
      <c r="B1594" s="27" t="s">
        <v>206</v>
      </c>
      <c r="C1594" s="28" t="s">
        <v>66</v>
      </c>
      <c r="D1594" s="7" t="s">
        <v>207</v>
      </c>
      <c r="E1594" s="6"/>
      <c r="F1594" s="6"/>
      <c r="G1594" s="28"/>
      <c r="H1594" s="30" t="s">
        <v>476</v>
      </c>
      <c r="I1594" s="5">
        <v>1</v>
      </c>
      <c r="J1594" s="4"/>
      <c r="K1594" s="31">
        <f>ROUND(K1607,2)</f>
        <v>14.09</v>
      </c>
      <c r="L1594" s="29" t="s">
        <v>1131</v>
      </c>
      <c r="M1594" s="28"/>
      <c r="N1594" s="28"/>
      <c r="O1594" s="28"/>
      <c r="P1594" s="28"/>
      <c r="Q1594" s="28"/>
      <c r="R1594" s="28"/>
      <c r="S1594" s="28"/>
      <c r="T1594" s="28"/>
      <c r="U1594" s="28"/>
      <c r="V1594" s="28"/>
      <c r="W1594" s="28"/>
      <c r="X1594" s="28"/>
      <c r="Y1594" s="28"/>
      <c r="Z1594" s="28"/>
      <c r="AA1594" s="28"/>
    </row>
    <row r="1595" spans="1:27" x14ac:dyDescent="0.25">
      <c r="B1595" s="23" t="s">
        <v>522</v>
      </c>
    </row>
    <row r="1596" spans="1:27" x14ac:dyDescent="0.25">
      <c r="B1596" t="s">
        <v>561</v>
      </c>
      <c r="C1596" t="s">
        <v>242</v>
      </c>
      <c r="D1596" t="s">
        <v>562</v>
      </c>
      <c r="E1596" s="35">
        <v>0.04</v>
      </c>
      <c r="F1596" t="s">
        <v>525</v>
      </c>
      <c r="G1596" t="s">
        <v>526</v>
      </c>
      <c r="H1596" s="36">
        <v>23.39</v>
      </c>
      <c r="I1596" t="s">
        <v>527</v>
      </c>
      <c r="J1596" s="37">
        <f>ROUND(E1596/I1594* H1596,5)</f>
        <v>0.93559999999999999</v>
      </c>
      <c r="K1596" s="33"/>
    </row>
    <row r="1597" spans="1:27" x14ac:dyDescent="0.25">
      <c r="B1597" t="s">
        <v>563</v>
      </c>
      <c r="C1597" t="s">
        <v>242</v>
      </c>
      <c r="D1597" t="s">
        <v>564</v>
      </c>
      <c r="E1597" s="35">
        <v>0.4</v>
      </c>
      <c r="F1597" t="s">
        <v>525</v>
      </c>
      <c r="G1597" t="s">
        <v>526</v>
      </c>
      <c r="H1597" s="36">
        <v>25.94</v>
      </c>
      <c r="I1597" t="s">
        <v>527</v>
      </c>
      <c r="J1597" s="37">
        <f>ROUND(E1597/I1594* H1597,5)</f>
        <v>10.375999999999999</v>
      </c>
      <c r="K1597" s="33"/>
    </row>
    <row r="1598" spans="1:27" x14ac:dyDescent="0.25">
      <c r="D1598" s="32" t="s">
        <v>530</v>
      </c>
      <c r="E1598" s="33"/>
      <c r="H1598" s="33"/>
      <c r="K1598" s="36">
        <f>SUM(J1596:J1597)</f>
        <v>11.311599999999999</v>
      </c>
    </row>
    <row r="1599" spans="1:27" x14ac:dyDescent="0.25">
      <c r="B1599" s="23" t="s">
        <v>531</v>
      </c>
      <c r="E1599" s="33"/>
      <c r="H1599" s="33"/>
      <c r="K1599" s="33"/>
    </row>
    <row r="1600" spans="1:27" x14ac:dyDescent="0.25">
      <c r="B1600" t="s">
        <v>1132</v>
      </c>
      <c r="C1600" t="s">
        <v>66</v>
      </c>
      <c r="D1600" t="s">
        <v>1133</v>
      </c>
      <c r="E1600" s="35">
        <v>1</v>
      </c>
      <c r="G1600" t="s">
        <v>526</v>
      </c>
      <c r="H1600" s="36">
        <v>1.94</v>
      </c>
      <c r="I1600" t="s">
        <v>527</v>
      </c>
      <c r="J1600" s="37">
        <f>ROUND(E1600* H1600,5)</f>
        <v>1.94</v>
      </c>
      <c r="K1600" s="33"/>
    </row>
    <row r="1601" spans="1:27" x14ac:dyDescent="0.25">
      <c r="B1601" t="s">
        <v>1134</v>
      </c>
      <c r="C1601" t="s">
        <v>19</v>
      </c>
      <c r="D1601" t="s">
        <v>1135</v>
      </c>
      <c r="E1601" s="35">
        <v>0.15</v>
      </c>
      <c r="G1601" t="s">
        <v>526</v>
      </c>
      <c r="H1601" s="36">
        <v>2.89</v>
      </c>
      <c r="I1601" t="s">
        <v>527</v>
      </c>
      <c r="J1601" s="37">
        <f>ROUND(E1601* H1601,5)</f>
        <v>0.4335</v>
      </c>
      <c r="K1601" s="33"/>
    </row>
    <row r="1602" spans="1:27" x14ac:dyDescent="0.25">
      <c r="B1602" t="s">
        <v>1136</v>
      </c>
      <c r="C1602" t="s">
        <v>19</v>
      </c>
      <c r="D1602" t="s">
        <v>1137</v>
      </c>
      <c r="E1602" s="35">
        <v>0.7</v>
      </c>
      <c r="G1602" t="s">
        <v>526</v>
      </c>
      <c r="H1602" s="36">
        <v>0.33</v>
      </c>
      <c r="I1602" t="s">
        <v>527</v>
      </c>
      <c r="J1602" s="37">
        <f>ROUND(E1602* H1602,5)</f>
        <v>0.23100000000000001</v>
      </c>
      <c r="K1602" s="33"/>
    </row>
    <row r="1603" spans="1:27" x14ac:dyDescent="0.25">
      <c r="D1603" s="32" t="s">
        <v>538</v>
      </c>
      <c r="E1603" s="33"/>
      <c r="H1603" s="33"/>
      <c r="K1603" s="36">
        <f>SUM(J1600:J1602)</f>
        <v>2.6044999999999998</v>
      </c>
    </row>
    <row r="1604" spans="1:27" x14ac:dyDescent="0.25">
      <c r="E1604" s="33"/>
      <c r="H1604" s="33"/>
      <c r="K1604" s="33"/>
    </row>
    <row r="1605" spans="1:27" x14ac:dyDescent="0.25">
      <c r="D1605" s="32" t="s">
        <v>539</v>
      </c>
      <c r="E1605" s="33"/>
      <c r="H1605" s="33">
        <v>1.5</v>
      </c>
      <c r="I1605" t="s">
        <v>540</v>
      </c>
      <c r="J1605">
        <f>ROUND(H1605/100*K1598,5)</f>
        <v>0.16966999999999999</v>
      </c>
      <c r="K1605" s="33"/>
    </row>
    <row r="1606" spans="1:27" x14ac:dyDescent="0.25">
      <c r="D1606" s="32" t="s">
        <v>516</v>
      </c>
      <c r="E1606" s="33"/>
      <c r="H1606" s="33"/>
      <c r="K1606" s="34">
        <f>SUM(J1595:J1605)</f>
        <v>14.085769999999998</v>
      </c>
    </row>
    <row r="1607" spans="1:27" x14ac:dyDescent="0.25">
      <c r="D1607" s="32" t="s">
        <v>517</v>
      </c>
      <c r="E1607" s="33"/>
      <c r="H1607" s="33"/>
      <c r="K1607" s="34">
        <f>SUM(K1606:K1606)</f>
        <v>14.085769999999998</v>
      </c>
    </row>
    <row r="1609" spans="1:27" ht="45" customHeight="1" x14ac:dyDescent="0.25">
      <c r="A1609" s="27" t="s">
        <v>1138</v>
      </c>
      <c r="B1609" s="27" t="s">
        <v>208</v>
      </c>
      <c r="C1609" s="28" t="s">
        <v>66</v>
      </c>
      <c r="D1609" s="7" t="s">
        <v>209</v>
      </c>
      <c r="E1609" s="6"/>
      <c r="F1609" s="6"/>
      <c r="G1609" s="28"/>
      <c r="H1609" s="30" t="s">
        <v>476</v>
      </c>
      <c r="I1609" s="5">
        <v>1</v>
      </c>
      <c r="J1609" s="4"/>
      <c r="K1609" s="31">
        <f>ROUND(K1622,2)</f>
        <v>15.38</v>
      </c>
      <c r="L1609" s="29" t="s">
        <v>1139</v>
      </c>
      <c r="M1609" s="28"/>
      <c r="N1609" s="28"/>
      <c r="O1609" s="28"/>
      <c r="P1609" s="28"/>
      <c r="Q1609" s="28"/>
      <c r="R1609" s="28"/>
      <c r="S1609" s="28"/>
      <c r="T1609" s="28"/>
      <c r="U1609" s="28"/>
      <c r="V1609" s="28"/>
      <c r="W1609" s="28"/>
      <c r="X1609" s="28"/>
      <c r="Y1609" s="28"/>
      <c r="Z1609" s="28"/>
      <c r="AA1609" s="28"/>
    </row>
    <row r="1610" spans="1:27" x14ac:dyDescent="0.25">
      <c r="B1610" s="23" t="s">
        <v>522</v>
      </c>
    </row>
    <row r="1611" spans="1:27" x14ac:dyDescent="0.25">
      <c r="B1611" t="s">
        <v>563</v>
      </c>
      <c r="C1611" t="s">
        <v>242</v>
      </c>
      <c r="D1611" t="s">
        <v>564</v>
      </c>
      <c r="E1611" s="35">
        <v>0.4</v>
      </c>
      <c r="F1611" t="s">
        <v>525</v>
      </c>
      <c r="G1611" t="s">
        <v>526</v>
      </c>
      <c r="H1611" s="36">
        <v>25.94</v>
      </c>
      <c r="I1611" t="s">
        <v>527</v>
      </c>
      <c r="J1611" s="37">
        <f>ROUND(E1611/I1609* H1611,5)</f>
        <v>10.375999999999999</v>
      </c>
      <c r="K1611" s="33"/>
    </row>
    <row r="1612" spans="1:27" x14ac:dyDescent="0.25">
      <c r="B1612" t="s">
        <v>561</v>
      </c>
      <c r="C1612" t="s">
        <v>242</v>
      </c>
      <c r="D1612" t="s">
        <v>562</v>
      </c>
      <c r="E1612" s="35">
        <v>0.04</v>
      </c>
      <c r="F1612" t="s">
        <v>525</v>
      </c>
      <c r="G1612" t="s">
        <v>526</v>
      </c>
      <c r="H1612" s="36">
        <v>23.39</v>
      </c>
      <c r="I1612" t="s">
        <v>527</v>
      </c>
      <c r="J1612" s="37">
        <f>ROUND(E1612/I1609* H1612,5)</f>
        <v>0.93559999999999999</v>
      </c>
      <c r="K1612" s="33"/>
    </row>
    <row r="1613" spans="1:27" x14ac:dyDescent="0.25">
      <c r="D1613" s="32" t="s">
        <v>530</v>
      </c>
      <c r="E1613" s="33"/>
      <c r="H1613" s="33"/>
      <c r="K1613" s="36">
        <f>SUM(J1611:J1612)</f>
        <v>11.311599999999999</v>
      </c>
    </row>
    <row r="1614" spans="1:27" x14ac:dyDescent="0.25">
      <c r="B1614" s="23" t="s">
        <v>531</v>
      </c>
      <c r="E1614" s="33"/>
      <c r="H1614" s="33"/>
      <c r="K1614" s="33"/>
    </row>
    <row r="1615" spans="1:27" x14ac:dyDescent="0.25">
      <c r="B1615" t="s">
        <v>1140</v>
      </c>
      <c r="C1615" t="s">
        <v>66</v>
      </c>
      <c r="D1615" t="s">
        <v>1141</v>
      </c>
      <c r="E1615" s="35">
        <v>1</v>
      </c>
      <c r="G1615" t="s">
        <v>526</v>
      </c>
      <c r="H1615" s="36">
        <v>3.03</v>
      </c>
      <c r="I1615" t="s">
        <v>527</v>
      </c>
      <c r="J1615" s="37">
        <f>ROUND(E1615* H1615,5)</f>
        <v>3.03</v>
      </c>
      <c r="K1615" s="33"/>
    </row>
    <row r="1616" spans="1:27" x14ac:dyDescent="0.25">
      <c r="B1616" t="s">
        <v>1142</v>
      </c>
      <c r="C1616" t="s">
        <v>19</v>
      </c>
      <c r="D1616" t="s">
        <v>1143</v>
      </c>
      <c r="E1616" s="35">
        <v>0.15</v>
      </c>
      <c r="G1616" t="s">
        <v>526</v>
      </c>
      <c r="H1616" s="36">
        <v>3.64</v>
      </c>
      <c r="I1616" t="s">
        <v>527</v>
      </c>
      <c r="J1616" s="37">
        <f>ROUND(E1616* H1616,5)</f>
        <v>0.54600000000000004</v>
      </c>
      <c r="K1616" s="33"/>
    </row>
    <row r="1617" spans="1:27" x14ac:dyDescent="0.25">
      <c r="B1617" t="s">
        <v>1144</v>
      </c>
      <c r="C1617" t="s">
        <v>19</v>
      </c>
      <c r="D1617" t="s">
        <v>1145</v>
      </c>
      <c r="E1617" s="35">
        <v>0.7</v>
      </c>
      <c r="G1617" t="s">
        <v>526</v>
      </c>
      <c r="H1617" s="36">
        <v>0.46</v>
      </c>
      <c r="I1617" t="s">
        <v>527</v>
      </c>
      <c r="J1617" s="37">
        <f>ROUND(E1617* H1617,5)</f>
        <v>0.32200000000000001</v>
      </c>
      <c r="K1617" s="33"/>
    </row>
    <row r="1618" spans="1:27" x14ac:dyDescent="0.25">
      <c r="D1618" s="32" t="s">
        <v>538</v>
      </c>
      <c r="E1618" s="33"/>
      <c r="H1618" s="33"/>
      <c r="K1618" s="36">
        <f>SUM(J1615:J1617)</f>
        <v>3.8979999999999997</v>
      </c>
    </row>
    <row r="1619" spans="1:27" x14ac:dyDescent="0.25">
      <c r="E1619" s="33"/>
      <c r="H1619" s="33"/>
      <c r="K1619" s="33"/>
    </row>
    <row r="1620" spans="1:27" x14ac:dyDescent="0.25">
      <c r="D1620" s="32" t="s">
        <v>539</v>
      </c>
      <c r="E1620" s="33"/>
      <c r="H1620" s="33">
        <v>1.5</v>
      </c>
      <c r="I1620" t="s">
        <v>540</v>
      </c>
      <c r="J1620">
        <f>ROUND(H1620/100*K1613,5)</f>
        <v>0.16966999999999999</v>
      </c>
      <c r="K1620" s="33"/>
    </row>
    <row r="1621" spans="1:27" x14ac:dyDescent="0.25">
      <c r="D1621" s="32" t="s">
        <v>516</v>
      </c>
      <c r="E1621" s="33"/>
      <c r="H1621" s="33"/>
      <c r="K1621" s="34">
        <f>SUM(J1610:J1620)</f>
        <v>15.379269999999996</v>
      </c>
    </row>
    <row r="1622" spans="1:27" x14ac:dyDescent="0.25">
      <c r="D1622" s="32" t="s">
        <v>517</v>
      </c>
      <c r="E1622" s="33"/>
      <c r="H1622" s="33"/>
      <c r="K1622" s="34">
        <f>SUM(K1621:K1621)</f>
        <v>15.379269999999996</v>
      </c>
    </row>
    <row r="1624" spans="1:27" ht="45" customHeight="1" x14ac:dyDescent="0.25">
      <c r="A1624" s="27" t="s">
        <v>1146</v>
      </c>
      <c r="B1624" s="27" t="s">
        <v>257</v>
      </c>
      <c r="C1624" s="28" t="s">
        <v>66</v>
      </c>
      <c r="D1624" s="7" t="s">
        <v>258</v>
      </c>
      <c r="E1624" s="6"/>
      <c r="F1624" s="6"/>
      <c r="G1624" s="28"/>
      <c r="H1624" s="30" t="s">
        <v>476</v>
      </c>
      <c r="I1624" s="5">
        <v>1</v>
      </c>
      <c r="J1624" s="4"/>
      <c r="K1624" s="31">
        <f>ROUND(K1638,2)</f>
        <v>6.41</v>
      </c>
      <c r="L1624" s="29" t="s">
        <v>1147</v>
      </c>
      <c r="M1624" s="28"/>
      <c r="N1624" s="28"/>
      <c r="O1624" s="28"/>
      <c r="P1624" s="28"/>
      <c r="Q1624" s="28"/>
      <c r="R1624" s="28"/>
      <c r="S1624" s="28"/>
      <c r="T1624" s="28"/>
      <c r="U1624" s="28"/>
      <c r="V1624" s="28"/>
      <c r="W1624" s="28"/>
      <c r="X1624" s="28"/>
      <c r="Y1624" s="28"/>
      <c r="Z1624" s="28"/>
      <c r="AA1624" s="28"/>
    </row>
    <row r="1625" spans="1:27" x14ac:dyDescent="0.25">
      <c r="B1625" s="23" t="s">
        <v>522</v>
      </c>
    </row>
    <row r="1626" spans="1:27" x14ac:dyDescent="0.25">
      <c r="B1626" t="s">
        <v>563</v>
      </c>
      <c r="C1626" t="s">
        <v>242</v>
      </c>
      <c r="D1626" t="s">
        <v>564</v>
      </c>
      <c r="E1626" s="35">
        <v>5.5E-2</v>
      </c>
      <c r="F1626" t="s">
        <v>525</v>
      </c>
      <c r="G1626" t="s">
        <v>526</v>
      </c>
      <c r="H1626" s="36">
        <v>25.94</v>
      </c>
      <c r="I1626" t="s">
        <v>527</v>
      </c>
      <c r="J1626" s="37">
        <f>ROUND(E1626/I1624* H1626,5)</f>
        <v>1.4267000000000001</v>
      </c>
      <c r="K1626" s="33"/>
    </row>
    <row r="1627" spans="1:27" x14ac:dyDescent="0.25">
      <c r="B1627" t="s">
        <v>561</v>
      </c>
      <c r="C1627" t="s">
        <v>242</v>
      </c>
      <c r="D1627" t="s">
        <v>562</v>
      </c>
      <c r="E1627" s="35">
        <v>5.5E-2</v>
      </c>
      <c r="F1627" t="s">
        <v>525</v>
      </c>
      <c r="G1627" t="s">
        <v>526</v>
      </c>
      <c r="H1627" s="36">
        <v>23.39</v>
      </c>
      <c r="I1627" t="s">
        <v>527</v>
      </c>
      <c r="J1627" s="37">
        <f>ROUND(E1627/I1624* H1627,5)</f>
        <v>1.2864500000000001</v>
      </c>
      <c r="K1627" s="33"/>
    </row>
    <row r="1628" spans="1:27" x14ac:dyDescent="0.25">
      <c r="D1628" s="32" t="s">
        <v>530</v>
      </c>
      <c r="E1628" s="33"/>
      <c r="H1628" s="33"/>
      <c r="K1628" s="36">
        <f>SUM(J1626:J1627)</f>
        <v>2.7131500000000002</v>
      </c>
    </row>
    <row r="1629" spans="1:27" x14ac:dyDescent="0.25">
      <c r="B1629" s="23" t="s">
        <v>531</v>
      </c>
      <c r="E1629" s="33"/>
      <c r="H1629" s="33"/>
      <c r="K1629" s="33"/>
    </row>
    <row r="1630" spans="1:27" x14ac:dyDescent="0.25">
      <c r="B1630" t="s">
        <v>1148</v>
      </c>
      <c r="C1630" t="s">
        <v>19</v>
      </c>
      <c r="D1630" t="s">
        <v>1149</v>
      </c>
      <c r="E1630" s="35">
        <v>0.3</v>
      </c>
      <c r="G1630" t="s">
        <v>526</v>
      </c>
      <c r="H1630" s="36">
        <v>1.03</v>
      </c>
      <c r="I1630" t="s">
        <v>527</v>
      </c>
      <c r="J1630" s="37">
        <f>ROUND(E1630* H1630,5)</f>
        <v>0.309</v>
      </c>
      <c r="K1630" s="33"/>
    </row>
    <row r="1631" spans="1:27" x14ac:dyDescent="0.25">
      <c r="B1631" t="s">
        <v>1144</v>
      </c>
      <c r="C1631" t="s">
        <v>19</v>
      </c>
      <c r="D1631" t="s">
        <v>1145</v>
      </c>
      <c r="E1631" s="35">
        <v>1.3</v>
      </c>
      <c r="G1631" t="s">
        <v>526</v>
      </c>
      <c r="H1631" s="36">
        <v>0.46</v>
      </c>
      <c r="I1631" t="s">
        <v>527</v>
      </c>
      <c r="J1631" s="37">
        <f>ROUND(E1631* H1631,5)</f>
        <v>0.59799999999999998</v>
      </c>
      <c r="K1631" s="33"/>
    </row>
    <row r="1632" spans="1:27" x14ac:dyDescent="0.25">
      <c r="B1632" t="s">
        <v>1150</v>
      </c>
      <c r="C1632" t="s">
        <v>66</v>
      </c>
      <c r="D1632" t="s">
        <v>1151</v>
      </c>
      <c r="E1632" s="35">
        <v>1.02</v>
      </c>
      <c r="G1632" t="s">
        <v>526</v>
      </c>
      <c r="H1632" s="36">
        <v>2.5499999999999998</v>
      </c>
      <c r="I1632" t="s">
        <v>527</v>
      </c>
      <c r="J1632" s="37">
        <f>ROUND(E1632* H1632,5)</f>
        <v>2.601</v>
      </c>
      <c r="K1632" s="33"/>
    </row>
    <row r="1633" spans="1:27" x14ac:dyDescent="0.25">
      <c r="B1633" t="s">
        <v>1152</v>
      </c>
      <c r="C1633" t="s">
        <v>19</v>
      </c>
      <c r="D1633" t="s">
        <v>1153</v>
      </c>
      <c r="E1633" s="35">
        <v>1</v>
      </c>
      <c r="G1633" t="s">
        <v>526</v>
      </c>
      <c r="H1633" s="36">
        <v>0.15</v>
      </c>
      <c r="I1633" t="s">
        <v>527</v>
      </c>
      <c r="J1633" s="37">
        <f>ROUND(E1633* H1633,5)</f>
        <v>0.15</v>
      </c>
      <c r="K1633" s="33"/>
    </row>
    <row r="1634" spans="1:27" x14ac:dyDescent="0.25">
      <c r="D1634" s="32" t="s">
        <v>538</v>
      </c>
      <c r="E1634" s="33"/>
      <c r="H1634" s="33"/>
      <c r="K1634" s="36">
        <f>SUM(J1630:J1633)</f>
        <v>3.6579999999999999</v>
      </c>
    </row>
    <row r="1635" spans="1:27" x14ac:dyDescent="0.25">
      <c r="E1635" s="33"/>
      <c r="H1635" s="33"/>
      <c r="K1635" s="33"/>
    </row>
    <row r="1636" spans="1:27" x14ac:dyDescent="0.25">
      <c r="D1636" s="32" t="s">
        <v>539</v>
      </c>
      <c r="E1636" s="33"/>
      <c r="H1636" s="33">
        <v>1.5</v>
      </c>
      <c r="I1636" t="s">
        <v>540</v>
      </c>
      <c r="J1636">
        <f>ROUND(H1636/100*K1628,5)</f>
        <v>4.07E-2</v>
      </c>
      <c r="K1636" s="33"/>
    </row>
    <row r="1637" spans="1:27" x14ac:dyDescent="0.25">
      <c r="D1637" s="32" t="s">
        <v>516</v>
      </c>
      <c r="E1637" s="33"/>
      <c r="H1637" s="33"/>
      <c r="K1637" s="34">
        <f>SUM(J1625:J1636)</f>
        <v>6.4118500000000003</v>
      </c>
    </row>
    <row r="1638" spans="1:27" x14ac:dyDescent="0.25">
      <c r="D1638" s="32" t="s">
        <v>517</v>
      </c>
      <c r="E1638" s="33"/>
      <c r="H1638" s="33"/>
      <c r="K1638" s="34">
        <f>SUM(K1637:K1637)</f>
        <v>6.4118500000000003</v>
      </c>
    </row>
    <row r="1640" spans="1:27" ht="45" customHeight="1" x14ac:dyDescent="0.25">
      <c r="A1640" s="27" t="s">
        <v>1154</v>
      </c>
      <c r="B1640" s="27" t="s">
        <v>261</v>
      </c>
      <c r="C1640" s="28" t="s">
        <v>66</v>
      </c>
      <c r="D1640" s="7" t="s">
        <v>262</v>
      </c>
      <c r="E1640" s="6"/>
      <c r="F1640" s="6"/>
      <c r="G1640" s="28"/>
      <c r="H1640" s="30" t="s">
        <v>476</v>
      </c>
      <c r="I1640" s="5">
        <v>1</v>
      </c>
      <c r="J1640" s="4"/>
      <c r="K1640" s="31">
        <f>ROUND(K1654,2)</f>
        <v>8.2200000000000006</v>
      </c>
      <c r="L1640" s="29" t="s">
        <v>1155</v>
      </c>
      <c r="M1640" s="28"/>
      <c r="N1640" s="28"/>
      <c r="O1640" s="28"/>
      <c r="P1640" s="28"/>
      <c r="Q1640" s="28"/>
      <c r="R1640" s="28"/>
      <c r="S1640" s="28"/>
      <c r="T1640" s="28"/>
      <c r="U1640" s="28"/>
      <c r="V1640" s="28"/>
      <c r="W1640" s="28"/>
      <c r="X1640" s="28"/>
      <c r="Y1640" s="28"/>
      <c r="Z1640" s="28"/>
      <c r="AA1640" s="28"/>
    </row>
    <row r="1641" spans="1:27" x14ac:dyDescent="0.25">
      <c r="B1641" s="23" t="s">
        <v>522</v>
      </c>
    </row>
    <row r="1642" spans="1:27" x14ac:dyDescent="0.25">
      <c r="B1642" t="s">
        <v>561</v>
      </c>
      <c r="C1642" t="s">
        <v>242</v>
      </c>
      <c r="D1642" t="s">
        <v>562</v>
      </c>
      <c r="E1642" s="35">
        <v>5.5E-2</v>
      </c>
      <c r="F1642" t="s">
        <v>525</v>
      </c>
      <c r="G1642" t="s">
        <v>526</v>
      </c>
      <c r="H1642" s="36">
        <v>23.39</v>
      </c>
      <c r="I1642" t="s">
        <v>527</v>
      </c>
      <c r="J1642" s="37">
        <f>ROUND(E1642/I1640* H1642,5)</f>
        <v>1.2864500000000001</v>
      </c>
      <c r="K1642" s="33"/>
    </row>
    <row r="1643" spans="1:27" x14ac:dyDescent="0.25">
      <c r="B1643" t="s">
        <v>563</v>
      </c>
      <c r="C1643" t="s">
        <v>242</v>
      </c>
      <c r="D1643" t="s">
        <v>564</v>
      </c>
      <c r="E1643" s="35">
        <v>5.5E-2</v>
      </c>
      <c r="F1643" t="s">
        <v>525</v>
      </c>
      <c r="G1643" t="s">
        <v>526</v>
      </c>
      <c r="H1643" s="36">
        <v>25.94</v>
      </c>
      <c r="I1643" t="s">
        <v>527</v>
      </c>
      <c r="J1643" s="37">
        <f>ROUND(E1643/I1640* H1643,5)</f>
        <v>1.4267000000000001</v>
      </c>
      <c r="K1643" s="33"/>
    </row>
    <row r="1644" spans="1:27" x14ac:dyDescent="0.25">
      <c r="D1644" s="32" t="s">
        <v>530</v>
      </c>
      <c r="E1644" s="33"/>
      <c r="H1644" s="33"/>
      <c r="K1644" s="36">
        <f>SUM(J1642:J1643)</f>
        <v>2.7131500000000002</v>
      </c>
    </row>
    <row r="1645" spans="1:27" x14ac:dyDescent="0.25">
      <c r="B1645" s="23" t="s">
        <v>531</v>
      </c>
      <c r="E1645" s="33"/>
      <c r="H1645" s="33"/>
      <c r="K1645" s="33"/>
    </row>
    <row r="1646" spans="1:27" x14ac:dyDescent="0.25">
      <c r="B1646" t="s">
        <v>1156</v>
      </c>
      <c r="C1646" t="s">
        <v>19</v>
      </c>
      <c r="D1646" t="s">
        <v>1157</v>
      </c>
      <c r="E1646" s="35">
        <v>1</v>
      </c>
      <c r="G1646" t="s">
        <v>526</v>
      </c>
      <c r="H1646" s="36">
        <v>0.21</v>
      </c>
      <c r="I1646" t="s">
        <v>527</v>
      </c>
      <c r="J1646" s="37">
        <f>ROUND(E1646* H1646,5)</f>
        <v>0.21</v>
      </c>
      <c r="K1646" s="33"/>
    </row>
    <row r="1647" spans="1:27" x14ac:dyDescent="0.25">
      <c r="B1647" t="s">
        <v>1158</v>
      </c>
      <c r="C1647" t="s">
        <v>19</v>
      </c>
      <c r="D1647" t="s">
        <v>1159</v>
      </c>
      <c r="E1647" s="35">
        <v>0.3</v>
      </c>
      <c r="G1647" t="s">
        <v>526</v>
      </c>
      <c r="H1647" s="36">
        <v>1.83</v>
      </c>
      <c r="I1647" t="s">
        <v>527</v>
      </c>
      <c r="J1647" s="37">
        <f>ROUND(E1647* H1647,5)</f>
        <v>0.54900000000000004</v>
      </c>
      <c r="K1647" s="33"/>
    </row>
    <row r="1648" spans="1:27" x14ac:dyDescent="0.25">
      <c r="B1648" t="s">
        <v>1160</v>
      </c>
      <c r="C1648" t="s">
        <v>19</v>
      </c>
      <c r="D1648" t="s">
        <v>1161</v>
      </c>
      <c r="E1648" s="35">
        <v>1.2</v>
      </c>
      <c r="G1648" t="s">
        <v>526</v>
      </c>
      <c r="H1648" s="36">
        <v>0.63</v>
      </c>
      <c r="I1648" t="s">
        <v>527</v>
      </c>
      <c r="J1648" s="37">
        <f>ROUND(E1648* H1648,5)</f>
        <v>0.75600000000000001</v>
      </c>
      <c r="K1648" s="33"/>
    </row>
    <row r="1649" spans="1:27" x14ac:dyDescent="0.25">
      <c r="B1649" t="s">
        <v>1162</v>
      </c>
      <c r="C1649" t="s">
        <v>66</v>
      </c>
      <c r="D1649" t="s">
        <v>1163</v>
      </c>
      <c r="E1649" s="35">
        <v>1.02</v>
      </c>
      <c r="G1649" t="s">
        <v>526</v>
      </c>
      <c r="H1649" s="36">
        <v>3.87</v>
      </c>
      <c r="I1649" t="s">
        <v>527</v>
      </c>
      <c r="J1649" s="37">
        <f>ROUND(E1649* H1649,5)</f>
        <v>3.9474</v>
      </c>
      <c r="K1649" s="33"/>
    </row>
    <row r="1650" spans="1:27" x14ac:dyDescent="0.25">
      <c r="D1650" s="32" t="s">
        <v>538</v>
      </c>
      <c r="E1650" s="33"/>
      <c r="H1650" s="33"/>
      <c r="K1650" s="36">
        <f>SUM(J1646:J1649)</f>
        <v>5.4624000000000006</v>
      </c>
    </row>
    <row r="1651" spans="1:27" x14ac:dyDescent="0.25">
      <c r="E1651" s="33"/>
      <c r="H1651" s="33"/>
      <c r="K1651" s="33"/>
    </row>
    <row r="1652" spans="1:27" x14ac:dyDescent="0.25">
      <c r="D1652" s="32" t="s">
        <v>539</v>
      </c>
      <c r="E1652" s="33"/>
      <c r="H1652" s="33">
        <v>1.5</v>
      </c>
      <c r="I1652" t="s">
        <v>540</v>
      </c>
      <c r="J1652">
        <f>ROUND(H1652/100*K1644,5)</f>
        <v>4.07E-2</v>
      </c>
      <c r="K1652" s="33"/>
    </row>
    <row r="1653" spans="1:27" x14ac:dyDescent="0.25">
      <c r="D1653" s="32" t="s">
        <v>516</v>
      </c>
      <c r="E1653" s="33"/>
      <c r="H1653" s="33"/>
      <c r="K1653" s="34">
        <f>SUM(J1641:J1652)</f>
        <v>8.2162500000000005</v>
      </c>
    </row>
    <row r="1654" spans="1:27" x14ac:dyDescent="0.25">
      <c r="D1654" s="32" t="s">
        <v>517</v>
      </c>
      <c r="E1654" s="33"/>
      <c r="H1654" s="33"/>
      <c r="K1654" s="34">
        <f>SUM(K1653:K1653)</f>
        <v>8.2162500000000005</v>
      </c>
    </row>
    <row r="1656" spans="1:27" ht="45" customHeight="1" x14ac:dyDescent="0.25">
      <c r="A1656" s="27" t="s">
        <v>1164</v>
      </c>
      <c r="B1656" s="27" t="s">
        <v>265</v>
      </c>
      <c r="C1656" s="28" t="s">
        <v>66</v>
      </c>
      <c r="D1656" s="7" t="s">
        <v>266</v>
      </c>
      <c r="E1656" s="6"/>
      <c r="F1656" s="6"/>
      <c r="G1656" s="28"/>
      <c r="H1656" s="30" t="s">
        <v>476</v>
      </c>
      <c r="I1656" s="5">
        <v>1</v>
      </c>
      <c r="J1656" s="4"/>
      <c r="K1656" s="31">
        <f>ROUND(K1670,2)</f>
        <v>12.13</v>
      </c>
      <c r="L1656" s="29" t="s">
        <v>1165</v>
      </c>
      <c r="M1656" s="28"/>
      <c r="N1656" s="28"/>
      <c r="O1656" s="28"/>
      <c r="P1656" s="28"/>
      <c r="Q1656" s="28"/>
      <c r="R1656" s="28"/>
      <c r="S1656" s="28"/>
      <c r="T1656" s="28"/>
      <c r="U1656" s="28"/>
      <c r="V1656" s="28"/>
      <c r="W1656" s="28"/>
      <c r="X1656" s="28"/>
      <c r="Y1656" s="28"/>
      <c r="Z1656" s="28"/>
      <c r="AA1656" s="28"/>
    </row>
    <row r="1657" spans="1:27" x14ac:dyDescent="0.25">
      <c r="B1657" s="23" t="s">
        <v>522</v>
      </c>
    </row>
    <row r="1658" spans="1:27" x14ac:dyDescent="0.25">
      <c r="B1658" t="s">
        <v>561</v>
      </c>
      <c r="C1658" t="s">
        <v>242</v>
      </c>
      <c r="D1658" t="s">
        <v>562</v>
      </c>
      <c r="E1658" s="35">
        <v>0.06</v>
      </c>
      <c r="F1658" t="s">
        <v>525</v>
      </c>
      <c r="G1658" t="s">
        <v>526</v>
      </c>
      <c r="H1658" s="36">
        <v>23.39</v>
      </c>
      <c r="I1658" t="s">
        <v>527</v>
      </c>
      <c r="J1658" s="37">
        <f>ROUND(E1658/I1656* H1658,5)</f>
        <v>1.4034</v>
      </c>
      <c r="K1658" s="33"/>
    </row>
    <row r="1659" spans="1:27" x14ac:dyDescent="0.25">
      <c r="B1659" t="s">
        <v>563</v>
      </c>
      <c r="C1659" t="s">
        <v>242</v>
      </c>
      <c r="D1659" t="s">
        <v>564</v>
      </c>
      <c r="E1659" s="35">
        <v>0.06</v>
      </c>
      <c r="F1659" t="s">
        <v>525</v>
      </c>
      <c r="G1659" t="s">
        <v>526</v>
      </c>
      <c r="H1659" s="36">
        <v>25.94</v>
      </c>
      <c r="I1659" t="s">
        <v>527</v>
      </c>
      <c r="J1659" s="37">
        <f>ROUND(E1659/I1656* H1659,5)</f>
        <v>1.5564</v>
      </c>
      <c r="K1659" s="33"/>
    </row>
    <row r="1660" spans="1:27" x14ac:dyDescent="0.25">
      <c r="D1660" s="32" t="s">
        <v>530</v>
      </c>
      <c r="E1660" s="33"/>
      <c r="H1660" s="33"/>
      <c r="K1660" s="36">
        <f>SUM(J1658:J1659)</f>
        <v>2.9598</v>
      </c>
    </row>
    <row r="1661" spans="1:27" x14ac:dyDescent="0.25">
      <c r="B1661" s="23" t="s">
        <v>531</v>
      </c>
      <c r="E1661" s="33"/>
      <c r="H1661" s="33"/>
      <c r="K1661" s="33"/>
    </row>
    <row r="1662" spans="1:27" x14ac:dyDescent="0.25">
      <c r="B1662" t="s">
        <v>1166</v>
      </c>
      <c r="C1662" t="s">
        <v>66</v>
      </c>
      <c r="D1662" t="s">
        <v>1167</v>
      </c>
      <c r="E1662" s="35">
        <v>1.02</v>
      </c>
      <c r="G1662" t="s">
        <v>526</v>
      </c>
      <c r="H1662" s="36">
        <v>6.53</v>
      </c>
      <c r="I1662" t="s">
        <v>527</v>
      </c>
      <c r="J1662" s="37">
        <f>ROUND(E1662* H1662,5)</f>
        <v>6.6605999999999996</v>
      </c>
      <c r="K1662" s="33"/>
    </row>
    <row r="1663" spans="1:27" x14ac:dyDescent="0.25">
      <c r="B1663" t="s">
        <v>1168</v>
      </c>
      <c r="C1663" t="s">
        <v>19</v>
      </c>
      <c r="D1663" t="s">
        <v>1169</v>
      </c>
      <c r="E1663" s="35">
        <v>1</v>
      </c>
      <c r="G1663" t="s">
        <v>526</v>
      </c>
      <c r="H1663" s="36">
        <v>0.33</v>
      </c>
      <c r="I1663" t="s">
        <v>527</v>
      </c>
      <c r="J1663" s="37">
        <f>ROUND(E1663* H1663,5)</f>
        <v>0.33</v>
      </c>
      <c r="K1663" s="33"/>
    </row>
    <row r="1664" spans="1:27" x14ac:dyDescent="0.25">
      <c r="B1664" t="s">
        <v>1170</v>
      </c>
      <c r="C1664" t="s">
        <v>19</v>
      </c>
      <c r="D1664" t="s">
        <v>1171</v>
      </c>
      <c r="E1664" s="35">
        <v>0.3</v>
      </c>
      <c r="G1664" t="s">
        <v>526</v>
      </c>
      <c r="H1664" s="36">
        <v>3.99</v>
      </c>
      <c r="I1664" t="s">
        <v>527</v>
      </c>
      <c r="J1664" s="37">
        <f>ROUND(E1664* H1664,5)</f>
        <v>1.1970000000000001</v>
      </c>
      <c r="K1664" s="33"/>
    </row>
    <row r="1665" spans="1:27" x14ac:dyDescent="0.25">
      <c r="B1665" t="s">
        <v>1172</v>
      </c>
      <c r="C1665" t="s">
        <v>19</v>
      </c>
      <c r="D1665" t="s">
        <v>1173</v>
      </c>
      <c r="E1665" s="35">
        <v>1.1000000000000001</v>
      </c>
      <c r="G1665" t="s">
        <v>526</v>
      </c>
      <c r="H1665" s="36">
        <v>0.85</v>
      </c>
      <c r="I1665" t="s">
        <v>527</v>
      </c>
      <c r="J1665" s="37">
        <f>ROUND(E1665* H1665,5)</f>
        <v>0.93500000000000005</v>
      </c>
      <c r="K1665" s="33"/>
    </row>
    <row r="1666" spans="1:27" x14ac:dyDescent="0.25">
      <c r="D1666" s="32" t="s">
        <v>538</v>
      </c>
      <c r="E1666" s="33"/>
      <c r="H1666" s="33"/>
      <c r="K1666" s="36">
        <f>SUM(J1662:J1665)</f>
        <v>9.1226000000000003</v>
      </c>
    </row>
    <row r="1667" spans="1:27" x14ac:dyDescent="0.25">
      <c r="E1667" s="33"/>
      <c r="H1667" s="33"/>
      <c r="K1667" s="33"/>
    </row>
    <row r="1668" spans="1:27" x14ac:dyDescent="0.25">
      <c r="D1668" s="32" t="s">
        <v>539</v>
      </c>
      <c r="E1668" s="33"/>
      <c r="H1668" s="33">
        <v>1.5</v>
      </c>
      <c r="I1668" t="s">
        <v>540</v>
      </c>
      <c r="J1668">
        <f>ROUND(H1668/100*K1660,5)</f>
        <v>4.4400000000000002E-2</v>
      </c>
      <c r="K1668" s="33"/>
    </row>
    <row r="1669" spans="1:27" x14ac:dyDescent="0.25">
      <c r="D1669" s="32" t="s">
        <v>516</v>
      </c>
      <c r="E1669" s="33"/>
      <c r="H1669" s="33"/>
      <c r="K1669" s="34">
        <f>SUM(J1657:J1668)</f>
        <v>12.126800000000001</v>
      </c>
    </row>
    <row r="1670" spans="1:27" x14ac:dyDescent="0.25">
      <c r="D1670" s="32" t="s">
        <v>517</v>
      </c>
      <c r="E1670" s="33"/>
      <c r="H1670" s="33"/>
      <c r="K1670" s="34">
        <f>SUM(K1669:K1669)</f>
        <v>12.126800000000001</v>
      </c>
    </row>
    <row r="1672" spans="1:27" ht="45" customHeight="1" x14ac:dyDescent="0.25">
      <c r="A1672" s="27" t="s">
        <v>1174</v>
      </c>
      <c r="B1672" s="27" t="s">
        <v>269</v>
      </c>
      <c r="C1672" s="28" t="s">
        <v>66</v>
      </c>
      <c r="D1672" s="7" t="s">
        <v>270</v>
      </c>
      <c r="E1672" s="6"/>
      <c r="F1672" s="6"/>
      <c r="G1672" s="28"/>
      <c r="H1672" s="30" t="s">
        <v>476</v>
      </c>
      <c r="I1672" s="5">
        <v>1</v>
      </c>
      <c r="J1672" s="4"/>
      <c r="K1672" s="31">
        <f>ROUND(K1686,2)</f>
        <v>15.99</v>
      </c>
      <c r="L1672" s="29" t="s">
        <v>1175</v>
      </c>
      <c r="M1672" s="28"/>
      <c r="N1672" s="28"/>
      <c r="O1672" s="28"/>
      <c r="P1672" s="28"/>
      <c r="Q1672" s="28"/>
      <c r="R1672" s="28"/>
      <c r="S1672" s="28"/>
      <c r="T1672" s="28"/>
      <c r="U1672" s="28"/>
      <c r="V1672" s="28"/>
      <c r="W1672" s="28"/>
      <c r="X1672" s="28"/>
      <c r="Y1672" s="28"/>
      <c r="Z1672" s="28"/>
      <c r="AA1672" s="28"/>
    </row>
    <row r="1673" spans="1:27" x14ac:dyDescent="0.25">
      <c r="B1673" s="23" t="s">
        <v>522</v>
      </c>
    </row>
    <row r="1674" spans="1:27" x14ac:dyDescent="0.25">
      <c r="B1674" t="s">
        <v>563</v>
      </c>
      <c r="C1674" t="s">
        <v>242</v>
      </c>
      <c r="D1674" t="s">
        <v>564</v>
      </c>
      <c r="E1674" s="35">
        <v>0.06</v>
      </c>
      <c r="F1674" t="s">
        <v>525</v>
      </c>
      <c r="G1674" t="s">
        <v>526</v>
      </c>
      <c r="H1674" s="36">
        <v>25.94</v>
      </c>
      <c r="I1674" t="s">
        <v>527</v>
      </c>
      <c r="J1674" s="37">
        <f>ROUND(E1674/I1672* H1674,5)</f>
        <v>1.5564</v>
      </c>
      <c r="K1674" s="33"/>
    </row>
    <row r="1675" spans="1:27" x14ac:dyDescent="0.25">
      <c r="B1675" t="s">
        <v>561</v>
      </c>
      <c r="C1675" t="s">
        <v>242</v>
      </c>
      <c r="D1675" t="s">
        <v>562</v>
      </c>
      <c r="E1675" s="35">
        <v>0.06</v>
      </c>
      <c r="F1675" t="s">
        <v>525</v>
      </c>
      <c r="G1675" t="s">
        <v>526</v>
      </c>
      <c r="H1675" s="36">
        <v>23.39</v>
      </c>
      <c r="I1675" t="s">
        <v>527</v>
      </c>
      <c r="J1675" s="37">
        <f>ROUND(E1675/I1672* H1675,5)</f>
        <v>1.4034</v>
      </c>
      <c r="K1675" s="33"/>
    </row>
    <row r="1676" spans="1:27" x14ac:dyDescent="0.25">
      <c r="D1676" s="32" t="s">
        <v>530</v>
      </c>
      <c r="E1676" s="33"/>
      <c r="H1676" s="33"/>
      <c r="K1676" s="36">
        <f>SUM(J1674:J1675)</f>
        <v>2.9598</v>
      </c>
    </row>
    <row r="1677" spans="1:27" x14ac:dyDescent="0.25">
      <c r="B1677" s="23" t="s">
        <v>531</v>
      </c>
      <c r="E1677" s="33"/>
      <c r="H1677" s="33"/>
      <c r="K1677" s="33"/>
    </row>
    <row r="1678" spans="1:27" x14ac:dyDescent="0.25">
      <c r="B1678" t="s">
        <v>1176</v>
      </c>
      <c r="C1678" t="s">
        <v>19</v>
      </c>
      <c r="D1678" t="s">
        <v>1177</v>
      </c>
      <c r="E1678" s="35">
        <v>0.3</v>
      </c>
      <c r="G1678" t="s">
        <v>526</v>
      </c>
      <c r="H1678" s="36">
        <v>6.42</v>
      </c>
      <c r="I1678" t="s">
        <v>527</v>
      </c>
      <c r="J1678" s="37">
        <f>ROUND(E1678* H1678,5)</f>
        <v>1.9259999999999999</v>
      </c>
      <c r="K1678" s="33"/>
    </row>
    <row r="1679" spans="1:27" x14ac:dyDescent="0.25">
      <c r="B1679" t="s">
        <v>1178</v>
      </c>
      <c r="C1679" t="s">
        <v>19</v>
      </c>
      <c r="D1679" t="s">
        <v>1179</v>
      </c>
      <c r="E1679" s="35">
        <v>1</v>
      </c>
      <c r="G1679" t="s">
        <v>526</v>
      </c>
      <c r="H1679" s="36">
        <v>0.4</v>
      </c>
      <c r="I1679" t="s">
        <v>527</v>
      </c>
      <c r="J1679" s="37">
        <f>ROUND(E1679* H1679,5)</f>
        <v>0.4</v>
      </c>
      <c r="K1679" s="33"/>
    </row>
    <row r="1680" spans="1:27" x14ac:dyDescent="0.25">
      <c r="B1680" t="s">
        <v>1180</v>
      </c>
      <c r="C1680" t="s">
        <v>66</v>
      </c>
      <c r="D1680" t="s">
        <v>1181</v>
      </c>
      <c r="E1680" s="35">
        <v>1.02</v>
      </c>
      <c r="G1680" t="s">
        <v>526</v>
      </c>
      <c r="H1680" s="36">
        <v>9.42</v>
      </c>
      <c r="I1680" t="s">
        <v>527</v>
      </c>
      <c r="J1680" s="37">
        <f>ROUND(E1680* H1680,5)</f>
        <v>9.6083999999999996</v>
      </c>
      <c r="K1680" s="33"/>
    </row>
    <row r="1681" spans="1:27" x14ac:dyDescent="0.25">
      <c r="B1681" t="s">
        <v>1182</v>
      </c>
      <c r="C1681" t="s">
        <v>19</v>
      </c>
      <c r="D1681" t="s">
        <v>1183</v>
      </c>
      <c r="E1681" s="35">
        <v>0.9</v>
      </c>
      <c r="G1681" t="s">
        <v>526</v>
      </c>
      <c r="H1681" s="36">
        <v>1.17</v>
      </c>
      <c r="I1681" t="s">
        <v>527</v>
      </c>
      <c r="J1681" s="37">
        <f>ROUND(E1681* H1681,5)</f>
        <v>1.0529999999999999</v>
      </c>
      <c r="K1681" s="33"/>
    </row>
    <row r="1682" spans="1:27" x14ac:dyDescent="0.25">
      <c r="D1682" s="32" t="s">
        <v>538</v>
      </c>
      <c r="E1682" s="33"/>
      <c r="H1682" s="33"/>
      <c r="K1682" s="36">
        <f>SUM(J1678:J1681)</f>
        <v>12.987400000000001</v>
      </c>
    </row>
    <row r="1683" spans="1:27" x14ac:dyDescent="0.25">
      <c r="E1683" s="33"/>
      <c r="H1683" s="33"/>
      <c r="K1683" s="33"/>
    </row>
    <row r="1684" spans="1:27" x14ac:dyDescent="0.25">
      <c r="D1684" s="32" t="s">
        <v>539</v>
      </c>
      <c r="E1684" s="33"/>
      <c r="H1684" s="33">
        <v>1.5</v>
      </c>
      <c r="I1684" t="s">
        <v>540</v>
      </c>
      <c r="J1684">
        <f>ROUND(H1684/100*K1676,5)</f>
        <v>4.4400000000000002E-2</v>
      </c>
      <c r="K1684" s="33"/>
    </row>
    <row r="1685" spans="1:27" x14ac:dyDescent="0.25">
      <c r="D1685" s="32" t="s">
        <v>516</v>
      </c>
      <c r="E1685" s="33"/>
      <c r="H1685" s="33"/>
      <c r="K1685" s="34">
        <f>SUM(J1673:J1684)</f>
        <v>15.991599999999998</v>
      </c>
    </row>
    <row r="1686" spans="1:27" x14ac:dyDescent="0.25">
      <c r="D1686" s="32" t="s">
        <v>517</v>
      </c>
      <c r="E1686" s="33"/>
      <c r="H1686" s="33"/>
      <c r="K1686" s="34">
        <f>SUM(K1685:K1685)</f>
        <v>15.991599999999998</v>
      </c>
    </row>
    <row r="1688" spans="1:27" ht="45" customHeight="1" x14ac:dyDescent="0.25">
      <c r="A1688" s="27" t="s">
        <v>1184</v>
      </c>
      <c r="B1688" s="27" t="s">
        <v>273</v>
      </c>
      <c r="C1688" s="28" t="s">
        <v>66</v>
      </c>
      <c r="D1688" s="7" t="s">
        <v>274</v>
      </c>
      <c r="E1688" s="6"/>
      <c r="F1688" s="6"/>
      <c r="G1688" s="28"/>
      <c r="H1688" s="30" t="s">
        <v>476</v>
      </c>
      <c r="I1688" s="5">
        <v>1</v>
      </c>
      <c r="J1688" s="4"/>
      <c r="K1688" s="31">
        <f>ROUND(K1702,2)</f>
        <v>21.89</v>
      </c>
      <c r="L1688" s="29" t="s">
        <v>1185</v>
      </c>
      <c r="M1688" s="28"/>
      <c r="N1688" s="28"/>
      <c r="O1688" s="28"/>
      <c r="P1688" s="28"/>
      <c r="Q1688" s="28"/>
      <c r="R1688" s="28"/>
      <c r="S1688" s="28"/>
      <c r="T1688" s="28"/>
      <c r="U1688" s="28"/>
      <c r="V1688" s="28"/>
      <c r="W1688" s="28"/>
      <c r="X1688" s="28"/>
      <c r="Y1688" s="28"/>
      <c r="Z1688" s="28"/>
      <c r="AA1688" s="28"/>
    </row>
    <row r="1689" spans="1:27" x14ac:dyDescent="0.25">
      <c r="B1689" s="23" t="s">
        <v>522</v>
      </c>
    </row>
    <row r="1690" spans="1:27" x14ac:dyDescent="0.25">
      <c r="B1690" t="s">
        <v>563</v>
      </c>
      <c r="C1690" t="s">
        <v>242</v>
      </c>
      <c r="D1690" t="s">
        <v>564</v>
      </c>
      <c r="E1690" s="35">
        <v>0.06</v>
      </c>
      <c r="F1690" t="s">
        <v>525</v>
      </c>
      <c r="G1690" t="s">
        <v>526</v>
      </c>
      <c r="H1690" s="36">
        <v>25.94</v>
      </c>
      <c r="I1690" t="s">
        <v>527</v>
      </c>
      <c r="J1690" s="37">
        <f>ROUND(E1690/I1688* H1690,5)</f>
        <v>1.5564</v>
      </c>
      <c r="K1690" s="33"/>
    </row>
    <row r="1691" spans="1:27" x14ac:dyDescent="0.25">
      <c r="B1691" t="s">
        <v>561</v>
      </c>
      <c r="C1691" t="s">
        <v>242</v>
      </c>
      <c r="D1691" t="s">
        <v>562</v>
      </c>
      <c r="E1691" s="35">
        <v>0.06</v>
      </c>
      <c r="F1691" t="s">
        <v>525</v>
      </c>
      <c r="G1691" t="s">
        <v>526</v>
      </c>
      <c r="H1691" s="36">
        <v>23.39</v>
      </c>
      <c r="I1691" t="s">
        <v>527</v>
      </c>
      <c r="J1691" s="37">
        <f>ROUND(E1691/I1688* H1691,5)</f>
        <v>1.4034</v>
      </c>
      <c r="K1691" s="33"/>
    </row>
    <row r="1692" spans="1:27" x14ac:dyDescent="0.25">
      <c r="D1692" s="32" t="s">
        <v>530</v>
      </c>
      <c r="E1692" s="33"/>
      <c r="H1692" s="33"/>
      <c r="K1692" s="36">
        <f>SUM(J1690:J1691)</f>
        <v>2.9598</v>
      </c>
    </row>
    <row r="1693" spans="1:27" x14ac:dyDescent="0.25">
      <c r="B1693" s="23" t="s">
        <v>531</v>
      </c>
      <c r="E1693" s="33"/>
      <c r="H1693" s="33"/>
      <c r="K1693" s="33"/>
    </row>
    <row r="1694" spans="1:27" x14ac:dyDescent="0.25">
      <c r="B1694" t="s">
        <v>1186</v>
      </c>
      <c r="C1694" t="s">
        <v>19</v>
      </c>
      <c r="D1694" t="s">
        <v>1187</v>
      </c>
      <c r="E1694" s="35">
        <v>0.9</v>
      </c>
      <c r="G1694" t="s">
        <v>526</v>
      </c>
      <c r="H1694" s="36">
        <v>0.57999999999999996</v>
      </c>
      <c r="I1694" t="s">
        <v>527</v>
      </c>
      <c r="J1694" s="37">
        <f>ROUND(E1694* H1694,5)</f>
        <v>0.52200000000000002</v>
      </c>
      <c r="K1694" s="33"/>
    </row>
    <row r="1695" spans="1:27" x14ac:dyDescent="0.25">
      <c r="B1695" t="s">
        <v>1188</v>
      </c>
      <c r="C1695" t="s">
        <v>19</v>
      </c>
      <c r="D1695" t="s">
        <v>1189</v>
      </c>
      <c r="E1695" s="35">
        <v>1</v>
      </c>
      <c r="G1695" t="s">
        <v>526</v>
      </c>
      <c r="H1695" s="36">
        <v>0.49</v>
      </c>
      <c r="I1695" t="s">
        <v>527</v>
      </c>
      <c r="J1695" s="37">
        <f>ROUND(E1695* H1695,5)</f>
        <v>0.49</v>
      </c>
      <c r="K1695" s="33"/>
    </row>
    <row r="1696" spans="1:27" x14ac:dyDescent="0.25">
      <c r="B1696" t="s">
        <v>1190</v>
      </c>
      <c r="C1696" t="s">
        <v>19</v>
      </c>
      <c r="D1696" t="s">
        <v>1191</v>
      </c>
      <c r="E1696" s="35">
        <v>0.3</v>
      </c>
      <c r="G1696" t="s">
        <v>526</v>
      </c>
      <c r="H1696" s="36">
        <v>8.83</v>
      </c>
      <c r="I1696" t="s">
        <v>527</v>
      </c>
      <c r="J1696" s="37">
        <f>ROUND(E1696* H1696,5)</f>
        <v>2.649</v>
      </c>
      <c r="K1696" s="33"/>
    </row>
    <row r="1697" spans="1:27" x14ac:dyDescent="0.25">
      <c r="B1697" t="s">
        <v>1192</v>
      </c>
      <c r="C1697" t="s">
        <v>66</v>
      </c>
      <c r="D1697" t="s">
        <v>1193</v>
      </c>
      <c r="E1697" s="35">
        <v>1.02</v>
      </c>
      <c r="G1697" t="s">
        <v>526</v>
      </c>
      <c r="H1697" s="36">
        <v>14.93</v>
      </c>
      <c r="I1697" t="s">
        <v>527</v>
      </c>
      <c r="J1697" s="37">
        <f>ROUND(E1697* H1697,5)</f>
        <v>15.2286</v>
      </c>
      <c r="K1697" s="33"/>
    </row>
    <row r="1698" spans="1:27" x14ac:dyDescent="0.25">
      <c r="D1698" s="32" t="s">
        <v>538</v>
      </c>
      <c r="E1698" s="33"/>
      <c r="H1698" s="33"/>
      <c r="K1698" s="36">
        <f>SUM(J1694:J1697)</f>
        <v>18.889600000000002</v>
      </c>
    </row>
    <row r="1699" spans="1:27" x14ac:dyDescent="0.25">
      <c r="E1699" s="33"/>
      <c r="H1699" s="33"/>
      <c r="K1699" s="33"/>
    </row>
    <row r="1700" spans="1:27" x14ac:dyDescent="0.25">
      <c r="D1700" s="32" t="s">
        <v>539</v>
      </c>
      <c r="E1700" s="33"/>
      <c r="H1700" s="33">
        <v>1.5</v>
      </c>
      <c r="I1700" t="s">
        <v>540</v>
      </c>
      <c r="J1700">
        <f>ROUND(H1700/100*K1692,5)</f>
        <v>4.4400000000000002E-2</v>
      </c>
      <c r="K1700" s="33"/>
    </row>
    <row r="1701" spans="1:27" x14ac:dyDescent="0.25">
      <c r="D1701" s="32" t="s">
        <v>516</v>
      </c>
      <c r="E1701" s="33"/>
      <c r="H1701" s="33"/>
      <c r="K1701" s="34">
        <f>SUM(J1689:J1700)</f>
        <v>21.893799999999999</v>
      </c>
    </row>
    <row r="1702" spans="1:27" x14ac:dyDescent="0.25">
      <c r="D1702" s="32" t="s">
        <v>517</v>
      </c>
      <c r="E1702" s="33"/>
      <c r="H1702" s="33"/>
      <c r="K1702" s="34">
        <f>SUM(K1701:K1701)</f>
        <v>21.893799999999999</v>
      </c>
    </row>
    <row r="1704" spans="1:27" ht="45" customHeight="1" x14ac:dyDescent="0.25">
      <c r="A1704" s="27" t="s">
        <v>1194</v>
      </c>
      <c r="B1704" s="27" t="s">
        <v>277</v>
      </c>
      <c r="C1704" s="28" t="s">
        <v>66</v>
      </c>
      <c r="D1704" s="7" t="s">
        <v>278</v>
      </c>
      <c r="E1704" s="6"/>
      <c r="F1704" s="6"/>
      <c r="G1704" s="28"/>
      <c r="H1704" s="30" t="s">
        <v>476</v>
      </c>
      <c r="I1704" s="5">
        <v>1</v>
      </c>
      <c r="J1704" s="4"/>
      <c r="K1704" s="31">
        <f>ROUND(K1718,2)</f>
        <v>28.83</v>
      </c>
      <c r="L1704" s="29" t="s">
        <v>1195</v>
      </c>
      <c r="M1704" s="28"/>
      <c r="N1704" s="28"/>
      <c r="O1704" s="28"/>
      <c r="P1704" s="28"/>
      <c r="Q1704" s="28"/>
      <c r="R1704" s="28"/>
      <c r="S1704" s="28"/>
      <c r="T1704" s="28"/>
      <c r="U1704" s="28"/>
      <c r="V1704" s="28"/>
      <c r="W1704" s="28"/>
      <c r="X1704" s="28"/>
      <c r="Y1704" s="28"/>
      <c r="Z1704" s="28"/>
      <c r="AA1704" s="28"/>
    </row>
    <row r="1705" spans="1:27" x14ac:dyDescent="0.25">
      <c r="B1705" s="23" t="s">
        <v>522</v>
      </c>
    </row>
    <row r="1706" spans="1:27" x14ac:dyDescent="0.25">
      <c r="B1706" t="s">
        <v>561</v>
      </c>
      <c r="C1706" t="s">
        <v>242</v>
      </c>
      <c r="D1706" t="s">
        <v>562</v>
      </c>
      <c r="E1706" s="35">
        <v>6.5000000000000002E-2</v>
      </c>
      <c r="F1706" t="s">
        <v>525</v>
      </c>
      <c r="G1706" t="s">
        <v>526</v>
      </c>
      <c r="H1706" s="36">
        <v>23.39</v>
      </c>
      <c r="I1706" t="s">
        <v>527</v>
      </c>
      <c r="J1706" s="37">
        <f>ROUND(E1706/I1704* H1706,5)</f>
        <v>1.5203500000000001</v>
      </c>
      <c r="K1706" s="33"/>
    </row>
    <row r="1707" spans="1:27" x14ac:dyDescent="0.25">
      <c r="B1707" t="s">
        <v>563</v>
      </c>
      <c r="C1707" t="s">
        <v>242</v>
      </c>
      <c r="D1707" t="s">
        <v>564</v>
      </c>
      <c r="E1707" s="35">
        <v>6.5000000000000002E-2</v>
      </c>
      <c r="F1707" t="s">
        <v>525</v>
      </c>
      <c r="G1707" t="s">
        <v>526</v>
      </c>
      <c r="H1707" s="36">
        <v>25.94</v>
      </c>
      <c r="I1707" t="s">
        <v>527</v>
      </c>
      <c r="J1707" s="37">
        <f>ROUND(E1707/I1704* H1707,5)</f>
        <v>1.6860999999999999</v>
      </c>
      <c r="K1707" s="33"/>
    </row>
    <row r="1708" spans="1:27" x14ac:dyDescent="0.25">
      <c r="D1708" s="32" t="s">
        <v>530</v>
      </c>
      <c r="E1708" s="33"/>
      <c r="H1708" s="33"/>
      <c r="K1708" s="36">
        <f>SUM(J1706:J1707)</f>
        <v>3.2064500000000002</v>
      </c>
    </row>
    <row r="1709" spans="1:27" x14ac:dyDescent="0.25">
      <c r="B1709" s="23" t="s">
        <v>531</v>
      </c>
      <c r="E1709" s="33"/>
      <c r="H1709" s="33"/>
      <c r="K1709" s="33"/>
    </row>
    <row r="1710" spans="1:27" x14ac:dyDescent="0.25">
      <c r="B1710" t="s">
        <v>1196</v>
      </c>
      <c r="C1710" t="s">
        <v>19</v>
      </c>
      <c r="D1710" t="s">
        <v>1197</v>
      </c>
      <c r="E1710" s="35">
        <v>1</v>
      </c>
      <c r="G1710" t="s">
        <v>526</v>
      </c>
      <c r="H1710" s="36">
        <v>0.57999999999999996</v>
      </c>
      <c r="I1710" t="s">
        <v>527</v>
      </c>
      <c r="J1710" s="37">
        <f>ROUND(E1710* H1710,5)</f>
        <v>0.57999999999999996</v>
      </c>
      <c r="K1710" s="33"/>
    </row>
    <row r="1711" spans="1:27" x14ac:dyDescent="0.25">
      <c r="B1711" t="s">
        <v>1198</v>
      </c>
      <c r="C1711" t="s">
        <v>66</v>
      </c>
      <c r="D1711" t="s">
        <v>1199</v>
      </c>
      <c r="E1711" s="35">
        <v>1.02</v>
      </c>
      <c r="G1711" t="s">
        <v>526</v>
      </c>
      <c r="H1711" s="36">
        <v>20.05</v>
      </c>
      <c r="I1711" t="s">
        <v>527</v>
      </c>
      <c r="J1711" s="37">
        <f>ROUND(E1711* H1711,5)</f>
        <v>20.451000000000001</v>
      </c>
      <c r="K1711" s="33"/>
    </row>
    <row r="1712" spans="1:27" x14ac:dyDescent="0.25">
      <c r="B1712" t="s">
        <v>1200</v>
      </c>
      <c r="C1712" t="s">
        <v>19</v>
      </c>
      <c r="D1712" t="s">
        <v>1201</v>
      </c>
      <c r="E1712" s="35">
        <v>0.9</v>
      </c>
      <c r="G1712" t="s">
        <v>526</v>
      </c>
      <c r="H1712" s="36">
        <v>1.76</v>
      </c>
      <c r="I1712" t="s">
        <v>527</v>
      </c>
      <c r="J1712" s="37">
        <f>ROUND(E1712* H1712,5)</f>
        <v>1.5840000000000001</v>
      </c>
      <c r="K1712" s="33"/>
    </row>
    <row r="1713" spans="1:27" x14ac:dyDescent="0.25">
      <c r="B1713" t="s">
        <v>1202</v>
      </c>
      <c r="C1713" t="s">
        <v>19</v>
      </c>
      <c r="D1713" t="s">
        <v>1203</v>
      </c>
      <c r="E1713" s="35">
        <v>0.3</v>
      </c>
      <c r="G1713" t="s">
        <v>526</v>
      </c>
      <c r="H1713" s="36">
        <v>9.8800000000000008</v>
      </c>
      <c r="I1713" t="s">
        <v>527</v>
      </c>
      <c r="J1713" s="37">
        <f>ROUND(E1713* H1713,5)</f>
        <v>2.964</v>
      </c>
      <c r="K1713" s="33"/>
    </row>
    <row r="1714" spans="1:27" x14ac:dyDescent="0.25">
      <c r="D1714" s="32" t="s">
        <v>538</v>
      </c>
      <c r="E1714" s="33"/>
      <c r="H1714" s="33"/>
      <c r="K1714" s="36">
        <f>SUM(J1710:J1713)</f>
        <v>25.578999999999997</v>
      </c>
    </row>
    <row r="1715" spans="1:27" x14ac:dyDescent="0.25">
      <c r="E1715" s="33"/>
      <c r="H1715" s="33"/>
      <c r="K1715" s="33"/>
    </row>
    <row r="1716" spans="1:27" x14ac:dyDescent="0.25">
      <c r="D1716" s="32" t="s">
        <v>539</v>
      </c>
      <c r="E1716" s="33"/>
      <c r="H1716" s="33">
        <v>1.5</v>
      </c>
      <c r="I1716" t="s">
        <v>540</v>
      </c>
      <c r="J1716">
        <f>ROUND(H1716/100*K1708,5)</f>
        <v>4.8099999999999997E-2</v>
      </c>
      <c r="K1716" s="33"/>
    </row>
    <row r="1717" spans="1:27" x14ac:dyDescent="0.25">
      <c r="D1717" s="32" t="s">
        <v>516</v>
      </c>
      <c r="E1717" s="33"/>
      <c r="H1717" s="33"/>
      <c r="K1717" s="34">
        <f>SUM(J1705:J1716)</f>
        <v>28.833550000000002</v>
      </c>
    </row>
    <row r="1718" spans="1:27" x14ac:dyDescent="0.25">
      <c r="D1718" s="32" t="s">
        <v>517</v>
      </c>
      <c r="E1718" s="33"/>
      <c r="H1718" s="33"/>
      <c r="K1718" s="34">
        <f>SUM(K1717:K1717)</f>
        <v>28.833550000000002</v>
      </c>
    </row>
    <row r="1720" spans="1:27" ht="45" customHeight="1" x14ac:dyDescent="0.25">
      <c r="A1720" s="27" t="s">
        <v>1204</v>
      </c>
      <c r="B1720" s="27" t="s">
        <v>439</v>
      </c>
      <c r="C1720" s="28" t="s">
        <v>66</v>
      </c>
      <c r="D1720" s="7" t="s">
        <v>440</v>
      </c>
      <c r="E1720" s="6"/>
      <c r="F1720" s="6"/>
      <c r="G1720" s="28"/>
      <c r="H1720" s="30" t="s">
        <v>476</v>
      </c>
      <c r="I1720" s="5">
        <v>1</v>
      </c>
      <c r="J1720" s="4"/>
      <c r="K1720" s="31">
        <f>ROUND(K1734,2)</f>
        <v>13.82</v>
      </c>
      <c r="L1720" s="29" t="s">
        <v>1205</v>
      </c>
      <c r="M1720" s="28"/>
      <c r="N1720" s="28"/>
      <c r="O1720" s="28"/>
      <c r="P1720" s="28"/>
      <c r="Q1720" s="28"/>
      <c r="R1720" s="28"/>
      <c r="S1720" s="28"/>
      <c r="T1720" s="28"/>
      <c r="U1720" s="28"/>
      <c r="V1720" s="28"/>
      <c r="W1720" s="28"/>
      <c r="X1720" s="28"/>
      <c r="Y1720" s="28"/>
      <c r="Z1720" s="28"/>
      <c r="AA1720" s="28"/>
    </row>
    <row r="1721" spans="1:27" x14ac:dyDescent="0.25">
      <c r="B1721" s="23" t="s">
        <v>522</v>
      </c>
    </row>
    <row r="1722" spans="1:27" x14ac:dyDescent="0.25">
      <c r="B1722" t="s">
        <v>563</v>
      </c>
      <c r="C1722" t="s">
        <v>242</v>
      </c>
      <c r="D1722" t="s">
        <v>564</v>
      </c>
      <c r="E1722" s="35">
        <v>0.115</v>
      </c>
      <c r="F1722" t="s">
        <v>525</v>
      </c>
      <c r="G1722" t="s">
        <v>526</v>
      </c>
      <c r="H1722" s="36">
        <v>25.94</v>
      </c>
      <c r="I1722" t="s">
        <v>527</v>
      </c>
      <c r="J1722" s="37">
        <f>ROUND(E1722/I1720* H1722,5)</f>
        <v>2.9830999999999999</v>
      </c>
      <c r="K1722" s="33"/>
    </row>
    <row r="1723" spans="1:27" x14ac:dyDescent="0.25">
      <c r="B1723" t="s">
        <v>561</v>
      </c>
      <c r="C1723" t="s">
        <v>242</v>
      </c>
      <c r="D1723" t="s">
        <v>562</v>
      </c>
      <c r="E1723" s="35">
        <v>0.115</v>
      </c>
      <c r="F1723" t="s">
        <v>525</v>
      </c>
      <c r="G1723" t="s">
        <v>526</v>
      </c>
      <c r="H1723" s="36">
        <v>23.39</v>
      </c>
      <c r="I1723" t="s">
        <v>527</v>
      </c>
      <c r="J1723" s="37">
        <f>ROUND(E1723/I1720* H1723,5)</f>
        <v>2.6898499999999999</v>
      </c>
      <c r="K1723" s="33"/>
    </row>
    <row r="1724" spans="1:27" x14ac:dyDescent="0.25">
      <c r="D1724" s="32" t="s">
        <v>530</v>
      </c>
      <c r="E1724" s="33"/>
      <c r="H1724" s="33"/>
      <c r="K1724" s="36">
        <f>SUM(J1722:J1723)</f>
        <v>5.6729500000000002</v>
      </c>
    </row>
    <row r="1725" spans="1:27" x14ac:dyDescent="0.25">
      <c r="B1725" s="23" t="s">
        <v>531</v>
      </c>
      <c r="E1725" s="33"/>
      <c r="H1725" s="33"/>
      <c r="K1725" s="33"/>
    </row>
    <row r="1726" spans="1:27" x14ac:dyDescent="0.25">
      <c r="B1726" t="s">
        <v>1206</v>
      </c>
      <c r="C1726" t="s">
        <v>66</v>
      </c>
      <c r="D1726" t="s">
        <v>1207</v>
      </c>
      <c r="E1726" s="35">
        <v>1.02</v>
      </c>
      <c r="G1726" t="s">
        <v>526</v>
      </c>
      <c r="H1726" s="36">
        <v>6.4</v>
      </c>
      <c r="I1726" t="s">
        <v>527</v>
      </c>
      <c r="J1726" s="37">
        <f>ROUND(E1726* H1726,5)</f>
        <v>6.5279999999999996</v>
      </c>
      <c r="K1726" s="33"/>
    </row>
    <row r="1727" spans="1:27" x14ac:dyDescent="0.25">
      <c r="B1727" t="s">
        <v>1208</v>
      </c>
      <c r="C1727" t="s">
        <v>19</v>
      </c>
      <c r="D1727" t="s">
        <v>1209</v>
      </c>
      <c r="E1727" s="35">
        <v>1</v>
      </c>
      <c r="G1727" t="s">
        <v>526</v>
      </c>
      <c r="H1727" s="36">
        <v>0.36</v>
      </c>
      <c r="I1727" t="s">
        <v>527</v>
      </c>
      <c r="J1727" s="37">
        <f>ROUND(E1727* H1727,5)</f>
        <v>0.36</v>
      </c>
      <c r="K1727" s="33"/>
    </row>
    <row r="1728" spans="1:27" x14ac:dyDescent="0.25">
      <c r="B1728" t="s">
        <v>1144</v>
      </c>
      <c r="C1728" t="s">
        <v>19</v>
      </c>
      <c r="D1728" t="s">
        <v>1145</v>
      </c>
      <c r="E1728" s="35">
        <v>1.05</v>
      </c>
      <c r="G1728" t="s">
        <v>526</v>
      </c>
      <c r="H1728" s="36">
        <v>0.46</v>
      </c>
      <c r="I1728" t="s">
        <v>527</v>
      </c>
      <c r="J1728" s="37">
        <f>ROUND(E1728* H1728,5)</f>
        <v>0.48299999999999998</v>
      </c>
      <c r="K1728" s="33"/>
    </row>
    <row r="1729" spans="1:27" x14ac:dyDescent="0.25">
      <c r="B1729" t="s">
        <v>1210</v>
      </c>
      <c r="C1729" t="s">
        <v>19</v>
      </c>
      <c r="D1729" t="s">
        <v>1211</v>
      </c>
      <c r="E1729" s="35">
        <v>0.3</v>
      </c>
      <c r="G1729" t="s">
        <v>526</v>
      </c>
      <c r="H1729" s="36">
        <v>2.2999999999999998</v>
      </c>
      <c r="I1729" t="s">
        <v>527</v>
      </c>
      <c r="J1729" s="37">
        <f>ROUND(E1729* H1729,5)</f>
        <v>0.69</v>
      </c>
      <c r="K1729" s="33"/>
    </row>
    <row r="1730" spans="1:27" x14ac:dyDescent="0.25">
      <c r="D1730" s="32" t="s">
        <v>538</v>
      </c>
      <c r="E1730" s="33"/>
      <c r="H1730" s="33"/>
      <c r="K1730" s="36">
        <f>SUM(J1726:J1729)</f>
        <v>8.0609999999999999</v>
      </c>
    </row>
    <row r="1731" spans="1:27" x14ac:dyDescent="0.25">
      <c r="E1731" s="33"/>
      <c r="H1731" s="33"/>
      <c r="K1731" s="33"/>
    </row>
    <row r="1732" spans="1:27" x14ac:dyDescent="0.25">
      <c r="D1732" s="32" t="s">
        <v>539</v>
      </c>
      <c r="E1732" s="33"/>
      <c r="H1732" s="33">
        <v>1.5</v>
      </c>
      <c r="I1732" t="s">
        <v>540</v>
      </c>
      <c r="J1732">
        <f>ROUND(H1732/100*K1724,5)</f>
        <v>8.5089999999999999E-2</v>
      </c>
      <c r="K1732" s="33"/>
    </row>
    <row r="1733" spans="1:27" x14ac:dyDescent="0.25">
      <c r="D1733" s="32" t="s">
        <v>516</v>
      </c>
      <c r="E1733" s="33"/>
      <c r="H1733" s="33"/>
      <c r="K1733" s="34">
        <f>SUM(J1721:J1732)</f>
        <v>13.819039999999998</v>
      </c>
    </row>
    <row r="1734" spans="1:27" x14ac:dyDescent="0.25">
      <c r="D1734" s="32" t="s">
        <v>517</v>
      </c>
      <c r="E1734" s="33"/>
      <c r="H1734" s="33"/>
      <c r="K1734" s="34">
        <f>SUM(K1733:K1733)</f>
        <v>13.819039999999998</v>
      </c>
    </row>
    <row r="1736" spans="1:27" ht="45" customHeight="1" x14ac:dyDescent="0.25">
      <c r="A1736" s="27" t="s">
        <v>1212</v>
      </c>
      <c r="B1736" s="27" t="s">
        <v>441</v>
      </c>
      <c r="C1736" s="28" t="s">
        <v>66</v>
      </c>
      <c r="D1736" s="7" t="s">
        <v>442</v>
      </c>
      <c r="E1736" s="6"/>
      <c r="F1736" s="6"/>
      <c r="G1736" s="28"/>
      <c r="H1736" s="30" t="s">
        <v>476</v>
      </c>
      <c r="I1736" s="5">
        <v>1</v>
      </c>
      <c r="J1736" s="4"/>
      <c r="K1736" s="31">
        <f>ROUND(K1750,2)</f>
        <v>16.82</v>
      </c>
      <c r="L1736" s="29" t="s">
        <v>1213</v>
      </c>
      <c r="M1736" s="28"/>
      <c r="N1736" s="28"/>
      <c r="O1736" s="28"/>
      <c r="P1736" s="28"/>
      <c r="Q1736" s="28"/>
      <c r="R1736" s="28"/>
      <c r="S1736" s="28"/>
      <c r="T1736" s="28"/>
      <c r="U1736" s="28"/>
      <c r="V1736" s="28"/>
      <c r="W1736" s="28"/>
      <c r="X1736" s="28"/>
      <c r="Y1736" s="28"/>
      <c r="Z1736" s="28"/>
      <c r="AA1736" s="28"/>
    </row>
    <row r="1737" spans="1:27" x14ac:dyDescent="0.25">
      <c r="B1737" s="23" t="s">
        <v>522</v>
      </c>
    </row>
    <row r="1738" spans="1:27" x14ac:dyDescent="0.25">
      <c r="B1738" t="s">
        <v>563</v>
      </c>
      <c r="C1738" t="s">
        <v>242</v>
      </c>
      <c r="D1738" t="s">
        <v>564</v>
      </c>
      <c r="E1738" s="35">
        <v>0.12</v>
      </c>
      <c r="F1738" t="s">
        <v>525</v>
      </c>
      <c r="G1738" t="s">
        <v>526</v>
      </c>
      <c r="H1738" s="36">
        <v>25.94</v>
      </c>
      <c r="I1738" t="s">
        <v>527</v>
      </c>
      <c r="J1738" s="37">
        <f>ROUND(E1738/I1736* H1738,5)</f>
        <v>3.1128</v>
      </c>
      <c r="K1738" s="33"/>
    </row>
    <row r="1739" spans="1:27" x14ac:dyDescent="0.25">
      <c r="B1739" t="s">
        <v>561</v>
      </c>
      <c r="C1739" t="s">
        <v>242</v>
      </c>
      <c r="D1739" t="s">
        <v>562</v>
      </c>
      <c r="E1739" s="35">
        <v>0.12</v>
      </c>
      <c r="F1739" t="s">
        <v>525</v>
      </c>
      <c r="G1739" t="s">
        <v>526</v>
      </c>
      <c r="H1739" s="36">
        <v>23.39</v>
      </c>
      <c r="I1739" t="s">
        <v>527</v>
      </c>
      <c r="J1739" s="37">
        <f>ROUND(E1739/I1736* H1739,5)</f>
        <v>2.8068</v>
      </c>
      <c r="K1739" s="33"/>
    </row>
    <row r="1740" spans="1:27" x14ac:dyDescent="0.25">
      <c r="D1740" s="32" t="s">
        <v>530</v>
      </c>
      <c r="E1740" s="33"/>
      <c r="H1740" s="33"/>
      <c r="K1740" s="36">
        <f>SUM(J1738:J1739)</f>
        <v>5.9196</v>
      </c>
    </row>
    <row r="1741" spans="1:27" x14ac:dyDescent="0.25">
      <c r="B1741" s="23" t="s">
        <v>531</v>
      </c>
      <c r="E1741" s="33"/>
      <c r="H1741" s="33"/>
      <c r="K1741" s="33"/>
    </row>
    <row r="1742" spans="1:27" x14ac:dyDescent="0.25">
      <c r="B1742" t="s">
        <v>1214</v>
      </c>
      <c r="C1742" t="s">
        <v>19</v>
      </c>
      <c r="D1742" t="s">
        <v>1215</v>
      </c>
      <c r="E1742" s="35">
        <v>0.3</v>
      </c>
      <c r="G1742" t="s">
        <v>526</v>
      </c>
      <c r="H1742" s="36">
        <v>3.45</v>
      </c>
      <c r="I1742" t="s">
        <v>527</v>
      </c>
      <c r="J1742" s="37">
        <f>ROUND(E1742* H1742,5)</f>
        <v>1.0349999999999999</v>
      </c>
      <c r="K1742" s="33"/>
    </row>
    <row r="1743" spans="1:27" x14ac:dyDescent="0.25">
      <c r="B1743" t="s">
        <v>1160</v>
      </c>
      <c r="C1743" t="s">
        <v>19</v>
      </c>
      <c r="D1743" t="s">
        <v>1161</v>
      </c>
      <c r="E1743" s="35">
        <v>0.95</v>
      </c>
      <c r="G1743" t="s">
        <v>526</v>
      </c>
      <c r="H1743" s="36">
        <v>0.63</v>
      </c>
      <c r="I1743" t="s">
        <v>527</v>
      </c>
      <c r="J1743" s="37">
        <f>ROUND(E1743* H1743,5)</f>
        <v>0.59850000000000003</v>
      </c>
      <c r="K1743" s="33"/>
    </row>
    <row r="1744" spans="1:27" x14ac:dyDescent="0.25">
      <c r="B1744" t="s">
        <v>1216</v>
      </c>
      <c r="C1744" t="s">
        <v>66</v>
      </c>
      <c r="D1744" t="s">
        <v>1217</v>
      </c>
      <c r="E1744" s="35">
        <v>1.02</v>
      </c>
      <c r="G1744" t="s">
        <v>526</v>
      </c>
      <c r="H1744" s="36">
        <v>8.5500000000000007</v>
      </c>
      <c r="I1744" t="s">
        <v>527</v>
      </c>
      <c r="J1744" s="37">
        <f>ROUND(E1744* H1744,5)</f>
        <v>8.7210000000000001</v>
      </c>
      <c r="K1744" s="33"/>
    </row>
    <row r="1745" spans="1:27" x14ac:dyDescent="0.25">
      <c r="B1745" t="s">
        <v>1218</v>
      </c>
      <c r="C1745" t="s">
        <v>19</v>
      </c>
      <c r="D1745" t="s">
        <v>1219</v>
      </c>
      <c r="E1745" s="35">
        <v>1</v>
      </c>
      <c r="G1745" t="s">
        <v>526</v>
      </c>
      <c r="H1745" s="36">
        <v>0.46</v>
      </c>
      <c r="I1745" t="s">
        <v>527</v>
      </c>
      <c r="J1745" s="37">
        <f>ROUND(E1745* H1745,5)</f>
        <v>0.46</v>
      </c>
      <c r="K1745" s="33"/>
    </row>
    <row r="1746" spans="1:27" x14ac:dyDescent="0.25">
      <c r="D1746" s="32" t="s">
        <v>538</v>
      </c>
      <c r="E1746" s="33"/>
      <c r="H1746" s="33"/>
      <c r="K1746" s="36">
        <f>SUM(J1742:J1745)</f>
        <v>10.814500000000001</v>
      </c>
    </row>
    <row r="1747" spans="1:27" x14ac:dyDescent="0.25">
      <c r="E1747" s="33"/>
      <c r="H1747" s="33"/>
      <c r="K1747" s="33"/>
    </row>
    <row r="1748" spans="1:27" x14ac:dyDescent="0.25">
      <c r="D1748" s="32" t="s">
        <v>539</v>
      </c>
      <c r="E1748" s="33"/>
      <c r="H1748" s="33">
        <v>1.5</v>
      </c>
      <c r="I1748" t="s">
        <v>540</v>
      </c>
      <c r="J1748">
        <f>ROUND(H1748/100*K1740,5)</f>
        <v>8.8789999999999994E-2</v>
      </c>
      <c r="K1748" s="33"/>
    </row>
    <row r="1749" spans="1:27" x14ac:dyDescent="0.25">
      <c r="D1749" s="32" t="s">
        <v>516</v>
      </c>
      <c r="E1749" s="33"/>
      <c r="H1749" s="33"/>
      <c r="K1749" s="34">
        <f>SUM(J1737:J1748)</f>
        <v>16.822890000000001</v>
      </c>
    </row>
    <row r="1750" spans="1:27" x14ac:dyDescent="0.25">
      <c r="D1750" s="32" t="s">
        <v>517</v>
      </c>
      <c r="E1750" s="33"/>
      <c r="H1750" s="33"/>
      <c r="K1750" s="34">
        <f>SUM(K1749:K1749)</f>
        <v>16.822890000000001</v>
      </c>
    </row>
    <row r="1752" spans="1:27" ht="45" customHeight="1" x14ac:dyDescent="0.25">
      <c r="A1752" s="27" t="s">
        <v>1220</v>
      </c>
      <c r="B1752" s="27" t="s">
        <v>421</v>
      </c>
      <c r="C1752" s="28" t="s">
        <v>19</v>
      </c>
      <c r="D1752" s="7" t="s">
        <v>422</v>
      </c>
      <c r="E1752" s="6"/>
      <c r="F1752" s="6"/>
      <c r="G1752" s="28"/>
      <c r="H1752" s="30" t="s">
        <v>476</v>
      </c>
      <c r="I1752" s="5">
        <v>1.2190000000000001</v>
      </c>
      <c r="J1752" s="4"/>
      <c r="K1752" s="31">
        <f>ROUND(K1764,2)</f>
        <v>145.93</v>
      </c>
      <c r="L1752" s="29" t="s">
        <v>1221</v>
      </c>
      <c r="M1752" s="28"/>
      <c r="N1752" s="28"/>
      <c r="O1752" s="28"/>
      <c r="P1752" s="28"/>
      <c r="Q1752" s="28"/>
      <c r="R1752" s="28"/>
      <c r="S1752" s="28"/>
      <c r="T1752" s="28"/>
      <c r="U1752" s="28"/>
      <c r="V1752" s="28"/>
      <c r="W1752" s="28"/>
      <c r="X1752" s="28"/>
      <c r="Y1752" s="28"/>
      <c r="Z1752" s="28"/>
      <c r="AA1752" s="28"/>
    </row>
    <row r="1753" spans="1:27" x14ac:dyDescent="0.25">
      <c r="B1753" s="23" t="s">
        <v>522</v>
      </c>
    </row>
    <row r="1754" spans="1:27" x14ac:dyDescent="0.25">
      <c r="B1754" t="s">
        <v>563</v>
      </c>
      <c r="C1754" t="s">
        <v>242</v>
      </c>
      <c r="D1754" t="s">
        <v>564</v>
      </c>
      <c r="E1754" s="35">
        <v>2</v>
      </c>
      <c r="F1754" t="s">
        <v>525</v>
      </c>
      <c r="G1754" t="s">
        <v>526</v>
      </c>
      <c r="H1754" s="36">
        <v>25.94</v>
      </c>
      <c r="I1754" t="s">
        <v>527</v>
      </c>
      <c r="J1754" s="37">
        <f>ROUND(E1754/I1752* H1754,5)</f>
        <v>42.559469999999997</v>
      </c>
      <c r="K1754" s="33"/>
    </row>
    <row r="1755" spans="1:27" x14ac:dyDescent="0.25">
      <c r="B1755" t="s">
        <v>561</v>
      </c>
      <c r="C1755" t="s">
        <v>242</v>
      </c>
      <c r="D1755" t="s">
        <v>562</v>
      </c>
      <c r="E1755" s="35">
        <v>2</v>
      </c>
      <c r="F1755" t="s">
        <v>525</v>
      </c>
      <c r="G1755" t="s">
        <v>526</v>
      </c>
      <c r="H1755" s="36">
        <v>23.39</v>
      </c>
      <c r="I1755" t="s">
        <v>527</v>
      </c>
      <c r="J1755" s="37">
        <f>ROUND(E1755/I1752* H1755,5)</f>
        <v>38.375720000000001</v>
      </c>
      <c r="K1755" s="33"/>
    </row>
    <row r="1756" spans="1:27" x14ac:dyDescent="0.25">
      <c r="D1756" s="32" t="s">
        <v>530</v>
      </c>
      <c r="E1756" s="33"/>
      <c r="H1756" s="33"/>
      <c r="K1756" s="36">
        <f>SUM(J1754:J1755)</f>
        <v>80.935190000000006</v>
      </c>
    </row>
    <row r="1757" spans="1:27" x14ac:dyDescent="0.25">
      <c r="B1757" s="23" t="s">
        <v>531</v>
      </c>
      <c r="E1757" s="33"/>
      <c r="H1757" s="33"/>
      <c r="K1757" s="33"/>
    </row>
    <row r="1758" spans="1:27" x14ac:dyDescent="0.25">
      <c r="B1758" t="s">
        <v>1222</v>
      </c>
      <c r="C1758" t="s">
        <v>19</v>
      </c>
      <c r="D1758" t="s">
        <v>1223</v>
      </c>
      <c r="E1758" s="35">
        <v>2</v>
      </c>
      <c r="G1758" t="s">
        <v>526</v>
      </c>
      <c r="H1758" s="36">
        <v>6.89</v>
      </c>
      <c r="I1758" t="s">
        <v>527</v>
      </c>
      <c r="J1758" s="37">
        <f>ROUND(E1758* H1758,5)</f>
        <v>13.78</v>
      </c>
      <c r="K1758" s="33"/>
    </row>
    <row r="1759" spans="1:27" x14ac:dyDescent="0.25">
      <c r="B1759" t="s">
        <v>1224</v>
      </c>
      <c r="C1759" t="s">
        <v>19</v>
      </c>
      <c r="D1759" t="s">
        <v>1225</v>
      </c>
      <c r="E1759" s="35">
        <v>1</v>
      </c>
      <c r="G1759" t="s">
        <v>526</v>
      </c>
      <c r="H1759" s="36">
        <v>50</v>
      </c>
      <c r="I1759" t="s">
        <v>527</v>
      </c>
      <c r="J1759" s="37">
        <f>ROUND(E1759* H1759,5)</f>
        <v>50</v>
      </c>
      <c r="K1759" s="33"/>
    </row>
    <row r="1760" spans="1:27" x14ac:dyDescent="0.25">
      <c r="D1760" s="32" t="s">
        <v>538</v>
      </c>
      <c r="E1760" s="33"/>
      <c r="H1760" s="33"/>
      <c r="K1760" s="36">
        <f>SUM(J1758:J1759)</f>
        <v>63.78</v>
      </c>
    </row>
    <row r="1761" spans="1:27" x14ac:dyDescent="0.25">
      <c r="E1761" s="33"/>
      <c r="H1761" s="33"/>
      <c r="K1761" s="33"/>
    </row>
    <row r="1762" spans="1:27" x14ac:dyDescent="0.25">
      <c r="D1762" s="32" t="s">
        <v>539</v>
      </c>
      <c r="E1762" s="33"/>
      <c r="H1762" s="33">
        <v>1.5</v>
      </c>
      <c r="I1762" t="s">
        <v>540</v>
      </c>
      <c r="J1762">
        <f>ROUND(H1762/100*K1756,5)</f>
        <v>1.2140299999999999</v>
      </c>
      <c r="K1762" s="33"/>
    </row>
    <row r="1763" spans="1:27" x14ac:dyDescent="0.25">
      <c r="D1763" s="32" t="s">
        <v>516</v>
      </c>
      <c r="E1763" s="33"/>
      <c r="H1763" s="33"/>
      <c r="K1763" s="34">
        <f>SUM(J1753:J1762)</f>
        <v>145.92922000000002</v>
      </c>
    </row>
    <row r="1764" spans="1:27" x14ac:dyDescent="0.25">
      <c r="D1764" s="32" t="s">
        <v>517</v>
      </c>
      <c r="E1764" s="33"/>
      <c r="H1764" s="33"/>
      <c r="K1764" s="34">
        <f>SUM(K1763:K1763)</f>
        <v>145.92922000000002</v>
      </c>
    </row>
    <row r="1766" spans="1:27" ht="45" customHeight="1" x14ac:dyDescent="0.25">
      <c r="A1766" s="27" t="s">
        <v>1226</v>
      </c>
      <c r="B1766" s="27" t="s">
        <v>159</v>
      </c>
      <c r="C1766" s="28" t="s">
        <v>66</v>
      </c>
      <c r="D1766" s="7" t="s">
        <v>160</v>
      </c>
      <c r="E1766" s="6"/>
      <c r="F1766" s="6"/>
      <c r="G1766" s="28"/>
      <c r="H1766" s="30" t="s">
        <v>476</v>
      </c>
      <c r="I1766" s="5">
        <v>1</v>
      </c>
      <c r="J1766" s="4"/>
      <c r="K1766" s="31">
        <f>ROUND(K1780,2)</f>
        <v>4.75</v>
      </c>
      <c r="L1766" s="29" t="s">
        <v>1227</v>
      </c>
      <c r="M1766" s="28"/>
      <c r="N1766" s="28"/>
      <c r="O1766" s="28"/>
      <c r="P1766" s="28"/>
      <c r="Q1766" s="28"/>
      <c r="R1766" s="28"/>
      <c r="S1766" s="28"/>
      <c r="T1766" s="28"/>
      <c r="U1766" s="28"/>
      <c r="V1766" s="28"/>
      <c r="W1766" s="28"/>
      <c r="X1766" s="28"/>
      <c r="Y1766" s="28"/>
      <c r="Z1766" s="28"/>
      <c r="AA1766" s="28"/>
    </row>
    <row r="1767" spans="1:27" x14ac:dyDescent="0.25">
      <c r="B1767" s="23" t="s">
        <v>522</v>
      </c>
    </row>
    <row r="1768" spans="1:27" x14ac:dyDescent="0.25">
      <c r="B1768" t="s">
        <v>561</v>
      </c>
      <c r="C1768" t="s">
        <v>242</v>
      </c>
      <c r="D1768" t="s">
        <v>562</v>
      </c>
      <c r="E1768" s="35">
        <v>5.5E-2</v>
      </c>
      <c r="F1768" t="s">
        <v>525</v>
      </c>
      <c r="G1768" t="s">
        <v>526</v>
      </c>
      <c r="H1768" s="36">
        <v>23.39</v>
      </c>
      <c r="I1768" t="s">
        <v>527</v>
      </c>
      <c r="J1768" s="37">
        <f>ROUND(E1768/I1766* H1768,5)</f>
        <v>1.2864500000000001</v>
      </c>
      <c r="K1768" s="33"/>
    </row>
    <row r="1769" spans="1:27" x14ac:dyDescent="0.25">
      <c r="B1769" t="s">
        <v>563</v>
      </c>
      <c r="C1769" t="s">
        <v>242</v>
      </c>
      <c r="D1769" t="s">
        <v>564</v>
      </c>
      <c r="E1769" s="35">
        <v>5.5E-2</v>
      </c>
      <c r="F1769" t="s">
        <v>525</v>
      </c>
      <c r="G1769" t="s">
        <v>526</v>
      </c>
      <c r="H1769" s="36">
        <v>25.94</v>
      </c>
      <c r="I1769" t="s">
        <v>527</v>
      </c>
      <c r="J1769" s="37">
        <f>ROUND(E1769/I1766* H1769,5)</f>
        <v>1.4267000000000001</v>
      </c>
      <c r="K1769" s="33"/>
    </row>
    <row r="1770" spans="1:27" x14ac:dyDescent="0.25">
      <c r="D1770" s="32" t="s">
        <v>530</v>
      </c>
      <c r="E1770" s="33"/>
      <c r="H1770" s="33"/>
      <c r="K1770" s="36">
        <f>SUM(J1768:J1769)</f>
        <v>2.7131500000000002</v>
      </c>
    </row>
    <row r="1771" spans="1:27" x14ac:dyDescent="0.25">
      <c r="B1771" s="23" t="s">
        <v>531</v>
      </c>
      <c r="E1771" s="33"/>
      <c r="H1771" s="33"/>
      <c r="K1771" s="33"/>
    </row>
    <row r="1772" spans="1:27" x14ac:dyDescent="0.25">
      <c r="B1772" t="s">
        <v>1228</v>
      </c>
      <c r="C1772" t="s">
        <v>19</v>
      </c>
      <c r="D1772" t="s">
        <v>1229</v>
      </c>
      <c r="E1772" s="35">
        <v>1</v>
      </c>
      <c r="G1772" t="s">
        <v>526</v>
      </c>
      <c r="H1772" s="36">
        <v>0.09</v>
      </c>
      <c r="I1772" t="s">
        <v>527</v>
      </c>
      <c r="J1772" s="37">
        <f>ROUND(E1772* H1772,5)</f>
        <v>0.09</v>
      </c>
      <c r="K1772" s="33"/>
    </row>
    <row r="1773" spans="1:27" x14ac:dyDescent="0.25">
      <c r="B1773" t="s">
        <v>1230</v>
      </c>
      <c r="C1773" t="s">
        <v>66</v>
      </c>
      <c r="D1773" t="s">
        <v>1231</v>
      </c>
      <c r="E1773" s="35">
        <v>1.02</v>
      </c>
      <c r="G1773" t="s">
        <v>526</v>
      </c>
      <c r="H1773" s="36">
        <v>1.25</v>
      </c>
      <c r="I1773" t="s">
        <v>527</v>
      </c>
      <c r="J1773" s="37">
        <f>ROUND(E1773* H1773,5)</f>
        <v>1.2749999999999999</v>
      </c>
      <c r="K1773" s="33"/>
    </row>
    <row r="1774" spans="1:27" x14ac:dyDescent="0.25">
      <c r="B1774" t="s">
        <v>1136</v>
      </c>
      <c r="C1774" t="s">
        <v>19</v>
      </c>
      <c r="D1774" t="s">
        <v>1137</v>
      </c>
      <c r="E1774" s="35">
        <v>1.1000000000000001</v>
      </c>
      <c r="G1774" t="s">
        <v>526</v>
      </c>
      <c r="H1774" s="36">
        <v>0.33</v>
      </c>
      <c r="I1774" t="s">
        <v>527</v>
      </c>
      <c r="J1774" s="37">
        <f>ROUND(E1774* H1774,5)</f>
        <v>0.36299999999999999</v>
      </c>
      <c r="K1774" s="33"/>
    </row>
    <row r="1775" spans="1:27" x14ac:dyDescent="0.25">
      <c r="B1775" t="s">
        <v>1232</v>
      </c>
      <c r="C1775" t="s">
        <v>19</v>
      </c>
      <c r="D1775" t="s">
        <v>1233</v>
      </c>
      <c r="E1775" s="35">
        <v>0.3</v>
      </c>
      <c r="G1775" t="s">
        <v>526</v>
      </c>
      <c r="H1775" s="36">
        <v>0.9</v>
      </c>
      <c r="I1775" t="s">
        <v>527</v>
      </c>
      <c r="J1775" s="37">
        <f>ROUND(E1775* H1775,5)</f>
        <v>0.27</v>
      </c>
      <c r="K1775" s="33"/>
    </row>
    <row r="1776" spans="1:27" x14ac:dyDescent="0.25">
      <c r="D1776" s="32" t="s">
        <v>538</v>
      </c>
      <c r="E1776" s="33"/>
      <c r="H1776" s="33"/>
      <c r="K1776" s="36">
        <f>SUM(J1772:J1775)</f>
        <v>1.998</v>
      </c>
    </row>
    <row r="1777" spans="1:27" x14ac:dyDescent="0.25">
      <c r="E1777" s="33"/>
      <c r="H1777" s="33"/>
      <c r="K1777" s="33"/>
    </row>
    <row r="1778" spans="1:27" x14ac:dyDescent="0.25">
      <c r="D1778" s="32" t="s">
        <v>539</v>
      </c>
      <c r="E1778" s="33"/>
      <c r="H1778" s="33">
        <v>1.5</v>
      </c>
      <c r="I1778" t="s">
        <v>540</v>
      </c>
      <c r="J1778">
        <f>ROUND(H1778/100*K1770,5)</f>
        <v>4.07E-2</v>
      </c>
      <c r="K1778" s="33"/>
    </row>
    <row r="1779" spans="1:27" x14ac:dyDescent="0.25">
      <c r="D1779" s="32" t="s">
        <v>516</v>
      </c>
      <c r="E1779" s="33"/>
      <c r="H1779" s="33"/>
      <c r="K1779" s="34">
        <f>SUM(J1767:J1778)</f>
        <v>4.7518500000000001</v>
      </c>
    </row>
    <row r="1780" spans="1:27" x14ac:dyDescent="0.25">
      <c r="D1780" s="32" t="s">
        <v>517</v>
      </c>
      <c r="E1780" s="33"/>
      <c r="H1780" s="33"/>
      <c r="K1780" s="34">
        <f>SUM(K1779:K1779)</f>
        <v>4.7518500000000001</v>
      </c>
    </row>
    <row r="1782" spans="1:27" ht="45" customHeight="1" x14ac:dyDescent="0.25">
      <c r="A1782" s="27" t="s">
        <v>1234</v>
      </c>
      <c r="B1782" s="27" t="s">
        <v>161</v>
      </c>
      <c r="C1782" s="28" t="s">
        <v>66</v>
      </c>
      <c r="D1782" s="7" t="s">
        <v>162</v>
      </c>
      <c r="E1782" s="6"/>
      <c r="F1782" s="6"/>
      <c r="G1782" s="28"/>
      <c r="H1782" s="30" t="s">
        <v>476</v>
      </c>
      <c r="I1782" s="5">
        <v>1</v>
      </c>
      <c r="J1782" s="4"/>
      <c r="K1782" s="31">
        <f>ROUND(K1796,2)</f>
        <v>6.06</v>
      </c>
      <c r="L1782" s="29" t="s">
        <v>1235</v>
      </c>
      <c r="M1782" s="28"/>
      <c r="N1782" s="28"/>
      <c r="O1782" s="28"/>
      <c r="P1782" s="28"/>
      <c r="Q1782" s="28"/>
      <c r="R1782" s="28"/>
      <c r="S1782" s="28"/>
      <c r="T1782" s="28"/>
      <c r="U1782" s="28"/>
      <c r="V1782" s="28"/>
      <c r="W1782" s="28"/>
      <c r="X1782" s="28"/>
      <c r="Y1782" s="28"/>
      <c r="Z1782" s="28"/>
      <c r="AA1782" s="28"/>
    </row>
    <row r="1783" spans="1:27" x14ac:dyDescent="0.25">
      <c r="B1783" s="23" t="s">
        <v>522</v>
      </c>
    </row>
    <row r="1784" spans="1:27" x14ac:dyDescent="0.25">
      <c r="B1784" t="s">
        <v>561</v>
      </c>
      <c r="C1784" t="s">
        <v>242</v>
      </c>
      <c r="D1784" t="s">
        <v>562</v>
      </c>
      <c r="E1784" s="35">
        <v>0.06</v>
      </c>
      <c r="F1784" t="s">
        <v>525</v>
      </c>
      <c r="G1784" t="s">
        <v>526</v>
      </c>
      <c r="H1784" s="36">
        <v>23.39</v>
      </c>
      <c r="I1784" t="s">
        <v>527</v>
      </c>
      <c r="J1784" s="37">
        <f>ROUND(E1784/I1782* H1784,5)</f>
        <v>1.4034</v>
      </c>
      <c r="K1784" s="33"/>
    </row>
    <row r="1785" spans="1:27" x14ac:dyDescent="0.25">
      <c r="B1785" t="s">
        <v>563</v>
      </c>
      <c r="C1785" t="s">
        <v>242</v>
      </c>
      <c r="D1785" t="s">
        <v>564</v>
      </c>
      <c r="E1785" s="35">
        <v>0.06</v>
      </c>
      <c r="F1785" t="s">
        <v>525</v>
      </c>
      <c r="G1785" t="s">
        <v>526</v>
      </c>
      <c r="H1785" s="36">
        <v>25.94</v>
      </c>
      <c r="I1785" t="s">
        <v>527</v>
      </c>
      <c r="J1785" s="37">
        <f>ROUND(E1785/I1782* H1785,5)</f>
        <v>1.5564</v>
      </c>
      <c r="K1785" s="33"/>
    </row>
    <row r="1786" spans="1:27" x14ac:dyDescent="0.25">
      <c r="D1786" s="32" t="s">
        <v>530</v>
      </c>
      <c r="E1786" s="33"/>
      <c r="H1786" s="33"/>
      <c r="K1786" s="36">
        <f>SUM(J1784:J1785)</f>
        <v>2.9598</v>
      </c>
    </row>
    <row r="1787" spans="1:27" x14ac:dyDescent="0.25">
      <c r="B1787" s="23" t="s">
        <v>531</v>
      </c>
      <c r="E1787" s="33"/>
      <c r="H1787" s="33"/>
      <c r="K1787" s="33"/>
    </row>
    <row r="1788" spans="1:27" x14ac:dyDescent="0.25">
      <c r="B1788" t="s">
        <v>1152</v>
      </c>
      <c r="C1788" t="s">
        <v>19</v>
      </c>
      <c r="D1788" t="s">
        <v>1153</v>
      </c>
      <c r="E1788" s="35">
        <v>1</v>
      </c>
      <c r="G1788" t="s">
        <v>526</v>
      </c>
      <c r="H1788" s="36">
        <v>0.15</v>
      </c>
      <c r="I1788" t="s">
        <v>527</v>
      </c>
      <c r="J1788" s="37">
        <f>ROUND(E1788* H1788,5)</f>
        <v>0.15</v>
      </c>
      <c r="K1788" s="33"/>
    </row>
    <row r="1789" spans="1:27" x14ac:dyDescent="0.25">
      <c r="B1789" t="s">
        <v>1144</v>
      </c>
      <c r="C1789" t="s">
        <v>19</v>
      </c>
      <c r="D1789" t="s">
        <v>1145</v>
      </c>
      <c r="E1789" s="35">
        <v>1.05</v>
      </c>
      <c r="G1789" t="s">
        <v>526</v>
      </c>
      <c r="H1789" s="36">
        <v>0.46</v>
      </c>
      <c r="I1789" t="s">
        <v>527</v>
      </c>
      <c r="J1789" s="37">
        <f>ROUND(E1789* H1789,5)</f>
        <v>0.48299999999999998</v>
      </c>
      <c r="K1789" s="33"/>
    </row>
    <row r="1790" spans="1:27" x14ac:dyDescent="0.25">
      <c r="B1790" t="s">
        <v>1236</v>
      </c>
      <c r="C1790" t="s">
        <v>66</v>
      </c>
      <c r="D1790" t="s">
        <v>1237</v>
      </c>
      <c r="E1790" s="35">
        <v>1.02</v>
      </c>
      <c r="G1790" t="s">
        <v>526</v>
      </c>
      <c r="H1790" s="36">
        <v>2.0699999999999998</v>
      </c>
      <c r="I1790" t="s">
        <v>527</v>
      </c>
      <c r="J1790" s="37">
        <f>ROUND(E1790* H1790,5)</f>
        <v>2.1114000000000002</v>
      </c>
      <c r="K1790" s="33"/>
    </row>
    <row r="1791" spans="1:27" x14ac:dyDescent="0.25">
      <c r="B1791" t="s">
        <v>1148</v>
      </c>
      <c r="C1791" t="s">
        <v>19</v>
      </c>
      <c r="D1791" t="s">
        <v>1149</v>
      </c>
      <c r="E1791" s="35">
        <v>0.3</v>
      </c>
      <c r="G1791" t="s">
        <v>526</v>
      </c>
      <c r="H1791" s="36">
        <v>1.03</v>
      </c>
      <c r="I1791" t="s">
        <v>527</v>
      </c>
      <c r="J1791" s="37">
        <f>ROUND(E1791* H1791,5)</f>
        <v>0.309</v>
      </c>
      <c r="K1791" s="33"/>
    </row>
    <row r="1792" spans="1:27" x14ac:dyDescent="0.25">
      <c r="D1792" s="32" t="s">
        <v>538</v>
      </c>
      <c r="E1792" s="33"/>
      <c r="H1792" s="33"/>
      <c r="K1792" s="36">
        <f>SUM(J1788:J1791)</f>
        <v>3.0534000000000003</v>
      </c>
    </row>
    <row r="1793" spans="1:27" x14ac:dyDescent="0.25">
      <c r="E1793" s="33"/>
      <c r="H1793" s="33"/>
      <c r="K1793" s="33"/>
    </row>
    <row r="1794" spans="1:27" x14ac:dyDescent="0.25">
      <c r="D1794" s="32" t="s">
        <v>539</v>
      </c>
      <c r="E1794" s="33"/>
      <c r="H1794" s="33">
        <v>1.5</v>
      </c>
      <c r="I1794" t="s">
        <v>540</v>
      </c>
      <c r="J1794">
        <f>ROUND(H1794/100*K1786,5)</f>
        <v>4.4400000000000002E-2</v>
      </c>
      <c r="K1794" s="33"/>
    </row>
    <row r="1795" spans="1:27" x14ac:dyDescent="0.25">
      <c r="D1795" s="32" t="s">
        <v>516</v>
      </c>
      <c r="E1795" s="33"/>
      <c r="H1795" s="33"/>
      <c r="K1795" s="34">
        <f>SUM(J1783:J1794)</f>
        <v>6.0576000000000008</v>
      </c>
    </row>
    <row r="1796" spans="1:27" x14ac:dyDescent="0.25">
      <c r="D1796" s="32" t="s">
        <v>517</v>
      </c>
      <c r="E1796" s="33"/>
      <c r="H1796" s="33"/>
      <c r="K1796" s="34">
        <f>SUM(K1795:K1795)</f>
        <v>6.0576000000000008</v>
      </c>
    </row>
    <row r="1798" spans="1:27" ht="45" customHeight="1" x14ac:dyDescent="0.25">
      <c r="A1798" s="27" t="s">
        <v>1238</v>
      </c>
      <c r="B1798" s="27" t="s">
        <v>163</v>
      </c>
      <c r="C1798" s="28" t="s">
        <v>66</v>
      </c>
      <c r="D1798" s="7" t="s">
        <v>164</v>
      </c>
      <c r="E1798" s="6"/>
      <c r="F1798" s="6"/>
      <c r="G1798" s="28"/>
      <c r="H1798" s="30" t="s">
        <v>476</v>
      </c>
      <c r="I1798" s="5">
        <v>1</v>
      </c>
      <c r="J1798" s="4"/>
      <c r="K1798" s="31">
        <f>ROUND(K1812,2)</f>
        <v>8.3000000000000007</v>
      </c>
      <c r="L1798" s="29" t="s">
        <v>1239</v>
      </c>
      <c r="M1798" s="28"/>
      <c r="N1798" s="28"/>
      <c r="O1798" s="28"/>
      <c r="P1798" s="28"/>
      <c r="Q1798" s="28"/>
      <c r="R1798" s="28"/>
      <c r="S1798" s="28"/>
      <c r="T1798" s="28"/>
      <c r="U1798" s="28"/>
      <c r="V1798" s="28"/>
      <c r="W1798" s="28"/>
      <c r="X1798" s="28"/>
      <c r="Y1798" s="28"/>
      <c r="Z1798" s="28"/>
      <c r="AA1798" s="28"/>
    </row>
    <row r="1799" spans="1:27" x14ac:dyDescent="0.25">
      <c r="B1799" s="23" t="s">
        <v>522</v>
      </c>
    </row>
    <row r="1800" spans="1:27" x14ac:dyDescent="0.25">
      <c r="B1800" t="s">
        <v>563</v>
      </c>
      <c r="C1800" t="s">
        <v>242</v>
      </c>
      <c r="D1800" t="s">
        <v>564</v>
      </c>
      <c r="E1800" s="35">
        <v>7.0000000000000007E-2</v>
      </c>
      <c r="F1800" t="s">
        <v>525</v>
      </c>
      <c r="G1800" t="s">
        <v>526</v>
      </c>
      <c r="H1800" s="36">
        <v>25.94</v>
      </c>
      <c r="I1800" t="s">
        <v>527</v>
      </c>
      <c r="J1800" s="37">
        <f>ROUND(E1800/I1798* H1800,5)</f>
        <v>1.8158000000000001</v>
      </c>
      <c r="K1800" s="33"/>
    </row>
    <row r="1801" spans="1:27" x14ac:dyDescent="0.25">
      <c r="B1801" t="s">
        <v>561</v>
      </c>
      <c r="C1801" t="s">
        <v>242</v>
      </c>
      <c r="D1801" t="s">
        <v>562</v>
      </c>
      <c r="E1801" s="35">
        <v>7.0000000000000007E-2</v>
      </c>
      <c r="F1801" t="s">
        <v>525</v>
      </c>
      <c r="G1801" t="s">
        <v>526</v>
      </c>
      <c r="H1801" s="36">
        <v>23.39</v>
      </c>
      <c r="I1801" t="s">
        <v>527</v>
      </c>
      <c r="J1801" s="37">
        <f>ROUND(E1801/I1798* H1801,5)</f>
        <v>1.6373</v>
      </c>
      <c r="K1801" s="33"/>
    </row>
    <row r="1802" spans="1:27" x14ac:dyDescent="0.25">
      <c r="D1802" s="32" t="s">
        <v>530</v>
      </c>
      <c r="E1802" s="33"/>
      <c r="H1802" s="33"/>
      <c r="K1802" s="36">
        <f>SUM(J1800:J1801)</f>
        <v>3.4531000000000001</v>
      </c>
    </row>
    <row r="1803" spans="1:27" x14ac:dyDescent="0.25">
      <c r="B1803" s="23" t="s">
        <v>531</v>
      </c>
      <c r="E1803" s="33"/>
      <c r="H1803" s="33"/>
      <c r="K1803" s="33"/>
    </row>
    <row r="1804" spans="1:27" x14ac:dyDescent="0.25">
      <c r="B1804" t="s">
        <v>1160</v>
      </c>
      <c r="C1804" t="s">
        <v>19</v>
      </c>
      <c r="D1804" t="s">
        <v>1161</v>
      </c>
      <c r="E1804" s="35">
        <v>0.95</v>
      </c>
      <c r="G1804" t="s">
        <v>526</v>
      </c>
      <c r="H1804" s="36">
        <v>0.63</v>
      </c>
      <c r="I1804" t="s">
        <v>527</v>
      </c>
      <c r="J1804" s="37">
        <f>ROUND(E1804* H1804,5)</f>
        <v>0.59850000000000003</v>
      </c>
      <c r="K1804" s="33"/>
    </row>
    <row r="1805" spans="1:27" x14ac:dyDescent="0.25">
      <c r="B1805" t="s">
        <v>1158</v>
      </c>
      <c r="C1805" t="s">
        <v>19</v>
      </c>
      <c r="D1805" t="s">
        <v>1159</v>
      </c>
      <c r="E1805" s="35">
        <v>0.3</v>
      </c>
      <c r="G1805" t="s">
        <v>526</v>
      </c>
      <c r="H1805" s="36">
        <v>1.83</v>
      </c>
      <c r="I1805" t="s">
        <v>527</v>
      </c>
      <c r="J1805" s="37">
        <f>ROUND(E1805* H1805,5)</f>
        <v>0.54900000000000004</v>
      </c>
      <c r="K1805" s="33"/>
    </row>
    <row r="1806" spans="1:27" x14ac:dyDescent="0.25">
      <c r="B1806" t="s">
        <v>1156</v>
      </c>
      <c r="C1806" t="s">
        <v>19</v>
      </c>
      <c r="D1806" t="s">
        <v>1157</v>
      </c>
      <c r="E1806" s="35">
        <v>1</v>
      </c>
      <c r="G1806" t="s">
        <v>526</v>
      </c>
      <c r="H1806" s="36">
        <v>0.21</v>
      </c>
      <c r="I1806" t="s">
        <v>527</v>
      </c>
      <c r="J1806" s="37">
        <f>ROUND(E1806* H1806,5)</f>
        <v>0.21</v>
      </c>
      <c r="K1806" s="33"/>
    </row>
    <row r="1807" spans="1:27" x14ac:dyDescent="0.25">
      <c r="B1807" t="s">
        <v>1240</v>
      </c>
      <c r="C1807" t="s">
        <v>66</v>
      </c>
      <c r="D1807" t="s">
        <v>1241</v>
      </c>
      <c r="E1807" s="35">
        <v>1.02</v>
      </c>
      <c r="G1807" t="s">
        <v>526</v>
      </c>
      <c r="H1807" s="36">
        <v>3.37</v>
      </c>
      <c r="I1807" t="s">
        <v>527</v>
      </c>
      <c r="J1807" s="37">
        <f>ROUND(E1807* H1807,5)</f>
        <v>3.4373999999999998</v>
      </c>
      <c r="K1807" s="33"/>
    </row>
    <row r="1808" spans="1:27" x14ac:dyDescent="0.25">
      <c r="D1808" s="32" t="s">
        <v>538</v>
      </c>
      <c r="E1808" s="33"/>
      <c r="H1808" s="33"/>
      <c r="K1808" s="36">
        <f>SUM(J1804:J1807)</f>
        <v>4.7949000000000002</v>
      </c>
    </row>
    <row r="1809" spans="1:27" x14ac:dyDescent="0.25">
      <c r="E1809" s="33"/>
      <c r="H1809" s="33"/>
      <c r="K1809" s="33"/>
    </row>
    <row r="1810" spans="1:27" x14ac:dyDescent="0.25">
      <c r="D1810" s="32" t="s">
        <v>539</v>
      </c>
      <c r="E1810" s="33"/>
      <c r="H1810" s="33">
        <v>1.5</v>
      </c>
      <c r="I1810" t="s">
        <v>540</v>
      </c>
      <c r="J1810">
        <f>ROUND(H1810/100*K1802,5)</f>
        <v>5.1799999999999999E-2</v>
      </c>
      <c r="K1810" s="33"/>
    </row>
    <row r="1811" spans="1:27" x14ac:dyDescent="0.25">
      <c r="D1811" s="32" t="s">
        <v>516</v>
      </c>
      <c r="E1811" s="33"/>
      <c r="H1811" s="33"/>
      <c r="K1811" s="34">
        <f>SUM(J1799:J1810)</f>
        <v>8.2998000000000012</v>
      </c>
    </row>
    <row r="1812" spans="1:27" x14ac:dyDescent="0.25">
      <c r="D1812" s="32" t="s">
        <v>517</v>
      </c>
      <c r="E1812" s="33"/>
      <c r="H1812" s="33"/>
      <c r="K1812" s="34">
        <f>SUM(K1811:K1811)</f>
        <v>8.2998000000000012</v>
      </c>
    </row>
    <row r="1814" spans="1:27" ht="45" customHeight="1" x14ac:dyDescent="0.25">
      <c r="A1814" s="27" t="s">
        <v>1242</v>
      </c>
      <c r="B1814" s="27" t="s">
        <v>165</v>
      </c>
      <c r="C1814" s="28" t="s">
        <v>66</v>
      </c>
      <c r="D1814" s="7" t="s">
        <v>166</v>
      </c>
      <c r="E1814" s="6"/>
      <c r="F1814" s="6"/>
      <c r="G1814" s="28"/>
      <c r="H1814" s="30" t="s">
        <v>476</v>
      </c>
      <c r="I1814" s="5">
        <v>1</v>
      </c>
      <c r="J1814" s="4"/>
      <c r="K1814" s="31">
        <f>ROUND(K1828,2)</f>
        <v>11.55</v>
      </c>
      <c r="L1814" s="29" t="s">
        <v>1243</v>
      </c>
      <c r="M1814" s="28"/>
      <c r="N1814" s="28"/>
      <c r="O1814" s="28"/>
      <c r="P1814" s="28"/>
      <c r="Q1814" s="28"/>
      <c r="R1814" s="28"/>
      <c r="S1814" s="28"/>
      <c r="T1814" s="28"/>
      <c r="U1814" s="28"/>
      <c r="V1814" s="28"/>
      <c r="W1814" s="28"/>
      <c r="X1814" s="28"/>
      <c r="Y1814" s="28"/>
      <c r="Z1814" s="28"/>
      <c r="AA1814" s="28"/>
    </row>
    <row r="1815" spans="1:27" x14ac:dyDescent="0.25">
      <c r="B1815" s="23" t="s">
        <v>522</v>
      </c>
    </row>
    <row r="1816" spans="1:27" x14ac:dyDescent="0.25">
      <c r="B1816" t="s">
        <v>561</v>
      </c>
      <c r="C1816" t="s">
        <v>242</v>
      </c>
      <c r="D1816" t="s">
        <v>562</v>
      </c>
      <c r="E1816" s="35">
        <v>7.4999999999999997E-2</v>
      </c>
      <c r="F1816" t="s">
        <v>525</v>
      </c>
      <c r="G1816" t="s">
        <v>526</v>
      </c>
      <c r="H1816" s="36">
        <v>23.39</v>
      </c>
      <c r="I1816" t="s">
        <v>527</v>
      </c>
      <c r="J1816" s="37">
        <f>ROUND(E1816/I1814* H1816,5)</f>
        <v>1.7542500000000001</v>
      </c>
      <c r="K1816" s="33"/>
    </row>
    <row r="1817" spans="1:27" x14ac:dyDescent="0.25">
      <c r="B1817" t="s">
        <v>563</v>
      </c>
      <c r="C1817" t="s">
        <v>242</v>
      </c>
      <c r="D1817" t="s">
        <v>564</v>
      </c>
      <c r="E1817" s="35">
        <v>7.4999999999999997E-2</v>
      </c>
      <c r="F1817" t="s">
        <v>525</v>
      </c>
      <c r="G1817" t="s">
        <v>526</v>
      </c>
      <c r="H1817" s="36">
        <v>25.94</v>
      </c>
      <c r="I1817" t="s">
        <v>527</v>
      </c>
      <c r="J1817" s="37">
        <f>ROUND(E1817/I1814* H1817,5)</f>
        <v>1.9455</v>
      </c>
      <c r="K1817" s="33"/>
    </row>
    <row r="1818" spans="1:27" x14ac:dyDescent="0.25">
      <c r="D1818" s="32" t="s">
        <v>530</v>
      </c>
      <c r="E1818" s="33"/>
      <c r="H1818" s="33"/>
      <c r="K1818" s="36">
        <f>SUM(J1816:J1817)</f>
        <v>3.6997499999999999</v>
      </c>
    </row>
    <row r="1819" spans="1:27" x14ac:dyDescent="0.25">
      <c r="B1819" s="23" t="s">
        <v>531</v>
      </c>
      <c r="E1819" s="33"/>
      <c r="H1819" s="33"/>
      <c r="K1819" s="33"/>
    </row>
    <row r="1820" spans="1:27" x14ac:dyDescent="0.25">
      <c r="B1820" t="s">
        <v>1244</v>
      </c>
      <c r="C1820" t="s">
        <v>66</v>
      </c>
      <c r="D1820" t="s">
        <v>1245</v>
      </c>
      <c r="E1820" s="35">
        <v>1.02</v>
      </c>
      <c r="G1820" t="s">
        <v>526</v>
      </c>
      <c r="H1820" s="36">
        <v>5.44</v>
      </c>
      <c r="I1820" t="s">
        <v>527</v>
      </c>
      <c r="J1820" s="37">
        <f>ROUND(E1820* H1820,5)</f>
        <v>5.5488</v>
      </c>
      <c r="K1820" s="33"/>
    </row>
    <row r="1821" spans="1:27" x14ac:dyDescent="0.25">
      <c r="B1821" t="s">
        <v>1172</v>
      </c>
      <c r="C1821" t="s">
        <v>19</v>
      </c>
      <c r="D1821" t="s">
        <v>1173</v>
      </c>
      <c r="E1821" s="35">
        <v>0.85</v>
      </c>
      <c r="G1821" t="s">
        <v>526</v>
      </c>
      <c r="H1821" s="36">
        <v>0.85</v>
      </c>
      <c r="I1821" t="s">
        <v>527</v>
      </c>
      <c r="J1821" s="37">
        <f>ROUND(E1821* H1821,5)</f>
        <v>0.72250000000000003</v>
      </c>
      <c r="K1821" s="33"/>
    </row>
    <row r="1822" spans="1:27" x14ac:dyDescent="0.25">
      <c r="B1822" t="s">
        <v>1168</v>
      </c>
      <c r="C1822" t="s">
        <v>19</v>
      </c>
      <c r="D1822" t="s">
        <v>1169</v>
      </c>
      <c r="E1822" s="35">
        <v>1</v>
      </c>
      <c r="G1822" t="s">
        <v>526</v>
      </c>
      <c r="H1822" s="36">
        <v>0.33</v>
      </c>
      <c r="I1822" t="s">
        <v>527</v>
      </c>
      <c r="J1822" s="37">
        <f>ROUND(E1822* H1822,5)</f>
        <v>0.33</v>
      </c>
      <c r="K1822" s="33"/>
    </row>
    <row r="1823" spans="1:27" x14ac:dyDescent="0.25">
      <c r="B1823" t="s">
        <v>1170</v>
      </c>
      <c r="C1823" t="s">
        <v>19</v>
      </c>
      <c r="D1823" t="s">
        <v>1171</v>
      </c>
      <c r="E1823" s="35">
        <v>0.3</v>
      </c>
      <c r="G1823" t="s">
        <v>526</v>
      </c>
      <c r="H1823" s="36">
        <v>3.99</v>
      </c>
      <c r="I1823" t="s">
        <v>527</v>
      </c>
      <c r="J1823" s="37">
        <f>ROUND(E1823* H1823,5)</f>
        <v>1.1970000000000001</v>
      </c>
      <c r="K1823" s="33"/>
    </row>
    <row r="1824" spans="1:27" x14ac:dyDescent="0.25">
      <c r="D1824" s="32" t="s">
        <v>538</v>
      </c>
      <c r="E1824" s="33"/>
      <c r="H1824" s="33"/>
      <c r="K1824" s="36">
        <f>SUM(J1820:J1823)</f>
        <v>7.7983000000000002</v>
      </c>
    </row>
    <row r="1825" spans="1:27" x14ac:dyDescent="0.25">
      <c r="E1825" s="33"/>
      <c r="H1825" s="33"/>
      <c r="K1825" s="33"/>
    </row>
    <row r="1826" spans="1:27" x14ac:dyDescent="0.25">
      <c r="D1826" s="32" t="s">
        <v>539</v>
      </c>
      <c r="E1826" s="33"/>
      <c r="H1826" s="33">
        <v>1.5</v>
      </c>
      <c r="I1826" t="s">
        <v>540</v>
      </c>
      <c r="J1826">
        <f>ROUND(H1826/100*K1818,5)</f>
        <v>5.5500000000000001E-2</v>
      </c>
      <c r="K1826" s="33"/>
    </row>
    <row r="1827" spans="1:27" x14ac:dyDescent="0.25">
      <c r="D1827" s="32" t="s">
        <v>516</v>
      </c>
      <c r="E1827" s="33"/>
      <c r="H1827" s="33"/>
      <c r="K1827" s="34">
        <f>SUM(J1815:J1826)</f>
        <v>11.55355</v>
      </c>
    </row>
    <row r="1828" spans="1:27" x14ac:dyDescent="0.25">
      <c r="D1828" s="32" t="s">
        <v>517</v>
      </c>
      <c r="E1828" s="33"/>
      <c r="H1828" s="33"/>
      <c r="K1828" s="34">
        <f>SUM(K1827:K1827)</f>
        <v>11.55355</v>
      </c>
    </row>
    <row r="1830" spans="1:27" ht="45" customHeight="1" x14ac:dyDescent="0.25">
      <c r="A1830" s="27" t="s">
        <v>1246</v>
      </c>
      <c r="B1830" s="27" t="s">
        <v>167</v>
      </c>
      <c r="C1830" s="28" t="s">
        <v>66</v>
      </c>
      <c r="D1830" s="7" t="s">
        <v>168</v>
      </c>
      <c r="E1830" s="6"/>
      <c r="F1830" s="6"/>
      <c r="G1830" s="28"/>
      <c r="H1830" s="30" t="s">
        <v>476</v>
      </c>
      <c r="I1830" s="5">
        <v>1</v>
      </c>
      <c r="J1830" s="4"/>
      <c r="K1830" s="31">
        <f>ROUND(K1844,2)</f>
        <v>15.92</v>
      </c>
      <c r="L1830" s="29" t="s">
        <v>1247</v>
      </c>
      <c r="M1830" s="28"/>
      <c r="N1830" s="28"/>
      <c r="O1830" s="28"/>
      <c r="P1830" s="28"/>
      <c r="Q1830" s="28"/>
      <c r="R1830" s="28"/>
      <c r="S1830" s="28"/>
      <c r="T1830" s="28"/>
      <c r="U1830" s="28"/>
      <c r="V1830" s="28"/>
      <c r="W1830" s="28"/>
      <c r="X1830" s="28"/>
      <c r="Y1830" s="28"/>
      <c r="Z1830" s="28"/>
      <c r="AA1830" s="28"/>
    </row>
    <row r="1831" spans="1:27" x14ac:dyDescent="0.25">
      <c r="B1831" s="23" t="s">
        <v>522</v>
      </c>
    </row>
    <row r="1832" spans="1:27" x14ac:dyDescent="0.25">
      <c r="B1832" t="s">
        <v>561</v>
      </c>
      <c r="C1832" t="s">
        <v>242</v>
      </c>
      <c r="D1832" t="s">
        <v>562</v>
      </c>
      <c r="E1832" s="35">
        <v>0.08</v>
      </c>
      <c r="F1832" t="s">
        <v>525</v>
      </c>
      <c r="G1832" t="s">
        <v>526</v>
      </c>
      <c r="H1832" s="36">
        <v>23.39</v>
      </c>
      <c r="I1832" t="s">
        <v>527</v>
      </c>
      <c r="J1832" s="37">
        <f>ROUND(E1832/I1830* H1832,5)</f>
        <v>1.8712</v>
      </c>
      <c r="K1832" s="33"/>
    </row>
    <row r="1833" spans="1:27" x14ac:dyDescent="0.25">
      <c r="B1833" t="s">
        <v>563</v>
      </c>
      <c r="C1833" t="s">
        <v>242</v>
      </c>
      <c r="D1833" t="s">
        <v>564</v>
      </c>
      <c r="E1833" s="35">
        <v>0.08</v>
      </c>
      <c r="F1833" t="s">
        <v>525</v>
      </c>
      <c r="G1833" t="s">
        <v>526</v>
      </c>
      <c r="H1833" s="36">
        <v>25.94</v>
      </c>
      <c r="I1833" t="s">
        <v>527</v>
      </c>
      <c r="J1833" s="37">
        <f>ROUND(E1833/I1830* H1833,5)</f>
        <v>2.0752000000000002</v>
      </c>
      <c r="K1833" s="33"/>
    </row>
    <row r="1834" spans="1:27" x14ac:dyDescent="0.25">
      <c r="D1834" s="32" t="s">
        <v>530</v>
      </c>
      <c r="E1834" s="33"/>
      <c r="H1834" s="33"/>
      <c r="K1834" s="36">
        <f>SUM(J1832:J1833)</f>
        <v>3.9464000000000001</v>
      </c>
    </row>
    <row r="1835" spans="1:27" x14ac:dyDescent="0.25">
      <c r="B1835" s="23" t="s">
        <v>531</v>
      </c>
      <c r="E1835" s="33"/>
      <c r="H1835" s="33"/>
      <c r="K1835" s="33"/>
    </row>
    <row r="1836" spans="1:27" x14ac:dyDescent="0.25">
      <c r="B1836" t="s">
        <v>1248</v>
      </c>
      <c r="C1836" t="s">
        <v>66</v>
      </c>
      <c r="D1836" t="s">
        <v>1249</v>
      </c>
      <c r="E1836" s="35">
        <v>1.02</v>
      </c>
      <c r="G1836" t="s">
        <v>526</v>
      </c>
      <c r="H1836" s="36">
        <v>8.6</v>
      </c>
      <c r="I1836" t="s">
        <v>527</v>
      </c>
      <c r="J1836" s="37">
        <f>ROUND(E1836* H1836,5)</f>
        <v>8.7720000000000002</v>
      </c>
      <c r="K1836" s="33"/>
    </row>
    <row r="1837" spans="1:27" x14ac:dyDescent="0.25">
      <c r="B1837" t="s">
        <v>1182</v>
      </c>
      <c r="C1837" t="s">
        <v>19</v>
      </c>
      <c r="D1837" t="s">
        <v>1183</v>
      </c>
      <c r="E1837" s="35">
        <v>0.7</v>
      </c>
      <c r="G1837" t="s">
        <v>526</v>
      </c>
      <c r="H1837" s="36">
        <v>1.17</v>
      </c>
      <c r="I1837" t="s">
        <v>527</v>
      </c>
      <c r="J1837" s="37">
        <f>ROUND(E1837* H1837,5)</f>
        <v>0.81899999999999995</v>
      </c>
      <c r="K1837" s="33"/>
    </row>
    <row r="1838" spans="1:27" x14ac:dyDescent="0.25">
      <c r="B1838" t="s">
        <v>1178</v>
      </c>
      <c r="C1838" t="s">
        <v>19</v>
      </c>
      <c r="D1838" t="s">
        <v>1179</v>
      </c>
      <c r="E1838" s="35">
        <v>1</v>
      </c>
      <c r="G1838" t="s">
        <v>526</v>
      </c>
      <c r="H1838" s="36">
        <v>0.4</v>
      </c>
      <c r="I1838" t="s">
        <v>527</v>
      </c>
      <c r="J1838" s="37">
        <f>ROUND(E1838* H1838,5)</f>
        <v>0.4</v>
      </c>
      <c r="K1838" s="33"/>
    </row>
    <row r="1839" spans="1:27" x14ac:dyDescent="0.25">
      <c r="B1839" t="s">
        <v>1176</v>
      </c>
      <c r="C1839" t="s">
        <v>19</v>
      </c>
      <c r="D1839" t="s">
        <v>1177</v>
      </c>
      <c r="E1839" s="35">
        <v>0.3</v>
      </c>
      <c r="G1839" t="s">
        <v>526</v>
      </c>
      <c r="H1839" s="36">
        <v>6.42</v>
      </c>
      <c r="I1839" t="s">
        <v>527</v>
      </c>
      <c r="J1839" s="37">
        <f>ROUND(E1839* H1839,5)</f>
        <v>1.9259999999999999</v>
      </c>
      <c r="K1839" s="33"/>
    </row>
    <row r="1840" spans="1:27" x14ac:dyDescent="0.25">
      <c r="D1840" s="32" t="s">
        <v>538</v>
      </c>
      <c r="E1840" s="33"/>
      <c r="H1840" s="33"/>
      <c r="K1840" s="36">
        <f>SUM(J1836:J1839)</f>
        <v>11.917000000000002</v>
      </c>
    </row>
    <row r="1841" spans="1:27" x14ac:dyDescent="0.25">
      <c r="E1841" s="33"/>
      <c r="H1841" s="33"/>
      <c r="K1841" s="33"/>
    </row>
    <row r="1842" spans="1:27" x14ac:dyDescent="0.25">
      <c r="D1842" s="32" t="s">
        <v>539</v>
      </c>
      <c r="E1842" s="33"/>
      <c r="H1842" s="33">
        <v>1.5</v>
      </c>
      <c r="I1842" t="s">
        <v>540</v>
      </c>
      <c r="J1842">
        <f>ROUND(H1842/100*K1834,5)</f>
        <v>5.9200000000000003E-2</v>
      </c>
      <c r="K1842" s="33"/>
    </row>
    <row r="1843" spans="1:27" x14ac:dyDescent="0.25">
      <c r="D1843" s="32" t="s">
        <v>516</v>
      </c>
      <c r="E1843" s="33"/>
      <c r="H1843" s="33"/>
      <c r="K1843" s="34">
        <f>SUM(J1831:J1842)</f>
        <v>15.922600000000003</v>
      </c>
    </row>
    <row r="1844" spans="1:27" x14ac:dyDescent="0.25">
      <c r="D1844" s="32" t="s">
        <v>517</v>
      </c>
      <c r="E1844" s="33"/>
      <c r="H1844" s="33"/>
      <c r="K1844" s="34">
        <f>SUM(K1843:K1843)</f>
        <v>15.922600000000003</v>
      </c>
    </row>
    <row r="1846" spans="1:27" ht="45" customHeight="1" x14ac:dyDescent="0.25">
      <c r="A1846" s="27" t="s">
        <v>1250</v>
      </c>
      <c r="B1846" s="27" t="s">
        <v>181</v>
      </c>
      <c r="C1846" s="28" t="s">
        <v>66</v>
      </c>
      <c r="D1846" s="7" t="s">
        <v>182</v>
      </c>
      <c r="E1846" s="6"/>
      <c r="F1846" s="6"/>
      <c r="G1846" s="28"/>
      <c r="H1846" s="30" t="s">
        <v>476</v>
      </c>
      <c r="I1846" s="5">
        <v>1</v>
      </c>
      <c r="J1846" s="4"/>
      <c r="K1846" s="31">
        <f>ROUND(K1858,2)</f>
        <v>5.25</v>
      </c>
      <c r="L1846" s="29" t="s">
        <v>1251</v>
      </c>
      <c r="M1846" s="28"/>
      <c r="N1846" s="28"/>
      <c r="O1846" s="28"/>
      <c r="P1846" s="28"/>
      <c r="Q1846" s="28"/>
      <c r="R1846" s="28"/>
      <c r="S1846" s="28"/>
      <c r="T1846" s="28"/>
      <c r="U1846" s="28"/>
      <c r="V1846" s="28"/>
      <c r="W1846" s="28"/>
      <c r="X1846" s="28"/>
      <c r="Y1846" s="28"/>
      <c r="Z1846" s="28"/>
      <c r="AA1846" s="28"/>
    </row>
    <row r="1847" spans="1:27" x14ac:dyDescent="0.25">
      <c r="B1847" s="23" t="s">
        <v>522</v>
      </c>
    </row>
    <row r="1848" spans="1:27" x14ac:dyDescent="0.25">
      <c r="B1848" t="s">
        <v>563</v>
      </c>
      <c r="C1848" t="s">
        <v>242</v>
      </c>
      <c r="D1848" t="s">
        <v>564</v>
      </c>
      <c r="E1848" s="35">
        <v>0.09</v>
      </c>
      <c r="F1848" t="s">
        <v>525</v>
      </c>
      <c r="G1848" t="s">
        <v>526</v>
      </c>
      <c r="H1848" s="36">
        <v>25.94</v>
      </c>
      <c r="I1848" t="s">
        <v>527</v>
      </c>
      <c r="J1848" s="37">
        <f>ROUND(E1848/I1846* H1848,5)</f>
        <v>2.3346</v>
      </c>
      <c r="K1848" s="33"/>
    </row>
    <row r="1849" spans="1:27" x14ac:dyDescent="0.25">
      <c r="B1849" t="s">
        <v>561</v>
      </c>
      <c r="C1849" t="s">
        <v>242</v>
      </c>
      <c r="D1849" t="s">
        <v>562</v>
      </c>
      <c r="E1849" s="35">
        <v>0.09</v>
      </c>
      <c r="F1849" t="s">
        <v>525</v>
      </c>
      <c r="G1849" t="s">
        <v>526</v>
      </c>
      <c r="H1849" s="36">
        <v>23.39</v>
      </c>
      <c r="I1849" t="s">
        <v>527</v>
      </c>
      <c r="J1849" s="37">
        <f>ROUND(E1849/I1846* H1849,5)</f>
        <v>2.1051000000000002</v>
      </c>
      <c r="K1849" s="33"/>
    </row>
    <row r="1850" spans="1:27" x14ac:dyDescent="0.25">
      <c r="D1850" s="32" t="s">
        <v>530</v>
      </c>
      <c r="E1850" s="33"/>
      <c r="H1850" s="33"/>
      <c r="K1850" s="36">
        <f>SUM(J1848:J1849)</f>
        <v>4.4397000000000002</v>
      </c>
    </row>
    <row r="1851" spans="1:27" x14ac:dyDescent="0.25">
      <c r="B1851" s="23" t="s">
        <v>531</v>
      </c>
      <c r="E1851" s="33"/>
      <c r="H1851" s="33"/>
      <c r="K1851" s="33"/>
    </row>
    <row r="1852" spans="1:27" x14ac:dyDescent="0.25">
      <c r="B1852" t="s">
        <v>1252</v>
      </c>
      <c r="C1852" t="s">
        <v>19</v>
      </c>
      <c r="D1852" t="s">
        <v>1253</v>
      </c>
      <c r="E1852" s="35">
        <v>1</v>
      </c>
      <c r="G1852" t="s">
        <v>526</v>
      </c>
      <c r="H1852" s="36">
        <v>0.06</v>
      </c>
      <c r="I1852" t="s">
        <v>527</v>
      </c>
      <c r="J1852" s="37">
        <f>ROUND(E1852* H1852,5)</f>
        <v>0.06</v>
      </c>
      <c r="K1852" s="33"/>
    </row>
    <row r="1853" spans="1:27" x14ac:dyDescent="0.25">
      <c r="B1853" t="s">
        <v>1254</v>
      </c>
      <c r="C1853" t="s">
        <v>66</v>
      </c>
      <c r="D1853" t="s">
        <v>1255</v>
      </c>
      <c r="E1853" s="35">
        <v>1.02</v>
      </c>
      <c r="G1853" t="s">
        <v>526</v>
      </c>
      <c r="H1853" s="36">
        <v>0.67</v>
      </c>
      <c r="I1853" t="s">
        <v>527</v>
      </c>
      <c r="J1853" s="37">
        <f>ROUND(E1853* H1853,5)</f>
        <v>0.68340000000000001</v>
      </c>
      <c r="K1853" s="33"/>
    </row>
    <row r="1854" spans="1:27" x14ac:dyDescent="0.25">
      <c r="D1854" s="32" t="s">
        <v>538</v>
      </c>
      <c r="E1854" s="33"/>
      <c r="H1854" s="33"/>
      <c r="K1854" s="36">
        <f>SUM(J1852:J1853)</f>
        <v>0.74340000000000006</v>
      </c>
    </row>
    <row r="1855" spans="1:27" x14ac:dyDescent="0.25">
      <c r="E1855" s="33"/>
      <c r="H1855" s="33"/>
      <c r="K1855" s="33"/>
    </row>
    <row r="1856" spans="1:27" x14ac:dyDescent="0.25">
      <c r="D1856" s="32" t="s">
        <v>539</v>
      </c>
      <c r="E1856" s="33"/>
      <c r="H1856" s="33">
        <v>1.5</v>
      </c>
      <c r="I1856" t="s">
        <v>540</v>
      </c>
      <c r="J1856">
        <f>ROUND(H1856/100*K1850,5)</f>
        <v>6.6600000000000006E-2</v>
      </c>
      <c r="K1856" s="33"/>
    </row>
    <row r="1857" spans="1:27" x14ac:dyDescent="0.25">
      <c r="D1857" s="32" t="s">
        <v>516</v>
      </c>
      <c r="E1857" s="33"/>
      <c r="H1857" s="33"/>
      <c r="K1857" s="34">
        <f>SUM(J1847:J1856)</f>
        <v>5.2496999999999998</v>
      </c>
    </row>
    <row r="1858" spans="1:27" x14ac:dyDescent="0.25">
      <c r="D1858" s="32" t="s">
        <v>517</v>
      </c>
      <c r="E1858" s="33"/>
      <c r="H1858" s="33"/>
      <c r="K1858" s="34">
        <f>SUM(K1857:K1857)</f>
        <v>5.2496999999999998</v>
      </c>
    </row>
    <row r="1860" spans="1:27" ht="45" customHeight="1" x14ac:dyDescent="0.25">
      <c r="A1860" s="27" t="s">
        <v>1256</v>
      </c>
      <c r="B1860" s="27" t="s">
        <v>183</v>
      </c>
      <c r="C1860" s="28" t="s">
        <v>66</v>
      </c>
      <c r="D1860" s="7" t="s">
        <v>184</v>
      </c>
      <c r="E1860" s="6"/>
      <c r="F1860" s="6"/>
      <c r="G1860" s="28"/>
      <c r="H1860" s="30" t="s">
        <v>476</v>
      </c>
      <c r="I1860" s="5">
        <v>1</v>
      </c>
      <c r="J1860" s="4"/>
      <c r="K1860" s="31">
        <f>ROUND(K1872,2)</f>
        <v>5.96</v>
      </c>
      <c r="L1860" s="29" t="s">
        <v>1257</v>
      </c>
      <c r="M1860" s="28"/>
      <c r="N1860" s="28"/>
      <c r="O1860" s="28"/>
      <c r="P1860" s="28"/>
      <c r="Q1860" s="28"/>
      <c r="R1860" s="28"/>
      <c r="S1860" s="28"/>
      <c r="T1860" s="28"/>
      <c r="U1860" s="28"/>
      <c r="V1860" s="28"/>
      <c r="W1860" s="28"/>
      <c r="X1860" s="28"/>
      <c r="Y1860" s="28"/>
      <c r="Z1860" s="28"/>
      <c r="AA1860" s="28"/>
    </row>
    <row r="1861" spans="1:27" x14ac:dyDescent="0.25">
      <c r="B1861" s="23" t="s">
        <v>522</v>
      </c>
    </row>
    <row r="1862" spans="1:27" x14ac:dyDescent="0.25">
      <c r="B1862" t="s">
        <v>561</v>
      </c>
      <c r="C1862" t="s">
        <v>242</v>
      </c>
      <c r="D1862" t="s">
        <v>562</v>
      </c>
      <c r="E1862" s="35">
        <v>0.1</v>
      </c>
      <c r="F1862" t="s">
        <v>525</v>
      </c>
      <c r="G1862" t="s">
        <v>526</v>
      </c>
      <c r="H1862" s="36">
        <v>23.39</v>
      </c>
      <c r="I1862" t="s">
        <v>527</v>
      </c>
      <c r="J1862" s="37">
        <f>ROUND(E1862/I1860* H1862,5)</f>
        <v>2.339</v>
      </c>
      <c r="K1862" s="33"/>
    </row>
    <row r="1863" spans="1:27" x14ac:dyDescent="0.25">
      <c r="B1863" t="s">
        <v>563</v>
      </c>
      <c r="C1863" t="s">
        <v>242</v>
      </c>
      <c r="D1863" t="s">
        <v>564</v>
      </c>
      <c r="E1863" s="35">
        <v>0.1</v>
      </c>
      <c r="F1863" t="s">
        <v>525</v>
      </c>
      <c r="G1863" t="s">
        <v>526</v>
      </c>
      <c r="H1863" s="36">
        <v>25.94</v>
      </c>
      <c r="I1863" t="s">
        <v>527</v>
      </c>
      <c r="J1863" s="37">
        <f>ROUND(E1863/I1860* H1863,5)</f>
        <v>2.5939999999999999</v>
      </c>
      <c r="K1863" s="33"/>
    </row>
    <row r="1864" spans="1:27" x14ac:dyDescent="0.25">
      <c r="D1864" s="32" t="s">
        <v>530</v>
      </c>
      <c r="E1864" s="33"/>
      <c r="H1864" s="33"/>
      <c r="K1864" s="36">
        <f>SUM(J1862:J1863)</f>
        <v>4.9329999999999998</v>
      </c>
    </row>
    <row r="1865" spans="1:27" x14ac:dyDescent="0.25">
      <c r="B1865" s="23" t="s">
        <v>531</v>
      </c>
      <c r="E1865" s="33"/>
      <c r="H1865" s="33"/>
      <c r="K1865" s="33"/>
    </row>
    <row r="1866" spans="1:27" x14ac:dyDescent="0.25">
      <c r="B1866" t="s">
        <v>1252</v>
      </c>
      <c r="C1866" t="s">
        <v>19</v>
      </c>
      <c r="D1866" t="s">
        <v>1253</v>
      </c>
      <c r="E1866" s="35">
        <v>1</v>
      </c>
      <c r="G1866" t="s">
        <v>526</v>
      </c>
      <c r="H1866" s="36">
        <v>0.06</v>
      </c>
      <c r="I1866" t="s">
        <v>527</v>
      </c>
      <c r="J1866" s="37">
        <f>ROUND(E1866* H1866,5)</f>
        <v>0.06</v>
      </c>
      <c r="K1866" s="33"/>
    </row>
    <row r="1867" spans="1:27" x14ac:dyDescent="0.25">
      <c r="B1867" t="s">
        <v>1258</v>
      </c>
      <c r="C1867" t="s">
        <v>66</v>
      </c>
      <c r="D1867" t="s">
        <v>1259</v>
      </c>
      <c r="E1867" s="35">
        <v>1.02</v>
      </c>
      <c r="G1867" t="s">
        <v>526</v>
      </c>
      <c r="H1867" s="36">
        <v>0.88</v>
      </c>
      <c r="I1867" t="s">
        <v>527</v>
      </c>
      <c r="J1867" s="37">
        <f>ROUND(E1867* H1867,5)</f>
        <v>0.89759999999999995</v>
      </c>
      <c r="K1867" s="33"/>
    </row>
    <row r="1868" spans="1:27" x14ac:dyDescent="0.25">
      <c r="D1868" s="32" t="s">
        <v>538</v>
      </c>
      <c r="E1868" s="33"/>
      <c r="H1868" s="33"/>
      <c r="K1868" s="36">
        <f>SUM(J1866:J1867)</f>
        <v>0.95760000000000001</v>
      </c>
    </row>
    <row r="1869" spans="1:27" x14ac:dyDescent="0.25">
      <c r="E1869" s="33"/>
      <c r="H1869" s="33"/>
      <c r="K1869" s="33"/>
    </row>
    <row r="1870" spans="1:27" x14ac:dyDescent="0.25">
      <c r="D1870" s="32" t="s">
        <v>539</v>
      </c>
      <c r="E1870" s="33"/>
      <c r="H1870" s="33">
        <v>1.5</v>
      </c>
      <c r="I1870" t="s">
        <v>540</v>
      </c>
      <c r="J1870">
        <f>ROUND(H1870/100*K1864,5)</f>
        <v>7.3999999999999996E-2</v>
      </c>
      <c r="K1870" s="33"/>
    </row>
    <row r="1871" spans="1:27" x14ac:dyDescent="0.25">
      <c r="D1871" s="32" t="s">
        <v>516</v>
      </c>
      <c r="E1871" s="33"/>
      <c r="H1871" s="33"/>
      <c r="K1871" s="34">
        <f>SUM(J1861:J1870)</f>
        <v>5.964599999999999</v>
      </c>
    </row>
    <row r="1872" spans="1:27" x14ac:dyDescent="0.25">
      <c r="D1872" s="32" t="s">
        <v>517</v>
      </c>
      <c r="E1872" s="33"/>
      <c r="H1872" s="33"/>
      <c r="K1872" s="34">
        <f>SUM(K1871:K1871)</f>
        <v>5.964599999999999</v>
      </c>
    </row>
    <row r="1874" spans="1:27" ht="45" customHeight="1" x14ac:dyDescent="0.25">
      <c r="A1874" s="27" t="s">
        <v>1260</v>
      </c>
      <c r="B1874" s="27" t="s">
        <v>185</v>
      </c>
      <c r="C1874" s="28" t="s">
        <v>66</v>
      </c>
      <c r="D1874" s="7" t="s">
        <v>186</v>
      </c>
      <c r="E1874" s="6"/>
      <c r="F1874" s="6"/>
      <c r="G1874" s="28"/>
      <c r="H1874" s="30" t="s">
        <v>476</v>
      </c>
      <c r="I1874" s="5">
        <v>1</v>
      </c>
      <c r="J1874" s="4"/>
      <c r="K1874" s="31">
        <f>ROUND(K1886,2)</f>
        <v>6.75</v>
      </c>
      <c r="L1874" s="29" t="s">
        <v>1261</v>
      </c>
      <c r="M1874" s="28"/>
      <c r="N1874" s="28"/>
      <c r="O1874" s="28"/>
      <c r="P1874" s="28"/>
      <c r="Q1874" s="28"/>
      <c r="R1874" s="28"/>
      <c r="S1874" s="28"/>
      <c r="T1874" s="28"/>
      <c r="U1874" s="28"/>
      <c r="V1874" s="28"/>
      <c r="W1874" s="28"/>
      <c r="X1874" s="28"/>
      <c r="Y1874" s="28"/>
      <c r="Z1874" s="28"/>
      <c r="AA1874" s="28"/>
    </row>
    <row r="1875" spans="1:27" x14ac:dyDescent="0.25">
      <c r="B1875" s="23" t="s">
        <v>522</v>
      </c>
    </row>
    <row r="1876" spans="1:27" x14ac:dyDescent="0.25">
      <c r="B1876" t="s">
        <v>561</v>
      </c>
      <c r="C1876" t="s">
        <v>242</v>
      </c>
      <c r="D1876" t="s">
        <v>562</v>
      </c>
      <c r="E1876" s="35">
        <v>0.11</v>
      </c>
      <c r="F1876" t="s">
        <v>525</v>
      </c>
      <c r="G1876" t="s">
        <v>526</v>
      </c>
      <c r="H1876" s="36">
        <v>23.39</v>
      </c>
      <c r="I1876" t="s">
        <v>527</v>
      </c>
      <c r="J1876" s="37">
        <f>ROUND(E1876/I1874* H1876,5)</f>
        <v>2.5729000000000002</v>
      </c>
      <c r="K1876" s="33"/>
    </row>
    <row r="1877" spans="1:27" x14ac:dyDescent="0.25">
      <c r="B1877" t="s">
        <v>563</v>
      </c>
      <c r="C1877" t="s">
        <v>242</v>
      </c>
      <c r="D1877" t="s">
        <v>564</v>
      </c>
      <c r="E1877" s="35">
        <v>0.11</v>
      </c>
      <c r="F1877" t="s">
        <v>525</v>
      </c>
      <c r="G1877" t="s">
        <v>526</v>
      </c>
      <c r="H1877" s="36">
        <v>25.94</v>
      </c>
      <c r="I1877" t="s">
        <v>527</v>
      </c>
      <c r="J1877" s="37">
        <f>ROUND(E1877/I1874* H1877,5)</f>
        <v>2.8534000000000002</v>
      </c>
      <c r="K1877" s="33"/>
    </row>
    <row r="1878" spans="1:27" x14ac:dyDescent="0.25">
      <c r="D1878" s="32" t="s">
        <v>530</v>
      </c>
      <c r="E1878" s="33"/>
      <c r="H1878" s="33"/>
      <c r="K1878" s="36">
        <f>SUM(J1876:J1877)</f>
        <v>5.4263000000000003</v>
      </c>
    </row>
    <row r="1879" spans="1:27" x14ac:dyDescent="0.25">
      <c r="B1879" s="23" t="s">
        <v>531</v>
      </c>
      <c r="E1879" s="33"/>
      <c r="H1879" s="33"/>
      <c r="K1879" s="33"/>
    </row>
    <row r="1880" spans="1:27" x14ac:dyDescent="0.25">
      <c r="B1880" t="s">
        <v>1262</v>
      </c>
      <c r="C1880" t="s">
        <v>66</v>
      </c>
      <c r="D1880" t="s">
        <v>1263</v>
      </c>
      <c r="E1880" s="35">
        <v>1.02</v>
      </c>
      <c r="G1880" t="s">
        <v>526</v>
      </c>
      <c r="H1880" s="36">
        <v>1.1599999999999999</v>
      </c>
      <c r="I1880" t="s">
        <v>527</v>
      </c>
      <c r="J1880" s="37">
        <f>ROUND(E1880* H1880,5)</f>
        <v>1.1832</v>
      </c>
      <c r="K1880" s="33"/>
    </row>
    <row r="1881" spans="1:27" x14ac:dyDescent="0.25">
      <c r="B1881" t="s">
        <v>1252</v>
      </c>
      <c r="C1881" t="s">
        <v>19</v>
      </c>
      <c r="D1881" t="s">
        <v>1253</v>
      </c>
      <c r="E1881" s="35">
        <v>1</v>
      </c>
      <c r="G1881" t="s">
        <v>526</v>
      </c>
      <c r="H1881" s="36">
        <v>0.06</v>
      </c>
      <c r="I1881" t="s">
        <v>527</v>
      </c>
      <c r="J1881" s="37">
        <f>ROUND(E1881* H1881,5)</f>
        <v>0.06</v>
      </c>
      <c r="K1881" s="33"/>
    </row>
    <row r="1882" spans="1:27" x14ac:dyDescent="0.25">
      <c r="D1882" s="32" t="s">
        <v>538</v>
      </c>
      <c r="E1882" s="33"/>
      <c r="H1882" s="33"/>
      <c r="K1882" s="36">
        <f>SUM(J1880:J1881)</f>
        <v>1.2432000000000001</v>
      </c>
    </row>
    <row r="1883" spans="1:27" x14ac:dyDescent="0.25">
      <c r="E1883" s="33"/>
      <c r="H1883" s="33"/>
      <c r="K1883" s="33"/>
    </row>
    <row r="1884" spans="1:27" x14ac:dyDescent="0.25">
      <c r="D1884" s="32" t="s">
        <v>539</v>
      </c>
      <c r="E1884" s="33"/>
      <c r="H1884" s="33">
        <v>1.5</v>
      </c>
      <c r="I1884" t="s">
        <v>540</v>
      </c>
      <c r="J1884">
        <f>ROUND(H1884/100*K1878,5)</f>
        <v>8.1390000000000004E-2</v>
      </c>
      <c r="K1884" s="33"/>
    </row>
    <row r="1885" spans="1:27" x14ac:dyDescent="0.25">
      <c r="D1885" s="32" t="s">
        <v>516</v>
      </c>
      <c r="E1885" s="33"/>
      <c r="H1885" s="33"/>
      <c r="K1885" s="34">
        <f>SUM(J1875:J1884)</f>
        <v>6.7508900000000001</v>
      </c>
    </row>
    <row r="1886" spans="1:27" x14ac:dyDescent="0.25">
      <c r="D1886" s="32" t="s">
        <v>517</v>
      </c>
      <c r="E1886" s="33"/>
      <c r="H1886" s="33"/>
      <c r="K1886" s="34">
        <f>SUM(K1885:K1885)</f>
        <v>6.7508900000000001</v>
      </c>
    </row>
    <row r="1888" spans="1:27" ht="45" customHeight="1" x14ac:dyDescent="0.25">
      <c r="A1888" s="27" t="s">
        <v>1264</v>
      </c>
      <c r="B1888" s="27" t="s">
        <v>187</v>
      </c>
      <c r="C1888" s="28" t="s">
        <v>66</v>
      </c>
      <c r="D1888" s="7" t="s">
        <v>188</v>
      </c>
      <c r="E1888" s="6"/>
      <c r="F1888" s="6"/>
      <c r="G1888" s="28"/>
      <c r="H1888" s="30" t="s">
        <v>476</v>
      </c>
      <c r="I1888" s="5">
        <v>1</v>
      </c>
      <c r="J1888" s="4"/>
      <c r="K1888" s="31">
        <f>ROUND(K1900,2)</f>
        <v>6.92</v>
      </c>
      <c r="L1888" s="29" t="s">
        <v>1265</v>
      </c>
      <c r="M1888" s="28"/>
      <c r="N1888" s="28"/>
      <c r="O1888" s="28"/>
      <c r="P1888" s="28"/>
      <c r="Q1888" s="28"/>
      <c r="R1888" s="28"/>
      <c r="S1888" s="28"/>
      <c r="T1888" s="28"/>
      <c r="U1888" s="28"/>
      <c r="V1888" s="28"/>
      <c r="W1888" s="28"/>
      <c r="X1888" s="28"/>
      <c r="Y1888" s="28"/>
      <c r="Z1888" s="28"/>
      <c r="AA1888" s="28"/>
    </row>
    <row r="1889" spans="1:27" x14ac:dyDescent="0.25">
      <c r="B1889" s="23" t="s">
        <v>522</v>
      </c>
    </row>
    <row r="1890" spans="1:27" x14ac:dyDescent="0.25">
      <c r="B1890" t="s">
        <v>563</v>
      </c>
      <c r="C1890" t="s">
        <v>242</v>
      </c>
      <c r="D1890" t="s">
        <v>564</v>
      </c>
      <c r="E1890" s="35">
        <v>0.11</v>
      </c>
      <c r="F1890" t="s">
        <v>525</v>
      </c>
      <c r="G1890" t="s">
        <v>526</v>
      </c>
      <c r="H1890" s="36">
        <v>25.94</v>
      </c>
      <c r="I1890" t="s">
        <v>527</v>
      </c>
      <c r="J1890" s="37">
        <f>ROUND(E1890/I1888* H1890,5)</f>
        <v>2.8534000000000002</v>
      </c>
      <c r="K1890" s="33"/>
    </row>
    <row r="1891" spans="1:27" x14ac:dyDescent="0.25">
      <c r="B1891" t="s">
        <v>561</v>
      </c>
      <c r="C1891" t="s">
        <v>242</v>
      </c>
      <c r="D1891" t="s">
        <v>562</v>
      </c>
      <c r="E1891" s="35">
        <v>0.11</v>
      </c>
      <c r="F1891" t="s">
        <v>525</v>
      </c>
      <c r="G1891" t="s">
        <v>526</v>
      </c>
      <c r="H1891" s="36">
        <v>23.39</v>
      </c>
      <c r="I1891" t="s">
        <v>527</v>
      </c>
      <c r="J1891" s="37">
        <f>ROUND(E1891/I1888* H1891,5)</f>
        <v>2.5729000000000002</v>
      </c>
      <c r="K1891" s="33"/>
    </row>
    <row r="1892" spans="1:27" x14ac:dyDescent="0.25">
      <c r="D1892" s="32" t="s">
        <v>530</v>
      </c>
      <c r="E1892" s="33"/>
      <c r="H1892" s="33"/>
      <c r="K1892" s="36">
        <f>SUM(J1890:J1891)</f>
        <v>5.4263000000000003</v>
      </c>
    </row>
    <row r="1893" spans="1:27" x14ac:dyDescent="0.25">
      <c r="B1893" s="23" t="s">
        <v>531</v>
      </c>
      <c r="E1893" s="33"/>
      <c r="H1893" s="33"/>
      <c r="K1893" s="33"/>
    </row>
    <row r="1894" spans="1:27" x14ac:dyDescent="0.25">
      <c r="B1894" t="s">
        <v>1266</v>
      </c>
      <c r="C1894" t="s">
        <v>66</v>
      </c>
      <c r="D1894" t="s">
        <v>1267</v>
      </c>
      <c r="E1894" s="35">
        <v>1.02</v>
      </c>
      <c r="G1894" t="s">
        <v>526</v>
      </c>
      <c r="H1894" s="36">
        <v>1.33</v>
      </c>
      <c r="I1894" t="s">
        <v>527</v>
      </c>
      <c r="J1894" s="37">
        <f>ROUND(E1894* H1894,5)</f>
        <v>1.3566</v>
      </c>
      <c r="K1894" s="33"/>
    </row>
    <row r="1895" spans="1:27" x14ac:dyDescent="0.25">
      <c r="B1895" t="s">
        <v>1252</v>
      </c>
      <c r="C1895" t="s">
        <v>19</v>
      </c>
      <c r="D1895" t="s">
        <v>1253</v>
      </c>
      <c r="E1895" s="35">
        <v>1</v>
      </c>
      <c r="G1895" t="s">
        <v>526</v>
      </c>
      <c r="H1895" s="36">
        <v>0.06</v>
      </c>
      <c r="I1895" t="s">
        <v>527</v>
      </c>
      <c r="J1895" s="37">
        <f>ROUND(E1895* H1895,5)</f>
        <v>0.06</v>
      </c>
      <c r="K1895" s="33"/>
    </row>
    <row r="1896" spans="1:27" x14ac:dyDescent="0.25">
      <c r="D1896" s="32" t="s">
        <v>538</v>
      </c>
      <c r="E1896" s="33"/>
      <c r="H1896" s="33"/>
      <c r="K1896" s="36">
        <f>SUM(J1894:J1895)</f>
        <v>1.4166000000000001</v>
      </c>
    </row>
    <row r="1897" spans="1:27" x14ac:dyDescent="0.25">
      <c r="E1897" s="33"/>
      <c r="H1897" s="33"/>
      <c r="K1897" s="33"/>
    </row>
    <row r="1898" spans="1:27" x14ac:dyDescent="0.25">
      <c r="D1898" s="32" t="s">
        <v>539</v>
      </c>
      <c r="E1898" s="33"/>
      <c r="H1898" s="33">
        <v>1.5</v>
      </c>
      <c r="I1898" t="s">
        <v>540</v>
      </c>
      <c r="J1898">
        <f>ROUND(H1898/100*K1892,5)</f>
        <v>8.1390000000000004E-2</v>
      </c>
      <c r="K1898" s="33"/>
    </row>
    <row r="1899" spans="1:27" x14ac:dyDescent="0.25">
      <c r="D1899" s="32" t="s">
        <v>516</v>
      </c>
      <c r="E1899" s="33"/>
      <c r="H1899" s="33"/>
      <c r="K1899" s="34">
        <f>SUM(J1889:J1898)</f>
        <v>6.9242900000000001</v>
      </c>
    </row>
    <row r="1900" spans="1:27" x14ac:dyDescent="0.25">
      <c r="D1900" s="32" t="s">
        <v>517</v>
      </c>
      <c r="E1900" s="33"/>
      <c r="H1900" s="33"/>
      <c r="K1900" s="34">
        <f>SUM(K1899:K1899)</f>
        <v>6.9242900000000001</v>
      </c>
    </row>
    <row r="1902" spans="1:27" ht="45" customHeight="1" x14ac:dyDescent="0.25">
      <c r="A1902" s="27" t="s">
        <v>1268</v>
      </c>
      <c r="B1902" s="27" t="s">
        <v>189</v>
      </c>
      <c r="C1902" s="28" t="s">
        <v>66</v>
      </c>
      <c r="D1902" s="7" t="s">
        <v>190</v>
      </c>
      <c r="E1902" s="6"/>
      <c r="F1902" s="6"/>
      <c r="G1902" s="28"/>
      <c r="H1902" s="30" t="s">
        <v>476</v>
      </c>
      <c r="I1902" s="5">
        <v>1</v>
      </c>
      <c r="J1902" s="4"/>
      <c r="K1902" s="31">
        <f>ROUND(K1914,2)</f>
        <v>7.75</v>
      </c>
      <c r="L1902" s="29" t="s">
        <v>1269</v>
      </c>
      <c r="M1902" s="28"/>
      <c r="N1902" s="28"/>
      <c r="O1902" s="28"/>
      <c r="P1902" s="28"/>
      <c r="Q1902" s="28"/>
      <c r="R1902" s="28"/>
      <c r="S1902" s="28"/>
      <c r="T1902" s="28"/>
      <c r="U1902" s="28"/>
      <c r="V1902" s="28"/>
      <c r="W1902" s="28"/>
      <c r="X1902" s="28"/>
      <c r="Y1902" s="28"/>
      <c r="Z1902" s="28"/>
      <c r="AA1902" s="28"/>
    </row>
    <row r="1903" spans="1:27" x14ac:dyDescent="0.25">
      <c r="B1903" s="23" t="s">
        <v>522</v>
      </c>
    </row>
    <row r="1904" spans="1:27" x14ac:dyDescent="0.25">
      <c r="B1904" t="s">
        <v>561</v>
      </c>
      <c r="C1904" t="s">
        <v>242</v>
      </c>
      <c r="D1904" t="s">
        <v>562</v>
      </c>
      <c r="E1904" s="35">
        <v>0.12</v>
      </c>
      <c r="F1904" t="s">
        <v>525</v>
      </c>
      <c r="G1904" t="s">
        <v>526</v>
      </c>
      <c r="H1904" s="36">
        <v>23.39</v>
      </c>
      <c r="I1904" t="s">
        <v>527</v>
      </c>
      <c r="J1904" s="37">
        <f>ROUND(E1904/I1902* H1904,5)</f>
        <v>2.8068</v>
      </c>
      <c r="K1904" s="33"/>
    </row>
    <row r="1905" spans="1:27" x14ac:dyDescent="0.25">
      <c r="B1905" t="s">
        <v>563</v>
      </c>
      <c r="C1905" t="s">
        <v>242</v>
      </c>
      <c r="D1905" t="s">
        <v>564</v>
      </c>
      <c r="E1905" s="35">
        <v>0.12</v>
      </c>
      <c r="F1905" t="s">
        <v>525</v>
      </c>
      <c r="G1905" t="s">
        <v>526</v>
      </c>
      <c r="H1905" s="36">
        <v>25.94</v>
      </c>
      <c r="I1905" t="s">
        <v>527</v>
      </c>
      <c r="J1905" s="37">
        <f>ROUND(E1905/I1902* H1905,5)</f>
        <v>3.1128</v>
      </c>
      <c r="K1905" s="33"/>
    </row>
    <row r="1906" spans="1:27" x14ac:dyDescent="0.25">
      <c r="D1906" s="32" t="s">
        <v>530</v>
      </c>
      <c r="E1906" s="33"/>
      <c r="H1906" s="33"/>
      <c r="K1906" s="36">
        <f>SUM(J1904:J1905)</f>
        <v>5.9196</v>
      </c>
    </row>
    <row r="1907" spans="1:27" x14ac:dyDescent="0.25">
      <c r="B1907" s="23" t="s">
        <v>531</v>
      </c>
      <c r="E1907" s="33"/>
      <c r="H1907" s="33"/>
      <c r="K1907" s="33"/>
    </row>
    <row r="1908" spans="1:27" x14ac:dyDescent="0.25">
      <c r="B1908" t="s">
        <v>1252</v>
      </c>
      <c r="C1908" t="s">
        <v>19</v>
      </c>
      <c r="D1908" t="s">
        <v>1253</v>
      </c>
      <c r="E1908" s="35">
        <v>1</v>
      </c>
      <c r="G1908" t="s">
        <v>526</v>
      </c>
      <c r="H1908" s="36">
        <v>0.06</v>
      </c>
      <c r="I1908" t="s">
        <v>527</v>
      </c>
      <c r="J1908" s="37">
        <f>ROUND(E1908* H1908,5)</f>
        <v>0.06</v>
      </c>
      <c r="K1908" s="33"/>
    </row>
    <row r="1909" spans="1:27" x14ac:dyDescent="0.25">
      <c r="B1909" t="s">
        <v>1270</v>
      </c>
      <c r="C1909" t="s">
        <v>66</v>
      </c>
      <c r="D1909" t="s">
        <v>1271</v>
      </c>
      <c r="E1909" s="35">
        <v>1.02</v>
      </c>
      <c r="G1909" t="s">
        <v>526</v>
      </c>
      <c r="H1909" s="36">
        <v>1.65</v>
      </c>
      <c r="I1909" t="s">
        <v>527</v>
      </c>
      <c r="J1909" s="37">
        <f>ROUND(E1909* H1909,5)</f>
        <v>1.6830000000000001</v>
      </c>
      <c r="K1909" s="33"/>
    </row>
    <row r="1910" spans="1:27" x14ac:dyDescent="0.25">
      <c r="D1910" s="32" t="s">
        <v>538</v>
      </c>
      <c r="E1910" s="33"/>
      <c r="H1910" s="33"/>
      <c r="K1910" s="36">
        <f>SUM(J1908:J1909)</f>
        <v>1.7430000000000001</v>
      </c>
    </row>
    <row r="1911" spans="1:27" x14ac:dyDescent="0.25">
      <c r="E1911" s="33"/>
      <c r="H1911" s="33"/>
      <c r="K1911" s="33"/>
    </row>
    <row r="1912" spans="1:27" x14ac:dyDescent="0.25">
      <c r="D1912" s="32" t="s">
        <v>539</v>
      </c>
      <c r="E1912" s="33"/>
      <c r="H1912" s="33">
        <v>1.5</v>
      </c>
      <c r="I1912" t="s">
        <v>540</v>
      </c>
      <c r="J1912">
        <f>ROUND(H1912/100*K1906,5)</f>
        <v>8.8789999999999994E-2</v>
      </c>
      <c r="K1912" s="33"/>
    </row>
    <row r="1913" spans="1:27" x14ac:dyDescent="0.25">
      <c r="D1913" s="32" t="s">
        <v>516</v>
      </c>
      <c r="E1913" s="33"/>
      <c r="H1913" s="33"/>
      <c r="K1913" s="34">
        <f>SUM(J1903:J1912)</f>
        <v>7.7513899999999998</v>
      </c>
    </row>
    <row r="1914" spans="1:27" x14ac:dyDescent="0.25">
      <c r="D1914" s="32" t="s">
        <v>517</v>
      </c>
      <c r="E1914" s="33"/>
      <c r="H1914" s="33"/>
      <c r="K1914" s="34">
        <f>SUM(K1913:K1913)</f>
        <v>7.7513899999999998</v>
      </c>
    </row>
    <row r="1916" spans="1:27" ht="45" customHeight="1" x14ac:dyDescent="0.25">
      <c r="A1916" s="27" t="s">
        <v>1272</v>
      </c>
      <c r="B1916" s="27" t="s">
        <v>271</v>
      </c>
      <c r="C1916" s="28" t="s">
        <v>66</v>
      </c>
      <c r="D1916" s="7" t="s">
        <v>272</v>
      </c>
      <c r="E1916" s="6"/>
      <c r="F1916" s="6"/>
      <c r="G1916" s="28"/>
      <c r="H1916" s="30" t="s">
        <v>476</v>
      </c>
      <c r="I1916" s="5">
        <v>1</v>
      </c>
      <c r="J1916" s="4"/>
      <c r="K1916" s="31">
        <f>ROUND(K1928,2)</f>
        <v>49.6</v>
      </c>
      <c r="L1916" s="29" t="s">
        <v>1273</v>
      </c>
      <c r="M1916" s="28"/>
      <c r="N1916" s="28"/>
      <c r="O1916" s="28"/>
      <c r="P1916" s="28"/>
      <c r="Q1916" s="28"/>
      <c r="R1916" s="28"/>
      <c r="S1916" s="28"/>
      <c r="T1916" s="28"/>
      <c r="U1916" s="28"/>
      <c r="V1916" s="28"/>
      <c r="W1916" s="28"/>
      <c r="X1916" s="28"/>
      <c r="Y1916" s="28"/>
      <c r="Z1916" s="28"/>
      <c r="AA1916" s="28"/>
    </row>
    <row r="1917" spans="1:27" x14ac:dyDescent="0.25">
      <c r="B1917" s="23" t="s">
        <v>522</v>
      </c>
    </row>
    <row r="1918" spans="1:27" x14ac:dyDescent="0.25">
      <c r="B1918" t="s">
        <v>561</v>
      </c>
      <c r="C1918" t="s">
        <v>242</v>
      </c>
      <c r="D1918" t="s">
        <v>562</v>
      </c>
      <c r="E1918" s="35">
        <v>0.12</v>
      </c>
      <c r="F1918" t="s">
        <v>525</v>
      </c>
      <c r="G1918" t="s">
        <v>526</v>
      </c>
      <c r="H1918" s="36">
        <v>23.39</v>
      </c>
      <c r="I1918" t="s">
        <v>527</v>
      </c>
      <c r="J1918" s="37">
        <f>ROUND(E1918/I1916* H1918,5)</f>
        <v>2.8068</v>
      </c>
      <c r="K1918" s="33"/>
    </row>
    <row r="1919" spans="1:27" x14ac:dyDescent="0.25">
      <c r="B1919" t="s">
        <v>563</v>
      </c>
      <c r="C1919" t="s">
        <v>242</v>
      </c>
      <c r="D1919" t="s">
        <v>564</v>
      </c>
      <c r="E1919" s="35">
        <v>0.12</v>
      </c>
      <c r="F1919" t="s">
        <v>525</v>
      </c>
      <c r="G1919" t="s">
        <v>526</v>
      </c>
      <c r="H1919" s="36">
        <v>25.94</v>
      </c>
      <c r="I1919" t="s">
        <v>527</v>
      </c>
      <c r="J1919" s="37">
        <f>ROUND(E1919/I1916* H1919,5)</f>
        <v>3.1128</v>
      </c>
      <c r="K1919" s="33"/>
    </row>
    <row r="1920" spans="1:27" x14ac:dyDescent="0.25">
      <c r="D1920" s="32" t="s">
        <v>530</v>
      </c>
      <c r="E1920" s="33"/>
      <c r="H1920" s="33"/>
      <c r="K1920" s="36">
        <f>SUM(J1918:J1919)</f>
        <v>5.9196</v>
      </c>
    </row>
    <row r="1921" spans="1:27" x14ac:dyDescent="0.25">
      <c r="B1921" s="23" t="s">
        <v>531</v>
      </c>
      <c r="E1921" s="33"/>
      <c r="H1921" s="33"/>
      <c r="K1921" s="33"/>
    </row>
    <row r="1922" spans="1:27" x14ac:dyDescent="0.25">
      <c r="B1922" t="s">
        <v>1274</v>
      </c>
      <c r="C1922" t="s">
        <v>66</v>
      </c>
      <c r="D1922" t="s">
        <v>1275</v>
      </c>
      <c r="E1922" s="35">
        <v>1.02</v>
      </c>
      <c r="G1922" t="s">
        <v>526</v>
      </c>
      <c r="H1922" s="36">
        <v>42.49</v>
      </c>
      <c r="I1922" t="s">
        <v>527</v>
      </c>
      <c r="J1922" s="37">
        <f>ROUND(E1922* H1922,5)</f>
        <v>43.339799999999997</v>
      </c>
      <c r="K1922" s="33"/>
    </row>
    <row r="1923" spans="1:27" x14ac:dyDescent="0.25">
      <c r="B1923" t="s">
        <v>1276</v>
      </c>
      <c r="C1923" t="s">
        <v>19</v>
      </c>
      <c r="D1923" t="s">
        <v>1277</v>
      </c>
      <c r="E1923" s="35">
        <v>1</v>
      </c>
      <c r="G1923" t="s">
        <v>526</v>
      </c>
      <c r="H1923" s="36">
        <v>0.25</v>
      </c>
      <c r="I1923" t="s">
        <v>527</v>
      </c>
      <c r="J1923" s="37">
        <f>ROUND(E1923* H1923,5)</f>
        <v>0.25</v>
      </c>
      <c r="K1923" s="33"/>
    </row>
    <row r="1924" spans="1:27" x14ac:dyDescent="0.25">
      <c r="D1924" s="32" t="s">
        <v>538</v>
      </c>
      <c r="E1924" s="33"/>
      <c r="H1924" s="33"/>
      <c r="K1924" s="36">
        <f>SUM(J1922:J1923)</f>
        <v>43.589799999999997</v>
      </c>
    </row>
    <row r="1925" spans="1:27" x14ac:dyDescent="0.25">
      <c r="E1925" s="33"/>
      <c r="H1925" s="33"/>
      <c r="K1925" s="33"/>
    </row>
    <row r="1926" spans="1:27" x14ac:dyDescent="0.25">
      <c r="D1926" s="32" t="s">
        <v>539</v>
      </c>
      <c r="E1926" s="33"/>
      <c r="H1926" s="33">
        <v>1.5</v>
      </c>
      <c r="I1926" t="s">
        <v>540</v>
      </c>
      <c r="J1926">
        <f>ROUND(H1926/100*K1920,5)</f>
        <v>8.8789999999999994E-2</v>
      </c>
      <c r="K1926" s="33"/>
    </row>
    <row r="1927" spans="1:27" x14ac:dyDescent="0.25">
      <c r="D1927" s="32" t="s">
        <v>516</v>
      </c>
      <c r="E1927" s="33"/>
      <c r="H1927" s="33"/>
      <c r="K1927" s="34">
        <f>SUM(J1917:J1926)</f>
        <v>49.598190000000002</v>
      </c>
    </row>
    <row r="1928" spans="1:27" x14ac:dyDescent="0.25">
      <c r="D1928" s="32" t="s">
        <v>517</v>
      </c>
      <c r="E1928" s="33"/>
      <c r="H1928" s="33"/>
      <c r="K1928" s="34">
        <f>SUM(K1927:K1927)</f>
        <v>49.598190000000002</v>
      </c>
    </row>
    <row r="1930" spans="1:27" ht="45" customHeight="1" x14ac:dyDescent="0.25">
      <c r="A1930" s="27" t="s">
        <v>1278</v>
      </c>
      <c r="B1930" s="27" t="s">
        <v>263</v>
      </c>
      <c r="C1930" s="28" t="s">
        <v>66</v>
      </c>
      <c r="D1930" s="7" t="s">
        <v>264</v>
      </c>
      <c r="E1930" s="6"/>
      <c r="F1930" s="6"/>
      <c r="G1930" s="28"/>
      <c r="H1930" s="30" t="s">
        <v>476</v>
      </c>
      <c r="I1930" s="5">
        <v>1</v>
      </c>
      <c r="J1930" s="4"/>
      <c r="K1930" s="31">
        <f>ROUND(K1942,2)</f>
        <v>25.84</v>
      </c>
      <c r="L1930" s="29" t="s">
        <v>1279</v>
      </c>
      <c r="M1930" s="28"/>
      <c r="N1930" s="28"/>
      <c r="O1930" s="28"/>
      <c r="P1930" s="28"/>
      <c r="Q1930" s="28"/>
      <c r="R1930" s="28"/>
      <c r="S1930" s="28"/>
      <c r="T1930" s="28"/>
      <c r="U1930" s="28"/>
      <c r="V1930" s="28"/>
      <c r="W1930" s="28"/>
      <c r="X1930" s="28"/>
      <c r="Y1930" s="28"/>
      <c r="Z1930" s="28"/>
      <c r="AA1930" s="28"/>
    </row>
    <row r="1931" spans="1:27" x14ac:dyDescent="0.25">
      <c r="B1931" s="23" t="s">
        <v>522</v>
      </c>
    </row>
    <row r="1932" spans="1:27" x14ac:dyDescent="0.25">
      <c r="B1932" t="s">
        <v>563</v>
      </c>
      <c r="C1932" t="s">
        <v>242</v>
      </c>
      <c r="D1932" t="s">
        <v>564</v>
      </c>
      <c r="E1932" s="35">
        <v>0.11</v>
      </c>
      <c r="F1932" t="s">
        <v>525</v>
      </c>
      <c r="G1932" t="s">
        <v>526</v>
      </c>
      <c r="H1932" s="36">
        <v>25.94</v>
      </c>
      <c r="I1932" t="s">
        <v>527</v>
      </c>
      <c r="J1932" s="37">
        <f>ROUND(E1932/I1930* H1932,5)</f>
        <v>2.8534000000000002</v>
      </c>
      <c r="K1932" s="33"/>
    </row>
    <row r="1933" spans="1:27" x14ac:dyDescent="0.25">
      <c r="B1933" t="s">
        <v>561</v>
      </c>
      <c r="C1933" t="s">
        <v>242</v>
      </c>
      <c r="D1933" t="s">
        <v>562</v>
      </c>
      <c r="E1933" s="35">
        <v>0.11</v>
      </c>
      <c r="F1933" t="s">
        <v>525</v>
      </c>
      <c r="G1933" t="s">
        <v>526</v>
      </c>
      <c r="H1933" s="36">
        <v>23.39</v>
      </c>
      <c r="I1933" t="s">
        <v>527</v>
      </c>
      <c r="J1933" s="37">
        <f>ROUND(E1933/I1930* H1933,5)</f>
        <v>2.5729000000000002</v>
      </c>
      <c r="K1933" s="33"/>
    </row>
    <row r="1934" spans="1:27" x14ac:dyDescent="0.25">
      <c r="D1934" s="32" t="s">
        <v>530</v>
      </c>
      <c r="E1934" s="33"/>
      <c r="H1934" s="33"/>
      <c r="K1934" s="36">
        <f>SUM(J1932:J1933)</f>
        <v>5.4263000000000003</v>
      </c>
    </row>
    <row r="1935" spans="1:27" x14ac:dyDescent="0.25">
      <c r="B1935" s="23" t="s">
        <v>531</v>
      </c>
      <c r="E1935" s="33"/>
      <c r="H1935" s="33"/>
      <c r="K1935" s="33"/>
    </row>
    <row r="1936" spans="1:27" x14ac:dyDescent="0.25">
      <c r="B1936" t="s">
        <v>1280</v>
      </c>
      <c r="C1936" t="s">
        <v>19</v>
      </c>
      <c r="D1936" t="s">
        <v>1281</v>
      </c>
      <c r="E1936" s="35">
        <v>1</v>
      </c>
      <c r="G1936" t="s">
        <v>526</v>
      </c>
      <c r="H1936" s="36">
        <v>0.18</v>
      </c>
      <c r="I1936" t="s">
        <v>527</v>
      </c>
      <c r="J1936" s="37">
        <f>ROUND(E1936* H1936,5)</f>
        <v>0.18</v>
      </c>
      <c r="K1936" s="33"/>
    </row>
    <row r="1937" spans="1:27" x14ac:dyDescent="0.25">
      <c r="B1937" t="s">
        <v>1282</v>
      </c>
      <c r="C1937" t="s">
        <v>66</v>
      </c>
      <c r="D1937" t="s">
        <v>1283</v>
      </c>
      <c r="E1937" s="35">
        <v>1.02</v>
      </c>
      <c r="G1937" t="s">
        <v>526</v>
      </c>
      <c r="H1937" s="36">
        <v>19.760000000000002</v>
      </c>
      <c r="I1937" t="s">
        <v>527</v>
      </c>
      <c r="J1937" s="37">
        <f>ROUND(E1937* H1937,5)</f>
        <v>20.155200000000001</v>
      </c>
      <c r="K1937" s="33"/>
    </row>
    <row r="1938" spans="1:27" x14ac:dyDescent="0.25">
      <c r="D1938" s="32" t="s">
        <v>538</v>
      </c>
      <c r="E1938" s="33"/>
      <c r="H1938" s="33"/>
      <c r="K1938" s="36">
        <f>SUM(J1936:J1937)</f>
        <v>20.3352</v>
      </c>
    </row>
    <row r="1939" spans="1:27" x14ac:dyDescent="0.25">
      <c r="E1939" s="33"/>
      <c r="H1939" s="33"/>
      <c r="K1939" s="33"/>
    </row>
    <row r="1940" spans="1:27" x14ac:dyDescent="0.25">
      <c r="D1940" s="32" t="s">
        <v>539</v>
      </c>
      <c r="E1940" s="33"/>
      <c r="H1940" s="33">
        <v>1.5</v>
      </c>
      <c r="I1940" t="s">
        <v>540</v>
      </c>
      <c r="J1940">
        <f>ROUND(H1940/100*K1934,5)</f>
        <v>8.1390000000000004E-2</v>
      </c>
      <c r="K1940" s="33"/>
    </row>
    <row r="1941" spans="1:27" x14ac:dyDescent="0.25">
      <c r="D1941" s="32" t="s">
        <v>516</v>
      </c>
      <c r="E1941" s="33"/>
      <c r="H1941" s="33"/>
      <c r="K1941" s="34">
        <f>SUM(J1931:J1940)</f>
        <v>25.842890000000001</v>
      </c>
    </row>
    <row r="1942" spans="1:27" x14ac:dyDescent="0.25">
      <c r="D1942" s="32" t="s">
        <v>517</v>
      </c>
      <c r="E1942" s="33"/>
      <c r="H1942" s="33"/>
      <c r="K1942" s="34">
        <f>SUM(K1941:K1941)</f>
        <v>25.842890000000001</v>
      </c>
    </row>
    <row r="1944" spans="1:27" ht="45" customHeight="1" x14ac:dyDescent="0.25">
      <c r="A1944" s="27" t="s">
        <v>1284</v>
      </c>
      <c r="B1944" s="27" t="s">
        <v>259</v>
      </c>
      <c r="C1944" s="28" t="s">
        <v>66</v>
      </c>
      <c r="D1944" s="7" t="s">
        <v>260</v>
      </c>
      <c r="E1944" s="6"/>
      <c r="F1944" s="6"/>
      <c r="G1944" s="28"/>
      <c r="H1944" s="30" t="s">
        <v>476</v>
      </c>
      <c r="I1944" s="5">
        <v>1</v>
      </c>
      <c r="J1944" s="4"/>
      <c r="K1944" s="31">
        <f>ROUND(K1956,2)</f>
        <v>20.48</v>
      </c>
      <c r="L1944" s="29" t="s">
        <v>1285</v>
      </c>
      <c r="M1944" s="28"/>
      <c r="N1944" s="28"/>
      <c r="O1944" s="28"/>
      <c r="P1944" s="28"/>
      <c r="Q1944" s="28"/>
      <c r="R1944" s="28"/>
      <c r="S1944" s="28"/>
      <c r="T1944" s="28"/>
      <c r="U1944" s="28"/>
      <c r="V1944" s="28"/>
      <c r="W1944" s="28"/>
      <c r="X1944" s="28"/>
      <c r="Y1944" s="28"/>
      <c r="Z1944" s="28"/>
      <c r="AA1944" s="28"/>
    </row>
    <row r="1945" spans="1:27" x14ac:dyDescent="0.25">
      <c r="B1945" s="23" t="s">
        <v>522</v>
      </c>
    </row>
    <row r="1946" spans="1:27" x14ac:dyDescent="0.25">
      <c r="B1946" t="s">
        <v>561</v>
      </c>
      <c r="C1946" t="s">
        <v>242</v>
      </c>
      <c r="D1946" t="s">
        <v>562</v>
      </c>
      <c r="E1946" s="35">
        <v>0.1</v>
      </c>
      <c r="F1946" t="s">
        <v>525</v>
      </c>
      <c r="G1946" t="s">
        <v>526</v>
      </c>
      <c r="H1946" s="36">
        <v>23.39</v>
      </c>
      <c r="I1946" t="s">
        <v>527</v>
      </c>
      <c r="J1946" s="37">
        <f>ROUND(E1946/I1944* H1946,5)</f>
        <v>2.339</v>
      </c>
      <c r="K1946" s="33"/>
    </row>
    <row r="1947" spans="1:27" x14ac:dyDescent="0.25">
      <c r="B1947" t="s">
        <v>563</v>
      </c>
      <c r="C1947" t="s">
        <v>242</v>
      </c>
      <c r="D1947" t="s">
        <v>564</v>
      </c>
      <c r="E1947" s="35">
        <v>0.1</v>
      </c>
      <c r="F1947" t="s">
        <v>525</v>
      </c>
      <c r="G1947" t="s">
        <v>526</v>
      </c>
      <c r="H1947" s="36">
        <v>25.94</v>
      </c>
      <c r="I1947" t="s">
        <v>527</v>
      </c>
      <c r="J1947" s="37">
        <f>ROUND(E1947/I1944* H1947,5)</f>
        <v>2.5939999999999999</v>
      </c>
      <c r="K1947" s="33"/>
    </row>
    <row r="1948" spans="1:27" x14ac:dyDescent="0.25">
      <c r="D1948" s="32" t="s">
        <v>530</v>
      </c>
      <c r="E1948" s="33"/>
      <c r="H1948" s="33"/>
      <c r="K1948" s="36">
        <f>SUM(J1946:J1947)</f>
        <v>4.9329999999999998</v>
      </c>
    </row>
    <row r="1949" spans="1:27" x14ac:dyDescent="0.25">
      <c r="B1949" s="23" t="s">
        <v>531</v>
      </c>
      <c r="E1949" s="33"/>
      <c r="H1949" s="33"/>
      <c r="K1949" s="33"/>
    </row>
    <row r="1950" spans="1:27" x14ac:dyDescent="0.25">
      <c r="B1950" t="s">
        <v>1280</v>
      </c>
      <c r="C1950" t="s">
        <v>19</v>
      </c>
      <c r="D1950" t="s">
        <v>1281</v>
      </c>
      <c r="E1950" s="35">
        <v>1</v>
      </c>
      <c r="G1950" t="s">
        <v>526</v>
      </c>
      <c r="H1950" s="36">
        <v>0.18</v>
      </c>
      <c r="I1950" t="s">
        <v>527</v>
      </c>
      <c r="J1950" s="37">
        <f>ROUND(E1950* H1950,5)</f>
        <v>0.18</v>
      </c>
      <c r="K1950" s="33"/>
    </row>
    <row r="1951" spans="1:27" x14ac:dyDescent="0.25">
      <c r="B1951" t="s">
        <v>1286</v>
      </c>
      <c r="C1951" t="s">
        <v>66</v>
      </c>
      <c r="D1951" t="s">
        <v>1287</v>
      </c>
      <c r="E1951" s="35">
        <v>1.02</v>
      </c>
      <c r="G1951" t="s">
        <v>526</v>
      </c>
      <c r="H1951" s="36">
        <v>14.99</v>
      </c>
      <c r="I1951" t="s">
        <v>527</v>
      </c>
      <c r="J1951" s="37">
        <f>ROUND(E1951* H1951,5)</f>
        <v>15.2898</v>
      </c>
      <c r="K1951" s="33"/>
    </row>
    <row r="1952" spans="1:27" x14ac:dyDescent="0.25">
      <c r="D1952" s="32" t="s">
        <v>538</v>
      </c>
      <c r="E1952" s="33"/>
      <c r="H1952" s="33"/>
      <c r="K1952" s="36">
        <f>SUM(J1950:J1951)</f>
        <v>15.469799999999999</v>
      </c>
    </row>
    <row r="1953" spans="1:27" x14ac:dyDescent="0.25">
      <c r="E1953" s="33"/>
      <c r="H1953" s="33"/>
      <c r="K1953" s="33"/>
    </row>
    <row r="1954" spans="1:27" x14ac:dyDescent="0.25">
      <c r="D1954" s="32" t="s">
        <v>539</v>
      </c>
      <c r="E1954" s="33"/>
      <c r="H1954" s="33">
        <v>1.5</v>
      </c>
      <c r="I1954" t="s">
        <v>540</v>
      </c>
      <c r="J1954">
        <f>ROUND(H1954/100*K1948,5)</f>
        <v>7.3999999999999996E-2</v>
      </c>
      <c r="K1954" s="33"/>
    </row>
    <row r="1955" spans="1:27" x14ac:dyDescent="0.25">
      <c r="D1955" s="32" t="s">
        <v>516</v>
      </c>
      <c r="E1955" s="33"/>
      <c r="H1955" s="33"/>
      <c r="K1955" s="34">
        <f>SUM(J1945:J1954)</f>
        <v>20.476800000000001</v>
      </c>
    </row>
    <row r="1956" spans="1:27" x14ac:dyDescent="0.25">
      <c r="D1956" s="32" t="s">
        <v>517</v>
      </c>
      <c r="E1956" s="33"/>
      <c r="H1956" s="33"/>
      <c r="K1956" s="34">
        <f>SUM(K1955:K1955)</f>
        <v>20.476800000000001</v>
      </c>
    </row>
    <row r="1958" spans="1:27" ht="45" customHeight="1" x14ac:dyDescent="0.25">
      <c r="A1958" s="27" t="s">
        <v>1288</v>
      </c>
      <c r="B1958" s="27" t="s">
        <v>267</v>
      </c>
      <c r="C1958" s="28" t="s">
        <v>66</v>
      </c>
      <c r="D1958" s="7" t="s">
        <v>268</v>
      </c>
      <c r="E1958" s="6"/>
      <c r="F1958" s="6"/>
      <c r="G1958" s="28"/>
      <c r="H1958" s="30" t="s">
        <v>476</v>
      </c>
      <c r="I1958" s="5">
        <v>1</v>
      </c>
      <c r="J1958" s="4"/>
      <c r="K1958" s="31">
        <f>ROUND(K1970,2)</f>
        <v>43.1</v>
      </c>
      <c r="L1958" s="29" t="s">
        <v>1289</v>
      </c>
      <c r="M1958" s="28"/>
      <c r="N1958" s="28"/>
      <c r="O1958" s="28"/>
      <c r="P1958" s="28"/>
      <c r="Q1958" s="28"/>
      <c r="R1958" s="28"/>
      <c r="S1958" s="28"/>
      <c r="T1958" s="28"/>
      <c r="U1958" s="28"/>
      <c r="V1958" s="28"/>
      <c r="W1958" s="28"/>
      <c r="X1958" s="28"/>
      <c r="Y1958" s="28"/>
      <c r="Z1958" s="28"/>
      <c r="AA1958" s="28"/>
    </row>
    <row r="1959" spans="1:27" x14ac:dyDescent="0.25">
      <c r="B1959" s="23" t="s">
        <v>522</v>
      </c>
    </row>
    <row r="1960" spans="1:27" x14ac:dyDescent="0.25">
      <c r="B1960" t="s">
        <v>563</v>
      </c>
      <c r="C1960" t="s">
        <v>242</v>
      </c>
      <c r="D1960" t="s">
        <v>564</v>
      </c>
      <c r="E1960" s="35">
        <v>0.11</v>
      </c>
      <c r="F1960" t="s">
        <v>525</v>
      </c>
      <c r="G1960" t="s">
        <v>526</v>
      </c>
      <c r="H1960" s="36">
        <v>25.94</v>
      </c>
      <c r="I1960" t="s">
        <v>527</v>
      </c>
      <c r="J1960" s="37">
        <f>ROUND(E1960/I1958* H1960,5)</f>
        <v>2.8534000000000002</v>
      </c>
      <c r="K1960" s="33"/>
    </row>
    <row r="1961" spans="1:27" x14ac:dyDescent="0.25">
      <c r="B1961" t="s">
        <v>561</v>
      </c>
      <c r="C1961" t="s">
        <v>242</v>
      </c>
      <c r="D1961" t="s">
        <v>562</v>
      </c>
      <c r="E1961" s="35">
        <v>0.11</v>
      </c>
      <c r="F1961" t="s">
        <v>525</v>
      </c>
      <c r="G1961" t="s">
        <v>526</v>
      </c>
      <c r="H1961" s="36">
        <v>23.39</v>
      </c>
      <c r="I1961" t="s">
        <v>527</v>
      </c>
      <c r="J1961" s="37">
        <f>ROUND(E1961/I1958* H1961,5)</f>
        <v>2.5729000000000002</v>
      </c>
      <c r="K1961" s="33"/>
    </row>
    <row r="1962" spans="1:27" x14ac:dyDescent="0.25">
      <c r="D1962" s="32" t="s">
        <v>530</v>
      </c>
      <c r="E1962" s="33"/>
      <c r="H1962" s="33"/>
      <c r="K1962" s="36">
        <f>SUM(J1960:J1961)</f>
        <v>5.4263000000000003</v>
      </c>
    </row>
    <row r="1963" spans="1:27" x14ac:dyDescent="0.25">
      <c r="B1963" s="23" t="s">
        <v>531</v>
      </c>
      <c r="E1963" s="33"/>
      <c r="H1963" s="33"/>
      <c r="K1963" s="33"/>
    </row>
    <row r="1964" spans="1:27" x14ac:dyDescent="0.25">
      <c r="B1964" t="s">
        <v>1276</v>
      </c>
      <c r="C1964" t="s">
        <v>19</v>
      </c>
      <c r="D1964" t="s">
        <v>1277</v>
      </c>
      <c r="E1964" s="35">
        <v>1</v>
      </c>
      <c r="G1964" t="s">
        <v>526</v>
      </c>
      <c r="H1964" s="36">
        <v>0.25</v>
      </c>
      <c r="I1964" t="s">
        <v>527</v>
      </c>
      <c r="J1964" s="37">
        <f>ROUND(E1964* H1964,5)</f>
        <v>0.25</v>
      </c>
      <c r="K1964" s="33"/>
    </row>
    <row r="1965" spans="1:27" x14ac:dyDescent="0.25">
      <c r="B1965" t="s">
        <v>1290</v>
      </c>
      <c r="C1965" t="s">
        <v>66</v>
      </c>
      <c r="D1965" t="s">
        <v>1291</v>
      </c>
      <c r="E1965" s="35">
        <v>1.02</v>
      </c>
      <c r="G1965" t="s">
        <v>526</v>
      </c>
      <c r="H1965" s="36">
        <v>36.61</v>
      </c>
      <c r="I1965" t="s">
        <v>527</v>
      </c>
      <c r="J1965" s="37">
        <f>ROUND(E1965* H1965,5)</f>
        <v>37.342199999999998</v>
      </c>
      <c r="K1965" s="33"/>
    </row>
    <row r="1966" spans="1:27" x14ac:dyDescent="0.25">
      <c r="D1966" s="32" t="s">
        <v>538</v>
      </c>
      <c r="E1966" s="33"/>
      <c r="H1966" s="33"/>
      <c r="K1966" s="36">
        <f>SUM(J1964:J1965)</f>
        <v>37.592199999999998</v>
      </c>
    </row>
    <row r="1967" spans="1:27" x14ac:dyDescent="0.25">
      <c r="E1967" s="33"/>
      <c r="H1967" s="33"/>
      <c r="K1967" s="33"/>
    </row>
    <row r="1968" spans="1:27" x14ac:dyDescent="0.25">
      <c r="D1968" s="32" t="s">
        <v>539</v>
      </c>
      <c r="E1968" s="33"/>
      <c r="H1968" s="33">
        <v>1.5</v>
      </c>
      <c r="I1968" t="s">
        <v>540</v>
      </c>
      <c r="J1968">
        <f>ROUND(H1968/100*K1962,5)</f>
        <v>8.1390000000000004E-2</v>
      </c>
      <c r="K1968" s="33"/>
    </row>
    <row r="1969" spans="1:27" x14ac:dyDescent="0.25">
      <c r="D1969" s="32" t="s">
        <v>516</v>
      </c>
      <c r="E1969" s="33"/>
      <c r="H1969" s="33"/>
      <c r="K1969" s="34">
        <f>SUM(J1959:J1968)</f>
        <v>43.099889999999995</v>
      </c>
    </row>
    <row r="1970" spans="1:27" x14ac:dyDescent="0.25">
      <c r="D1970" s="32" t="s">
        <v>517</v>
      </c>
      <c r="E1970" s="33"/>
      <c r="H1970" s="33"/>
      <c r="K1970" s="34">
        <f>SUM(K1969:K1969)</f>
        <v>43.099889999999995</v>
      </c>
    </row>
    <row r="1972" spans="1:27" ht="45" customHeight="1" x14ac:dyDescent="0.25">
      <c r="A1972" s="27" t="s">
        <v>1292</v>
      </c>
      <c r="B1972" s="27" t="s">
        <v>275</v>
      </c>
      <c r="C1972" s="28" t="s">
        <v>66</v>
      </c>
      <c r="D1972" s="7" t="s">
        <v>276</v>
      </c>
      <c r="E1972" s="6"/>
      <c r="F1972" s="6"/>
      <c r="G1972" s="28"/>
      <c r="H1972" s="30" t="s">
        <v>476</v>
      </c>
      <c r="I1972" s="5">
        <v>1</v>
      </c>
      <c r="J1972" s="4"/>
      <c r="K1972" s="31">
        <f>ROUND(K1984,2)</f>
        <v>52.79</v>
      </c>
      <c r="L1972" s="29" t="s">
        <v>1293</v>
      </c>
      <c r="M1972" s="28"/>
      <c r="N1972" s="28"/>
      <c r="O1972" s="28"/>
      <c r="P1972" s="28"/>
      <c r="Q1972" s="28"/>
      <c r="R1972" s="28"/>
      <c r="S1972" s="28"/>
      <c r="T1972" s="28"/>
      <c r="U1972" s="28"/>
      <c r="V1972" s="28"/>
      <c r="W1972" s="28"/>
      <c r="X1972" s="28"/>
      <c r="Y1972" s="28"/>
      <c r="Z1972" s="28"/>
      <c r="AA1972" s="28"/>
    </row>
    <row r="1973" spans="1:27" x14ac:dyDescent="0.25">
      <c r="B1973" s="23" t="s">
        <v>522</v>
      </c>
    </row>
    <row r="1974" spans="1:27" x14ac:dyDescent="0.25">
      <c r="B1974" t="s">
        <v>561</v>
      </c>
      <c r="C1974" t="s">
        <v>242</v>
      </c>
      <c r="D1974" t="s">
        <v>562</v>
      </c>
      <c r="E1974" s="35">
        <v>0.13</v>
      </c>
      <c r="F1974" t="s">
        <v>525</v>
      </c>
      <c r="G1974" t="s">
        <v>526</v>
      </c>
      <c r="H1974" s="36">
        <v>23.39</v>
      </c>
      <c r="I1974" t="s">
        <v>527</v>
      </c>
      <c r="J1974" s="37">
        <f>ROUND(E1974/I1972* H1974,5)</f>
        <v>3.0407000000000002</v>
      </c>
      <c r="K1974" s="33"/>
    </row>
    <row r="1975" spans="1:27" x14ac:dyDescent="0.25">
      <c r="B1975" t="s">
        <v>563</v>
      </c>
      <c r="C1975" t="s">
        <v>242</v>
      </c>
      <c r="D1975" t="s">
        <v>564</v>
      </c>
      <c r="E1975" s="35">
        <v>0.13</v>
      </c>
      <c r="F1975" t="s">
        <v>525</v>
      </c>
      <c r="G1975" t="s">
        <v>526</v>
      </c>
      <c r="H1975" s="36">
        <v>25.94</v>
      </c>
      <c r="I1975" t="s">
        <v>527</v>
      </c>
      <c r="J1975" s="37">
        <f>ROUND(E1975/I1972* H1975,5)</f>
        <v>3.3721999999999999</v>
      </c>
      <c r="K1975" s="33"/>
    </row>
    <row r="1976" spans="1:27" x14ac:dyDescent="0.25">
      <c r="D1976" s="32" t="s">
        <v>530</v>
      </c>
      <c r="E1976" s="33"/>
      <c r="H1976" s="33"/>
      <c r="K1976" s="36">
        <f>SUM(J1974:J1975)</f>
        <v>6.4129000000000005</v>
      </c>
    </row>
    <row r="1977" spans="1:27" x14ac:dyDescent="0.25">
      <c r="B1977" s="23" t="s">
        <v>531</v>
      </c>
      <c r="E1977" s="33"/>
      <c r="H1977" s="33"/>
      <c r="K1977" s="33"/>
    </row>
    <row r="1978" spans="1:27" x14ac:dyDescent="0.25">
      <c r="B1978" t="s">
        <v>1276</v>
      </c>
      <c r="C1978" t="s">
        <v>19</v>
      </c>
      <c r="D1978" t="s">
        <v>1277</v>
      </c>
      <c r="E1978" s="35">
        <v>1</v>
      </c>
      <c r="G1978" t="s">
        <v>526</v>
      </c>
      <c r="H1978" s="36">
        <v>0.25</v>
      </c>
      <c r="I1978" t="s">
        <v>527</v>
      </c>
      <c r="J1978" s="37">
        <f>ROUND(E1978* H1978,5)</f>
        <v>0.25</v>
      </c>
      <c r="K1978" s="33"/>
    </row>
    <row r="1979" spans="1:27" x14ac:dyDescent="0.25">
      <c r="B1979" t="s">
        <v>1294</v>
      </c>
      <c r="C1979" t="s">
        <v>66</v>
      </c>
      <c r="D1979" t="s">
        <v>1295</v>
      </c>
      <c r="E1979" s="35">
        <v>1.02</v>
      </c>
      <c r="G1979" t="s">
        <v>526</v>
      </c>
      <c r="H1979" s="36">
        <v>45.13</v>
      </c>
      <c r="I1979" t="s">
        <v>527</v>
      </c>
      <c r="J1979" s="37">
        <f>ROUND(E1979* H1979,5)</f>
        <v>46.032600000000002</v>
      </c>
      <c r="K1979" s="33"/>
    </row>
    <row r="1980" spans="1:27" x14ac:dyDescent="0.25">
      <c r="D1980" s="32" t="s">
        <v>538</v>
      </c>
      <c r="E1980" s="33"/>
      <c r="H1980" s="33"/>
      <c r="K1980" s="36">
        <f>SUM(J1978:J1979)</f>
        <v>46.282600000000002</v>
      </c>
    </row>
    <row r="1981" spans="1:27" x14ac:dyDescent="0.25">
      <c r="E1981" s="33"/>
      <c r="H1981" s="33"/>
      <c r="K1981" s="33"/>
    </row>
    <row r="1982" spans="1:27" x14ac:dyDescent="0.25">
      <c r="D1982" s="32" t="s">
        <v>539</v>
      </c>
      <c r="E1982" s="33"/>
      <c r="H1982" s="33">
        <v>1.5</v>
      </c>
      <c r="I1982" t="s">
        <v>540</v>
      </c>
      <c r="J1982">
        <f>ROUND(H1982/100*K1976,5)</f>
        <v>9.6189999999999998E-2</v>
      </c>
      <c r="K1982" s="33"/>
    </row>
    <row r="1983" spans="1:27" x14ac:dyDescent="0.25">
      <c r="D1983" s="32" t="s">
        <v>516</v>
      </c>
      <c r="E1983" s="33"/>
      <c r="H1983" s="33"/>
      <c r="K1983" s="34">
        <f>SUM(J1973:J1982)</f>
        <v>52.791690000000003</v>
      </c>
    </row>
    <row r="1984" spans="1:27" x14ac:dyDescent="0.25">
      <c r="D1984" s="32" t="s">
        <v>517</v>
      </c>
      <c r="E1984" s="33"/>
      <c r="H1984" s="33"/>
      <c r="K1984" s="34">
        <f>SUM(K1983:K1983)</f>
        <v>52.791690000000003</v>
      </c>
    </row>
    <row r="1986" spans="1:27" ht="45" customHeight="1" x14ac:dyDescent="0.25">
      <c r="A1986" s="27" t="s">
        <v>1296</v>
      </c>
      <c r="B1986" s="27" t="s">
        <v>279</v>
      </c>
      <c r="C1986" s="28" t="s">
        <v>66</v>
      </c>
      <c r="D1986" s="7" t="s">
        <v>280</v>
      </c>
      <c r="E1986" s="6"/>
      <c r="F1986" s="6"/>
      <c r="G1986" s="28"/>
      <c r="H1986" s="30" t="s">
        <v>476</v>
      </c>
      <c r="I1986" s="5">
        <v>1</v>
      </c>
      <c r="J1986" s="4"/>
      <c r="K1986" s="31">
        <f>ROUND(K1998,2)</f>
        <v>54.86</v>
      </c>
      <c r="L1986" s="29" t="s">
        <v>1297</v>
      </c>
      <c r="M1986" s="28"/>
      <c r="N1986" s="28"/>
      <c r="O1986" s="28"/>
      <c r="P1986" s="28"/>
      <c r="Q1986" s="28"/>
      <c r="R1986" s="28"/>
      <c r="S1986" s="28"/>
      <c r="T1986" s="28"/>
      <c r="U1986" s="28"/>
      <c r="V1986" s="28"/>
      <c r="W1986" s="28"/>
      <c r="X1986" s="28"/>
      <c r="Y1986" s="28"/>
      <c r="Z1986" s="28"/>
      <c r="AA1986" s="28"/>
    </row>
    <row r="1987" spans="1:27" x14ac:dyDescent="0.25">
      <c r="B1987" s="23" t="s">
        <v>522</v>
      </c>
    </row>
    <row r="1988" spans="1:27" x14ac:dyDescent="0.25">
      <c r="B1988" t="s">
        <v>563</v>
      </c>
      <c r="C1988" t="s">
        <v>242</v>
      </c>
      <c r="D1988" t="s">
        <v>564</v>
      </c>
      <c r="E1988" s="35">
        <v>0.14000000000000001</v>
      </c>
      <c r="F1988" t="s">
        <v>525</v>
      </c>
      <c r="G1988" t="s">
        <v>526</v>
      </c>
      <c r="H1988" s="36">
        <v>25.94</v>
      </c>
      <c r="I1988" t="s">
        <v>527</v>
      </c>
      <c r="J1988" s="37">
        <f>ROUND(E1988/I1986* H1988,5)</f>
        <v>3.6316000000000002</v>
      </c>
      <c r="K1988" s="33"/>
    </row>
    <row r="1989" spans="1:27" x14ac:dyDescent="0.25">
      <c r="B1989" t="s">
        <v>561</v>
      </c>
      <c r="C1989" t="s">
        <v>242</v>
      </c>
      <c r="D1989" t="s">
        <v>562</v>
      </c>
      <c r="E1989" s="35">
        <v>0.14000000000000001</v>
      </c>
      <c r="F1989" t="s">
        <v>525</v>
      </c>
      <c r="G1989" t="s">
        <v>526</v>
      </c>
      <c r="H1989" s="36">
        <v>23.39</v>
      </c>
      <c r="I1989" t="s">
        <v>527</v>
      </c>
      <c r="J1989" s="37">
        <f>ROUND(E1989/I1986* H1989,5)</f>
        <v>3.2746</v>
      </c>
      <c r="K1989" s="33"/>
    </row>
    <row r="1990" spans="1:27" x14ac:dyDescent="0.25">
      <c r="D1990" s="32" t="s">
        <v>530</v>
      </c>
      <c r="E1990" s="33"/>
      <c r="H1990" s="33"/>
      <c r="K1990" s="36">
        <f>SUM(J1988:J1989)</f>
        <v>6.9062000000000001</v>
      </c>
    </row>
    <row r="1991" spans="1:27" x14ac:dyDescent="0.25">
      <c r="B1991" s="23" t="s">
        <v>531</v>
      </c>
      <c r="E1991" s="33"/>
      <c r="H1991" s="33"/>
      <c r="K1991" s="33"/>
    </row>
    <row r="1992" spans="1:27" x14ac:dyDescent="0.25">
      <c r="B1992" t="s">
        <v>1298</v>
      </c>
      <c r="C1992" t="s">
        <v>66</v>
      </c>
      <c r="D1992" t="s">
        <v>1299</v>
      </c>
      <c r="E1992" s="35">
        <v>1.02</v>
      </c>
      <c r="G1992" t="s">
        <v>526</v>
      </c>
      <c r="H1992" s="36">
        <v>46.67</v>
      </c>
      <c r="I1992" t="s">
        <v>527</v>
      </c>
      <c r="J1992" s="37">
        <f>ROUND(E1992* H1992,5)</f>
        <v>47.603400000000001</v>
      </c>
      <c r="K1992" s="33"/>
    </row>
    <row r="1993" spans="1:27" x14ac:dyDescent="0.25">
      <c r="B1993" t="s">
        <v>1276</v>
      </c>
      <c r="C1993" t="s">
        <v>19</v>
      </c>
      <c r="D1993" t="s">
        <v>1277</v>
      </c>
      <c r="E1993" s="35">
        <v>1</v>
      </c>
      <c r="G1993" t="s">
        <v>526</v>
      </c>
      <c r="H1993" s="36">
        <v>0.25</v>
      </c>
      <c r="I1993" t="s">
        <v>527</v>
      </c>
      <c r="J1993" s="37">
        <f>ROUND(E1993* H1993,5)</f>
        <v>0.25</v>
      </c>
      <c r="K1993" s="33"/>
    </row>
    <row r="1994" spans="1:27" x14ac:dyDescent="0.25">
      <c r="D1994" s="32" t="s">
        <v>538</v>
      </c>
      <c r="E1994" s="33"/>
      <c r="H1994" s="33"/>
      <c r="K1994" s="36">
        <f>SUM(J1992:J1993)</f>
        <v>47.853400000000001</v>
      </c>
    </row>
    <row r="1995" spans="1:27" x14ac:dyDescent="0.25">
      <c r="E1995" s="33"/>
      <c r="H1995" s="33"/>
      <c r="K1995" s="33"/>
    </row>
    <row r="1996" spans="1:27" x14ac:dyDescent="0.25">
      <c r="D1996" s="32" t="s">
        <v>539</v>
      </c>
      <c r="E1996" s="33"/>
      <c r="H1996" s="33">
        <v>1.5</v>
      </c>
      <c r="I1996" t="s">
        <v>540</v>
      </c>
      <c r="J1996">
        <f>ROUND(H1996/100*K1990,5)</f>
        <v>0.10359</v>
      </c>
      <c r="K1996" s="33"/>
    </row>
    <row r="1997" spans="1:27" x14ac:dyDescent="0.25">
      <c r="D1997" s="32" t="s">
        <v>516</v>
      </c>
      <c r="E1997" s="33"/>
      <c r="H1997" s="33"/>
      <c r="K1997" s="34">
        <f>SUM(J1987:J1996)</f>
        <v>54.863189999999996</v>
      </c>
    </row>
    <row r="1998" spans="1:27" x14ac:dyDescent="0.25">
      <c r="D1998" s="32" t="s">
        <v>517</v>
      </c>
      <c r="E1998" s="33"/>
      <c r="H1998" s="33"/>
      <c r="K1998" s="34">
        <f>SUM(K1997:K1997)</f>
        <v>54.863189999999996</v>
      </c>
    </row>
    <row r="2000" spans="1:27" ht="45" customHeight="1" x14ac:dyDescent="0.25">
      <c r="A2000" s="27" t="s">
        <v>1300</v>
      </c>
      <c r="B2000" s="27" t="s">
        <v>97</v>
      </c>
      <c r="C2000" s="28" t="s">
        <v>66</v>
      </c>
      <c r="D2000" s="7" t="s">
        <v>98</v>
      </c>
      <c r="E2000" s="6"/>
      <c r="F2000" s="6"/>
      <c r="G2000" s="28"/>
      <c r="H2000" s="30" t="s">
        <v>476</v>
      </c>
      <c r="I2000" s="5">
        <v>1</v>
      </c>
      <c r="J2000" s="4"/>
      <c r="K2000" s="31">
        <f>ROUND(K2013,2)</f>
        <v>59.06</v>
      </c>
      <c r="L2000" s="29" t="s">
        <v>1301</v>
      </c>
      <c r="M2000" s="28"/>
      <c r="N2000" s="28"/>
      <c r="O2000" s="28"/>
      <c r="P2000" s="28"/>
      <c r="Q2000" s="28"/>
      <c r="R2000" s="28"/>
      <c r="S2000" s="28"/>
      <c r="T2000" s="28"/>
      <c r="U2000" s="28"/>
      <c r="V2000" s="28"/>
      <c r="W2000" s="28"/>
      <c r="X2000" s="28"/>
      <c r="Y2000" s="28"/>
      <c r="Z2000" s="28"/>
      <c r="AA2000" s="28"/>
    </row>
    <row r="2001" spans="1:27" x14ac:dyDescent="0.25">
      <c r="B2001" s="23" t="s">
        <v>522</v>
      </c>
    </row>
    <row r="2002" spans="1:27" x14ac:dyDescent="0.25">
      <c r="B2002" t="s">
        <v>568</v>
      </c>
      <c r="C2002" t="s">
        <v>242</v>
      </c>
      <c r="D2002" t="s">
        <v>569</v>
      </c>
      <c r="E2002" s="35">
        <v>0.11</v>
      </c>
      <c r="F2002" t="s">
        <v>525</v>
      </c>
      <c r="G2002" t="s">
        <v>526</v>
      </c>
      <c r="H2002" s="36">
        <v>28.5</v>
      </c>
      <c r="I2002" t="s">
        <v>527</v>
      </c>
      <c r="J2002" s="37">
        <f>ROUND(E2002/I2000* H2002,5)</f>
        <v>3.1349999999999998</v>
      </c>
      <c r="K2002" s="33"/>
    </row>
    <row r="2003" spans="1:27" x14ac:dyDescent="0.25">
      <c r="B2003" t="s">
        <v>570</v>
      </c>
      <c r="C2003" t="s">
        <v>242</v>
      </c>
      <c r="D2003" t="s">
        <v>548</v>
      </c>
      <c r="E2003" s="35">
        <v>0.22</v>
      </c>
      <c r="F2003" t="s">
        <v>525</v>
      </c>
      <c r="G2003" t="s">
        <v>526</v>
      </c>
      <c r="H2003" s="36">
        <v>25.94</v>
      </c>
      <c r="I2003" t="s">
        <v>527</v>
      </c>
      <c r="J2003" s="37">
        <f>ROUND(E2003/I2000* H2003,5)</f>
        <v>5.7068000000000003</v>
      </c>
      <c r="K2003" s="33"/>
    </row>
    <row r="2004" spans="1:27" x14ac:dyDescent="0.25">
      <c r="D2004" s="32" t="s">
        <v>530</v>
      </c>
      <c r="E2004" s="33"/>
      <c r="H2004" s="33"/>
      <c r="K2004" s="36">
        <f>SUM(J2002:J2003)</f>
        <v>8.8417999999999992</v>
      </c>
    </row>
    <row r="2005" spans="1:27" x14ac:dyDescent="0.25">
      <c r="B2005" s="23" t="s">
        <v>531</v>
      </c>
      <c r="E2005" s="33"/>
      <c r="H2005" s="33"/>
      <c r="K2005" s="33"/>
    </row>
    <row r="2006" spans="1:27" x14ac:dyDescent="0.25">
      <c r="B2006" t="s">
        <v>1302</v>
      </c>
      <c r="C2006" t="s">
        <v>66</v>
      </c>
      <c r="D2006" t="s">
        <v>1303</v>
      </c>
      <c r="E2006" s="35">
        <v>1</v>
      </c>
      <c r="G2006" t="s">
        <v>526</v>
      </c>
      <c r="H2006" s="36">
        <v>8.9</v>
      </c>
      <c r="I2006" t="s">
        <v>527</v>
      </c>
      <c r="J2006" s="37">
        <f>ROUND(E2006* H2006,5)</f>
        <v>8.9</v>
      </c>
      <c r="K2006" s="33"/>
    </row>
    <row r="2007" spans="1:27" x14ac:dyDescent="0.25">
      <c r="B2007" t="s">
        <v>1304</v>
      </c>
      <c r="C2007" t="s">
        <v>66</v>
      </c>
      <c r="D2007" t="s">
        <v>1305</v>
      </c>
      <c r="E2007" s="35">
        <v>1</v>
      </c>
      <c r="G2007" t="s">
        <v>526</v>
      </c>
      <c r="H2007" s="36">
        <v>4.84</v>
      </c>
      <c r="I2007" t="s">
        <v>527</v>
      </c>
      <c r="J2007" s="37">
        <f>ROUND(E2007* H2007,5)</f>
        <v>4.84</v>
      </c>
      <c r="K2007" s="33"/>
    </row>
    <row r="2008" spans="1:27" x14ac:dyDescent="0.25">
      <c r="B2008" t="s">
        <v>1306</v>
      </c>
      <c r="C2008" t="s">
        <v>66</v>
      </c>
      <c r="D2008" t="s">
        <v>1307</v>
      </c>
      <c r="E2008" s="35">
        <v>1.02</v>
      </c>
      <c r="G2008" t="s">
        <v>526</v>
      </c>
      <c r="H2008" s="36">
        <v>35.630000000000003</v>
      </c>
      <c r="I2008" t="s">
        <v>527</v>
      </c>
      <c r="J2008" s="37">
        <f>ROUND(E2008* H2008,5)</f>
        <v>36.342599999999997</v>
      </c>
      <c r="K2008" s="33"/>
    </row>
    <row r="2009" spans="1:27" x14ac:dyDescent="0.25">
      <c r="D2009" s="32" t="s">
        <v>538</v>
      </c>
      <c r="E2009" s="33"/>
      <c r="H2009" s="33"/>
      <c r="K2009" s="36">
        <f>SUM(J2006:J2008)</f>
        <v>50.082599999999999</v>
      </c>
    </row>
    <row r="2010" spans="1:27" x14ac:dyDescent="0.25">
      <c r="E2010" s="33"/>
      <c r="H2010" s="33"/>
      <c r="K2010" s="33"/>
    </row>
    <row r="2011" spans="1:27" x14ac:dyDescent="0.25">
      <c r="D2011" s="32" t="s">
        <v>539</v>
      </c>
      <c r="E2011" s="33"/>
      <c r="H2011" s="33">
        <v>1.5</v>
      </c>
      <c r="I2011" t="s">
        <v>540</v>
      </c>
      <c r="J2011">
        <f>ROUND(H2011/100*K2004,5)</f>
        <v>0.13263</v>
      </c>
      <c r="K2011" s="33"/>
    </row>
    <row r="2012" spans="1:27" x14ac:dyDescent="0.25">
      <c r="D2012" s="32" t="s">
        <v>516</v>
      </c>
      <c r="E2012" s="33"/>
      <c r="H2012" s="33"/>
      <c r="K2012" s="34">
        <f>SUM(J2001:J2011)</f>
        <v>59.05702999999999</v>
      </c>
    </row>
    <row r="2013" spans="1:27" x14ac:dyDescent="0.25">
      <c r="D2013" s="32" t="s">
        <v>517</v>
      </c>
      <c r="E2013" s="33"/>
      <c r="H2013" s="33"/>
      <c r="K2013" s="34">
        <f>SUM(K2012:K2012)</f>
        <v>59.05702999999999</v>
      </c>
    </row>
    <row r="2015" spans="1:27" ht="45" customHeight="1" x14ac:dyDescent="0.25">
      <c r="A2015" s="27" t="s">
        <v>1308</v>
      </c>
      <c r="B2015" s="27" t="s">
        <v>95</v>
      </c>
      <c r="C2015" s="28" t="s">
        <v>66</v>
      </c>
      <c r="D2015" s="7" t="s">
        <v>96</v>
      </c>
      <c r="E2015" s="6"/>
      <c r="F2015" s="6"/>
      <c r="G2015" s="28"/>
      <c r="H2015" s="30" t="s">
        <v>476</v>
      </c>
      <c r="I2015" s="5">
        <v>1</v>
      </c>
      <c r="J2015" s="4"/>
      <c r="K2015" s="31">
        <f>ROUND(K2030,2)</f>
        <v>123.48</v>
      </c>
      <c r="L2015" s="29" t="s">
        <v>1309</v>
      </c>
      <c r="M2015" s="28"/>
      <c r="N2015" s="28"/>
      <c r="O2015" s="28"/>
      <c r="P2015" s="28"/>
      <c r="Q2015" s="28"/>
      <c r="R2015" s="28"/>
      <c r="S2015" s="28"/>
      <c r="T2015" s="28"/>
      <c r="U2015" s="28"/>
      <c r="V2015" s="28"/>
      <c r="W2015" s="28"/>
      <c r="X2015" s="28"/>
      <c r="Y2015" s="28"/>
      <c r="Z2015" s="28"/>
      <c r="AA2015" s="28"/>
    </row>
    <row r="2016" spans="1:27" x14ac:dyDescent="0.25">
      <c r="B2016" s="23" t="s">
        <v>522</v>
      </c>
    </row>
    <row r="2017" spans="1:27" x14ac:dyDescent="0.25">
      <c r="B2017" t="s">
        <v>568</v>
      </c>
      <c r="C2017" t="s">
        <v>242</v>
      </c>
      <c r="D2017" t="s">
        <v>569</v>
      </c>
      <c r="E2017" s="35">
        <v>9.6000000000000002E-2</v>
      </c>
      <c r="F2017" t="s">
        <v>525</v>
      </c>
      <c r="G2017" t="s">
        <v>526</v>
      </c>
      <c r="H2017" s="36">
        <v>28.5</v>
      </c>
      <c r="I2017" t="s">
        <v>527</v>
      </c>
      <c r="J2017" s="37">
        <f>ROUND(E2017/I2015* H2017,5)</f>
        <v>2.7360000000000002</v>
      </c>
      <c r="K2017" s="33"/>
    </row>
    <row r="2018" spans="1:27" x14ac:dyDescent="0.25">
      <c r="B2018" t="s">
        <v>570</v>
      </c>
      <c r="C2018" t="s">
        <v>242</v>
      </c>
      <c r="D2018" t="s">
        <v>548</v>
      </c>
      <c r="E2018" s="35">
        <v>0.251</v>
      </c>
      <c r="F2018" t="s">
        <v>525</v>
      </c>
      <c r="G2018" t="s">
        <v>526</v>
      </c>
      <c r="H2018" s="36">
        <v>25.94</v>
      </c>
      <c r="I2018" t="s">
        <v>527</v>
      </c>
      <c r="J2018" s="37">
        <f>ROUND(E2018/I2015* H2018,5)</f>
        <v>6.5109399999999997</v>
      </c>
      <c r="K2018" s="33"/>
    </row>
    <row r="2019" spans="1:27" x14ac:dyDescent="0.25">
      <c r="D2019" s="32" t="s">
        <v>530</v>
      </c>
      <c r="E2019" s="33"/>
      <c r="H2019" s="33"/>
      <c r="K2019" s="36">
        <f>SUM(J2017:J2018)</f>
        <v>9.2469400000000004</v>
      </c>
    </row>
    <row r="2020" spans="1:27" x14ac:dyDescent="0.25">
      <c r="B2020" s="23" t="s">
        <v>531</v>
      </c>
      <c r="E2020" s="33"/>
      <c r="H2020" s="33"/>
      <c r="K2020" s="33"/>
    </row>
    <row r="2021" spans="1:27" x14ac:dyDescent="0.25">
      <c r="B2021" t="s">
        <v>1310</v>
      </c>
      <c r="C2021" t="s">
        <v>66</v>
      </c>
      <c r="D2021" t="s">
        <v>1311</v>
      </c>
      <c r="E2021" s="35">
        <v>1.02</v>
      </c>
      <c r="G2021" t="s">
        <v>526</v>
      </c>
      <c r="H2021" s="36">
        <v>14.01</v>
      </c>
      <c r="I2021" t="s">
        <v>527</v>
      </c>
      <c r="J2021" s="37">
        <f>ROUND(E2021* H2021,5)</f>
        <v>14.2902</v>
      </c>
      <c r="K2021" s="33"/>
    </row>
    <row r="2022" spans="1:27" x14ac:dyDescent="0.25">
      <c r="B2022" t="s">
        <v>1312</v>
      </c>
      <c r="C2022" t="s">
        <v>19</v>
      </c>
      <c r="D2022" t="s">
        <v>1313</v>
      </c>
      <c r="E2022" s="35">
        <v>1</v>
      </c>
      <c r="G2022" t="s">
        <v>526</v>
      </c>
      <c r="H2022" s="36">
        <v>29.11</v>
      </c>
      <c r="I2022" t="s">
        <v>527</v>
      </c>
      <c r="J2022" s="37">
        <f>ROUND(E2022* H2022,5)</f>
        <v>29.11</v>
      </c>
      <c r="K2022" s="33"/>
    </row>
    <row r="2023" spans="1:27" x14ac:dyDescent="0.25">
      <c r="B2023" t="s">
        <v>1314</v>
      </c>
      <c r="C2023" t="s">
        <v>19</v>
      </c>
      <c r="D2023" t="s">
        <v>1315</v>
      </c>
      <c r="E2023" s="35">
        <v>1</v>
      </c>
      <c r="G2023" t="s">
        <v>526</v>
      </c>
      <c r="H2023" s="36">
        <v>5.88</v>
      </c>
      <c r="I2023" t="s">
        <v>527</v>
      </c>
      <c r="J2023" s="37">
        <f>ROUND(E2023* H2023,5)</f>
        <v>5.88</v>
      </c>
      <c r="K2023" s="33"/>
    </row>
    <row r="2024" spans="1:27" x14ac:dyDescent="0.25">
      <c r="B2024" t="s">
        <v>1316</v>
      </c>
      <c r="C2024" t="s">
        <v>66</v>
      </c>
      <c r="D2024" t="s">
        <v>1317</v>
      </c>
      <c r="E2024" s="35">
        <v>1.02</v>
      </c>
      <c r="G2024" t="s">
        <v>526</v>
      </c>
      <c r="H2024" s="36">
        <v>21.54</v>
      </c>
      <c r="I2024" t="s">
        <v>527</v>
      </c>
      <c r="J2024" s="37">
        <f>ROUND(E2024* H2024,5)</f>
        <v>21.970800000000001</v>
      </c>
      <c r="K2024" s="33"/>
    </row>
    <row r="2025" spans="1:27" x14ac:dyDescent="0.25">
      <c r="B2025" t="s">
        <v>1318</v>
      </c>
      <c r="C2025" t="s">
        <v>66</v>
      </c>
      <c r="D2025" t="s">
        <v>1319</v>
      </c>
      <c r="E2025" s="35">
        <v>1.02</v>
      </c>
      <c r="G2025" t="s">
        <v>526</v>
      </c>
      <c r="H2025" s="36">
        <v>42</v>
      </c>
      <c r="I2025" t="s">
        <v>527</v>
      </c>
      <c r="J2025" s="37">
        <f>ROUND(E2025* H2025,5)</f>
        <v>42.84</v>
      </c>
      <c r="K2025" s="33"/>
    </row>
    <row r="2026" spans="1:27" x14ac:dyDescent="0.25">
      <c r="D2026" s="32" t="s">
        <v>538</v>
      </c>
      <c r="E2026" s="33"/>
      <c r="H2026" s="33"/>
      <c r="K2026" s="36">
        <f>SUM(J2021:J2025)</f>
        <v>114.09100000000001</v>
      </c>
    </row>
    <row r="2027" spans="1:27" x14ac:dyDescent="0.25">
      <c r="E2027" s="33"/>
      <c r="H2027" s="33"/>
      <c r="K2027" s="33"/>
    </row>
    <row r="2028" spans="1:27" x14ac:dyDescent="0.25">
      <c r="D2028" s="32" t="s">
        <v>539</v>
      </c>
      <c r="E2028" s="33"/>
      <c r="H2028" s="33">
        <v>1.5</v>
      </c>
      <c r="I2028" t="s">
        <v>540</v>
      </c>
      <c r="J2028">
        <f>ROUND(H2028/100*K2019,5)</f>
        <v>0.13869999999999999</v>
      </c>
      <c r="K2028" s="33"/>
    </row>
    <row r="2029" spans="1:27" x14ac:dyDescent="0.25">
      <c r="D2029" s="32" t="s">
        <v>516</v>
      </c>
      <c r="E2029" s="33"/>
      <c r="H2029" s="33"/>
      <c r="K2029" s="34">
        <f>SUM(J2016:J2028)</f>
        <v>123.47664</v>
      </c>
    </row>
    <row r="2030" spans="1:27" x14ac:dyDescent="0.25">
      <c r="D2030" s="32" t="s">
        <v>517</v>
      </c>
      <c r="E2030" s="33"/>
      <c r="H2030" s="33"/>
      <c r="K2030" s="34">
        <f>SUM(K2029:K2029)</f>
        <v>123.47664</v>
      </c>
    </row>
    <row r="2032" spans="1:27" ht="45" customHeight="1" x14ac:dyDescent="0.25">
      <c r="A2032" s="27" t="s">
        <v>1320</v>
      </c>
      <c r="B2032" s="27" t="s">
        <v>93</v>
      </c>
      <c r="C2032" s="28" t="s">
        <v>66</v>
      </c>
      <c r="D2032" s="7" t="s">
        <v>94</v>
      </c>
      <c r="E2032" s="6"/>
      <c r="F2032" s="6"/>
      <c r="G2032" s="28"/>
      <c r="H2032" s="30" t="s">
        <v>476</v>
      </c>
      <c r="I2032" s="5">
        <v>1</v>
      </c>
      <c r="J2032" s="4"/>
      <c r="K2032" s="31">
        <f>ROUND(K2047,2)</f>
        <v>170.89</v>
      </c>
      <c r="L2032" s="29" t="s">
        <v>1321</v>
      </c>
      <c r="M2032" s="28"/>
      <c r="N2032" s="28"/>
      <c r="O2032" s="28"/>
      <c r="P2032" s="28"/>
      <c r="Q2032" s="28"/>
      <c r="R2032" s="28"/>
      <c r="S2032" s="28"/>
      <c r="T2032" s="28"/>
      <c r="U2032" s="28"/>
      <c r="V2032" s="28"/>
      <c r="W2032" s="28"/>
      <c r="X2032" s="28"/>
      <c r="Y2032" s="28"/>
      <c r="Z2032" s="28"/>
      <c r="AA2032" s="28"/>
    </row>
    <row r="2033" spans="2:11" x14ac:dyDescent="0.25">
      <c r="B2033" s="23" t="s">
        <v>522</v>
      </c>
    </row>
    <row r="2034" spans="2:11" x14ac:dyDescent="0.25">
      <c r="B2034" t="s">
        <v>568</v>
      </c>
      <c r="C2034" t="s">
        <v>242</v>
      </c>
      <c r="D2034" t="s">
        <v>569</v>
      </c>
      <c r="E2034" s="35">
        <v>0.124</v>
      </c>
      <c r="F2034" t="s">
        <v>525</v>
      </c>
      <c r="G2034" t="s">
        <v>526</v>
      </c>
      <c r="H2034" s="36">
        <v>28.5</v>
      </c>
      <c r="I2034" t="s">
        <v>527</v>
      </c>
      <c r="J2034" s="37">
        <f>ROUND(E2034/I2032* H2034,5)</f>
        <v>3.5339999999999998</v>
      </c>
      <c r="K2034" s="33"/>
    </row>
    <row r="2035" spans="2:11" x14ac:dyDescent="0.25">
      <c r="B2035" t="s">
        <v>570</v>
      </c>
      <c r="C2035" t="s">
        <v>242</v>
      </c>
      <c r="D2035" t="s">
        <v>548</v>
      </c>
      <c r="E2035" s="35">
        <v>0.32100000000000001</v>
      </c>
      <c r="F2035" t="s">
        <v>525</v>
      </c>
      <c r="G2035" t="s">
        <v>526</v>
      </c>
      <c r="H2035" s="36">
        <v>25.94</v>
      </c>
      <c r="I2035" t="s">
        <v>527</v>
      </c>
      <c r="J2035" s="37">
        <f>ROUND(E2035/I2032* H2035,5)</f>
        <v>8.3267399999999991</v>
      </c>
      <c r="K2035" s="33"/>
    </row>
    <row r="2036" spans="2:11" x14ac:dyDescent="0.25">
      <c r="D2036" s="32" t="s">
        <v>530</v>
      </c>
      <c r="E2036" s="33"/>
      <c r="H2036" s="33"/>
      <c r="K2036" s="36">
        <f>SUM(J2034:J2035)</f>
        <v>11.86074</v>
      </c>
    </row>
    <row r="2037" spans="2:11" x14ac:dyDescent="0.25">
      <c r="B2037" s="23" t="s">
        <v>531</v>
      </c>
      <c r="E2037" s="33"/>
      <c r="H2037" s="33"/>
      <c r="K2037" s="33"/>
    </row>
    <row r="2038" spans="2:11" x14ac:dyDescent="0.25">
      <c r="B2038" t="s">
        <v>1310</v>
      </c>
      <c r="C2038" t="s">
        <v>66</v>
      </c>
      <c r="D2038" t="s">
        <v>1311</v>
      </c>
      <c r="E2038" s="35">
        <v>1.02</v>
      </c>
      <c r="G2038" t="s">
        <v>526</v>
      </c>
      <c r="H2038" s="36">
        <v>14.01</v>
      </c>
      <c r="I2038" t="s">
        <v>527</v>
      </c>
      <c r="J2038" s="37">
        <f>ROUND(E2038* H2038,5)</f>
        <v>14.2902</v>
      </c>
      <c r="K2038" s="33"/>
    </row>
    <row r="2039" spans="2:11" x14ac:dyDescent="0.25">
      <c r="B2039" t="s">
        <v>1322</v>
      </c>
      <c r="C2039" t="s">
        <v>66</v>
      </c>
      <c r="D2039" t="s">
        <v>1323</v>
      </c>
      <c r="E2039" s="35">
        <v>1.02</v>
      </c>
      <c r="G2039" t="s">
        <v>526</v>
      </c>
      <c r="H2039" s="36">
        <v>28.28</v>
      </c>
      <c r="I2039" t="s">
        <v>527</v>
      </c>
      <c r="J2039" s="37">
        <f>ROUND(E2039* H2039,5)</f>
        <v>28.845600000000001</v>
      </c>
      <c r="K2039" s="33"/>
    </row>
    <row r="2040" spans="2:11" x14ac:dyDescent="0.25">
      <c r="B2040" t="s">
        <v>1324</v>
      </c>
      <c r="C2040" t="s">
        <v>19</v>
      </c>
      <c r="D2040" t="s">
        <v>1325</v>
      </c>
      <c r="E2040" s="35">
        <v>1</v>
      </c>
      <c r="G2040" t="s">
        <v>526</v>
      </c>
      <c r="H2040" s="36">
        <v>43.29</v>
      </c>
      <c r="I2040" t="s">
        <v>527</v>
      </c>
      <c r="J2040" s="37">
        <f>ROUND(E2040* H2040,5)</f>
        <v>43.29</v>
      </c>
      <c r="K2040" s="33"/>
    </row>
    <row r="2041" spans="2:11" x14ac:dyDescent="0.25">
      <c r="B2041" t="s">
        <v>1326</v>
      </c>
      <c r="C2041" t="s">
        <v>66</v>
      </c>
      <c r="D2041" t="s">
        <v>1327</v>
      </c>
      <c r="E2041" s="35">
        <v>1.02</v>
      </c>
      <c r="G2041" t="s">
        <v>526</v>
      </c>
      <c r="H2041" s="36">
        <v>62.45</v>
      </c>
      <c r="I2041" t="s">
        <v>527</v>
      </c>
      <c r="J2041" s="37">
        <f>ROUND(E2041* H2041,5)</f>
        <v>63.698999999999998</v>
      </c>
      <c r="K2041" s="33"/>
    </row>
    <row r="2042" spans="2:11" x14ac:dyDescent="0.25">
      <c r="B2042" t="s">
        <v>1328</v>
      </c>
      <c r="C2042" t="s">
        <v>19</v>
      </c>
      <c r="D2042" t="s">
        <v>1329</v>
      </c>
      <c r="E2042" s="35">
        <v>1</v>
      </c>
      <c r="G2042" t="s">
        <v>526</v>
      </c>
      <c r="H2042" s="36">
        <v>8.73</v>
      </c>
      <c r="I2042" t="s">
        <v>527</v>
      </c>
      <c r="J2042" s="37">
        <f>ROUND(E2042* H2042,5)</f>
        <v>8.73</v>
      </c>
      <c r="K2042" s="33"/>
    </row>
    <row r="2043" spans="2:11" x14ac:dyDescent="0.25">
      <c r="D2043" s="32" t="s">
        <v>538</v>
      </c>
      <c r="E2043" s="33"/>
      <c r="H2043" s="33"/>
      <c r="K2043" s="36">
        <f>SUM(J2038:J2042)</f>
        <v>158.85479999999998</v>
      </c>
    </row>
    <row r="2044" spans="2:11" x14ac:dyDescent="0.25">
      <c r="E2044" s="33"/>
      <c r="H2044" s="33"/>
      <c r="K2044" s="33"/>
    </row>
    <row r="2045" spans="2:11" x14ac:dyDescent="0.25">
      <c r="D2045" s="32" t="s">
        <v>539</v>
      </c>
      <c r="E2045" s="33"/>
      <c r="H2045" s="33">
        <v>1.5</v>
      </c>
      <c r="I2045" t="s">
        <v>540</v>
      </c>
      <c r="J2045">
        <f>ROUND(H2045/100*K2036,5)</f>
        <v>0.17791000000000001</v>
      </c>
      <c r="K2045" s="33"/>
    </row>
    <row r="2046" spans="2:11" x14ac:dyDescent="0.25">
      <c r="D2046" s="32" t="s">
        <v>516</v>
      </c>
      <c r="E2046" s="33"/>
      <c r="H2046" s="33"/>
      <c r="K2046" s="34">
        <f>SUM(J2033:J2045)</f>
        <v>170.89345</v>
      </c>
    </row>
    <row r="2047" spans="2:11" x14ac:dyDescent="0.25">
      <c r="D2047" s="32" t="s">
        <v>517</v>
      </c>
      <c r="E2047" s="33"/>
      <c r="H2047" s="33"/>
      <c r="K2047" s="34">
        <f>SUM(K2046:K2046)</f>
        <v>170.89345</v>
      </c>
    </row>
    <row r="2049" spans="1:27" ht="45" customHeight="1" x14ac:dyDescent="0.25">
      <c r="A2049" s="27" t="s">
        <v>1330</v>
      </c>
      <c r="B2049" s="27" t="s">
        <v>89</v>
      </c>
      <c r="C2049" s="28" t="s">
        <v>66</v>
      </c>
      <c r="D2049" s="7" t="s">
        <v>90</v>
      </c>
      <c r="E2049" s="6"/>
      <c r="F2049" s="6"/>
      <c r="G2049" s="28"/>
      <c r="H2049" s="30" t="s">
        <v>476</v>
      </c>
      <c r="I2049" s="5">
        <v>1</v>
      </c>
      <c r="J2049" s="4"/>
      <c r="K2049" s="31">
        <f>ROUND(K2063,2)</f>
        <v>63.88</v>
      </c>
      <c r="L2049" s="29" t="s">
        <v>1331</v>
      </c>
      <c r="M2049" s="28"/>
      <c r="N2049" s="28"/>
      <c r="O2049" s="28"/>
      <c r="P2049" s="28"/>
      <c r="Q2049" s="28"/>
      <c r="R2049" s="28"/>
      <c r="S2049" s="28"/>
      <c r="T2049" s="28"/>
      <c r="U2049" s="28"/>
      <c r="V2049" s="28"/>
      <c r="W2049" s="28"/>
      <c r="X2049" s="28"/>
      <c r="Y2049" s="28"/>
      <c r="Z2049" s="28"/>
      <c r="AA2049" s="28"/>
    </row>
    <row r="2050" spans="1:27" x14ac:dyDescent="0.25">
      <c r="B2050" s="23" t="s">
        <v>522</v>
      </c>
    </row>
    <row r="2051" spans="1:27" x14ac:dyDescent="0.25">
      <c r="B2051" t="s">
        <v>568</v>
      </c>
      <c r="C2051" t="s">
        <v>242</v>
      </c>
      <c r="D2051" t="s">
        <v>569</v>
      </c>
      <c r="E2051" s="35">
        <v>9.6000000000000002E-2</v>
      </c>
      <c r="F2051" t="s">
        <v>525</v>
      </c>
      <c r="G2051" t="s">
        <v>526</v>
      </c>
      <c r="H2051" s="36">
        <v>28.5</v>
      </c>
      <c r="I2051" t="s">
        <v>527</v>
      </c>
      <c r="J2051" s="37">
        <f>ROUND(E2051/I2049* H2051,5)</f>
        <v>2.7360000000000002</v>
      </c>
      <c r="K2051" s="33"/>
    </row>
    <row r="2052" spans="1:27" x14ac:dyDescent="0.25">
      <c r="B2052" t="s">
        <v>570</v>
      </c>
      <c r="C2052" t="s">
        <v>242</v>
      </c>
      <c r="D2052" t="s">
        <v>548</v>
      </c>
      <c r="E2052" s="35">
        <v>0.20799999999999999</v>
      </c>
      <c r="F2052" t="s">
        <v>525</v>
      </c>
      <c r="G2052" t="s">
        <v>526</v>
      </c>
      <c r="H2052" s="36">
        <v>25.94</v>
      </c>
      <c r="I2052" t="s">
        <v>527</v>
      </c>
      <c r="J2052" s="37">
        <f>ROUND(E2052/I2049* H2052,5)</f>
        <v>5.3955200000000003</v>
      </c>
      <c r="K2052" s="33"/>
    </row>
    <row r="2053" spans="1:27" x14ac:dyDescent="0.25">
      <c r="D2053" s="32" t="s">
        <v>530</v>
      </c>
      <c r="E2053" s="33"/>
      <c r="H2053" s="33"/>
      <c r="K2053" s="36">
        <f>SUM(J2051:J2052)</f>
        <v>8.1315200000000001</v>
      </c>
    </row>
    <row r="2054" spans="1:27" x14ac:dyDescent="0.25">
      <c r="B2054" s="23" t="s">
        <v>531</v>
      </c>
      <c r="E2054" s="33"/>
      <c r="H2054" s="33"/>
      <c r="K2054" s="33"/>
    </row>
    <row r="2055" spans="1:27" x14ac:dyDescent="0.25">
      <c r="B2055" t="s">
        <v>1332</v>
      </c>
      <c r="C2055" t="s">
        <v>66</v>
      </c>
      <c r="D2055" t="s">
        <v>1333</v>
      </c>
      <c r="E2055" s="35">
        <v>1</v>
      </c>
      <c r="G2055" t="s">
        <v>526</v>
      </c>
      <c r="H2055" s="36">
        <v>24.46</v>
      </c>
      <c r="I2055" t="s">
        <v>527</v>
      </c>
      <c r="J2055" s="37">
        <f>ROUND(E2055* H2055,5)</f>
        <v>24.46</v>
      </c>
      <c r="K2055" s="33"/>
    </row>
    <row r="2056" spans="1:27" x14ac:dyDescent="0.25">
      <c r="B2056" t="s">
        <v>1334</v>
      </c>
      <c r="C2056" t="s">
        <v>66</v>
      </c>
      <c r="D2056" t="s">
        <v>1335</v>
      </c>
      <c r="E2056" s="35">
        <v>1</v>
      </c>
      <c r="G2056" t="s">
        <v>526</v>
      </c>
      <c r="H2056" s="36">
        <v>9.73</v>
      </c>
      <c r="I2056" t="s">
        <v>527</v>
      </c>
      <c r="J2056" s="37">
        <f>ROUND(E2056* H2056,5)</f>
        <v>9.73</v>
      </c>
      <c r="K2056" s="33"/>
    </row>
    <row r="2057" spans="1:27" x14ac:dyDescent="0.25">
      <c r="B2057" t="s">
        <v>1336</v>
      </c>
      <c r="C2057" t="s">
        <v>19</v>
      </c>
      <c r="D2057" t="s">
        <v>1337</v>
      </c>
      <c r="E2057" s="35">
        <v>1</v>
      </c>
      <c r="G2057" t="s">
        <v>526</v>
      </c>
      <c r="H2057" s="36">
        <v>8.91</v>
      </c>
      <c r="I2057" t="s">
        <v>527</v>
      </c>
      <c r="J2057" s="37">
        <f>ROUND(E2057* H2057,5)</f>
        <v>8.91</v>
      </c>
      <c r="K2057" s="33"/>
    </row>
    <row r="2058" spans="1:27" x14ac:dyDescent="0.25">
      <c r="B2058" t="s">
        <v>1338</v>
      </c>
      <c r="C2058" t="s">
        <v>19</v>
      </c>
      <c r="D2058" t="s">
        <v>1339</v>
      </c>
      <c r="E2058" s="35">
        <v>1</v>
      </c>
      <c r="G2058" t="s">
        <v>526</v>
      </c>
      <c r="H2058" s="36">
        <v>12.53</v>
      </c>
      <c r="I2058" t="s">
        <v>527</v>
      </c>
      <c r="J2058" s="37">
        <f>ROUND(E2058* H2058,5)</f>
        <v>12.53</v>
      </c>
      <c r="K2058" s="33"/>
    </row>
    <row r="2059" spans="1:27" x14ac:dyDescent="0.25">
      <c r="D2059" s="32" t="s">
        <v>538</v>
      </c>
      <c r="E2059" s="33"/>
      <c r="H2059" s="33"/>
      <c r="K2059" s="36">
        <f>SUM(J2055:J2058)</f>
        <v>55.629999999999995</v>
      </c>
    </row>
    <row r="2060" spans="1:27" x14ac:dyDescent="0.25">
      <c r="E2060" s="33"/>
      <c r="H2060" s="33"/>
      <c r="K2060" s="33"/>
    </row>
    <row r="2061" spans="1:27" x14ac:dyDescent="0.25">
      <c r="D2061" s="32" t="s">
        <v>539</v>
      </c>
      <c r="E2061" s="33"/>
      <c r="H2061" s="33">
        <v>1.5</v>
      </c>
      <c r="I2061" t="s">
        <v>540</v>
      </c>
      <c r="J2061">
        <f>ROUND(H2061/100*K2053,5)</f>
        <v>0.12197</v>
      </c>
      <c r="K2061" s="33"/>
    </row>
    <row r="2062" spans="1:27" x14ac:dyDescent="0.25">
      <c r="D2062" s="32" t="s">
        <v>516</v>
      </c>
      <c r="E2062" s="33"/>
      <c r="H2062" s="33"/>
      <c r="K2062" s="34">
        <f>SUM(J2050:J2061)</f>
        <v>63.883490000000002</v>
      </c>
    </row>
    <row r="2063" spans="1:27" x14ac:dyDescent="0.25">
      <c r="D2063" s="32" t="s">
        <v>517</v>
      </c>
      <c r="E2063" s="33"/>
      <c r="H2063" s="33"/>
      <c r="K2063" s="34">
        <f>SUM(K2062:K2062)</f>
        <v>63.883490000000002</v>
      </c>
    </row>
    <row r="2065" spans="1:27" ht="45" customHeight="1" x14ac:dyDescent="0.25">
      <c r="A2065" s="27" t="s">
        <v>1340</v>
      </c>
      <c r="B2065" s="27" t="s">
        <v>220</v>
      </c>
      <c r="C2065" s="28" t="s">
        <v>66</v>
      </c>
      <c r="D2065" s="7" t="s">
        <v>221</v>
      </c>
      <c r="E2065" s="6"/>
      <c r="F2065" s="6"/>
      <c r="G2065" s="28"/>
      <c r="H2065" s="30" t="s">
        <v>476</v>
      </c>
      <c r="I2065" s="5">
        <v>1</v>
      </c>
      <c r="J2065" s="4"/>
      <c r="K2065" s="31">
        <f>ROUND(K2077,2)</f>
        <v>5.89</v>
      </c>
      <c r="L2065" s="29" t="s">
        <v>1341</v>
      </c>
      <c r="M2065" s="28"/>
      <c r="N2065" s="28"/>
      <c r="O2065" s="28"/>
      <c r="P2065" s="28"/>
      <c r="Q2065" s="28"/>
      <c r="R2065" s="28"/>
      <c r="S2065" s="28"/>
      <c r="T2065" s="28"/>
      <c r="U2065" s="28"/>
      <c r="V2065" s="28"/>
      <c r="W2065" s="28"/>
      <c r="X2065" s="28"/>
      <c r="Y2065" s="28"/>
      <c r="Z2065" s="28"/>
      <c r="AA2065" s="28"/>
    </row>
    <row r="2066" spans="1:27" x14ac:dyDescent="0.25">
      <c r="B2066" s="23" t="s">
        <v>522</v>
      </c>
    </row>
    <row r="2067" spans="1:27" x14ac:dyDescent="0.25">
      <c r="B2067" t="s">
        <v>568</v>
      </c>
      <c r="C2067" t="s">
        <v>242</v>
      </c>
      <c r="D2067" t="s">
        <v>569</v>
      </c>
      <c r="E2067" s="35">
        <v>0.05</v>
      </c>
      <c r="F2067" t="s">
        <v>525</v>
      </c>
      <c r="G2067" t="s">
        <v>526</v>
      </c>
      <c r="H2067" s="36">
        <v>28.5</v>
      </c>
      <c r="I2067" t="s">
        <v>527</v>
      </c>
      <c r="J2067" s="37">
        <f>ROUND(E2067/I2065* H2067,5)</f>
        <v>1.425</v>
      </c>
      <c r="K2067" s="33"/>
    </row>
    <row r="2068" spans="1:27" x14ac:dyDescent="0.25">
      <c r="B2068" t="s">
        <v>570</v>
      </c>
      <c r="C2068" t="s">
        <v>242</v>
      </c>
      <c r="D2068" t="s">
        <v>548</v>
      </c>
      <c r="E2068" s="35">
        <v>3.2000000000000001E-2</v>
      </c>
      <c r="F2068" t="s">
        <v>525</v>
      </c>
      <c r="G2068" t="s">
        <v>526</v>
      </c>
      <c r="H2068" s="36">
        <v>25.94</v>
      </c>
      <c r="I2068" t="s">
        <v>527</v>
      </c>
      <c r="J2068" s="37">
        <f>ROUND(E2068/I2065* H2068,5)</f>
        <v>0.83008000000000004</v>
      </c>
      <c r="K2068" s="33"/>
    </row>
    <row r="2069" spans="1:27" x14ac:dyDescent="0.25">
      <c r="D2069" s="32" t="s">
        <v>530</v>
      </c>
      <c r="E2069" s="33"/>
      <c r="H2069" s="33"/>
      <c r="K2069" s="36">
        <f>SUM(J2067:J2068)</f>
        <v>2.25508</v>
      </c>
    </row>
    <row r="2070" spans="1:27" x14ac:dyDescent="0.25">
      <c r="B2070" s="23" t="s">
        <v>531</v>
      </c>
      <c r="E2070" s="33"/>
      <c r="H2070" s="33"/>
      <c r="K2070" s="33"/>
    </row>
    <row r="2071" spans="1:27" x14ac:dyDescent="0.25">
      <c r="B2071" t="s">
        <v>1342</v>
      </c>
      <c r="C2071" t="s">
        <v>19</v>
      </c>
      <c r="D2071" t="s">
        <v>1343</v>
      </c>
      <c r="E2071" s="35">
        <v>1</v>
      </c>
      <c r="G2071" t="s">
        <v>526</v>
      </c>
      <c r="H2071" s="36">
        <v>0.27</v>
      </c>
      <c r="I2071" t="s">
        <v>527</v>
      </c>
      <c r="J2071" s="37">
        <f>ROUND(E2071* H2071,5)</f>
        <v>0.27</v>
      </c>
      <c r="K2071" s="33"/>
    </row>
    <row r="2072" spans="1:27" x14ac:dyDescent="0.25">
      <c r="B2072" t="s">
        <v>1344</v>
      </c>
      <c r="C2072" t="s">
        <v>66</v>
      </c>
      <c r="D2072" t="s">
        <v>1345</v>
      </c>
      <c r="E2072" s="35">
        <v>1.02</v>
      </c>
      <c r="G2072" t="s">
        <v>526</v>
      </c>
      <c r="H2072" s="36">
        <v>3.27</v>
      </c>
      <c r="I2072" t="s">
        <v>527</v>
      </c>
      <c r="J2072" s="37">
        <f>ROUND(E2072* H2072,5)</f>
        <v>3.3353999999999999</v>
      </c>
      <c r="K2072" s="33"/>
    </row>
    <row r="2073" spans="1:27" x14ac:dyDescent="0.25">
      <c r="D2073" s="32" t="s">
        <v>538</v>
      </c>
      <c r="E2073" s="33"/>
      <c r="H2073" s="33"/>
      <c r="K2073" s="36">
        <f>SUM(J2071:J2072)</f>
        <v>3.6053999999999999</v>
      </c>
    </row>
    <row r="2074" spans="1:27" x14ac:dyDescent="0.25">
      <c r="E2074" s="33"/>
      <c r="H2074" s="33"/>
      <c r="K2074" s="33"/>
    </row>
    <row r="2075" spans="1:27" x14ac:dyDescent="0.25">
      <c r="D2075" s="32" t="s">
        <v>539</v>
      </c>
      <c r="E2075" s="33"/>
      <c r="H2075" s="33">
        <v>1.5</v>
      </c>
      <c r="I2075" t="s">
        <v>540</v>
      </c>
      <c r="J2075">
        <f>ROUND(H2075/100*K2069,5)</f>
        <v>3.3829999999999999E-2</v>
      </c>
      <c r="K2075" s="33"/>
    </row>
    <row r="2076" spans="1:27" x14ac:dyDescent="0.25">
      <c r="D2076" s="32" t="s">
        <v>516</v>
      </c>
      <c r="E2076" s="33"/>
      <c r="H2076" s="33"/>
      <c r="K2076" s="34">
        <f>SUM(J2066:J2075)</f>
        <v>5.8943099999999999</v>
      </c>
    </row>
    <row r="2077" spans="1:27" x14ac:dyDescent="0.25">
      <c r="D2077" s="32" t="s">
        <v>517</v>
      </c>
      <c r="E2077" s="33"/>
      <c r="H2077" s="33"/>
      <c r="K2077" s="34">
        <f>SUM(K2076:K2076)</f>
        <v>5.8943099999999999</v>
      </c>
    </row>
    <row r="2079" spans="1:27" ht="45" customHeight="1" x14ac:dyDescent="0.25">
      <c r="A2079" s="27" t="s">
        <v>1346</v>
      </c>
      <c r="B2079" s="27" t="s">
        <v>68</v>
      </c>
      <c r="C2079" s="28" t="s">
        <v>66</v>
      </c>
      <c r="D2079" s="7" t="s">
        <v>69</v>
      </c>
      <c r="E2079" s="6"/>
      <c r="F2079" s="6"/>
      <c r="G2079" s="28"/>
      <c r="H2079" s="30" t="s">
        <v>476</v>
      </c>
      <c r="I2079" s="5">
        <v>1</v>
      </c>
      <c r="J2079" s="4"/>
      <c r="K2079" s="31">
        <f>ROUND(K2090,2)</f>
        <v>8.98</v>
      </c>
      <c r="L2079" s="29" t="s">
        <v>1347</v>
      </c>
      <c r="M2079" s="28"/>
      <c r="N2079" s="28"/>
      <c r="O2079" s="28"/>
      <c r="P2079" s="28"/>
      <c r="Q2079" s="28"/>
      <c r="R2079" s="28"/>
      <c r="S2079" s="28"/>
      <c r="T2079" s="28"/>
      <c r="U2079" s="28"/>
      <c r="V2079" s="28"/>
      <c r="W2079" s="28"/>
      <c r="X2079" s="28"/>
      <c r="Y2079" s="28"/>
      <c r="Z2079" s="28"/>
      <c r="AA2079" s="28"/>
    </row>
    <row r="2080" spans="1:27" x14ac:dyDescent="0.25">
      <c r="B2080" s="23" t="s">
        <v>522</v>
      </c>
    </row>
    <row r="2081" spans="1:27" x14ac:dyDescent="0.25">
      <c r="B2081" t="s">
        <v>570</v>
      </c>
      <c r="C2081" t="s">
        <v>242</v>
      </c>
      <c r="D2081" t="s">
        <v>548</v>
      </c>
      <c r="E2081" s="35">
        <v>5.1999999999999998E-2</v>
      </c>
      <c r="F2081" t="s">
        <v>525</v>
      </c>
      <c r="G2081" t="s">
        <v>526</v>
      </c>
      <c r="H2081" s="36">
        <v>25.94</v>
      </c>
      <c r="I2081" t="s">
        <v>527</v>
      </c>
      <c r="J2081" s="37">
        <f>ROUND(E2081/I2079* H2081,5)</f>
        <v>1.3488800000000001</v>
      </c>
      <c r="K2081" s="33"/>
    </row>
    <row r="2082" spans="1:27" x14ac:dyDescent="0.25">
      <c r="B2082" t="s">
        <v>568</v>
      </c>
      <c r="C2082" t="s">
        <v>242</v>
      </c>
      <c r="D2082" t="s">
        <v>569</v>
      </c>
      <c r="E2082" s="35">
        <v>5.1999999999999998E-2</v>
      </c>
      <c r="F2082" t="s">
        <v>525</v>
      </c>
      <c r="G2082" t="s">
        <v>526</v>
      </c>
      <c r="H2082" s="36">
        <v>28.5</v>
      </c>
      <c r="I2082" t="s">
        <v>527</v>
      </c>
      <c r="J2082" s="37">
        <f>ROUND(E2082/I2079* H2082,5)</f>
        <v>1.482</v>
      </c>
      <c r="K2082" s="33"/>
    </row>
    <row r="2083" spans="1:27" x14ac:dyDescent="0.25">
      <c r="D2083" s="32" t="s">
        <v>530</v>
      </c>
      <c r="E2083" s="33"/>
      <c r="H2083" s="33"/>
      <c r="K2083" s="36">
        <f>SUM(J2081:J2082)</f>
        <v>2.8308800000000001</v>
      </c>
    </row>
    <row r="2084" spans="1:27" x14ac:dyDescent="0.25">
      <c r="B2084" s="23" t="s">
        <v>531</v>
      </c>
      <c r="E2084" s="33"/>
      <c r="H2084" s="33"/>
      <c r="K2084" s="33"/>
    </row>
    <row r="2085" spans="1:27" x14ac:dyDescent="0.25">
      <c r="B2085" t="s">
        <v>1348</v>
      </c>
      <c r="C2085" t="s">
        <v>66</v>
      </c>
      <c r="D2085" t="s">
        <v>1349</v>
      </c>
      <c r="E2085" s="35">
        <v>1.02</v>
      </c>
      <c r="G2085" t="s">
        <v>526</v>
      </c>
      <c r="H2085" s="36">
        <v>5.99</v>
      </c>
      <c r="I2085" t="s">
        <v>527</v>
      </c>
      <c r="J2085" s="37">
        <f>ROUND(E2085* H2085,5)</f>
        <v>6.1097999999999999</v>
      </c>
      <c r="K2085" s="33"/>
    </row>
    <row r="2086" spans="1:27" x14ac:dyDescent="0.25">
      <c r="D2086" s="32" t="s">
        <v>538</v>
      </c>
      <c r="E2086" s="33"/>
      <c r="H2086" s="33"/>
      <c r="K2086" s="36">
        <f>SUM(J2085:J2085)</f>
        <v>6.1097999999999999</v>
      </c>
    </row>
    <row r="2087" spans="1:27" x14ac:dyDescent="0.25">
      <c r="E2087" s="33"/>
      <c r="H2087" s="33"/>
      <c r="K2087" s="33"/>
    </row>
    <row r="2088" spans="1:27" x14ac:dyDescent="0.25">
      <c r="D2088" s="32" t="s">
        <v>539</v>
      </c>
      <c r="E2088" s="33"/>
      <c r="H2088" s="33">
        <v>1.5</v>
      </c>
      <c r="I2088" t="s">
        <v>540</v>
      </c>
      <c r="J2088">
        <f>ROUND(H2088/100*K2083,5)</f>
        <v>4.2459999999999998E-2</v>
      </c>
      <c r="K2088" s="33"/>
    </row>
    <row r="2089" spans="1:27" x14ac:dyDescent="0.25">
      <c r="D2089" s="32" t="s">
        <v>516</v>
      </c>
      <c r="E2089" s="33"/>
      <c r="H2089" s="33"/>
      <c r="K2089" s="34">
        <f>SUM(J2080:J2088)</f>
        <v>8.9831400000000006</v>
      </c>
    </row>
    <row r="2090" spans="1:27" x14ac:dyDescent="0.25">
      <c r="D2090" s="32" t="s">
        <v>517</v>
      </c>
      <c r="E2090" s="33"/>
      <c r="H2090" s="33"/>
      <c r="K2090" s="34">
        <f>SUM(K2089:K2089)</f>
        <v>8.9831400000000006</v>
      </c>
    </row>
    <row r="2092" spans="1:27" ht="45" customHeight="1" x14ac:dyDescent="0.25">
      <c r="A2092" s="27" t="s">
        <v>1350</v>
      </c>
      <c r="B2092" s="27" t="s">
        <v>65</v>
      </c>
      <c r="C2092" s="28" t="s">
        <v>66</v>
      </c>
      <c r="D2092" s="7" t="s">
        <v>67</v>
      </c>
      <c r="E2092" s="6"/>
      <c r="F2092" s="6"/>
      <c r="G2092" s="28"/>
      <c r="H2092" s="30" t="s">
        <v>476</v>
      </c>
      <c r="I2092" s="5">
        <v>1</v>
      </c>
      <c r="J2092" s="4"/>
      <c r="K2092" s="31">
        <f>ROUND(K2103,2)</f>
        <v>16.53</v>
      </c>
      <c r="L2092" s="29" t="s">
        <v>1351</v>
      </c>
      <c r="M2092" s="28"/>
      <c r="N2092" s="28"/>
      <c r="O2092" s="28"/>
      <c r="P2092" s="28"/>
      <c r="Q2092" s="28"/>
      <c r="R2092" s="28"/>
      <c r="S2092" s="28"/>
      <c r="T2092" s="28"/>
      <c r="U2092" s="28"/>
      <c r="V2092" s="28"/>
      <c r="W2092" s="28"/>
      <c r="X2092" s="28"/>
      <c r="Y2092" s="28"/>
      <c r="Z2092" s="28"/>
      <c r="AA2092" s="28"/>
    </row>
    <row r="2093" spans="1:27" x14ac:dyDescent="0.25">
      <c r="B2093" s="23" t="s">
        <v>522</v>
      </c>
    </row>
    <row r="2094" spans="1:27" x14ac:dyDescent="0.25">
      <c r="B2094" t="s">
        <v>570</v>
      </c>
      <c r="C2094" t="s">
        <v>242</v>
      </c>
      <c r="D2094" t="s">
        <v>548</v>
      </c>
      <c r="E2094" s="35">
        <v>7.1999999999999995E-2</v>
      </c>
      <c r="F2094" t="s">
        <v>525</v>
      </c>
      <c r="G2094" t="s">
        <v>526</v>
      </c>
      <c r="H2094" s="36">
        <v>25.94</v>
      </c>
      <c r="I2094" t="s">
        <v>527</v>
      </c>
      <c r="J2094" s="37">
        <f>ROUND(E2094/I2092* H2094,5)</f>
        <v>1.86768</v>
      </c>
      <c r="K2094" s="33"/>
    </row>
    <row r="2095" spans="1:27" x14ac:dyDescent="0.25">
      <c r="B2095" t="s">
        <v>568</v>
      </c>
      <c r="C2095" t="s">
        <v>242</v>
      </c>
      <c r="D2095" t="s">
        <v>569</v>
      </c>
      <c r="E2095" s="35">
        <v>7.1999999999999995E-2</v>
      </c>
      <c r="F2095" t="s">
        <v>525</v>
      </c>
      <c r="G2095" t="s">
        <v>526</v>
      </c>
      <c r="H2095" s="36">
        <v>28.5</v>
      </c>
      <c r="I2095" t="s">
        <v>527</v>
      </c>
      <c r="J2095" s="37">
        <f>ROUND(E2095/I2092* H2095,5)</f>
        <v>2.052</v>
      </c>
      <c r="K2095" s="33"/>
    </row>
    <row r="2096" spans="1:27" x14ac:dyDescent="0.25">
      <c r="D2096" s="32" t="s">
        <v>530</v>
      </c>
      <c r="E2096" s="33"/>
      <c r="H2096" s="33"/>
      <c r="K2096" s="36">
        <f>SUM(J2094:J2095)</f>
        <v>3.9196800000000001</v>
      </c>
    </row>
    <row r="2097" spans="1:27" x14ac:dyDescent="0.25">
      <c r="B2097" s="23" t="s">
        <v>531</v>
      </c>
      <c r="E2097" s="33"/>
      <c r="H2097" s="33"/>
      <c r="K2097" s="33"/>
    </row>
    <row r="2098" spans="1:27" x14ac:dyDescent="0.25">
      <c r="B2098" t="s">
        <v>1352</v>
      </c>
      <c r="C2098" t="s">
        <v>66</v>
      </c>
      <c r="D2098" t="s">
        <v>1353</v>
      </c>
      <c r="E2098" s="35">
        <v>1.02</v>
      </c>
      <c r="G2098" t="s">
        <v>526</v>
      </c>
      <c r="H2098" s="36">
        <v>12.31</v>
      </c>
      <c r="I2098" t="s">
        <v>527</v>
      </c>
      <c r="J2098" s="37">
        <f>ROUND(E2098* H2098,5)</f>
        <v>12.5562</v>
      </c>
      <c r="K2098" s="33"/>
    </row>
    <row r="2099" spans="1:27" x14ac:dyDescent="0.25">
      <c r="D2099" s="32" t="s">
        <v>538</v>
      </c>
      <c r="E2099" s="33"/>
      <c r="H2099" s="33"/>
      <c r="K2099" s="36">
        <f>SUM(J2098:J2098)</f>
        <v>12.5562</v>
      </c>
    </row>
    <row r="2100" spans="1:27" x14ac:dyDescent="0.25">
      <c r="E2100" s="33"/>
      <c r="H2100" s="33"/>
      <c r="K2100" s="33"/>
    </row>
    <row r="2101" spans="1:27" x14ac:dyDescent="0.25">
      <c r="D2101" s="32" t="s">
        <v>539</v>
      </c>
      <c r="E2101" s="33"/>
      <c r="H2101" s="33">
        <v>1.5</v>
      </c>
      <c r="I2101" t="s">
        <v>540</v>
      </c>
      <c r="J2101">
        <f>ROUND(H2101/100*K2096,5)</f>
        <v>5.8799999999999998E-2</v>
      </c>
      <c r="K2101" s="33"/>
    </row>
    <row r="2102" spans="1:27" x14ac:dyDescent="0.25">
      <c r="D2102" s="32" t="s">
        <v>516</v>
      </c>
      <c r="E2102" s="33"/>
      <c r="H2102" s="33"/>
      <c r="K2102" s="34">
        <f>SUM(J2093:J2101)</f>
        <v>16.534680000000002</v>
      </c>
    </row>
    <row r="2103" spans="1:27" x14ac:dyDescent="0.25">
      <c r="D2103" s="32" t="s">
        <v>517</v>
      </c>
      <c r="E2103" s="33"/>
      <c r="H2103" s="33"/>
      <c r="K2103" s="34">
        <f>SUM(K2102:K2102)</f>
        <v>16.534680000000002</v>
      </c>
    </row>
    <row r="2105" spans="1:27" ht="45" customHeight="1" x14ac:dyDescent="0.25">
      <c r="A2105" s="27" t="s">
        <v>1354</v>
      </c>
      <c r="B2105" s="27" t="s">
        <v>80</v>
      </c>
      <c r="C2105" s="28" t="s">
        <v>66</v>
      </c>
      <c r="D2105" s="7" t="s">
        <v>81</v>
      </c>
      <c r="E2105" s="6"/>
      <c r="F2105" s="6"/>
      <c r="G2105" s="28"/>
      <c r="H2105" s="30" t="s">
        <v>476</v>
      </c>
      <c r="I2105" s="5">
        <v>1</v>
      </c>
      <c r="J2105" s="4"/>
      <c r="K2105" s="31">
        <f>ROUND(K2116,2)</f>
        <v>2.61</v>
      </c>
      <c r="L2105" s="29" t="s">
        <v>1355</v>
      </c>
      <c r="M2105" s="28"/>
      <c r="N2105" s="28"/>
      <c r="O2105" s="28"/>
      <c r="P2105" s="28"/>
      <c r="Q2105" s="28"/>
      <c r="R2105" s="28"/>
      <c r="S2105" s="28"/>
      <c r="T2105" s="28"/>
      <c r="U2105" s="28"/>
      <c r="V2105" s="28"/>
      <c r="W2105" s="28"/>
      <c r="X2105" s="28"/>
      <c r="Y2105" s="28"/>
      <c r="Z2105" s="28"/>
      <c r="AA2105" s="28"/>
    </row>
    <row r="2106" spans="1:27" x14ac:dyDescent="0.25">
      <c r="B2106" s="23" t="s">
        <v>522</v>
      </c>
    </row>
    <row r="2107" spans="1:27" x14ac:dyDescent="0.25">
      <c r="B2107" t="s">
        <v>568</v>
      </c>
      <c r="C2107" t="s">
        <v>242</v>
      </c>
      <c r="D2107" t="s">
        <v>569</v>
      </c>
      <c r="E2107" s="35">
        <v>1.2E-2</v>
      </c>
      <c r="F2107" t="s">
        <v>525</v>
      </c>
      <c r="G2107" t="s">
        <v>526</v>
      </c>
      <c r="H2107" s="36">
        <v>28.5</v>
      </c>
      <c r="I2107" t="s">
        <v>527</v>
      </c>
      <c r="J2107" s="37">
        <f>ROUND(E2107/I2105* H2107,5)</f>
        <v>0.34200000000000003</v>
      </c>
      <c r="K2107" s="33"/>
    </row>
    <row r="2108" spans="1:27" x14ac:dyDescent="0.25">
      <c r="B2108" t="s">
        <v>570</v>
      </c>
      <c r="C2108" t="s">
        <v>242</v>
      </c>
      <c r="D2108" t="s">
        <v>548</v>
      </c>
      <c r="E2108" s="35">
        <v>1.2E-2</v>
      </c>
      <c r="F2108" t="s">
        <v>525</v>
      </c>
      <c r="G2108" t="s">
        <v>526</v>
      </c>
      <c r="H2108" s="36">
        <v>25.94</v>
      </c>
      <c r="I2108" t="s">
        <v>527</v>
      </c>
      <c r="J2108" s="37">
        <f>ROUND(E2108/I2105* H2108,5)</f>
        <v>0.31128</v>
      </c>
      <c r="K2108" s="33"/>
    </row>
    <row r="2109" spans="1:27" x14ac:dyDescent="0.25">
      <c r="D2109" s="32" t="s">
        <v>530</v>
      </c>
      <c r="E2109" s="33"/>
      <c r="H2109" s="33"/>
      <c r="K2109" s="36">
        <f>SUM(J2107:J2108)</f>
        <v>0.65328000000000008</v>
      </c>
    </row>
    <row r="2110" spans="1:27" x14ac:dyDescent="0.25">
      <c r="B2110" s="23" t="s">
        <v>531</v>
      </c>
      <c r="E2110" s="33"/>
      <c r="H2110" s="33"/>
      <c r="K2110" s="33"/>
    </row>
    <row r="2111" spans="1:27" x14ac:dyDescent="0.25">
      <c r="B2111" t="s">
        <v>1356</v>
      </c>
      <c r="C2111" t="s">
        <v>66</v>
      </c>
      <c r="D2111" t="s">
        <v>1357</v>
      </c>
      <c r="E2111" s="35">
        <v>1.02</v>
      </c>
      <c r="G2111" t="s">
        <v>526</v>
      </c>
      <c r="H2111" s="36">
        <v>1.91</v>
      </c>
      <c r="I2111" t="s">
        <v>527</v>
      </c>
      <c r="J2111" s="37">
        <f>ROUND(E2111* H2111,5)</f>
        <v>1.9481999999999999</v>
      </c>
      <c r="K2111" s="33"/>
    </row>
    <row r="2112" spans="1:27" x14ac:dyDescent="0.25">
      <c r="D2112" s="32" t="s">
        <v>538</v>
      </c>
      <c r="E2112" s="33"/>
      <c r="H2112" s="33"/>
      <c r="K2112" s="36">
        <f>SUM(J2111:J2111)</f>
        <v>1.9481999999999999</v>
      </c>
    </row>
    <row r="2113" spans="1:27" x14ac:dyDescent="0.25">
      <c r="E2113" s="33"/>
      <c r="H2113" s="33"/>
      <c r="K2113" s="33"/>
    </row>
    <row r="2114" spans="1:27" x14ac:dyDescent="0.25">
      <c r="D2114" s="32" t="s">
        <v>539</v>
      </c>
      <c r="E2114" s="33"/>
      <c r="H2114" s="33">
        <v>1.5</v>
      </c>
      <c r="I2114" t="s">
        <v>540</v>
      </c>
      <c r="J2114">
        <f>ROUND(H2114/100*K2109,5)</f>
        <v>9.7999999999999997E-3</v>
      </c>
      <c r="K2114" s="33"/>
    </row>
    <row r="2115" spans="1:27" x14ac:dyDescent="0.25">
      <c r="D2115" s="32" t="s">
        <v>516</v>
      </c>
      <c r="E2115" s="33"/>
      <c r="H2115" s="33"/>
      <c r="K2115" s="34">
        <f>SUM(J2106:J2114)</f>
        <v>2.6112799999999998</v>
      </c>
    </row>
    <row r="2116" spans="1:27" x14ac:dyDescent="0.25">
      <c r="D2116" s="32" t="s">
        <v>517</v>
      </c>
      <c r="E2116" s="33"/>
      <c r="H2116" s="33"/>
      <c r="K2116" s="34">
        <f>SUM(K2115:K2115)</f>
        <v>2.6112799999999998</v>
      </c>
    </row>
    <row r="2118" spans="1:27" ht="45" customHeight="1" x14ac:dyDescent="0.25">
      <c r="A2118" s="27" t="s">
        <v>1358</v>
      </c>
      <c r="B2118" s="27" t="s">
        <v>82</v>
      </c>
      <c r="C2118" s="28" t="s">
        <v>66</v>
      </c>
      <c r="D2118" s="7" t="s">
        <v>83</v>
      </c>
      <c r="E2118" s="6"/>
      <c r="F2118" s="6"/>
      <c r="G2118" s="28"/>
      <c r="H2118" s="30" t="s">
        <v>476</v>
      </c>
      <c r="I2118" s="5">
        <v>1</v>
      </c>
      <c r="J2118" s="4"/>
      <c r="K2118" s="31">
        <f>ROUND(K2129,2)</f>
        <v>3.65</v>
      </c>
      <c r="L2118" s="29" t="s">
        <v>1359</v>
      </c>
      <c r="M2118" s="28"/>
      <c r="N2118" s="28"/>
      <c r="O2118" s="28"/>
      <c r="P2118" s="28"/>
      <c r="Q2118" s="28"/>
      <c r="R2118" s="28"/>
      <c r="S2118" s="28"/>
      <c r="T2118" s="28"/>
      <c r="U2118" s="28"/>
      <c r="V2118" s="28"/>
      <c r="W2118" s="28"/>
      <c r="X2118" s="28"/>
      <c r="Y2118" s="28"/>
      <c r="Z2118" s="28"/>
      <c r="AA2118" s="28"/>
    </row>
    <row r="2119" spans="1:27" x14ac:dyDescent="0.25">
      <c r="B2119" s="23" t="s">
        <v>522</v>
      </c>
    </row>
    <row r="2120" spans="1:27" x14ac:dyDescent="0.25">
      <c r="B2120" t="s">
        <v>570</v>
      </c>
      <c r="C2120" t="s">
        <v>242</v>
      </c>
      <c r="D2120" t="s">
        <v>548</v>
      </c>
      <c r="E2120" s="35">
        <v>1.2E-2</v>
      </c>
      <c r="F2120" t="s">
        <v>525</v>
      </c>
      <c r="G2120" t="s">
        <v>526</v>
      </c>
      <c r="H2120" s="36">
        <v>25.94</v>
      </c>
      <c r="I2120" t="s">
        <v>527</v>
      </c>
      <c r="J2120" s="37">
        <f>ROUND(E2120/I2118* H2120,5)</f>
        <v>0.31128</v>
      </c>
      <c r="K2120" s="33"/>
    </row>
    <row r="2121" spans="1:27" x14ac:dyDescent="0.25">
      <c r="B2121" t="s">
        <v>568</v>
      </c>
      <c r="C2121" t="s">
        <v>242</v>
      </c>
      <c r="D2121" t="s">
        <v>569</v>
      </c>
      <c r="E2121" s="35">
        <v>1.2E-2</v>
      </c>
      <c r="F2121" t="s">
        <v>525</v>
      </c>
      <c r="G2121" t="s">
        <v>526</v>
      </c>
      <c r="H2121" s="36">
        <v>28.5</v>
      </c>
      <c r="I2121" t="s">
        <v>527</v>
      </c>
      <c r="J2121" s="37">
        <f>ROUND(E2121/I2118* H2121,5)</f>
        <v>0.34200000000000003</v>
      </c>
      <c r="K2121" s="33"/>
    </row>
    <row r="2122" spans="1:27" x14ac:dyDescent="0.25">
      <c r="D2122" s="32" t="s">
        <v>530</v>
      </c>
      <c r="E2122" s="33"/>
      <c r="H2122" s="33"/>
      <c r="K2122" s="36">
        <f>SUM(J2120:J2121)</f>
        <v>0.65328000000000008</v>
      </c>
    </row>
    <row r="2123" spans="1:27" x14ac:dyDescent="0.25">
      <c r="B2123" s="23" t="s">
        <v>531</v>
      </c>
      <c r="E2123" s="33"/>
      <c r="H2123" s="33"/>
      <c r="K2123" s="33"/>
    </row>
    <row r="2124" spans="1:27" x14ac:dyDescent="0.25">
      <c r="B2124" t="s">
        <v>1360</v>
      </c>
      <c r="C2124" t="s">
        <v>66</v>
      </c>
      <c r="D2124" t="s">
        <v>1361</v>
      </c>
      <c r="E2124" s="35">
        <v>1.02</v>
      </c>
      <c r="G2124" t="s">
        <v>526</v>
      </c>
      <c r="H2124" s="36">
        <v>2.93</v>
      </c>
      <c r="I2124" t="s">
        <v>527</v>
      </c>
      <c r="J2124" s="37">
        <f>ROUND(E2124* H2124,5)</f>
        <v>2.9885999999999999</v>
      </c>
      <c r="K2124" s="33"/>
    </row>
    <row r="2125" spans="1:27" x14ac:dyDescent="0.25">
      <c r="D2125" s="32" t="s">
        <v>538</v>
      </c>
      <c r="E2125" s="33"/>
      <c r="H2125" s="33"/>
      <c r="K2125" s="36">
        <f>SUM(J2124:J2124)</f>
        <v>2.9885999999999999</v>
      </c>
    </row>
    <row r="2126" spans="1:27" x14ac:dyDescent="0.25">
      <c r="E2126" s="33"/>
      <c r="H2126" s="33"/>
      <c r="K2126" s="33"/>
    </row>
    <row r="2127" spans="1:27" x14ac:dyDescent="0.25">
      <c r="D2127" s="32" t="s">
        <v>539</v>
      </c>
      <c r="E2127" s="33"/>
      <c r="H2127" s="33">
        <v>1.5</v>
      </c>
      <c r="I2127" t="s">
        <v>540</v>
      </c>
      <c r="J2127">
        <f>ROUND(H2127/100*K2122,5)</f>
        <v>9.7999999999999997E-3</v>
      </c>
      <c r="K2127" s="33"/>
    </row>
    <row r="2128" spans="1:27" x14ac:dyDescent="0.25">
      <c r="D2128" s="32" t="s">
        <v>516</v>
      </c>
      <c r="E2128" s="33"/>
      <c r="H2128" s="33"/>
      <c r="K2128" s="34">
        <f>SUM(J2119:J2127)</f>
        <v>3.6516799999999998</v>
      </c>
    </row>
    <row r="2129" spans="1:27" x14ac:dyDescent="0.25">
      <c r="D2129" s="32" t="s">
        <v>517</v>
      </c>
      <c r="E2129" s="33"/>
      <c r="H2129" s="33"/>
      <c r="K2129" s="34">
        <f>SUM(K2128:K2128)</f>
        <v>3.6516799999999998</v>
      </c>
    </row>
    <row r="2131" spans="1:27" ht="45" customHeight="1" x14ac:dyDescent="0.25">
      <c r="A2131" s="27" t="s">
        <v>1362</v>
      </c>
      <c r="B2131" s="27" t="s">
        <v>76</v>
      </c>
      <c r="C2131" s="28" t="s">
        <v>66</v>
      </c>
      <c r="D2131" s="7" t="s">
        <v>77</v>
      </c>
      <c r="E2131" s="6"/>
      <c r="F2131" s="6"/>
      <c r="G2131" s="28"/>
      <c r="H2131" s="30" t="s">
        <v>476</v>
      </c>
      <c r="I2131" s="5">
        <v>1</v>
      </c>
      <c r="J2131" s="4"/>
      <c r="K2131" s="31">
        <f>ROUND(K2142,2)</f>
        <v>15.96</v>
      </c>
      <c r="L2131" s="29" t="s">
        <v>1363</v>
      </c>
      <c r="M2131" s="28"/>
      <c r="N2131" s="28"/>
      <c r="O2131" s="28"/>
      <c r="P2131" s="28"/>
      <c r="Q2131" s="28"/>
      <c r="R2131" s="28"/>
      <c r="S2131" s="28"/>
      <c r="T2131" s="28"/>
      <c r="U2131" s="28"/>
      <c r="V2131" s="28"/>
      <c r="W2131" s="28"/>
      <c r="X2131" s="28"/>
      <c r="Y2131" s="28"/>
      <c r="Z2131" s="28"/>
      <c r="AA2131" s="28"/>
    </row>
    <row r="2132" spans="1:27" x14ac:dyDescent="0.25">
      <c r="B2132" s="23" t="s">
        <v>522</v>
      </c>
    </row>
    <row r="2133" spans="1:27" x14ac:dyDescent="0.25">
      <c r="B2133" t="s">
        <v>568</v>
      </c>
      <c r="C2133" t="s">
        <v>242</v>
      </c>
      <c r="D2133" t="s">
        <v>569</v>
      </c>
      <c r="E2133" s="35">
        <v>0.04</v>
      </c>
      <c r="F2133" t="s">
        <v>525</v>
      </c>
      <c r="G2133" t="s">
        <v>526</v>
      </c>
      <c r="H2133" s="36">
        <v>28.5</v>
      </c>
      <c r="I2133" t="s">
        <v>527</v>
      </c>
      <c r="J2133" s="37">
        <f>ROUND(E2133/I2131* H2133,5)</f>
        <v>1.1399999999999999</v>
      </c>
      <c r="K2133" s="33"/>
    </row>
    <row r="2134" spans="1:27" x14ac:dyDescent="0.25">
      <c r="B2134" t="s">
        <v>570</v>
      </c>
      <c r="C2134" t="s">
        <v>242</v>
      </c>
      <c r="D2134" t="s">
        <v>548</v>
      </c>
      <c r="E2134" s="35">
        <v>0.04</v>
      </c>
      <c r="F2134" t="s">
        <v>525</v>
      </c>
      <c r="G2134" t="s">
        <v>526</v>
      </c>
      <c r="H2134" s="36">
        <v>25.94</v>
      </c>
      <c r="I2134" t="s">
        <v>527</v>
      </c>
      <c r="J2134" s="37">
        <f>ROUND(E2134/I2131* H2134,5)</f>
        <v>1.0376000000000001</v>
      </c>
      <c r="K2134" s="33"/>
    </row>
    <row r="2135" spans="1:27" x14ac:dyDescent="0.25">
      <c r="D2135" s="32" t="s">
        <v>530</v>
      </c>
      <c r="E2135" s="33"/>
      <c r="H2135" s="33"/>
      <c r="K2135" s="36">
        <f>SUM(J2133:J2134)</f>
        <v>2.1776</v>
      </c>
    </row>
    <row r="2136" spans="1:27" x14ac:dyDescent="0.25">
      <c r="B2136" s="23" t="s">
        <v>531</v>
      </c>
      <c r="E2136" s="33"/>
      <c r="H2136" s="33"/>
      <c r="K2136" s="33"/>
    </row>
    <row r="2137" spans="1:27" x14ac:dyDescent="0.25">
      <c r="B2137" t="s">
        <v>1364</v>
      </c>
      <c r="C2137" t="s">
        <v>66</v>
      </c>
      <c r="D2137" t="s">
        <v>1365</v>
      </c>
      <c r="E2137" s="35">
        <v>1.02</v>
      </c>
      <c r="G2137" t="s">
        <v>526</v>
      </c>
      <c r="H2137" s="36">
        <v>13.48</v>
      </c>
      <c r="I2137" t="s">
        <v>527</v>
      </c>
      <c r="J2137" s="37">
        <f>ROUND(E2137* H2137,5)</f>
        <v>13.749599999999999</v>
      </c>
      <c r="K2137" s="33"/>
    </row>
    <row r="2138" spans="1:27" x14ac:dyDescent="0.25">
      <c r="D2138" s="32" t="s">
        <v>538</v>
      </c>
      <c r="E2138" s="33"/>
      <c r="H2138" s="33"/>
      <c r="K2138" s="36">
        <f>SUM(J2137:J2137)</f>
        <v>13.749599999999999</v>
      </c>
    </row>
    <row r="2139" spans="1:27" x14ac:dyDescent="0.25">
      <c r="E2139" s="33"/>
      <c r="H2139" s="33"/>
      <c r="K2139" s="33"/>
    </row>
    <row r="2140" spans="1:27" x14ac:dyDescent="0.25">
      <c r="D2140" s="32" t="s">
        <v>539</v>
      </c>
      <c r="E2140" s="33"/>
      <c r="H2140" s="33">
        <v>1.5</v>
      </c>
      <c r="I2140" t="s">
        <v>540</v>
      </c>
      <c r="J2140">
        <f>ROUND(H2140/100*K2135,5)</f>
        <v>3.2660000000000002E-2</v>
      </c>
      <c r="K2140" s="33"/>
    </row>
    <row r="2141" spans="1:27" x14ac:dyDescent="0.25">
      <c r="D2141" s="32" t="s">
        <v>516</v>
      </c>
      <c r="E2141" s="33"/>
      <c r="H2141" s="33"/>
      <c r="K2141" s="34">
        <f>SUM(J2132:J2140)</f>
        <v>15.959859999999999</v>
      </c>
    </row>
    <row r="2142" spans="1:27" x14ac:dyDescent="0.25">
      <c r="D2142" s="32" t="s">
        <v>517</v>
      </c>
      <c r="E2142" s="33"/>
      <c r="H2142" s="33"/>
      <c r="K2142" s="34">
        <f>SUM(K2141:K2141)</f>
        <v>15.959859999999999</v>
      </c>
    </row>
    <row r="2144" spans="1:27" ht="45" customHeight="1" x14ac:dyDescent="0.25">
      <c r="A2144" s="27" t="s">
        <v>1366</v>
      </c>
      <c r="B2144" s="27" t="s">
        <v>72</v>
      </c>
      <c r="C2144" s="28" t="s">
        <v>66</v>
      </c>
      <c r="D2144" s="7" t="s">
        <v>73</v>
      </c>
      <c r="E2144" s="6"/>
      <c r="F2144" s="6"/>
      <c r="G2144" s="28"/>
      <c r="H2144" s="30" t="s">
        <v>476</v>
      </c>
      <c r="I2144" s="5">
        <v>1</v>
      </c>
      <c r="J2144" s="4"/>
      <c r="K2144" s="31">
        <f>ROUND(K2155,2)</f>
        <v>9.06</v>
      </c>
      <c r="L2144" s="29" t="s">
        <v>1367</v>
      </c>
      <c r="M2144" s="28"/>
      <c r="N2144" s="28"/>
      <c r="O2144" s="28"/>
      <c r="P2144" s="28"/>
      <c r="Q2144" s="28"/>
      <c r="R2144" s="28"/>
      <c r="S2144" s="28"/>
      <c r="T2144" s="28"/>
      <c r="U2144" s="28"/>
      <c r="V2144" s="28"/>
      <c r="W2144" s="28"/>
      <c r="X2144" s="28"/>
      <c r="Y2144" s="28"/>
      <c r="Z2144" s="28"/>
      <c r="AA2144" s="28"/>
    </row>
    <row r="2145" spans="1:27" x14ac:dyDescent="0.25">
      <c r="B2145" s="23" t="s">
        <v>522</v>
      </c>
    </row>
    <row r="2146" spans="1:27" x14ac:dyDescent="0.25">
      <c r="B2146" t="s">
        <v>570</v>
      </c>
      <c r="C2146" t="s">
        <v>242</v>
      </c>
      <c r="D2146" t="s">
        <v>548</v>
      </c>
      <c r="E2146" s="35">
        <v>5.1999999999999998E-2</v>
      </c>
      <c r="F2146" t="s">
        <v>525</v>
      </c>
      <c r="G2146" t="s">
        <v>526</v>
      </c>
      <c r="H2146" s="36">
        <v>25.94</v>
      </c>
      <c r="I2146" t="s">
        <v>527</v>
      </c>
      <c r="J2146" s="37">
        <f>ROUND(E2146/I2144* H2146,5)</f>
        <v>1.3488800000000001</v>
      </c>
      <c r="K2146" s="33"/>
    </row>
    <row r="2147" spans="1:27" x14ac:dyDescent="0.25">
      <c r="B2147" t="s">
        <v>568</v>
      </c>
      <c r="C2147" t="s">
        <v>242</v>
      </c>
      <c r="D2147" t="s">
        <v>569</v>
      </c>
      <c r="E2147" s="35">
        <v>5.1999999999999998E-2</v>
      </c>
      <c r="F2147" t="s">
        <v>525</v>
      </c>
      <c r="G2147" t="s">
        <v>526</v>
      </c>
      <c r="H2147" s="36">
        <v>28.5</v>
      </c>
      <c r="I2147" t="s">
        <v>527</v>
      </c>
      <c r="J2147" s="37">
        <f>ROUND(E2147/I2144* H2147,5)</f>
        <v>1.482</v>
      </c>
      <c r="K2147" s="33"/>
    </row>
    <row r="2148" spans="1:27" x14ac:dyDescent="0.25">
      <c r="D2148" s="32" t="s">
        <v>530</v>
      </c>
      <c r="E2148" s="33"/>
      <c r="H2148" s="33"/>
      <c r="K2148" s="36">
        <f>SUM(J2146:J2147)</f>
        <v>2.8308800000000001</v>
      </c>
    </row>
    <row r="2149" spans="1:27" x14ac:dyDescent="0.25">
      <c r="B2149" s="23" t="s">
        <v>531</v>
      </c>
      <c r="E2149" s="33"/>
      <c r="H2149" s="33"/>
      <c r="K2149" s="33"/>
    </row>
    <row r="2150" spans="1:27" x14ac:dyDescent="0.25">
      <c r="B2150" t="s">
        <v>1368</v>
      </c>
      <c r="C2150" t="s">
        <v>66</v>
      </c>
      <c r="D2150" t="s">
        <v>1369</v>
      </c>
      <c r="E2150" s="35">
        <v>1.02</v>
      </c>
      <c r="G2150" t="s">
        <v>526</v>
      </c>
      <c r="H2150" s="36">
        <v>6.07</v>
      </c>
      <c r="I2150" t="s">
        <v>527</v>
      </c>
      <c r="J2150" s="37">
        <f>ROUND(E2150* H2150,5)</f>
        <v>6.1913999999999998</v>
      </c>
      <c r="K2150" s="33"/>
    </row>
    <row r="2151" spans="1:27" x14ac:dyDescent="0.25">
      <c r="D2151" s="32" t="s">
        <v>538</v>
      </c>
      <c r="E2151" s="33"/>
      <c r="H2151" s="33"/>
      <c r="K2151" s="36">
        <f>SUM(J2150:J2150)</f>
        <v>6.1913999999999998</v>
      </c>
    </row>
    <row r="2152" spans="1:27" x14ac:dyDescent="0.25">
      <c r="E2152" s="33"/>
      <c r="H2152" s="33"/>
      <c r="K2152" s="33"/>
    </row>
    <row r="2153" spans="1:27" x14ac:dyDescent="0.25">
      <c r="D2153" s="32" t="s">
        <v>539</v>
      </c>
      <c r="E2153" s="33"/>
      <c r="H2153" s="33">
        <v>1.5</v>
      </c>
      <c r="I2153" t="s">
        <v>540</v>
      </c>
      <c r="J2153">
        <f>ROUND(H2153/100*K2148,5)</f>
        <v>4.2459999999999998E-2</v>
      </c>
      <c r="K2153" s="33"/>
    </row>
    <row r="2154" spans="1:27" x14ac:dyDescent="0.25">
      <c r="D2154" s="32" t="s">
        <v>516</v>
      </c>
      <c r="E2154" s="33"/>
      <c r="H2154" s="33"/>
      <c r="K2154" s="34">
        <f>SUM(J2145:J2153)</f>
        <v>9.0647400000000005</v>
      </c>
    </row>
    <row r="2155" spans="1:27" x14ac:dyDescent="0.25">
      <c r="D2155" s="32" t="s">
        <v>517</v>
      </c>
      <c r="E2155" s="33"/>
      <c r="H2155" s="33"/>
      <c r="K2155" s="34">
        <f>SUM(K2154:K2154)</f>
        <v>9.0647400000000005</v>
      </c>
    </row>
    <row r="2157" spans="1:27" ht="45" customHeight="1" x14ac:dyDescent="0.25">
      <c r="A2157" s="27" t="s">
        <v>1370</v>
      </c>
      <c r="B2157" s="27" t="s">
        <v>70</v>
      </c>
      <c r="C2157" s="28" t="s">
        <v>66</v>
      </c>
      <c r="D2157" s="7" t="s">
        <v>71</v>
      </c>
      <c r="E2157" s="6"/>
      <c r="F2157" s="6"/>
      <c r="G2157" s="28"/>
      <c r="H2157" s="30" t="s">
        <v>476</v>
      </c>
      <c r="I2157" s="5">
        <v>1</v>
      </c>
      <c r="J2157" s="4"/>
      <c r="K2157" s="31">
        <f>ROUND(K2168,2)</f>
        <v>15.44</v>
      </c>
      <c r="L2157" s="29" t="s">
        <v>1371</v>
      </c>
      <c r="M2157" s="28"/>
      <c r="N2157" s="28"/>
      <c r="O2157" s="28"/>
      <c r="P2157" s="28"/>
      <c r="Q2157" s="28"/>
      <c r="R2157" s="28"/>
      <c r="S2157" s="28"/>
      <c r="T2157" s="28"/>
      <c r="U2157" s="28"/>
      <c r="V2157" s="28"/>
      <c r="W2157" s="28"/>
      <c r="X2157" s="28"/>
      <c r="Y2157" s="28"/>
      <c r="Z2157" s="28"/>
      <c r="AA2157" s="28"/>
    </row>
    <row r="2158" spans="1:27" x14ac:dyDescent="0.25">
      <c r="B2158" s="23" t="s">
        <v>522</v>
      </c>
    </row>
    <row r="2159" spans="1:27" x14ac:dyDescent="0.25">
      <c r="B2159" t="s">
        <v>570</v>
      </c>
      <c r="C2159" t="s">
        <v>242</v>
      </c>
      <c r="D2159" t="s">
        <v>548</v>
      </c>
      <c r="E2159" s="35">
        <v>7.1999999999999995E-2</v>
      </c>
      <c r="F2159" t="s">
        <v>525</v>
      </c>
      <c r="G2159" t="s">
        <v>526</v>
      </c>
      <c r="H2159" s="36">
        <v>25.94</v>
      </c>
      <c r="I2159" t="s">
        <v>527</v>
      </c>
      <c r="J2159" s="37">
        <f>ROUND(E2159/I2157* H2159,5)</f>
        <v>1.86768</v>
      </c>
      <c r="K2159" s="33"/>
    </row>
    <row r="2160" spans="1:27" x14ac:dyDescent="0.25">
      <c r="B2160" t="s">
        <v>568</v>
      </c>
      <c r="C2160" t="s">
        <v>242</v>
      </c>
      <c r="D2160" t="s">
        <v>569</v>
      </c>
      <c r="E2160" s="35">
        <v>7.1999999999999995E-2</v>
      </c>
      <c r="F2160" t="s">
        <v>525</v>
      </c>
      <c r="G2160" t="s">
        <v>526</v>
      </c>
      <c r="H2160" s="36">
        <v>28.5</v>
      </c>
      <c r="I2160" t="s">
        <v>527</v>
      </c>
      <c r="J2160" s="37">
        <f>ROUND(E2160/I2157* H2160,5)</f>
        <v>2.052</v>
      </c>
      <c r="K2160" s="33"/>
    </row>
    <row r="2161" spans="1:27" x14ac:dyDescent="0.25">
      <c r="D2161" s="32" t="s">
        <v>530</v>
      </c>
      <c r="E2161" s="33"/>
      <c r="H2161" s="33"/>
      <c r="K2161" s="36">
        <f>SUM(J2159:J2160)</f>
        <v>3.9196800000000001</v>
      </c>
    </row>
    <row r="2162" spans="1:27" x14ac:dyDescent="0.25">
      <c r="B2162" s="23" t="s">
        <v>531</v>
      </c>
      <c r="E2162" s="33"/>
      <c r="H2162" s="33"/>
      <c r="K2162" s="33"/>
    </row>
    <row r="2163" spans="1:27" x14ac:dyDescent="0.25">
      <c r="B2163" t="s">
        <v>1372</v>
      </c>
      <c r="C2163" t="s">
        <v>66</v>
      </c>
      <c r="D2163" t="s">
        <v>1373</v>
      </c>
      <c r="E2163" s="35">
        <v>1.02</v>
      </c>
      <c r="G2163" t="s">
        <v>526</v>
      </c>
      <c r="H2163" s="36">
        <v>11.24</v>
      </c>
      <c r="I2163" t="s">
        <v>527</v>
      </c>
      <c r="J2163" s="37">
        <f>ROUND(E2163* H2163,5)</f>
        <v>11.4648</v>
      </c>
      <c r="K2163" s="33"/>
    </row>
    <row r="2164" spans="1:27" x14ac:dyDescent="0.25">
      <c r="D2164" s="32" t="s">
        <v>538</v>
      </c>
      <c r="E2164" s="33"/>
      <c r="H2164" s="33"/>
      <c r="K2164" s="36">
        <f>SUM(J2163:J2163)</f>
        <v>11.4648</v>
      </c>
    </row>
    <row r="2165" spans="1:27" x14ac:dyDescent="0.25">
      <c r="E2165" s="33"/>
      <c r="H2165" s="33"/>
      <c r="K2165" s="33"/>
    </row>
    <row r="2166" spans="1:27" x14ac:dyDescent="0.25">
      <c r="D2166" s="32" t="s">
        <v>539</v>
      </c>
      <c r="E2166" s="33"/>
      <c r="H2166" s="33">
        <v>1.5</v>
      </c>
      <c r="I2166" t="s">
        <v>540</v>
      </c>
      <c r="J2166">
        <f>ROUND(H2166/100*K2161,5)</f>
        <v>5.8799999999999998E-2</v>
      </c>
      <c r="K2166" s="33"/>
    </row>
    <row r="2167" spans="1:27" x14ac:dyDescent="0.25">
      <c r="D2167" s="32" t="s">
        <v>516</v>
      </c>
      <c r="E2167" s="33"/>
      <c r="H2167" s="33"/>
      <c r="K2167" s="34">
        <f>SUM(J2158:J2166)</f>
        <v>15.44328</v>
      </c>
    </row>
    <row r="2168" spans="1:27" x14ac:dyDescent="0.25">
      <c r="D2168" s="32" t="s">
        <v>517</v>
      </c>
      <c r="E2168" s="33"/>
      <c r="H2168" s="33"/>
      <c r="K2168" s="34">
        <f>SUM(K2167:K2167)</f>
        <v>15.44328</v>
      </c>
    </row>
    <row r="2170" spans="1:27" ht="45" customHeight="1" x14ac:dyDescent="0.25">
      <c r="A2170" s="27" t="s">
        <v>1374</v>
      </c>
      <c r="B2170" s="27" t="s">
        <v>84</v>
      </c>
      <c r="C2170" s="28" t="s">
        <v>66</v>
      </c>
      <c r="D2170" s="7" t="s">
        <v>85</v>
      </c>
      <c r="E2170" s="6"/>
      <c r="F2170" s="6"/>
      <c r="G2170" s="28"/>
      <c r="H2170" s="30" t="s">
        <v>476</v>
      </c>
      <c r="I2170" s="5">
        <v>1</v>
      </c>
      <c r="J2170" s="4"/>
      <c r="K2170" s="31">
        <f>ROUND(K2181,2)</f>
        <v>3.35</v>
      </c>
      <c r="L2170" s="29" t="s">
        <v>1375</v>
      </c>
      <c r="M2170" s="28"/>
      <c r="N2170" s="28"/>
      <c r="O2170" s="28"/>
      <c r="P2170" s="28"/>
      <c r="Q2170" s="28"/>
      <c r="R2170" s="28"/>
      <c r="S2170" s="28"/>
      <c r="T2170" s="28"/>
      <c r="U2170" s="28"/>
      <c r="V2170" s="28"/>
      <c r="W2170" s="28"/>
      <c r="X2170" s="28"/>
      <c r="Y2170" s="28"/>
      <c r="Z2170" s="28"/>
      <c r="AA2170" s="28"/>
    </row>
    <row r="2171" spans="1:27" x14ac:dyDescent="0.25">
      <c r="B2171" s="23" t="s">
        <v>522</v>
      </c>
    </row>
    <row r="2172" spans="1:27" x14ac:dyDescent="0.25">
      <c r="B2172" t="s">
        <v>568</v>
      </c>
      <c r="C2172" t="s">
        <v>242</v>
      </c>
      <c r="D2172" t="s">
        <v>569</v>
      </c>
      <c r="E2172" s="35">
        <v>1.2E-2</v>
      </c>
      <c r="F2172" t="s">
        <v>525</v>
      </c>
      <c r="G2172" t="s">
        <v>526</v>
      </c>
      <c r="H2172" s="36">
        <v>28.5</v>
      </c>
      <c r="I2172" t="s">
        <v>527</v>
      </c>
      <c r="J2172" s="37">
        <f>ROUND(E2172/I2170* H2172,5)</f>
        <v>0.34200000000000003</v>
      </c>
      <c r="K2172" s="33"/>
    </row>
    <row r="2173" spans="1:27" x14ac:dyDescent="0.25">
      <c r="B2173" t="s">
        <v>570</v>
      </c>
      <c r="C2173" t="s">
        <v>242</v>
      </c>
      <c r="D2173" t="s">
        <v>548</v>
      </c>
      <c r="E2173" s="35">
        <v>1.2E-2</v>
      </c>
      <c r="F2173" t="s">
        <v>525</v>
      </c>
      <c r="G2173" t="s">
        <v>526</v>
      </c>
      <c r="H2173" s="36">
        <v>25.94</v>
      </c>
      <c r="I2173" t="s">
        <v>527</v>
      </c>
      <c r="J2173" s="37">
        <f>ROUND(E2173/I2170* H2173,5)</f>
        <v>0.31128</v>
      </c>
      <c r="K2173" s="33"/>
    </row>
    <row r="2174" spans="1:27" x14ac:dyDescent="0.25">
      <c r="D2174" s="32" t="s">
        <v>530</v>
      </c>
      <c r="E2174" s="33"/>
      <c r="H2174" s="33"/>
      <c r="K2174" s="36">
        <f>SUM(J2172:J2173)</f>
        <v>0.65328000000000008</v>
      </c>
    </row>
    <row r="2175" spans="1:27" x14ac:dyDescent="0.25">
      <c r="B2175" s="23" t="s">
        <v>531</v>
      </c>
      <c r="E2175" s="33"/>
      <c r="H2175" s="33"/>
      <c r="K2175" s="33"/>
    </row>
    <row r="2176" spans="1:27" x14ac:dyDescent="0.25">
      <c r="B2176" t="s">
        <v>1376</v>
      </c>
      <c r="C2176" t="s">
        <v>66</v>
      </c>
      <c r="D2176" t="s">
        <v>1377</v>
      </c>
      <c r="E2176" s="35">
        <v>1.02</v>
      </c>
      <c r="G2176" t="s">
        <v>526</v>
      </c>
      <c r="H2176" s="36">
        <v>2.63</v>
      </c>
      <c r="I2176" t="s">
        <v>527</v>
      </c>
      <c r="J2176" s="37">
        <f>ROUND(E2176* H2176,5)</f>
        <v>2.6825999999999999</v>
      </c>
      <c r="K2176" s="33"/>
    </row>
    <row r="2177" spans="1:27" x14ac:dyDescent="0.25">
      <c r="D2177" s="32" t="s">
        <v>538</v>
      </c>
      <c r="E2177" s="33"/>
      <c r="H2177" s="33"/>
      <c r="K2177" s="36">
        <f>SUM(J2176:J2176)</f>
        <v>2.6825999999999999</v>
      </c>
    </row>
    <row r="2178" spans="1:27" x14ac:dyDescent="0.25">
      <c r="E2178" s="33"/>
      <c r="H2178" s="33"/>
      <c r="K2178" s="33"/>
    </row>
    <row r="2179" spans="1:27" x14ac:dyDescent="0.25">
      <c r="D2179" s="32" t="s">
        <v>539</v>
      </c>
      <c r="E2179" s="33"/>
      <c r="H2179" s="33">
        <v>1.5</v>
      </c>
      <c r="I2179" t="s">
        <v>540</v>
      </c>
      <c r="J2179">
        <f>ROUND(H2179/100*K2174,5)</f>
        <v>9.7999999999999997E-3</v>
      </c>
      <c r="K2179" s="33"/>
    </row>
    <row r="2180" spans="1:27" x14ac:dyDescent="0.25">
      <c r="D2180" s="32" t="s">
        <v>516</v>
      </c>
      <c r="E2180" s="33"/>
      <c r="H2180" s="33"/>
      <c r="K2180" s="34">
        <f>SUM(J2171:J2179)</f>
        <v>3.3456799999999998</v>
      </c>
    </row>
    <row r="2181" spans="1:27" x14ac:dyDescent="0.25">
      <c r="D2181" s="32" t="s">
        <v>517</v>
      </c>
      <c r="E2181" s="33"/>
      <c r="H2181" s="33"/>
      <c r="K2181" s="34">
        <f>SUM(K2180:K2180)</f>
        <v>3.3456799999999998</v>
      </c>
    </row>
    <row r="2183" spans="1:27" ht="45" customHeight="1" x14ac:dyDescent="0.25">
      <c r="A2183" s="27" t="s">
        <v>1378</v>
      </c>
      <c r="B2183" s="27" t="s">
        <v>78</v>
      </c>
      <c r="C2183" s="28" t="s">
        <v>66</v>
      </c>
      <c r="D2183" s="7" t="s">
        <v>79</v>
      </c>
      <c r="E2183" s="6"/>
      <c r="F2183" s="6"/>
      <c r="G2183" s="28"/>
      <c r="H2183" s="30" t="s">
        <v>476</v>
      </c>
      <c r="I2183" s="5">
        <v>1</v>
      </c>
      <c r="J2183" s="4"/>
      <c r="K2183" s="31">
        <f>ROUND(K2194,2)</f>
        <v>19.22</v>
      </c>
      <c r="L2183" s="29" t="s">
        <v>1379</v>
      </c>
      <c r="M2183" s="28"/>
      <c r="N2183" s="28"/>
      <c r="O2183" s="28"/>
      <c r="P2183" s="28"/>
      <c r="Q2183" s="28"/>
      <c r="R2183" s="28"/>
      <c r="S2183" s="28"/>
      <c r="T2183" s="28"/>
      <c r="U2183" s="28"/>
      <c r="V2183" s="28"/>
      <c r="W2183" s="28"/>
      <c r="X2183" s="28"/>
      <c r="Y2183" s="28"/>
      <c r="Z2183" s="28"/>
      <c r="AA2183" s="28"/>
    </row>
    <row r="2184" spans="1:27" x14ac:dyDescent="0.25">
      <c r="B2184" s="23" t="s">
        <v>522</v>
      </c>
    </row>
    <row r="2185" spans="1:27" x14ac:dyDescent="0.25">
      <c r="B2185" t="s">
        <v>568</v>
      </c>
      <c r="C2185" t="s">
        <v>242</v>
      </c>
      <c r="D2185" t="s">
        <v>569</v>
      </c>
      <c r="E2185" s="35">
        <v>0.04</v>
      </c>
      <c r="F2185" t="s">
        <v>525</v>
      </c>
      <c r="G2185" t="s">
        <v>526</v>
      </c>
      <c r="H2185" s="36">
        <v>28.5</v>
      </c>
      <c r="I2185" t="s">
        <v>527</v>
      </c>
      <c r="J2185" s="37">
        <f>ROUND(E2185/I2183* H2185,5)</f>
        <v>1.1399999999999999</v>
      </c>
      <c r="K2185" s="33"/>
    </row>
    <row r="2186" spans="1:27" x14ac:dyDescent="0.25">
      <c r="B2186" t="s">
        <v>570</v>
      </c>
      <c r="C2186" t="s">
        <v>242</v>
      </c>
      <c r="D2186" t="s">
        <v>548</v>
      </c>
      <c r="E2186" s="35">
        <v>0.04</v>
      </c>
      <c r="F2186" t="s">
        <v>525</v>
      </c>
      <c r="G2186" t="s">
        <v>526</v>
      </c>
      <c r="H2186" s="36">
        <v>25.94</v>
      </c>
      <c r="I2186" t="s">
        <v>527</v>
      </c>
      <c r="J2186" s="37">
        <f>ROUND(E2186/I2183* H2186,5)</f>
        <v>1.0376000000000001</v>
      </c>
      <c r="K2186" s="33"/>
    </row>
    <row r="2187" spans="1:27" x14ac:dyDescent="0.25">
      <c r="D2187" s="32" t="s">
        <v>530</v>
      </c>
      <c r="E2187" s="33"/>
      <c r="H2187" s="33"/>
      <c r="K2187" s="36">
        <f>SUM(J2185:J2186)</f>
        <v>2.1776</v>
      </c>
    </row>
    <row r="2188" spans="1:27" x14ac:dyDescent="0.25">
      <c r="B2188" s="23" t="s">
        <v>531</v>
      </c>
      <c r="E2188" s="33"/>
      <c r="H2188" s="33"/>
      <c r="K2188" s="33"/>
    </row>
    <row r="2189" spans="1:27" x14ac:dyDescent="0.25">
      <c r="B2189" t="s">
        <v>1380</v>
      </c>
      <c r="C2189" t="s">
        <v>66</v>
      </c>
      <c r="D2189" t="s">
        <v>1381</v>
      </c>
      <c r="E2189" s="35">
        <v>1.02</v>
      </c>
      <c r="G2189" t="s">
        <v>526</v>
      </c>
      <c r="H2189" s="36">
        <v>16.68</v>
      </c>
      <c r="I2189" t="s">
        <v>527</v>
      </c>
      <c r="J2189" s="37">
        <f>ROUND(E2189* H2189,5)</f>
        <v>17.0136</v>
      </c>
      <c r="K2189" s="33"/>
    </row>
    <row r="2190" spans="1:27" x14ac:dyDescent="0.25">
      <c r="D2190" s="32" t="s">
        <v>538</v>
      </c>
      <c r="E2190" s="33"/>
      <c r="H2190" s="33"/>
      <c r="K2190" s="36">
        <f>SUM(J2189:J2189)</f>
        <v>17.0136</v>
      </c>
    </row>
    <row r="2191" spans="1:27" x14ac:dyDescent="0.25">
      <c r="E2191" s="33"/>
      <c r="H2191" s="33"/>
      <c r="K2191" s="33"/>
    </row>
    <row r="2192" spans="1:27" x14ac:dyDescent="0.25">
      <c r="D2192" s="32" t="s">
        <v>539</v>
      </c>
      <c r="E2192" s="33"/>
      <c r="H2192" s="33">
        <v>1.5</v>
      </c>
      <c r="I2192" t="s">
        <v>540</v>
      </c>
      <c r="J2192">
        <f>ROUND(H2192/100*K2187,5)</f>
        <v>3.2660000000000002E-2</v>
      </c>
      <c r="K2192" s="33"/>
    </row>
    <row r="2193" spans="1:27" x14ac:dyDescent="0.25">
      <c r="D2193" s="32" t="s">
        <v>516</v>
      </c>
      <c r="E2193" s="33"/>
      <c r="H2193" s="33"/>
      <c r="K2193" s="34">
        <f>SUM(J2184:J2192)</f>
        <v>19.223860000000002</v>
      </c>
    </row>
    <row r="2194" spans="1:27" x14ac:dyDescent="0.25">
      <c r="D2194" s="32" t="s">
        <v>517</v>
      </c>
      <c r="E2194" s="33"/>
      <c r="H2194" s="33"/>
      <c r="K2194" s="34">
        <f>SUM(K2193:K2193)</f>
        <v>19.223860000000002</v>
      </c>
    </row>
    <row r="2196" spans="1:27" ht="45" customHeight="1" x14ac:dyDescent="0.25">
      <c r="A2196" s="27" t="s">
        <v>1382</v>
      </c>
      <c r="B2196" s="27" t="s">
        <v>74</v>
      </c>
      <c r="C2196" s="28" t="s">
        <v>66</v>
      </c>
      <c r="D2196" s="7" t="s">
        <v>75</v>
      </c>
      <c r="E2196" s="6"/>
      <c r="F2196" s="6"/>
      <c r="G2196" s="28"/>
      <c r="H2196" s="30" t="s">
        <v>476</v>
      </c>
      <c r="I2196" s="5">
        <v>1</v>
      </c>
      <c r="J2196" s="4"/>
      <c r="K2196" s="31">
        <f>ROUND(K2207,2)</f>
        <v>8.66</v>
      </c>
      <c r="L2196" s="29" t="s">
        <v>1383</v>
      </c>
      <c r="M2196" s="28"/>
      <c r="N2196" s="28"/>
      <c r="O2196" s="28"/>
      <c r="P2196" s="28"/>
      <c r="Q2196" s="28"/>
      <c r="R2196" s="28"/>
      <c r="S2196" s="28"/>
      <c r="T2196" s="28"/>
      <c r="U2196" s="28"/>
      <c r="V2196" s="28"/>
      <c r="W2196" s="28"/>
      <c r="X2196" s="28"/>
      <c r="Y2196" s="28"/>
      <c r="Z2196" s="28"/>
      <c r="AA2196" s="28"/>
    </row>
    <row r="2197" spans="1:27" x14ac:dyDescent="0.25">
      <c r="B2197" s="23" t="s">
        <v>522</v>
      </c>
    </row>
    <row r="2198" spans="1:27" x14ac:dyDescent="0.25">
      <c r="B2198" t="s">
        <v>568</v>
      </c>
      <c r="C2198" t="s">
        <v>242</v>
      </c>
      <c r="D2198" t="s">
        <v>569</v>
      </c>
      <c r="E2198" s="35">
        <v>1.4999999999999999E-2</v>
      </c>
      <c r="F2198" t="s">
        <v>525</v>
      </c>
      <c r="G2198" t="s">
        <v>526</v>
      </c>
      <c r="H2198" s="36">
        <v>28.5</v>
      </c>
      <c r="I2198" t="s">
        <v>527</v>
      </c>
      <c r="J2198" s="37">
        <f>ROUND(E2198/I2196* H2198,5)</f>
        <v>0.42749999999999999</v>
      </c>
      <c r="K2198" s="33"/>
    </row>
    <row r="2199" spans="1:27" x14ac:dyDescent="0.25">
      <c r="B2199" t="s">
        <v>570</v>
      </c>
      <c r="C2199" t="s">
        <v>242</v>
      </c>
      <c r="D2199" t="s">
        <v>548</v>
      </c>
      <c r="E2199" s="35">
        <v>1.4999999999999999E-2</v>
      </c>
      <c r="F2199" t="s">
        <v>525</v>
      </c>
      <c r="G2199" t="s">
        <v>526</v>
      </c>
      <c r="H2199" s="36">
        <v>25.94</v>
      </c>
      <c r="I2199" t="s">
        <v>527</v>
      </c>
      <c r="J2199" s="37">
        <f>ROUND(E2199/I2196* H2199,5)</f>
        <v>0.3891</v>
      </c>
      <c r="K2199" s="33"/>
    </row>
    <row r="2200" spans="1:27" x14ac:dyDescent="0.25">
      <c r="D2200" s="32" t="s">
        <v>530</v>
      </c>
      <c r="E2200" s="33"/>
      <c r="H2200" s="33"/>
      <c r="K2200" s="36">
        <f>SUM(J2198:J2199)</f>
        <v>0.81659999999999999</v>
      </c>
    </row>
    <row r="2201" spans="1:27" x14ac:dyDescent="0.25">
      <c r="B2201" s="23" t="s">
        <v>531</v>
      </c>
      <c r="E2201" s="33"/>
      <c r="H2201" s="33"/>
      <c r="K2201" s="33"/>
    </row>
    <row r="2202" spans="1:27" x14ac:dyDescent="0.25">
      <c r="B2202" t="s">
        <v>1384</v>
      </c>
      <c r="C2202" t="s">
        <v>66</v>
      </c>
      <c r="D2202" t="s">
        <v>1385</v>
      </c>
      <c r="E2202" s="35">
        <v>1.02</v>
      </c>
      <c r="G2202" t="s">
        <v>526</v>
      </c>
      <c r="H2202" s="36">
        <v>7.68</v>
      </c>
      <c r="I2202" t="s">
        <v>527</v>
      </c>
      <c r="J2202" s="37">
        <f>ROUND(E2202* H2202,5)</f>
        <v>7.8335999999999997</v>
      </c>
      <c r="K2202" s="33"/>
    </row>
    <row r="2203" spans="1:27" x14ac:dyDescent="0.25">
      <c r="D2203" s="32" t="s">
        <v>538</v>
      </c>
      <c r="E2203" s="33"/>
      <c r="H2203" s="33"/>
      <c r="K2203" s="36">
        <f>SUM(J2202:J2202)</f>
        <v>7.8335999999999997</v>
      </c>
    </row>
    <row r="2204" spans="1:27" x14ac:dyDescent="0.25">
      <c r="E2204" s="33"/>
      <c r="H2204" s="33"/>
      <c r="K2204" s="33"/>
    </row>
    <row r="2205" spans="1:27" x14ac:dyDescent="0.25">
      <c r="D2205" s="32" t="s">
        <v>539</v>
      </c>
      <c r="E2205" s="33"/>
      <c r="H2205" s="33">
        <v>1.5</v>
      </c>
      <c r="I2205" t="s">
        <v>540</v>
      </c>
      <c r="J2205">
        <f>ROUND(H2205/100*K2200,5)</f>
        <v>1.225E-2</v>
      </c>
      <c r="K2205" s="33"/>
    </row>
    <row r="2206" spans="1:27" x14ac:dyDescent="0.25">
      <c r="D2206" s="32" t="s">
        <v>516</v>
      </c>
      <c r="E2206" s="33"/>
      <c r="H2206" s="33"/>
      <c r="K2206" s="34">
        <f>SUM(J2197:J2205)</f>
        <v>8.6624499999999998</v>
      </c>
    </row>
    <row r="2207" spans="1:27" x14ac:dyDescent="0.25">
      <c r="D2207" s="32" t="s">
        <v>517</v>
      </c>
      <c r="E2207" s="33"/>
      <c r="H2207" s="33"/>
      <c r="K2207" s="34">
        <f>SUM(K2206:K2206)</f>
        <v>8.6624499999999998</v>
      </c>
    </row>
    <row r="2209" spans="1:27" ht="45" customHeight="1" x14ac:dyDescent="0.25">
      <c r="A2209" s="27" t="s">
        <v>1386</v>
      </c>
      <c r="B2209" s="27" t="s">
        <v>218</v>
      </c>
      <c r="C2209" s="28" t="s">
        <v>66</v>
      </c>
      <c r="D2209" s="7" t="s">
        <v>219</v>
      </c>
      <c r="E2209" s="6"/>
      <c r="F2209" s="6"/>
      <c r="G2209" s="28"/>
      <c r="H2209" s="30" t="s">
        <v>476</v>
      </c>
      <c r="I2209" s="5">
        <v>1</v>
      </c>
      <c r="J2209" s="4"/>
      <c r="K2209" s="31">
        <f>ROUND(K2220,2)</f>
        <v>2.08</v>
      </c>
      <c r="L2209" s="29" t="s">
        <v>1387</v>
      </c>
      <c r="M2209" s="28"/>
      <c r="N2209" s="28"/>
      <c r="O2209" s="28"/>
      <c r="P2209" s="28"/>
      <c r="Q2209" s="28"/>
      <c r="R2209" s="28"/>
      <c r="S2209" s="28"/>
      <c r="T2209" s="28"/>
      <c r="U2209" s="28"/>
      <c r="V2209" s="28"/>
      <c r="W2209" s="28"/>
      <c r="X2209" s="28"/>
      <c r="Y2209" s="28"/>
      <c r="Z2209" s="28"/>
      <c r="AA2209" s="28"/>
    </row>
    <row r="2210" spans="1:27" x14ac:dyDescent="0.25">
      <c r="B2210" s="23" t="s">
        <v>522</v>
      </c>
    </row>
    <row r="2211" spans="1:27" x14ac:dyDescent="0.25">
      <c r="B2211" t="s">
        <v>568</v>
      </c>
      <c r="C2211" t="s">
        <v>242</v>
      </c>
      <c r="D2211" t="s">
        <v>569</v>
      </c>
      <c r="E2211" s="35">
        <v>1.4999999999999999E-2</v>
      </c>
      <c r="F2211" t="s">
        <v>525</v>
      </c>
      <c r="G2211" t="s">
        <v>526</v>
      </c>
      <c r="H2211" s="36">
        <v>28.5</v>
      </c>
      <c r="I2211" t="s">
        <v>527</v>
      </c>
      <c r="J2211" s="37">
        <f>ROUND(E2211/I2209* H2211,5)</f>
        <v>0.42749999999999999</v>
      </c>
      <c r="K2211" s="33"/>
    </row>
    <row r="2212" spans="1:27" x14ac:dyDescent="0.25">
      <c r="B2212" t="s">
        <v>570</v>
      </c>
      <c r="C2212" t="s">
        <v>242</v>
      </c>
      <c r="D2212" t="s">
        <v>548</v>
      </c>
      <c r="E2212" s="35">
        <v>1.4999999999999999E-2</v>
      </c>
      <c r="F2212" t="s">
        <v>525</v>
      </c>
      <c r="G2212" t="s">
        <v>526</v>
      </c>
      <c r="H2212" s="36">
        <v>25.94</v>
      </c>
      <c r="I2212" t="s">
        <v>527</v>
      </c>
      <c r="J2212" s="37">
        <f>ROUND(E2212/I2209* H2212,5)</f>
        <v>0.3891</v>
      </c>
      <c r="K2212" s="33"/>
    </row>
    <row r="2213" spans="1:27" x14ac:dyDescent="0.25">
      <c r="D2213" s="32" t="s">
        <v>530</v>
      </c>
      <c r="E2213" s="33"/>
      <c r="H2213" s="33"/>
      <c r="K2213" s="36">
        <f>SUM(J2211:J2212)</f>
        <v>0.81659999999999999</v>
      </c>
    </row>
    <row r="2214" spans="1:27" x14ac:dyDescent="0.25">
      <c r="B2214" s="23" t="s">
        <v>531</v>
      </c>
      <c r="E2214" s="33"/>
      <c r="H2214" s="33"/>
      <c r="K2214" s="33"/>
    </row>
    <row r="2215" spans="1:27" x14ac:dyDescent="0.25">
      <c r="B2215" t="s">
        <v>1388</v>
      </c>
      <c r="C2215" t="s">
        <v>66</v>
      </c>
      <c r="D2215" t="s">
        <v>1389</v>
      </c>
      <c r="E2215" s="35">
        <v>1.02</v>
      </c>
      <c r="G2215" t="s">
        <v>526</v>
      </c>
      <c r="H2215" s="36">
        <v>1.23</v>
      </c>
      <c r="I2215" t="s">
        <v>527</v>
      </c>
      <c r="J2215" s="37">
        <f>ROUND(E2215* H2215,5)</f>
        <v>1.2545999999999999</v>
      </c>
      <c r="K2215" s="33"/>
    </row>
    <row r="2216" spans="1:27" x14ac:dyDescent="0.25">
      <c r="D2216" s="32" t="s">
        <v>538</v>
      </c>
      <c r="E2216" s="33"/>
      <c r="H2216" s="33"/>
      <c r="K2216" s="36">
        <f>SUM(J2215:J2215)</f>
        <v>1.2545999999999999</v>
      </c>
    </row>
    <row r="2217" spans="1:27" x14ac:dyDescent="0.25">
      <c r="E2217" s="33"/>
      <c r="H2217" s="33"/>
      <c r="K2217" s="33"/>
    </row>
    <row r="2218" spans="1:27" x14ac:dyDescent="0.25">
      <c r="D2218" s="32" t="s">
        <v>539</v>
      </c>
      <c r="E2218" s="33"/>
      <c r="H2218" s="33">
        <v>1.5</v>
      </c>
      <c r="I2218" t="s">
        <v>540</v>
      </c>
      <c r="J2218">
        <f>ROUND(H2218/100*K2213,5)</f>
        <v>1.225E-2</v>
      </c>
      <c r="K2218" s="33"/>
    </row>
    <row r="2219" spans="1:27" x14ac:dyDescent="0.25">
      <c r="D2219" s="32" t="s">
        <v>516</v>
      </c>
      <c r="E2219" s="33"/>
      <c r="H2219" s="33"/>
      <c r="K2219" s="34">
        <f>SUM(J2210:J2218)</f>
        <v>2.08345</v>
      </c>
    </row>
    <row r="2220" spans="1:27" x14ac:dyDescent="0.25">
      <c r="D2220" s="32" t="s">
        <v>517</v>
      </c>
      <c r="E2220" s="33"/>
      <c r="H2220" s="33"/>
      <c r="K2220" s="34">
        <f>SUM(K2219:K2219)</f>
        <v>2.08345</v>
      </c>
    </row>
    <row r="2222" spans="1:27" ht="45" customHeight="1" x14ac:dyDescent="0.25">
      <c r="A2222" s="27" t="s">
        <v>1390</v>
      </c>
      <c r="B2222" s="27" t="s">
        <v>91</v>
      </c>
      <c r="C2222" s="28" t="s">
        <v>66</v>
      </c>
      <c r="D2222" s="7" t="s">
        <v>92</v>
      </c>
      <c r="E2222" s="6"/>
      <c r="F2222" s="6"/>
      <c r="G2222" s="28"/>
      <c r="H2222" s="30" t="s">
        <v>476</v>
      </c>
      <c r="I2222" s="5">
        <v>1</v>
      </c>
      <c r="J2222" s="4"/>
      <c r="K2222" s="31">
        <f>ROUND(K2234,2)</f>
        <v>10.130000000000001</v>
      </c>
      <c r="L2222" s="29" t="s">
        <v>1391</v>
      </c>
      <c r="M2222" s="28"/>
      <c r="N2222" s="28"/>
      <c r="O2222" s="28"/>
      <c r="P2222" s="28"/>
      <c r="Q2222" s="28"/>
      <c r="R2222" s="28"/>
      <c r="S2222" s="28"/>
      <c r="T2222" s="28"/>
      <c r="U2222" s="28"/>
      <c r="V2222" s="28"/>
      <c r="W2222" s="28"/>
      <c r="X2222" s="28"/>
      <c r="Y2222" s="28"/>
      <c r="Z2222" s="28"/>
      <c r="AA2222" s="28"/>
    </row>
    <row r="2223" spans="1:27" x14ac:dyDescent="0.25">
      <c r="B2223" s="23" t="s">
        <v>522</v>
      </c>
    </row>
    <row r="2224" spans="1:27" x14ac:dyDescent="0.25">
      <c r="B2224" t="s">
        <v>568</v>
      </c>
      <c r="C2224" t="s">
        <v>242</v>
      </c>
      <c r="D2224" t="s">
        <v>569</v>
      </c>
      <c r="E2224" s="35">
        <v>0.15</v>
      </c>
      <c r="F2224" t="s">
        <v>525</v>
      </c>
      <c r="G2224" t="s">
        <v>526</v>
      </c>
      <c r="H2224" s="36">
        <v>28.5</v>
      </c>
      <c r="I2224" t="s">
        <v>527</v>
      </c>
      <c r="J2224" s="37">
        <f>ROUND(E2224/I2222* H2224,5)</f>
        <v>4.2750000000000004</v>
      </c>
      <c r="K2224" s="33"/>
    </row>
    <row r="2225" spans="1:27" x14ac:dyDescent="0.25">
      <c r="B2225" t="s">
        <v>570</v>
      </c>
      <c r="C2225" t="s">
        <v>242</v>
      </c>
      <c r="D2225" t="s">
        <v>548</v>
      </c>
      <c r="E2225" s="35">
        <v>0.1</v>
      </c>
      <c r="F2225" t="s">
        <v>525</v>
      </c>
      <c r="G2225" t="s">
        <v>526</v>
      </c>
      <c r="H2225" s="36">
        <v>25.94</v>
      </c>
      <c r="I2225" t="s">
        <v>527</v>
      </c>
      <c r="J2225" s="37">
        <f>ROUND(E2225/I2222* H2225,5)</f>
        <v>2.5939999999999999</v>
      </c>
      <c r="K2225" s="33"/>
    </row>
    <row r="2226" spans="1:27" x14ac:dyDescent="0.25">
      <c r="D2226" s="32" t="s">
        <v>530</v>
      </c>
      <c r="E2226" s="33"/>
      <c r="H2226" s="33"/>
      <c r="K2226" s="36">
        <f>SUM(J2224:J2225)</f>
        <v>6.8689999999999998</v>
      </c>
    </row>
    <row r="2227" spans="1:27" x14ac:dyDescent="0.25">
      <c r="B2227" s="23" t="s">
        <v>531</v>
      </c>
      <c r="E2227" s="33"/>
      <c r="H2227" s="33"/>
      <c r="K2227" s="33"/>
    </row>
    <row r="2228" spans="1:27" x14ac:dyDescent="0.25">
      <c r="B2228" t="s">
        <v>1392</v>
      </c>
      <c r="C2228" t="s">
        <v>66</v>
      </c>
      <c r="D2228" t="s">
        <v>1393</v>
      </c>
      <c r="E2228" s="35">
        <v>1.02</v>
      </c>
      <c r="G2228" t="s">
        <v>526</v>
      </c>
      <c r="H2228" s="36">
        <v>2.72</v>
      </c>
      <c r="I2228" t="s">
        <v>527</v>
      </c>
      <c r="J2228" s="37">
        <f>ROUND(E2228* H2228,5)</f>
        <v>2.7744</v>
      </c>
      <c r="K2228" s="33"/>
    </row>
    <row r="2229" spans="1:27" x14ac:dyDescent="0.25">
      <c r="B2229" t="s">
        <v>1394</v>
      </c>
      <c r="C2229" t="s">
        <v>19</v>
      </c>
      <c r="D2229" t="s">
        <v>1395</v>
      </c>
      <c r="E2229" s="35">
        <v>1</v>
      </c>
      <c r="G2229" t="s">
        <v>526</v>
      </c>
      <c r="H2229" s="36">
        <v>0.38</v>
      </c>
      <c r="I2229" t="s">
        <v>527</v>
      </c>
      <c r="J2229" s="37">
        <f>ROUND(E2229* H2229,5)</f>
        <v>0.38</v>
      </c>
      <c r="K2229" s="33"/>
    </row>
    <row r="2230" spans="1:27" x14ac:dyDescent="0.25">
      <c r="D2230" s="32" t="s">
        <v>538</v>
      </c>
      <c r="E2230" s="33"/>
      <c r="H2230" s="33"/>
      <c r="K2230" s="36">
        <f>SUM(J2228:J2229)</f>
        <v>3.1543999999999999</v>
      </c>
    </row>
    <row r="2231" spans="1:27" x14ac:dyDescent="0.25">
      <c r="E2231" s="33"/>
      <c r="H2231" s="33"/>
      <c r="K2231" s="33"/>
    </row>
    <row r="2232" spans="1:27" x14ac:dyDescent="0.25">
      <c r="D2232" s="32" t="s">
        <v>539</v>
      </c>
      <c r="E2232" s="33"/>
      <c r="H2232" s="33">
        <v>1.5</v>
      </c>
      <c r="I2232" t="s">
        <v>540</v>
      </c>
      <c r="J2232">
        <f>ROUND(H2232/100*K2226,5)</f>
        <v>0.10304000000000001</v>
      </c>
      <c r="K2232" s="33"/>
    </row>
    <row r="2233" spans="1:27" x14ac:dyDescent="0.25">
      <c r="D2233" s="32" t="s">
        <v>516</v>
      </c>
      <c r="E2233" s="33"/>
      <c r="H2233" s="33"/>
      <c r="K2233" s="34">
        <f>SUM(J2223:J2232)</f>
        <v>10.126440000000001</v>
      </c>
    </row>
    <row r="2234" spans="1:27" x14ac:dyDescent="0.25">
      <c r="D2234" s="32" t="s">
        <v>517</v>
      </c>
      <c r="E2234" s="33"/>
      <c r="H2234" s="33"/>
      <c r="K2234" s="34">
        <f>SUM(K2233:K2233)</f>
        <v>10.126440000000001</v>
      </c>
    </row>
    <row r="2236" spans="1:27" ht="45" customHeight="1" x14ac:dyDescent="0.25">
      <c r="A2236" s="27" t="s">
        <v>1396</v>
      </c>
      <c r="B2236" s="27" t="s">
        <v>141</v>
      </c>
      <c r="C2236" s="28" t="s">
        <v>19</v>
      </c>
      <c r="D2236" s="7" t="s">
        <v>142</v>
      </c>
      <c r="E2236" s="6"/>
      <c r="F2236" s="6"/>
      <c r="G2236" s="28"/>
      <c r="H2236" s="30" t="s">
        <v>476</v>
      </c>
      <c r="I2236" s="5">
        <v>1</v>
      </c>
      <c r="J2236" s="4"/>
      <c r="K2236" s="31">
        <f>ROUND(K2248,2)</f>
        <v>99.55</v>
      </c>
      <c r="L2236" s="29" t="s">
        <v>1397</v>
      </c>
      <c r="M2236" s="28"/>
      <c r="N2236" s="28"/>
      <c r="O2236" s="28"/>
      <c r="P2236" s="28"/>
      <c r="Q2236" s="28"/>
      <c r="R2236" s="28"/>
      <c r="S2236" s="28"/>
      <c r="T2236" s="28"/>
      <c r="U2236" s="28"/>
      <c r="V2236" s="28"/>
      <c r="W2236" s="28"/>
      <c r="X2236" s="28"/>
      <c r="Y2236" s="28"/>
      <c r="Z2236" s="28"/>
      <c r="AA2236" s="28"/>
    </row>
    <row r="2237" spans="1:27" x14ac:dyDescent="0.25">
      <c r="B2237" s="23" t="s">
        <v>522</v>
      </c>
    </row>
    <row r="2238" spans="1:27" x14ac:dyDescent="0.25">
      <c r="B2238" t="s">
        <v>570</v>
      </c>
      <c r="C2238" t="s">
        <v>242</v>
      </c>
      <c r="D2238" t="s">
        <v>548</v>
      </c>
      <c r="E2238" s="35">
        <v>0.33</v>
      </c>
      <c r="F2238" t="s">
        <v>525</v>
      </c>
      <c r="G2238" t="s">
        <v>526</v>
      </c>
      <c r="H2238" s="36">
        <v>25.94</v>
      </c>
      <c r="I2238" t="s">
        <v>527</v>
      </c>
      <c r="J2238" s="37">
        <f>ROUND(E2238/I2236* H2238,5)</f>
        <v>8.5602</v>
      </c>
      <c r="K2238" s="33"/>
    </row>
    <row r="2239" spans="1:27" x14ac:dyDescent="0.25">
      <c r="B2239" t="s">
        <v>568</v>
      </c>
      <c r="C2239" t="s">
        <v>242</v>
      </c>
      <c r="D2239" t="s">
        <v>569</v>
      </c>
      <c r="E2239" s="35">
        <v>0.2</v>
      </c>
      <c r="F2239" t="s">
        <v>525</v>
      </c>
      <c r="G2239" t="s">
        <v>526</v>
      </c>
      <c r="H2239" s="36">
        <v>28.5</v>
      </c>
      <c r="I2239" t="s">
        <v>527</v>
      </c>
      <c r="J2239" s="37">
        <f>ROUND(E2239/I2236* H2239,5)</f>
        <v>5.7</v>
      </c>
      <c r="K2239" s="33"/>
    </row>
    <row r="2240" spans="1:27" x14ac:dyDescent="0.25">
      <c r="D2240" s="32" t="s">
        <v>530</v>
      </c>
      <c r="E2240" s="33"/>
      <c r="H2240" s="33"/>
      <c r="K2240" s="36">
        <f>SUM(J2238:J2239)</f>
        <v>14.260200000000001</v>
      </c>
    </row>
    <row r="2241" spans="1:27" x14ac:dyDescent="0.25">
      <c r="B2241" s="23" t="s">
        <v>531</v>
      </c>
      <c r="E2241" s="33"/>
      <c r="H2241" s="33"/>
      <c r="K2241" s="33"/>
    </row>
    <row r="2242" spans="1:27" x14ac:dyDescent="0.25">
      <c r="B2242" t="s">
        <v>1398</v>
      </c>
      <c r="C2242" t="s">
        <v>19</v>
      </c>
      <c r="D2242" t="s">
        <v>1399</v>
      </c>
      <c r="E2242" s="35">
        <v>1</v>
      </c>
      <c r="G2242" t="s">
        <v>526</v>
      </c>
      <c r="H2242" s="36">
        <v>84.52</v>
      </c>
      <c r="I2242" t="s">
        <v>527</v>
      </c>
      <c r="J2242" s="37">
        <f>ROUND(E2242* H2242,5)</f>
        <v>84.52</v>
      </c>
      <c r="K2242" s="33"/>
    </row>
    <row r="2243" spans="1:27" x14ac:dyDescent="0.25">
      <c r="B2243" t="s">
        <v>1400</v>
      </c>
      <c r="C2243" t="s">
        <v>19</v>
      </c>
      <c r="D2243" t="s">
        <v>1401</v>
      </c>
      <c r="E2243" s="35">
        <v>1</v>
      </c>
      <c r="G2243" t="s">
        <v>526</v>
      </c>
      <c r="H2243" s="36">
        <v>0.56000000000000005</v>
      </c>
      <c r="I2243" t="s">
        <v>527</v>
      </c>
      <c r="J2243" s="37">
        <f>ROUND(E2243* H2243,5)</f>
        <v>0.56000000000000005</v>
      </c>
      <c r="K2243" s="33"/>
    </row>
    <row r="2244" spans="1:27" x14ac:dyDescent="0.25">
      <c r="D2244" s="32" t="s">
        <v>538</v>
      </c>
      <c r="E2244" s="33"/>
      <c r="H2244" s="33"/>
      <c r="K2244" s="36">
        <f>SUM(J2242:J2243)</f>
        <v>85.08</v>
      </c>
    </row>
    <row r="2245" spans="1:27" x14ac:dyDescent="0.25">
      <c r="E2245" s="33"/>
      <c r="H2245" s="33"/>
      <c r="K2245" s="33"/>
    </row>
    <row r="2246" spans="1:27" x14ac:dyDescent="0.25">
      <c r="D2246" s="32" t="s">
        <v>539</v>
      </c>
      <c r="E2246" s="33"/>
      <c r="H2246" s="33">
        <v>1.5</v>
      </c>
      <c r="I2246" t="s">
        <v>540</v>
      </c>
      <c r="J2246">
        <f>ROUND(H2246/100*K2240,5)</f>
        <v>0.21390000000000001</v>
      </c>
      <c r="K2246" s="33"/>
    </row>
    <row r="2247" spans="1:27" x14ac:dyDescent="0.25">
      <c r="D2247" s="32" t="s">
        <v>516</v>
      </c>
      <c r="E2247" s="33"/>
      <c r="H2247" s="33"/>
      <c r="K2247" s="34">
        <f>SUM(J2237:J2246)</f>
        <v>99.554099999999991</v>
      </c>
    </row>
    <row r="2248" spans="1:27" x14ac:dyDescent="0.25">
      <c r="D2248" s="32" t="s">
        <v>517</v>
      </c>
      <c r="E2248" s="33"/>
      <c r="H2248" s="33"/>
      <c r="K2248" s="34">
        <f>SUM(K2247:K2247)</f>
        <v>99.554099999999991</v>
      </c>
    </row>
    <row r="2250" spans="1:27" ht="45" customHeight="1" x14ac:dyDescent="0.25">
      <c r="A2250" s="27" t="s">
        <v>1402</v>
      </c>
      <c r="B2250" s="27" t="s">
        <v>147</v>
      </c>
      <c r="C2250" s="28" t="s">
        <v>19</v>
      </c>
      <c r="D2250" s="7" t="s">
        <v>148</v>
      </c>
      <c r="E2250" s="6"/>
      <c r="F2250" s="6"/>
      <c r="G2250" s="28"/>
      <c r="H2250" s="30" t="s">
        <v>476</v>
      </c>
      <c r="I2250" s="5">
        <v>1</v>
      </c>
      <c r="J2250" s="4"/>
      <c r="K2250" s="31">
        <f>ROUND(K2261,2)</f>
        <v>22.51</v>
      </c>
      <c r="L2250" s="29" t="s">
        <v>1403</v>
      </c>
      <c r="M2250" s="28"/>
      <c r="N2250" s="28"/>
      <c r="O2250" s="28"/>
      <c r="P2250" s="28"/>
      <c r="Q2250" s="28"/>
      <c r="R2250" s="28"/>
      <c r="S2250" s="28"/>
      <c r="T2250" s="28"/>
      <c r="U2250" s="28"/>
      <c r="V2250" s="28"/>
      <c r="W2250" s="28"/>
      <c r="X2250" s="28"/>
      <c r="Y2250" s="28"/>
      <c r="Z2250" s="28"/>
      <c r="AA2250" s="28"/>
    </row>
    <row r="2251" spans="1:27" x14ac:dyDescent="0.25">
      <c r="B2251" s="23" t="s">
        <v>522</v>
      </c>
    </row>
    <row r="2252" spans="1:27" x14ac:dyDescent="0.25">
      <c r="B2252" t="s">
        <v>570</v>
      </c>
      <c r="C2252" t="s">
        <v>242</v>
      </c>
      <c r="D2252" t="s">
        <v>548</v>
      </c>
      <c r="E2252" s="35">
        <v>0.3</v>
      </c>
      <c r="F2252" t="s">
        <v>525</v>
      </c>
      <c r="G2252" t="s">
        <v>526</v>
      </c>
      <c r="H2252" s="36">
        <v>25.94</v>
      </c>
      <c r="I2252" t="s">
        <v>527</v>
      </c>
      <c r="J2252" s="37">
        <f>ROUND(E2252/I2250* H2252,5)</f>
        <v>7.782</v>
      </c>
      <c r="K2252" s="33"/>
    </row>
    <row r="2253" spans="1:27" x14ac:dyDescent="0.25">
      <c r="B2253" t="s">
        <v>568</v>
      </c>
      <c r="C2253" t="s">
        <v>242</v>
      </c>
      <c r="D2253" t="s">
        <v>569</v>
      </c>
      <c r="E2253" s="35">
        <v>0.3</v>
      </c>
      <c r="F2253" t="s">
        <v>525</v>
      </c>
      <c r="G2253" t="s">
        <v>526</v>
      </c>
      <c r="H2253" s="36">
        <v>28.5</v>
      </c>
      <c r="I2253" t="s">
        <v>527</v>
      </c>
      <c r="J2253" s="37">
        <f>ROUND(E2253/I2250* H2253,5)</f>
        <v>8.5500000000000007</v>
      </c>
      <c r="K2253" s="33"/>
    </row>
    <row r="2254" spans="1:27" x14ac:dyDescent="0.25">
      <c r="D2254" s="32" t="s">
        <v>530</v>
      </c>
      <c r="E2254" s="33"/>
      <c r="H2254" s="33"/>
      <c r="K2254" s="36">
        <f>SUM(J2252:J2253)</f>
        <v>16.332000000000001</v>
      </c>
    </row>
    <row r="2255" spans="1:27" x14ac:dyDescent="0.25">
      <c r="B2255" s="23" t="s">
        <v>531</v>
      </c>
      <c r="E2255" s="33"/>
      <c r="H2255" s="33"/>
      <c r="K2255" s="33"/>
    </row>
    <row r="2256" spans="1:27" x14ac:dyDescent="0.25">
      <c r="B2256" t="s">
        <v>1404</v>
      </c>
      <c r="C2256" t="s">
        <v>19</v>
      </c>
      <c r="D2256" t="s">
        <v>1405</v>
      </c>
      <c r="E2256" s="35">
        <v>1</v>
      </c>
      <c r="G2256" t="s">
        <v>526</v>
      </c>
      <c r="H2256" s="36">
        <v>5.93</v>
      </c>
      <c r="I2256" t="s">
        <v>527</v>
      </c>
      <c r="J2256" s="37">
        <f>ROUND(E2256* H2256,5)</f>
        <v>5.93</v>
      </c>
      <c r="K2256" s="33"/>
    </row>
    <row r="2257" spans="1:27" x14ac:dyDescent="0.25">
      <c r="D2257" s="32" t="s">
        <v>538</v>
      </c>
      <c r="E2257" s="33"/>
      <c r="H2257" s="33"/>
      <c r="K2257" s="36">
        <f>SUM(J2256:J2256)</f>
        <v>5.93</v>
      </c>
    </row>
    <row r="2258" spans="1:27" x14ac:dyDescent="0.25">
      <c r="E2258" s="33"/>
      <c r="H2258" s="33"/>
      <c r="K2258" s="33"/>
    </row>
    <row r="2259" spans="1:27" x14ac:dyDescent="0.25">
      <c r="D2259" s="32" t="s">
        <v>539</v>
      </c>
      <c r="E2259" s="33"/>
      <c r="H2259" s="33">
        <v>1.5</v>
      </c>
      <c r="I2259" t="s">
        <v>540</v>
      </c>
      <c r="J2259">
        <f>ROUND(H2259/100*K2254,5)</f>
        <v>0.24498</v>
      </c>
      <c r="K2259" s="33"/>
    </row>
    <row r="2260" spans="1:27" x14ac:dyDescent="0.25">
      <c r="D2260" s="32" t="s">
        <v>516</v>
      </c>
      <c r="E2260" s="33"/>
      <c r="H2260" s="33"/>
      <c r="K2260" s="34">
        <f>SUM(J2251:J2259)</f>
        <v>22.506980000000002</v>
      </c>
    </row>
    <row r="2261" spans="1:27" x14ac:dyDescent="0.25">
      <c r="D2261" s="32" t="s">
        <v>517</v>
      </c>
      <c r="E2261" s="33"/>
      <c r="H2261" s="33"/>
      <c r="K2261" s="34">
        <f>SUM(K2260:K2260)</f>
        <v>22.506980000000002</v>
      </c>
    </row>
    <row r="2263" spans="1:27" ht="45" customHeight="1" x14ac:dyDescent="0.25">
      <c r="A2263" s="27" t="s">
        <v>1406</v>
      </c>
      <c r="B2263" s="27" t="s">
        <v>137</v>
      </c>
      <c r="C2263" s="28" t="s">
        <v>19</v>
      </c>
      <c r="D2263" s="7" t="s">
        <v>138</v>
      </c>
      <c r="E2263" s="6"/>
      <c r="F2263" s="6"/>
      <c r="G2263" s="28"/>
      <c r="H2263" s="30" t="s">
        <v>476</v>
      </c>
      <c r="I2263" s="5">
        <v>1</v>
      </c>
      <c r="J2263" s="4"/>
      <c r="K2263" s="31">
        <f>ROUND(K2274,2)</f>
        <v>59.64</v>
      </c>
      <c r="L2263" s="29" t="s">
        <v>1407</v>
      </c>
      <c r="M2263" s="28"/>
      <c r="N2263" s="28"/>
      <c r="O2263" s="28"/>
      <c r="P2263" s="28"/>
      <c r="Q2263" s="28"/>
      <c r="R2263" s="28"/>
      <c r="S2263" s="28"/>
      <c r="T2263" s="28"/>
      <c r="U2263" s="28"/>
      <c r="V2263" s="28"/>
      <c r="W2263" s="28"/>
      <c r="X2263" s="28"/>
      <c r="Y2263" s="28"/>
      <c r="Z2263" s="28"/>
      <c r="AA2263" s="28"/>
    </row>
    <row r="2264" spans="1:27" x14ac:dyDescent="0.25">
      <c r="B2264" s="23" t="s">
        <v>522</v>
      </c>
    </row>
    <row r="2265" spans="1:27" x14ac:dyDescent="0.25">
      <c r="B2265" t="s">
        <v>568</v>
      </c>
      <c r="C2265" t="s">
        <v>242</v>
      </c>
      <c r="D2265" t="s">
        <v>569</v>
      </c>
      <c r="E2265" s="35">
        <v>0.13300000000000001</v>
      </c>
      <c r="F2265" t="s">
        <v>525</v>
      </c>
      <c r="G2265" t="s">
        <v>526</v>
      </c>
      <c r="H2265" s="36">
        <v>28.5</v>
      </c>
      <c r="I2265" t="s">
        <v>527</v>
      </c>
      <c r="J2265" s="37">
        <f>ROUND(E2265/I2263* H2265,5)</f>
        <v>3.7905000000000002</v>
      </c>
      <c r="K2265" s="33"/>
    </row>
    <row r="2266" spans="1:27" x14ac:dyDescent="0.25">
      <c r="B2266" t="s">
        <v>570</v>
      </c>
      <c r="C2266" t="s">
        <v>242</v>
      </c>
      <c r="D2266" t="s">
        <v>548</v>
      </c>
      <c r="E2266" s="35">
        <v>0.17</v>
      </c>
      <c r="F2266" t="s">
        <v>525</v>
      </c>
      <c r="G2266" t="s">
        <v>526</v>
      </c>
      <c r="H2266" s="36">
        <v>25.94</v>
      </c>
      <c r="I2266" t="s">
        <v>527</v>
      </c>
      <c r="J2266" s="37">
        <f>ROUND(E2266/I2263* H2266,5)</f>
        <v>4.4097999999999997</v>
      </c>
      <c r="K2266" s="33"/>
    </row>
    <row r="2267" spans="1:27" x14ac:dyDescent="0.25">
      <c r="D2267" s="32" t="s">
        <v>530</v>
      </c>
      <c r="E2267" s="33"/>
      <c r="H2267" s="33"/>
      <c r="K2267" s="36">
        <f>SUM(J2265:J2266)</f>
        <v>8.2003000000000004</v>
      </c>
    </row>
    <row r="2268" spans="1:27" x14ac:dyDescent="0.25">
      <c r="B2268" s="23" t="s">
        <v>531</v>
      </c>
      <c r="E2268" s="33"/>
      <c r="H2268" s="33"/>
      <c r="K2268" s="33"/>
    </row>
    <row r="2269" spans="1:27" x14ac:dyDescent="0.25">
      <c r="B2269" t="s">
        <v>1408</v>
      </c>
      <c r="C2269" t="s">
        <v>19</v>
      </c>
      <c r="D2269" t="s">
        <v>1409</v>
      </c>
      <c r="E2269" s="35">
        <v>1</v>
      </c>
      <c r="G2269" t="s">
        <v>526</v>
      </c>
      <c r="H2269" s="36">
        <v>51.32</v>
      </c>
      <c r="I2269" t="s">
        <v>527</v>
      </c>
      <c r="J2269" s="37">
        <f>ROUND(E2269* H2269,5)</f>
        <v>51.32</v>
      </c>
      <c r="K2269" s="33"/>
    </row>
    <row r="2270" spans="1:27" x14ac:dyDescent="0.25">
      <c r="D2270" s="32" t="s">
        <v>538</v>
      </c>
      <c r="E2270" s="33"/>
      <c r="H2270" s="33"/>
      <c r="K2270" s="36">
        <f>SUM(J2269:J2269)</f>
        <v>51.32</v>
      </c>
    </row>
    <row r="2271" spans="1:27" x14ac:dyDescent="0.25">
      <c r="E2271" s="33"/>
      <c r="H2271" s="33"/>
      <c r="K2271" s="33"/>
    </row>
    <row r="2272" spans="1:27" x14ac:dyDescent="0.25">
      <c r="D2272" s="32" t="s">
        <v>539</v>
      </c>
      <c r="E2272" s="33"/>
      <c r="H2272" s="33">
        <v>1.5</v>
      </c>
      <c r="I2272" t="s">
        <v>540</v>
      </c>
      <c r="J2272">
        <f>ROUND(H2272/100*K2267,5)</f>
        <v>0.123</v>
      </c>
      <c r="K2272" s="33"/>
    </row>
    <row r="2273" spans="1:27" x14ac:dyDescent="0.25">
      <c r="D2273" s="32" t="s">
        <v>516</v>
      </c>
      <c r="E2273" s="33"/>
      <c r="H2273" s="33"/>
      <c r="K2273" s="34">
        <f>SUM(J2264:J2272)</f>
        <v>59.643299999999996</v>
      </c>
    </row>
    <row r="2274" spans="1:27" x14ac:dyDescent="0.25">
      <c r="D2274" s="32" t="s">
        <v>517</v>
      </c>
      <c r="E2274" s="33"/>
      <c r="H2274" s="33"/>
      <c r="K2274" s="34">
        <f>SUM(K2273:K2273)</f>
        <v>59.643299999999996</v>
      </c>
    </row>
    <row r="2276" spans="1:27" ht="45" customHeight="1" x14ac:dyDescent="0.25">
      <c r="A2276" s="27" t="s">
        <v>1410</v>
      </c>
      <c r="B2276" s="27" t="s">
        <v>114</v>
      </c>
      <c r="C2276" s="28" t="s">
        <v>19</v>
      </c>
      <c r="D2276" s="7" t="s">
        <v>115</v>
      </c>
      <c r="E2276" s="6"/>
      <c r="F2276" s="6"/>
      <c r="G2276" s="28"/>
      <c r="H2276" s="30" t="s">
        <v>476</v>
      </c>
      <c r="I2276" s="5">
        <v>1</v>
      </c>
      <c r="J2276" s="4"/>
      <c r="K2276" s="31">
        <f>ROUND(K2287,2)</f>
        <v>103.38</v>
      </c>
      <c r="L2276" s="29" t="s">
        <v>1411</v>
      </c>
      <c r="M2276" s="28"/>
      <c r="N2276" s="28"/>
      <c r="O2276" s="28"/>
      <c r="P2276" s="28"/>
      <c r="Q2276" s="28"/>
      <c r="R2276" s="28"/>
      <c r="S2276" s="28"/>
      <c r="T2276" s="28"/>
      <c r="U2276" s="28"/>
      <c r="V2276" s="28"/>
      <c r="W2276" s="28"/>
      <c r="X2276" s="28"/>
      <c r="Y2276" s="28"/>
      <c r="Z2276" s="28"/>
      <c r="AA2276" s="28"/>
    </row>
    <row r="2277" spans="1:27" x14ac:dyDescent="0.25">
      <c r="B2277" s="23" t="s">
        <v>522</v>
      </c>
    </row>
    <row r="2278" spans="1:27" x14ac:dyDescent="0.25">
      <c r="B2278" t="s">
        <v>568</v>
      </c>
      <c r="C2278" t="s">
        <v>242</v>
      </c>
      <c r="D2278" t="s">
        <v>569</v>
      </c>
      <c r="E2278" s="35">
        <v>0.3</v>
      </c>
      <c r="F2278" t="s">
        <v>525</v>
      </c>
      <c r="G2278" t="s">
        <v>526</v>
      </c>
      <c r="H2278" s="36">
        <v>28.5</v>
      </c>
      <c r="I2278" t="s">
        <v>527</v>
      </c>
      <c r="J2278" s="37">
        <f>ROUND(E2278/I2276* H2278,5)</f>
        <v>8.5500000000000007</v>
      </c>
      <c r="K2278" s="33"/>
    </row>
    <row r="2279" spans="1:27" x14ac:dyDescent="0.25">
      <c r="B2279" t="s">
        <v>570</v>
      </c>
      <c r="C2279" t="s">
        <v>242</v>
      </c>
      <c r="D2279" t="s">
        <v>548</v>
      </c>
      <c r="E2279" s="35">
        <v>0.3</v>
      </c>
      <c r="F2279" t="s">
        <v>525</v>
      </c>
      <c r="G2279" t="s">
        <v>526</v>
      </c>
      <c r="H2279" s="36">
        <v>25.94</v>
      </c>
      <c r="I2279" t="s">
        <v>527</v>
      </c>
      <c r="J2279" s="37">
        <f>ROUND(E2279/I2276* H2279,5)</f>
        <v>7.782</v>
      </c>
      <c r="K2279" s="33"/>
    </row>
    <row r="2280" spans="1:27" x14ac:dyDescent="0.25">
      <c r="D2280" s="32" t="s">
        <v>530</v>
      </c>
      <c r="E2280" s="33"/>
      <c r="H2280" s="33"/>
      <c r="K2280" s="36">
        <f>SUM(J2278:J2279)</f>
        <v>16.332000000000001</v>
      </c>
    </row>
    <row r="2281" spans="1:27" x14ac:dyDescent="0.25">
      <c r="B2281" s="23" t="s">
        <v>531</v>
      </c>
      <c r="E2281" s="33"/>
      <c r="H2281" s="33"/>
      <c r="K2281" s="33"/>
    </row>
    <row r="2282" spans="1:27" x14ac:dyDescent="0.25">
      <c r="B2282" t="s">
        <v>1412</v>
      </c>
      <c r="C2282" t="s">
        <v>19</v>
      </c>
      <c r="D2282" t="s">
        <v>1413</v>
      </c>
      <c r="E2282" s="35">
        <v>0.7</v>
      </c>
      <c r="G2282" t="s">
        <v>526</v>
      </c>
      <c r="H2282" s="36">
        <v>124</v>
      </c>
      <c r="I2282" t="s">
        <v>527</v>
      </c>
      <c r="J2282" s="37">
        <f>ROUND(E2282* H2282,5)</f>
        <v>86.8</v>
      </c>
      <c r="K2282" s="33"/>
    </row>
    <row r="2283" spans="1:27" x14ac:dyDescent="0.25">
      <c r="D2283" s="32" t="s">
        <v>538</v>
      </c>
      <c r="E2283" s="33"/>
      <c r="H2283" s="33"/>
      <c r="K2283" s="36">
        <f>SUM(J2282:J2282)</f>
        <v>86.8</v>
      </c>
    </row>
    <row r="2284" spans="1:27" x14ac:dyDescent="0.25">
      <c r="E2284" s="33"/>
      <c r="H2284" s="33"/>
      <c r="K2284" s="33"/>
    </row>
    <row r="2285" spans="1:27" x14ac:dyDescent="0.25">
      <c r="D2285" s="32" t="s">
        <v>539</v>
      </c>
      <c r="E2285" s="33"/>
      <c r="H2285" s="33">
        <v>1.5</v>
      </c>
      <c r="I2285" t="s">
        <v>540</v>
      </c>
      <c r="J2285">
        <f>ROUND(H2285/100*K2280,5)</f>
        <v>0.24498</v>
      </c>
      <c r="K2285" s="33"/>
    </row>
    <row r="2286" spans="1:27" x14ac:dyDescent="0.25">
      <c r="D2286" s="32" t="s">
        <v>516</v>
      </c>
      <c r="E2286" s="33"/>
      <c r="H2286" s="33"/>
      <c r="K2286" s="34">
        <f>SUM(J2277:J2285)</f>
        <v>103.37698</v>
      </c>
    </row>
    <row r="2287" spans="1:27" x14ac:dyDescent="0.25">
      <c r="D2287" s="32" t="s">
        <v>517</v>
      </c>
      <c r="E2287" s="33"/>
      <c r="H2287" s="33"/>
      <c r="K2287" s="34">
        <f>SUM(K2286:K2286)</f>
        <v>103.37698</v>
      </c>
    </row>
    <row r="2289" spans="1:27" ht="45" customHeight="1" x14ac:dyDescent="0.25">
      <c r="A2289" s="27" t="s">
        <v>1414</v>
      </c>
      <c r="B2289" s="27" t="s">
        <v>116</v>
      </c>
      <c r="C2289" s="28" t="s">
        <v>19</v>
      </c>
      <c r="D2289" s="7" t="s">
        <v>117</v>
      </c>
      <c r="E2289" s="6"/>
      <c r="F2289" s="6"/>
      <c r="G2289" s="28"/>
      <c r="H2289" s="30" t="s">
        <v>476</v>
      </c>
      <c r="I2289" s="5">
        <v>1</v>
      </c>
      <c r="J2289" s="4"/>
      <c r="K2289" s="31">
        <f>ROUND(K2300,2)</f>
        <v>62.78</v>
      </c>
      <c r="L2289" s="29" t="s">
        <v>1411</v>
      </c>
      <c r="M2289" s="28"/>
      <c r="N2289" s="28"/>
      <c r="O2289" s="28"/>
      <c r="P2289" s="28"/>
      <c r="Q2289" s="28"/>
      <c r="R2289" s="28"/>
      <c r="S2289" s="28"/>
      <c r="T2289" s="28"/>
      <c r="U2289" s="28"/>
      <c r="V2289" s="28"/>
      <c r="W2289" s="28"/>
      <c r="X2289" s="28"/>
      <c r="Y2289" s="28"/>
      <c r="Z2289" s="28"/>
      <c r="AA2289" s="28"/>
    </row>
    <row r="2290" spans="1:27" x14ac:dyDescent="0.25">
      <c r="B2290" s="23" t="s">
        <v>522</v>
      </c>
    </row>
    <row r="2291" spans="1:27" x14ac:dyDescent="0.25">
      <c r="B2291" t="s">
        <v>568</v>
      </c>
      <c r="C2291" t="s">
        <v>242</v>
      </c>
      <c r="D2291" t="s">
        <v>569</v>
      </c>
      <c r="E2291" s="35">
        <v>0.3</v>
      </c>
      <c r="F2291" t="s">
        <v>525</v>
      </c>
      <c r="G2291" t="s">
        <v>526</v>
      </c>
      <c r="H2291" s="36">
        <v>28.5</v>
      </c>
      <c r="I2291" t="s">
        <v>527</v>
      </c>
      <c r="J2291" s="37">
        <f>ROUND(E2291/I2289* H2291,5)</f>
        <v>8.5500000000000007</v>
      </c>
      <c r="K2291" s="33"/>
    </row>
    <row r="2292" spans="1:27" x14ac:dyDescent="0.25">
      <c r="B2292" t="s">
        <v>570</v>
      </c>
      <c r="C2292" t="s">
        <v>242</v>
      </c>
      <c r="D2292" t="s">
        <v>548</v>
      </c>
      <c r="E2292" s="35">
        <v>0.3</v>
      </c>
      <c r="F2292" t="s">
        <v>525</v>
      </c>
      <c r="G2292" t="s">
        <v>526</v>
      </c>
      <c r="H2292" s="36">
        <v>25.94</v>
      </c>
      <c r="I2292" t="s">
        <v>527</v>
      </c>
      <c r="J2292" s="37">
        <f>ROUND(E2292/I2289* H2292,5)</f>
        <v>7.782</v>
      </c>
      <c r="K2292" s="33"/>
    </row>
    <row r="2293" spans="1:27" x14ac:dyDescent="0.25">
      <c r="D2293" s="32" t="s">
        <v>530</v>
      </c>
      <c r="E2293" s="33"/>
      <c r="H2293" s="33"/>
      <c r="K2293" s="36">
        <f>SUM(J2291:J2292)</f>
        <v>16.332000000000001</v>
      </c>
    </row>
    <row r="2294" spans="1:27" x14ac:dyDescent="0.25">
      <c r="B2294" s="23" t="s">
        <v>720</v>
      </c>
      <c r="E2294" s="33"/>
      <c r="H2294" s="33"/>
      <c r="K2294" s="33"/>
    </row>
    <row r="2295" spans="1:27" x14ac:dyDescent="0.25">
      <c r="B2295" t="s">
        <v>1415</v>
      </c>
      <c r="C2295" t="s">
        <v>19</v>
      </c>
      <c r="D2295" t="s">
        <v>1416</v>
      </c>
      <c r="E2295" s="35">
        <v>0.7</v>
      </c>
      <c r="G2295" t="s">
        <v>526</v>
      </c>
      <c r="H2295" s="36">
        <v>66</v>
      </c>
      <c r="I2295" t="s">
        <v>527</v>
      </c>
      <c r="J2295" s="37">
        <f>ROUND(E2295* H2295,5)</f>
        <v>46.2</v>
      </c>
      <c r="K2295" s="33"/>
    </row>
    <row r="2296" spans="1:27" x14ac:dyDescent="0.25">
      <c r="D2296" s="32" t="s">
        <v>723</v>
      </c>
      <c r="E2296" s="33"/>
      <c r="H2296" s="33"/>
      <c r="K2296" s="36">
        <f>SUM(J2295:J2295)</f>
        <v>46.2</v>
      </c>
    </row>
    <row r="2297" spans="1:27" x14ac:dyDescent="0.25">
      <c r="E2297" s="33"/>
      <c r="H2297" s="33"/>
      <c r="K2297" s="33"/>
    </row>
    <row r="2298" spans="1:27" x14ac:dyDescent="0.25">
      <c r="D2298" s="32" t="s">
        <v>539</v>
      </c>
      <c r="E2298" s="33"/>
      <c r="H2298" s="33">
        <v>1.5</v>
      </c>
      <c r="I2298" t="s">
        <v>540</v>
      </c>
      <c r="J2298">
        <f>ROUND(H2298/100*K2293,5)</f>
        <v>0.24498</v>
      </c>
      <c r="K2298" s="33"/>
    </row>
    <row r="2299" spans="1:27" x14ac:dyDescent="0.25">
      <c r="D2299" s="32" t="s">
        <v>516</v>
      </c>
      <c r="E2299" s="33"/>
      <c r="H2299" s="33"/>
      <c r="K2299" s="34">
        <f>SUM(J2290:J2298)</f>
        <v>62.776980000000002</v>
      </c>
    </row>
    <row r="2300" spans="1:27" x14ac:dyDescent="0.25">
      <c r="D2300" s="32" t="s">
        <v>517</v>
      </c>
      <c r="E2300" s="33"/>
      <c r="H2300" s="33"/>
      <c r="K2300" s="34">
        <f>SUM(K2299:K2299)</f>
        <v>62.776980000000002</v>
      </c>
    </row>
    <row r="2302" spans="1:27" ht="45" customHeight="1" x14ac:dyDescent="0.25">
      <c r="A2302" s="27" t="s">
        <v>1417</v>
      </c>
      <c r="B2302" s="27" t="s">
        <v>110</v>
      </c>
      <c r="C2302" s="28" t="s">
        <v>19</v>
      </c>
      <c r="D2302" s="7" t="s">
        <v>111</v>
      </c>
      <c r="E2302" s="6"/>
      <c r="F2302" s="6"/>
      <c r="G2302" s="28"/>
      <c r="H2302" s="30" t="s">
        <v>476</v>
      </c>
      <c r="I2302" s="5">
        <v>1</v>
      </c>
      <c r="J2302" s="4"/>
      <c r="K2302" s="31">
        <f>ROUND(K2313,2)</f>
        <v>195.23</v>
      </c>
      <c r="L2302" s="29" t="s">
        <v>1418</v>
      </c>
      <c r="M2302" s="28"/>
      <c r="N2302" s="28"/>
      <c r="O2302" s="28"/>
      <c r="P2302" s="28"/>
      <c r="Q2302" s="28"/>
      <c r="R2302" s="28"/>
      <c r="S2302" s="28"/>
      <c r="T2302" s="28"/>
      <c r="U2302" s="28"/>
      <c r="V2302" s="28"/>
      <c r="W2302" s="28"/>
      <c r="X2302" s="28"/>
      <c r="Y2302" s="28"/>
      <c r="Z2302" s="28"/>
      <c r="AA2302" s="28"/>
    </row>
    <row r="2303" spans="1:27" x14ac:dyDescent="0.25">
      <c r="B2303" s="23" t="s">
        <v>522</v>
      </c>
    </row>
    <row r="2304" spans="1:27" x14ac:dyDescent="0.25">
      <c r="B2304" t="s">
        <v>568</v>
      </c>
      <c r="C2304" t="s">
        <v>242</v>
      </c>
      <c r="D2304" t="s">
        <v>569</v>
      </c>
      <c r="E2304" s="35">
        <v>0.2</v>
      </c>
      <c r="F2304" t="s">
        <v>525</v>
      </c>
      <c r="G2304" t="s">
        <v>526</v>
      </c>
      <c r="H2304" s="36">
        <v>28.5</v>
      </c>
      <c r="I2304" t="s">
        <v>527</v>
      </c>
      <c r="J2304" s="37">
        <f>ROUND(E2304/I2302* H2304,5)</f>
        <v>5.7</v>
      </c>
      <c r="K2304" s="33"/>
    </row>
    <row r="2305" spans="1:27" x14ac:dyDescent="0.25">
      <c r="B2305" t="s">
        <v>570</v>
      </c>
      <c r="C2305" t="s">
        <v>242</v>
      </c>
      <c r="D2305" t="s">
        <v>548</v>
      </c>
      <c r="E2305" s="35">
        <v>0.15</v>
      </c>
      <c r="F2305" t="s">
        <v>525</v>
      </c>
      <c r="G2305" t="s">
        <v>526</v>
      </c>
      <c r="H2305" s="36">
        <v>25.94</v>
      </c>
      <c r="I2305" t="s">
        <v>527</v>
      </c>
      <c r="J2305" s="37">
        <f>ROUND(E2305/I2302* H2305,5)</f>
        <v>3.891</v>
      </c>
      <c r="K2305" s="33"/>
    </row>
    <row r="2306" spans="1:27" x14ac:dyDescent="0.25">
      <c r="D2306" s="32" t="s">
        <v>530</v>
      </c>
      <c r="E2306" s="33"/>
      <c r="H2306" s="33"/>
      <c r="K2306" s="36">
        <f>SUM(J2304:J2305)</f>
        <v>9.5910000000000011</v>
      </c>
    </row>
    <row r="2307" spans="1:27" x14ac:dyDescent="0.25">
      <c r="B2307" s="23" t="s">
        <v>531</v>
      </c>
      <c r="E2307" s="33"/>
      <c r="H2307" s="33"/>
      <c r="K2307" s="33"/>
    </row>
    <row r="2308" spans="1:27" x14ac:dyDescent="0.25">
      <c r="B2308" t="s">
        <v>1419</v>
      </c>
      <c r="C2308" t="s">
        <v>19</v>
      </c>
      <c r="D2308" t="s">
        <v>1420</v>
      </c>
      <c r="E2308" s="35">
        <v>0.7</v>
      </c>
      <c r="G2308" t="s">
        <v>526</v>
      </c>
      <c r="H2308" s="36">
        <v>265</v>
      </c>
      <c r="I2308" t="s">
        <v>527</v>
      </c>
      <c r="J2308" s="37">
        <f>ROUND(E2308* H2308,5)</f>
        <v>185.5</v>
      </c>
      <c r="K2308" s="33"/>
    </row>
    <row r="2309" spans="1:27" x14ac:dyDescent="0.25">
      <c r="D2309" s="32" t="s">
        <v>538</v>
      </c>
      <c r="E2309" s="33"/>
      <c r="H2309" s="33"/>
      <c r="K2309" s="36">
        <f>SUM(J2308:J2308)</f>
        <v>185.5</v>
      </c>
    </row>
    <row r="2310" spans="1:27" x14ac:dyDescent="0.25">
      <c r="E2310" s="33"/>
      <c r="H2310" s="33"/>
      <c r="K2310" s="33"/>
    </row>
    <row r="2311" spans="1:27" x14ac:dyDescent="0.25">
      <c r="D2311" s="32" t="s">
        <v>539</v>
      </c>
      <c r="E2311" s="33"/>
      <c r="H2311" s="33">
        <v>1.5</v>
      </c>
      <c r="I2311" t="s">
        <v>540</v>
      </c>
      <c r="J2311">
        <f>ROUND(H2311/100*K2306,5)</f>
        <v>0.14387</v>
      </c>
      <c r="K2311" s="33"/>
    </row>
    <row r="2312" spans="1:27" x14ac:dyDescent="0.25">
      <c r="D2312" s="32" t="s">
        <v>516</v>
      </c>
      <c r="E2312" s="33"/>
      <c r="H2312" s="33"/>
      <c r="K2312" s="34">
        <f>SUM(J2303:J2311)</f>
        <v>195.23487</v>
      </c>
    </row>
    <row r="2313" spans="1:27" x14ac:dyDescent="0.25">
      <c r="D2313" s="32" t="s">
        <v>517</v>
      </c>
      <c r="E2313" s="33"/>
      <c r="H2313" s="33"/>
      <c r="K2313" s="34">
        <f>SUM(K2312:K2312)</f>
        <v>195.23487</v>
      </c>
    </row>
    <row r="2315" spans="1:27" ht="45" customHeight="1" x14ac:dyDescent="0.25">
      <c r="A2315" s="27" t="s">
        <v>1421</v>
      </c>
      <c r="B2315" s="27" t="s">
        <v>112</v>
      </c>
      <c r="C2315" s="28" t="s">
        <v>19</v>
      </c>
      <c r="D2315" s="7" t="s">
        <v>113</v>
      </c>
      <c r="E2315" s="6"/>
      <c r="F2315" s="6"/>
      <c r="G2315" s="28"/>
      <c r="H2315" s="30" t="s">
        <v>476</v>
      </c>
      <c r="I2315" s="5">
        <v>1</v>
      </c>
      <c r="J2315" s="4"/>
      <c r="K2315" s="31">
        <f>ROUND(K2326,2)</f>
        <v>138.53</v>
      </c>
      <c r="L2315" s="29" t="s">
        <v>1422</v>
      </c>
      <c r="M2315" s="28"/>
      <c r="N2315" s="28"/>
      <c r="O2315" s="28"/>
      <c r="P2315" s="28"/>
      <c r="Q2315" s="28"/>
      <c r="R2315" s="28"/>
      <c r="S2315" s="28"/>
      <c r="T2315" s="28"/>
      <c r="U2315" s="28"/>
      <c r="V2315" s="28"/>
      <c r="W2315" s="28"/>
      <c r="X2315" s="28"/>
      <c r="Y2315" s="28"/>
      <c r="Z2315" s="28"/>
      <c r="AA2315" s="28"/>
    </row>
    <row r="2316" spans="1:27" x14ac:dyDescent="0.25">
      <c r="B2316" s="23" t="s">
        <v>522</v>
      </c>
    </row>
    <row r="2317" spans="1:27" x14ac:dyDescent="0.25">
      <c r="B2317" t="s">
        <v>570</v>
      </c>
      <c r="C2317" t="s">
        <v>242</v>
      </c>
      <c r="D2317" t="s">
        <v>548</v>
      </c>
      <c r="E2317" s="35">
        <v>0.15</v>
      </c>
      <c r="F2317" t="s">
        <v>525</v>
      </c>
      <c r="G2317" t="s">
        <v>526</v>
      </c>
      <c r="H2317" s="36">
        <v>25.94</v>
      </c>
      <c r="I2317" t="s">
        <v>527</v>
      </c>
      <c r="J2317" s="37">
        <f>ROUND(E2317/I2315* H2317,5)</f>
        <v>3.891</v>
      </c>
      <c r="K2317" s="33"/>
    </row>
    <row r="2318" spans="1:27" x14ac:dyDescent="0.25">
      <c r="B2318" t="s">
        <v>568</v>
      </c>
      <c r="C2318" t="s">
        <v>242</v>
      </c>
      <c r="D2318" t="s">
        <v>569</v>
      </c>
      <c r="E2318" s="35">
        <v>0.2</v>
      </c>
      <c r="F2318" t="s">
        <v>525</v>
      </c>
      <c r="G2318" t="s">
        <v>526</v>
      </c>
      <c r="H2318" s="36">
        <v>28.5</v>
      </c>
      <c r="I2318" t="s">
        <v>527</v>
      </c>
      <c r="J2318" s="37">
        <f>ROUND(E2318/I2315* H2318,5)</f>
        <v>5.7</v>
      </c>
      <c r="K2318" s="33"/>
    </row>
    <row r="2319" spans="1:27" x14ac:dyDescent="0.25">
      <c r="D2319" s="32" t="s">
        <v>530</v>
      </c>
      <c r="E2319" s="33"/>
      <c r="H2319" s="33"/>
      <c r="K2319" s="36">
        <f>SUM(J2317:J2318)</f>
        <v>9.5910000000000011</v>
      </c>
    </row>
    <row r="2320" spans="1:27" x14ac:dyDescent="0.25">
      <c r="B2320" s="23" t="s">
        <v>531</v>
      </c>
      <c r="E2320" s="33"/>
      <c r="H2320" s="33"/>
      <c r="K2320" s="33"/>
    </row>
    <row r="2321" spans="1:27" x14ac:dyDescent="0.25">
      <c r="B2321" t="s">
        <v>1423</v>
      </c>
      <c r="C2321" t="s">
        <v>19</v>
      </c>
      <c r="D2321" t="s">
        <v>1424</v>
      </c>
      <c r="E2321" s="35">
        <v>0.7</v>
      </c>
      <c r="G2321" t="s">
        <v>526</v>
      </c>
      <c r="H2321" s="36">
        <v>184</v>
      </c>
      <c r="I2321" t="s">
        <v>527</v>
      </c>
      <c r="J2321" s="37">
        <f>ROUND(E2321* H2321,5)</f>
        <v>128.80000000000001</v>
      </c>
      <c r="K2321" s="33"/>
    </row>
    <row r="2322" spans="1:27" x14ac:dyDescent="0.25">
      <c r="D2322" s="32" t="s">
        <v>538</v>
      </c>
      <c r="E2322" s="33"/>
      <c r="H2322" s="33"/>
      <c r="K2322" s="36">
        <f>SUM(J2321:J2321)</f>
        <v>128.80000000000001</v>
      </c>
    </row>
    <row r="2323" spans="1:27" x14ac:dyDescent="0.25">
      <c r="E2323" s="33"/>
      <c r="H2323" s="33"/>
      <c r="K2323" s="33"/>
    </row>
    <row r="2324" spans="1:27" x14ac:dyDescent="0.25">
      <c r="D2324" s="32" t="s">
        <v>539</v>
      </c>
      <c r="E2324" s="33"/>
      <c r="H2324" s="33">
        <v>1.5</v>
      </c>
      <c r="I2324" t="s">
        <v>540</v>
      </c>
      <c r="J2324">
        <f>ROUND(H2324/100*K2319,5)</f>
        <v>0.14387</v>
      </c>
      <c r="K2324" s="33"/>
    </row>
    <row r="2325" spans="1:27" x14ac:dyDescent="0.25">
      <c r="D2325" s="32" t="s">
        <v>516</v>
      </c>
      <c r="E2325" s="33"/>
      <c r="H2325" s="33"/>
      <c r="K2325" s="34">
        <f>SUM(J2316:J2324)</f>
        <v>138.53487000000001</v>
      </c>
    </row>
    <row r="2326" spans="1:27" x14ac:dyDescent="0.25">
      <c r="D2326" s="32" t="s">
        <v>517</v>
      </c>
      <c r="E2326" s="33"/>
      <c r="H2326" s="33"/>
      <c r="K2326" s="34">
        <f>SUM(K2325:K2325)</f>
        <v>138.53487000000001</v>
      </c>
    </row>
    <row r="2328" spans="1:27" ht="45" customHeight="1" x14ac:dyDescent="0.25">
      <c r="A2328" s="27" t="s">
        <v>1425</v>
      </c>
      <c r="B2328" s="27" t="s">
        <v>118</v>
      </c>
      <c r="C2328" s="28" t="s">
        <v>19</v>
      </c>
      <c r="D2328" s="7" t="s">
        <v>119</v>
      </c>
      <c r="E2328" s="6"/>
      <c r="F2328" s="6"/>
      <c r="G2328" s="28"/>
      <c r="H2328" s="30" t="s">
        <v>476</v>
      </c>
      <c r="I2328" s="5">
        <v>1</v>
      </c>
      <c r="J2328" s="4"/>
      <c r="K2328" s="31">
        <f>ROUND(K2339,2)</f>
        <v>65.709999999999994</v>
      </c>
      <c r="L2328" s="29" t="s">
        <v>1426</v>
      </c>
      <c r="M2328" s="28"/>
      <c r="N2328" s="28"/>
      <c r="O2328" s="28"/>
      <c r="P2328" s="28"/>
      <c r="Q2328" s="28"/>
      <c r="R2328" s="28"/>
      <c r="S2328" s="28"/>
      <c r="T2328" s="28"/>
      <c r="U2328" s="28"/>
      <c r="V2328" s="28"/>
      <c r="W2328" s="28"/>
      <c r="X2328" s="28"/>
      <c r="Y2328" s="28"/>
      <c r="Z2328" s="28"/>
      <c r="AA2328" s="28"/>
    </row>
    <row r="2329" spans="1:27" x14ac:dyDescent="0.25">
      <c r="B2329" s="23" t="s">
        <v>522</v>
      </c>
    </row>
    <row r="2330" spans="1:27" x14ac:dyDescent="0.25">
      <c r="B2330" t="s">
        <v>568</v>
      </c>
      <c r="C2330" t="s">
        <v>242</v>
      </c>
      <c r="D2330" t="s">
        <v>569</v>
      </c>
      <c r="E2330" s="35">
        <v>0.22</v>
      </c>
      <c r="F2330" t="s">
        <v>525</v>
      </c>
      <c r="G2330" t="s">
        <v>526</v>
      </c>
      <c r="H2330" s="36">
        <v>28.5</v>
      </c>
      <c r="I2330" t="s">
        <v>527</v>
      </c>
      <c r="J2330" s="37">
        <f>ROUND(E2330/I2328* H2330,5)</f>
        <v>6.27</v>
      </c>
      <c r="K2330" s="33"/>
    </row>
    <row r="2331" spans="1:27" x14ac:dyDescent="0.25">
      <c r="B2331" t="s">
        <v>570</v>
      </c>
      <c r="C2331" t="s">
        <v>242</v>
      </c>
      <c r="D2331" t="s">
        <v>548</v>
      </c>
      <c r="E2331" s="35">
        <v>0.22</v>
      </c>
      <c r="F2331" t="s">
        <v>525</v>
      </c>
      <c r="G2331" t="s">
        <v>526</v>
      </c>
      <c r="H2331" s="36">
        <v>25.94</v>
      </c>
      <c r="I2331" t="s">
        <v>527</v>
      </c>
      <c r="J2331" s="37">
        <f>ROUND(E2331/I2328* H2331,5)</f>
        <v>5.7068000000000003</v>
      </c>
      <c r="K2331" s="33"/>
    </row>
    <row r="2332" spans="1:27" x14ac:dyDescent="0.25">
      <c r="D2332" s="32" t="s">
        <v>530</v>
      </c>
      <c r="E2332" s="33"/>
      <c r="H2332" s="33"/>
      <c r="K2332" s="36">
        <f>SUM(J2330:J2331)</f>
        <v>11.976800000000001</v>
      </c>
    </row>
    <row r="2333" spans="1:27" x14ac:dyDescent="0.25">
      <c r="B2333" s="23" t="s">
        <v>531</v>
      </c>
      <c r="E2333" s="33"/>
      <c r="H2333" s="33"/>
      <c r="K2333" s="33"/>
    </row>
    <row r="2334" spans="1:27" x14ac:dyDescent="0.25">
      <c r="B2334" t="s">
        <v>1427</v>
      </c>
      <c r="C2334" t="s">
        <v>19</v>
      </c>
      <c r="D2334" t="s">
        <v>1428</v>
      </c>
      <c r="E2334" s="35">
        <v>0.7</v>
      </c>
      <c r="G2334" t="s">
        <v>526</v>
      </c>
      <c r="H2334" s="36">
        <v>76.5</v>
      </c>
      <c r="I2334" t="s">
        <v>527</v>
      </c>
      <c r="J2334" s="37">
        <f>ROUND(E2334* H2334,5)</f>
        <v>53.55</v>
      </c>
      <c r="K2334" s="33"/>
    </row>
    <row r="2335" spans="1:27" x14ac:dyDescent="0.25">
      <c r="D2335" s="32" t="s">
        <v>538</v>
      </c>
      <c r="E2335" s="33"/>
      <c r="H2335" s="33"/>
      <c r="K2335" s="36">
        <f>SUM(J2334:J2334)</f>
        <v>53.55</v>
      </c>
    </row>
    <row r="2336" spans="1:27" x14ac:dyDescent="0.25">
      <c r="E2336" s="33"/>
      <c r="H2336" s="33"/>
      <c r="K2336" s="33"/>
    </row>
    <row r="2337" spans="1:27" x14ac:dyDescent="0.25">
      <c r="D2337" s="32" t="s">
        <v>539</v>
      </c>
      <c r="E2337" s="33"/>
      <c r="H2337" s="33">
        <v>1.5</v>
      </c>
      <c r="I2337" t="s">
        <v>540</v>
      </c>
      <c r="J2337">
        <f>ROUND(H2337/100*K2332,5)</f>
        <v>0.17965</v>
      </c>
      <c r="K2337" s="33"/>
    </row>
    <row r="2338" spans="1:27" x14ac:dyDescent="0.25">
      <c r="D2338" s="32" t="s">
        <v>516</v>
      </c>
      <c r="E2338" s="33"/>
      <c r="H2338" s="33"/>
      <c r="K2338" s="34">
        <f>SUM(J2329:J2337)</f>
        <v>65.70644999999999</v>
      </c>
    </row>
    <row r="2339" spans="1:27" x14ac:dyDescent="0.25">
      <c r="D2339" s="32" t="s">
        <v>517</v>
      </c>
      <c r="E2339" s="33"/>
      <c r="H2339" s="33"/>
      <c r="K2339" s="34">
        <f>SUM(K2338:K2338)</f>
        <v>65.70644999999999</v>
      </c>
    </row>
    <row r="2341" spans="1:27" ht="45" customHeight="1" x14ac:dyDescent="0.25">
      <c r="A2341" s="27" t="s">
        <v>1429</v>
      </c>
      <c r="B2341" s="27" t="s">
        <v>233</v>
      </c>
      <c r="C2341" s="28" t="s">
        <v>19</v>
      </c>
      <c r="D2341" s="7" t="s">
        <v>234</v>
      </c>
      <c r="E2341" s="6"/>
      <c r="F2341" s="6"/>
      <c r="G2341" s="28"/>
      <c r="H2341" s="30" t="s">
        <v>476</v>
      </c>
      <c r="I2341" s="5">
        <v>1</v>
      </c>
      <c r="J2341" s="4"/>
      <c r="K2341" s="31">
        <f>ROUND(K2350,2)</f>
        <v>143.99</v>
      </c>
      <c r="L2341" s="29" t="s">
        <v>1430</v>
      </c>
      <c r="M2341" s="28"/>
      <c r="N2341" s="28"/>
      <c r="O2341" s="28"/>
      <c r="P2341" s="28"/>
      <c r="Q2341" s="28"/>
      <c r="R2341" s="28"/>
      <c r="S2341" s="28"/>
      <c r="T2341" s="28"/>
      <c r="U2341" s="28"/>
      <c r="V2341" s="28"/>
      <c r="W2341" s="28"/>
      <c r="X2341" s="28"/>
      <c r="Y2341" s="28"/>
      <c r="Z2341" s="28"/>
      <c r="AA2341" s="28"/>
    </row>
    <row r="2342" spans="1:27" x14ac:dyDescent="0.25">
      <c r="B2342" s="23" t="s">
        <v>522</v>
      </c>
    </row>
    <row r="2343" spans="1:27" x14ac:dyDescent="0.25">
      <c r="B2343" t="s">
        <v>907</v>
      </c>
      <c r="C2343" t="s">
        <v>242</v>
      </c>
      <c r="D2343" t="s">
        <v>908</v>
      </c>
      <c r="E2343" s="35">
        <v>0.5</v>
      </c>
      <c r="F2343" t="s">
        <v>525</v>
      </c>
      <c r="G2343" t="s">
        <v>526</v>
      </c>
      <c r="H2343" s="36">
        <v>25.94</v>
      </c>
      <c r="I2343" t="s">
        <v>527</v>
      </c>
      <c r="J2343" s="37">
        <f>ROUND(E2343/I2341* H2343,5)</f>
        <v>12.97</v>
      </c>
      <c r="K2343" s="33"/>
    </row>
    <row r="2344" spans="1:27" x14ac:dyDescent="0.25">
      <c r="B2344" t="s">
        <v>905</v>
      </c>
      <c r="C2344" t="s">
        <v>242</v>
      </c>
      <c r="D2344" t="s">
        <v>906</v>
      </c>
      <c r="E2344" s="35">
        <v>0.6</v>
      </c>
      <c r="F2344" t="s">
        <v>525</v>
      </c>
      <c r="G2344" t="s">
        <v>526</v>
      </c>
      <c r="H2344" s="36">
        <v>23.36</v>
      </c>
      <c r="I2344" t="s">
        <v>527</v>
      </c>
      <c r="J2344" s="37">
        <f>ROUND(E2344/I2341* H2344,5)</f>
        <v>14.016</v>
      </c>
      <c r="K2344" s="33"/>
    </row>
    <row r="2345" spans="1:27" x14ac:dyDescent="0.25">
      <c r="D2345" s="32" t="s">
        <v>530</v>
      </c>
      <c r="E2345" s="33"/>
      <c r="H2345" s="33"/>
      <c r="K2345" s="36">
        <f>SUM(J2343:J2344)</f>
        <v>26.986000000000001</v>
      </c>
    </row>
    <row r="2346" spans="1:27" x14ac:dyDescent="0.25">
      <c r="B2346" s="23" t="s">
        <v>531</v>
      </c>
      <c r="E2346" s="33"/>
      <c r="H2346" s="33"/>
      <c r="K2346" s="33"/>
    </row>
    <row r="2347" spans="1:27" x14ac:dyDescent="0.25">
      <c r="B2347" t="s">
        <v>1431</v>
      </c>
      <c r="C2347" t="s">
        <v>19</v>
      </c>
      <c r="D2347" t="s">
        <v>1432</v>
      </c>
      <c r="E2347" s="35">
        <v>1</v>
      </c>
      <c r="G2347" t="s">
        <v>526</v>
      </c>
      <c r="H2347" s="36">
        <v>117</v>
      </c>
      <c r="I2347" t="s">
        <v>527</v>
      </c>
      <c r="J2347" s="37">
        <f>ROUND(E2347* H2347,5)</f>
        <v>117</v>
      </c>
      <c r="K2347" s="33"/>
    </row>
    <row r="2348" spans="1:27" x14ac:dyDescent="0.25">
      <c r="D2348" s="32" t="s">
        <v>538</v>
      </c>
      <c r="E2348" s="33"/>
      <c r="H2348" s="33"/>
      <c r="K2348" s="36">
        <f>SUM(J2347:J2347)</f>
        <v>117</v>
      </c>
    </row>
    <row r="2349" spans="1:27" x14ac:dyDescent="0.25">
      <c r="D2349" s="32" t="s">
        <v>516</v>
      </c>
      <c r="E2349" s="33"/>
      <c r="H2349" s="33"/>
      <c r="K2349" s="34">
        <f>SUM(J2342:J2348)</f>
        <v>143.98599999999999</v>
      </c>
    </row>
    <row r="2350" spans="1:27" x14ac:dyDescent="0.25">
      <c r="D2350" s="32" t="s">
        <v>517</v>
      </c>
      <c r="E2350" s="33"/>
      <c r="H2350" s="33"/>
      <c r="K2350" s="34">
        <f>SUM(K2349:K2349)</f>
        <v>143.98599999999999</v>
      </c>
    </row>
    <row r="2352" spans="1:27" ht="45" customHeight="1" x14ac:dyDescent="0.25">
      <c r="A2352" s="27" t="s">
        <v>1433</v>
      </c>
      <c r="B2352" s="27" t="s">
        <v>212</v>
      </c>
      <c r="C2352" s="28" t="s">
        <v>19</v>
      </c>
      <c r="D2352" s="7" t="s">
        <v>213</v>
      </c>
      <c r="E2352" s="6"/>
      <c r="F2352" s="6"/>
      <c r="G2352" s="28"/>
      <c r="H2352" s="30" t="s">
        <v>476</v>
      </c>
      <c r="I2352" s="5">
        <v>1</v>
      </c>
      <c r="J2352" s="4"/>
      <c r="K2352" s="31">
        <f>ROUND(K2363,2)</f>
        <v>11.94</v>
      </c>
      <c r="L2352" s="29" t="s">
        <v>1434</v>
      </c>
      <c r="M2352" s="28"/>
      <c r="N2352" s="28"/>
      <c r="O2352" s="28"/>
      <c r="P2352" s="28"/>
      <c r="Q2352" s="28"/>
      <c r="R2352" s="28"/>
      <c r="S2352" s="28"/>
      <c r="T2352" s="28"/>
      <c r="U2352" s="28"/>
      <c r="V2352" s="28"/>
      <c r="W2352" s="28"/>
      <c r="X2352" s="28"/>
      <c r="Y2352" s="28"/>
      <c r="Z2352" s="28"/>
      <c r="AA2352" s="28"/>
    </row>
    <row r="2353" spans="1:27" x14ac:dyDescent="0.25">
      <c r="B2353" s="23" t="s">
        <v>522</v>
      </c>
    </row>
    <row r="2354" spans="1:27" x14ac:dyDescent="0.25">
      <c r="B2354" t="s">
        <v>561</v>
      </c>
      <c r="C2354" t="s">
        <v>242</v>
      </c>
      <c r="D2354" t="s">
        <v>562</v>
      </c>
      <c r="E2354" s="35">
        <v>0.15</v>
      </c>
      <c r="F2354" t="s">
        <v>525</v>
      </c>
      <c r="G2354" t="s">
        <v>526</v>
      </c>
      <c r="H2354" s="36">
        <v>23.39</v>
      </c>
      <c r="I2354" t="s">
        <v>527</v>
      </c>
      <c r="J2354" s="37">
        <f>ROUND(E2354/I2352* H2354,5)</f>
        <v>3.5085000000000002</v>
      </c>
      <c r="K2354" s="33"/>
    </row>
    <row r="2355" spans="1:27" x14ac:dyDescent="0.25">
      <c r="B2355" t="s">
        <v>563</v>
      </c>
      <c r="C2355" t="s">
        <v>242</v>
      </c>
      <c r="D2355" t="s">
        <v>564</v>
      </c>
      <c r="E2355" s="35">
        <v>0.15</v>
      </c>
      <c r="F2355" t="s">
        <v>525</v>
      </c>
      <c r="G2355" t="s">
        <v>526</v>
      </c>
      <c r="H2355" s="36">
        <v>25.94</v>
      </c>
      <c r="I2355" t="s">
        <v>527</v>
      </c>
      <c r="J2355" s="37">
        <f>ROUND(E2355/I2352* H2355,5)</f>
        <v>3.891</v>
      </c>
      <c r="K2355" s="33"/>
    </row>
    <row r="2356" spans="1:27" x14ac:dyDescent="0.25">
      <c r="D2356" s="32" t="s">
        <v>530</v>
      </c>
      <c r="E2356" s="33"/>
      <c r="H2356" s="33"/>
      <c r="K2356" s="36">
        <f>SUM(J2354:J2355)</f>
        <v>7.3994999999999997</v>
      </c>
    </row>
    <row r="2357" spans="1:27" x14ac:dyDescent="0.25">
      <c r="B2357" s="23" t="s">
        <v>531</v>
      </c>
      <c r="E2357" s="33"/>
      <c r="H2357" s="33"/>
      <c r="K2357" s="33"/>
    </row>
    <row r="2358" spans="1:27" x14ac:dyDescent="0.25">
      <c r="B2358" t="s">
        <v>1435</v>
      </c>
      <c r="C2358" t="s">
        <v>19</v>
      </c>
      <c r="D2358" t="s">
        <v>1436</v>
      </c>
      <c r="E2358" s="35">
        <v>1</v>
      </c>
      <c r="G2358" t="s">
        <v>526</v>
      </c>
      <c r="H2358" s="36">
        <v>4.43</v>
      </c>
      <c r="I2358" t="s">
        <v>527</v>
      </c>
      <c r="J2358" s="37">
        <f>ROUND(E2358* H2358,5)</f>
        <v>4.43</v>
      </c>
      <c r="K2358" s="33"/>
    </row>
    <row r="2359" spans="1:27" x14ac:dyDescent="0.25">
      <c r="D2359" s="32" t="s">
        <v>538</v>
      </c>
      <c r="E2359" s="33"/>
      <c r="H2359" s="33"/>
      <c r="K2359" s="36">
        <f>SUM(J2358:J2358)</f>
        <v>4.43</v>
      </c>
    </row>
    <row r="2360" spans="1:27" x14ac:dyDescent="0.25">
      <c r="E2360" s="33"/>
      <c r="H2360" s="33"/>
      <c r="K2360" s="33"/>
    </row>
    <row r="2361" spans="1:27" x14ac:dyDescent="0.25">
      <c r="D2361" s="32" t="s">
        <v>539</v>
      </c>
      <c r="E2361" s="33"/>
      <c r="H2361" s="33">
        <v>1.5</v>
      </c>
      <c r="I2361" t="s">
        <v>540</v>
      </c>
      <c r="J2361">
        <f>ROUND(H2361/100*K2356,5)</f>
        <v>0.11099000000000001</v>
      </c>
      <c r="K2361" s="33"/>
    </row>
    <row r="2362" spans="1:27" x14ac:dyDescent="0.25">
      <c r="D2362" s="32" t="s">
        <v>516</v>
      </c>
      <c r="E2362" s="33"/>
      <c r="H2362" s="33"/>
      <c r="K2362" s="34">
        <f>SUM(J2353:J2361)</f>
        <v>11.940489999999999</v>
      </c>
    </row>
    <row r="2363" spans="1:27" x14ac:dyDescent="0.25">
      <c r="D2363" s="32" t="s">
        <v>517</v>
      </c>
      <c r="E2363" s="33"/>
      <c r="H2363" s="33"/>
      <c r="K2363" s="34">
        <f>SUM(K2362:K2362)</f>
        <v>11.940489999999999</v>
      </c>
    </row>
    <row r="2365" spans="1:27" ht="45" customHeight="1" x14ac:dyDescent="0.25">
      <c r="A2365" s="27" t="s">
        <v>1437</v>
      </c>
      <c r="B2365" s="27" t="s">
        <v>214</v>
      </c>
      <c r="C2365" s="28" t="s">
        <v>19</v>
      </c>
      <c r="D2365" s="7" t="s">
        <v>215</v>
      </c>
      <c r="E2365" s="6"/>
      <c r="F2365" s="6"/>
      <c r="G2365" s="28"/>
      <c r="H2365" s="30" t="s">
        <v>476</v>
      </c>
      <c r="I2365" s="5">
        <v>1</v>
      </c>
      <c r="J2365" s="4"/>
      <c r="K2365" s="31">
        <f>ROUND(K2376,2)</f>
        <v>411.62</v>
      </c>
      <c r="L2365" s="29" t="s">
        <v>1438</v>
      </c>
      <c r="M2365" s="28"/>
      <c r="N2365" s="28"/>
      <c r="O2365" s="28"/>
      <c r="P2365" s="28"/>
      <c r="Q2365" s="28"/>
      <c r="R2365" s="28"/>
      <c r="S2365" s="28"/>
      <c r="T2365" s="28"/>
      <c r="U2365" s="28"/>
      <c r="V2365" s="28"/>
      <c r="W2365" s="28"/>
      <c r="X2365" s="28"/>
      <c r="Y2365" s="28"/>
      <c r="Z2365" s="28"/>
      <c r="AA2365" s="28"/>
    </row>
    <row r="2366" spans="1:27" x14ac:dyDescent="0.25">
      <c r="B2366" s="23" t="s">
        <v>522</v>
      </c>
    </row>
    <row r="2367" spans="1:27" x14ac:dyDescent="0.25">
      <c r="B2367" t="s">
        <v>561</v>
      </c>
      <c r="C2367" t="s">
        <v>242</v>
      </c>
      <c r="D2367" t="s">
        <v>562</v>
      </c>
      <c r="E2367" s="35">
        <v>0.5</v>
      </c>
      <c r="F2367" t="s">
        <v>525</v>
      </c>
      <c r="G2367" t="s">
        <v>526</v>
      </c>
      <c r="H2367" s="36">
        <v>23.39</v>
      </c>
      <c r="I2367" t="s">
        <v>527</v>
      </c>
      <c r="J2367" s="37">
        <f>ROUND(E2367/I2365* H2367,5)</f>
        <v>11.695</v>
      </c>
      <c r="K2367" s="33"/>
    </row>
    <row r="2368" spans="1:27" x14ac:dyDescent="0.25">
      <c r="B2368" t="s">
        <v>563</v>
      </c>
      <c r="C2368" t="s">
        <v>242</v>
      </c>
      <c r="D2368" t="s">
        <v>564</v>
      </c>
      <c r="E2368" s="35">
        <v>1</v>
      </c>
      <c r="F2368" t="s">
        <v>525</v>
      </c>
      <c r="G2368" t="s">
        <v>526</v>
      </c>
      <c r="H2368" s="36">
        <v>25.94</v>
      </c>
      <c r="I2368" t="s">
        <v>527</v>
      </c>
      <c r="J2368" s="37">
        <f>ROUND(E2368/I2365* H2368,5)</f>
        <v>25.94</v>
      </c>
      <c r="K2368" s="33"/>
    </row>
    <row r="2369" spans="1:27" x14ac:dyDescent="0.25">
      <c r="D2369" s="32" t="s">
        <v>530</v>
      </c>
      <c r="E2369" s="33"/>
      <c r="H2369" s="33"/>
      <c r="K2369" s="36">
        <f>SUM(J2367:J2368)</f>
        <v>37.635000000000005</v>
      </c>
    </row>
    <row r="2370" spans="1:27" x14ac:dyDescent="0.25">
      <c r="B2370" s="23" t="s">
        <v>531</v>
      </c>
      <c r="E2370" s="33"/>
      <c r="H2370" s="33"/>
      <c r="K2370" s="33"/>
    </row>
    <row r="2371" spans="1:27" x14ac:dyDescent="0.25">
      <c r="B2371" t="s">
        <v>1439</v>
      </c>
      <c r="C2371" t="s">
        <v>19</v>
      </c>
      <c r="D2371" t="s">
        <v>1440</v>
      </c>
      <c r="E2371" s="35">
        <v>1</v>
      </c>
      <c r="G2371" t="s">
        <v>526</v>
      </c>
      <c r="H2371" s="36">
        <v>373.04</v>
      </c>
      <c r="I2371" t="s">
        <v>527</v>
      </c>
      <c r="J2371" s="37">
        <f>ROUND(E2371* H2371,5)</f>
        <v>373.04</v>
      </c>
      <c r="K2371" s="33"/>
    </row>
    <row r="2372" spans="1:27" x14ac:dyDescent="0.25">
      <c r="D2372" s="32" t="s">
        <v>538</v>
      </c>
      <c r="E2372" s="33"/>
      <c r="H2372" s="33"/>
      <c r="K2372" s="36">
        <f>SUM(J2371:J2371)</f>
        <v>373.04</v>
      </c>
    </row>
    <row r="2373" spans="1:27" x14ac:dyDescent="0.25">
      <c r="E2373" s="33"/>
      <c r="H2373" s="33"/>
      <c r="K2373" s="33"/>
    </row>
    <row r="2374" spans="1:27" x14ac:dyDescent="0.25">
      <c r="D2374" s="32" t="s">
        <v>539</v>
      </c>
      <c r="E2374" s="33"/>
      <c r="H2374" s="33">
        <v>2.5</v>
      </c>
      <c r="I2374" t="s">
        <v>540</v>
      </c>
      <c r="J2374">
        <f>ROUND(H2374/100*K2369,5)</f>
        <v>0.94088000000000005</v>
      </c>
      <c r="K2374" s="33"/>
    </row>
    <row r="2375" spans="1:27" x14ac:dyDescent="0.25">
      <c r="D2375" s="32" t="s">
        <v>516</v>
      </c>
      <c r="E2375" s="33"/>
      <c r="H2375" s="33"/>
      <c r="K2375" s="34">
        <f>SUM(J2366:J2374)</f>
        <v>411.61588</v>
      </c>
    </row>
    <row r="2376" spans="1:27" x14ac:dyDescent="0.25">
      <c r="D2376" s="32" t="s">
        <v>517</v>
      </c>
      <c r="E2376" s="33"/>
      <c r="H2376" s="33"/>
      <c r="K2376" s="34">
        <f>SUM(K2375:K2375)</f>
        <v>411.61588</v>
      </c>
    </row>
    <row r="2378" spans="1:27" ht="45" customHeight="1" x14ac:dyDescent="0.25">
      <c r="A2378" s="27" t="s">
        <v>1441</v>
      </c>
      <c r="B2378" s="27" t="s">
        <v>216</v>
      </c>
      <c r="C2378" s="28" t="s">
        <v>19</v>
      </c>
      <c r="D2378" s="7" t="s">
        <v>217</v>
      </c>
      <c r="E2378" s="6"/>
      <c r="F2378" s="6"/>
      <c r="G2378" s="28"/>
      <c r="H2378" s="30" t="s">
        <v>476</v>
      </c>
      <c r="I2378" s="5">
        <v>1</v>
      </c>
      <c r="J2378" s="4"/>
      <c r="K2378" s="31">
        <f>ROUND(K2390,2)</f>
        <v>287.7</v>
      </c>
      <c r="L2378" s="29" t="s">
        <v>1442</v>
      </c>
      <c r="M2378" s="28"/>
      <c r="N2378" s="28"/>
      <c r="O2378" s="28"/>
      <c r="P2378" s="28"/>
      <c r="Q2378" s="28"/>
      <c r="R2378" s="28"/>
      <c r="S2378" s="28"/>
      <c r="T2378" s="28"/>
      <c r="U2378" s="28"/>
      <c r="V2378" s="28"/>
      <c r="W2378" s="28"/>
      <c r="X2378" s="28"/>
      <c r="Y2378" s="28"/>
      <c r="Z2378" s="28"/>
      <c r="AA2378" s="28"/>
    </row>
    <row r="2379" spans="1:27" x14ac:dyDescent="0.25">
      <c r="B2379" s="23" t="s">
        <v>522</v>
      </c>
    </row>
    <row r="2380" spans="1:27" x14ac:dyDescent="0.25">
      <c r="B2380" t="s">
        <v>561</v>
      </c>
      <c r="C2380" t="s">
        <v>242</v>
      </c>
      <c r="D2380" t="s">
        <v>562</v>
      </c>
      <c r="E2380" s="35">
        <v>0.24</v>
      </c>
      <c r="F2380" t="s">
        <v>525</v>
      </c>
      <c r="G2380" t="s">
        <v>526</v>
      </c>
      <c r="H2380" s="36">
        <v>23.39</v>
      </c>
      <c r="I2380" t="s">
        <v>527</v>
      </c>
      <c r="J2380" s="37">
        <f>ROUND(E2380/I2378* H2380,5)</f>
        <v>5.6135999999999999</v>
      </c>
      <c r="K2380" s="33"/>
    </row>
    <row r="2381" spans="1:27" x14ac:dyDescent="0.25">
      <c r="B2381" t="s">
        <v>563</v>
      </c>
      <c r="C2381" t="s">
        <v>242</v>
      </c>
      <c r="D2381" t="s">
        <v>564</v>
      </c>
      <c r="E2381" s="35">
        <v>0.24</v>
      </c>
      <c r="F2381" t="s">
        <v>525</v>
      </c>
      <c r="G2381" t="s">
        <v>526</v>
      </c>
      <c r="H2381" s="36">
        <v>25.94</v>
      </c>
      <c r="I2381" t="s">
        <v>527</v>
      </c>
      <c r="J2381" s="37">
        <f>ROUND(E2381/I2378* H2381,5)</f>
        <v>6.2256</v>
      </c>
      <c r="K2381" s="33"/>
    </row>
    <row r="2382" spans="1:27" x14ac:dyDescent="0.25">
      <c r="D2382" s="32" t="s">
        <v>530</v>
      </c>
      <c r="E2382" s="33"/>
      <c r="H2382" s="33"/>
      <c r="K2382" s="36">
        <f>SUM(J2380:J2381)</f>
        <v>11.8392</v>
      </c>
    </row>
    <row r="2383" spans="1:27" x14ac:dyDescent="0.25">
      <c r="B2383" s="23" t="s">
        <v>531</v>
      </c>
      <c r="E2383" s="33"/>
      <c r="H2383" s="33"/>
      <c r="K2383" s="33"/>
    </row>
    <row r="2384" spans="1:27" x14ac:dyDescent="0.25">
      <c r="B2384" t="s">
        <v>1443</v>
      </c>
      <c r="C2384" t="s">
        <v>19</v>
      </c>
      <c r="D2384" t="s">
        <v>1444</v>
      </c>
      <c r="E2384" s="35">
        <v>1</v>
      </c>
      <c r="G2384" t="s">
        <v>526</v>
      </c>
      <c r="H2384" s="36">
        <v>275.19</v>
      </c>
      <c r="I2384" t="s">
        <v>527</v>
      </c>
      <c r="J2384" s="37">
        <f>ROUND(E2384* H2384,5)</f>
        <v>275.19</v>
      </c>
      <c r="K2384" s="33"/>
    </row>
    <row r="2385" spans="1:27" x14ac:dyDescent="0.25">
      <c r="B2385" t="s">
        <v>1445</v>
      </c>
      <c r="C2385" t="s">
        <v>19</v>
      </c>
      <c r="D2385" t="s">
        <v>1446</v>
      </c>
      <c r="E2385" s="35">
        <v>1</v>
      </c>
      <c r="G2385" t="s">
        <v>526</v>
      </c>
      <c r="H2385" s="36">
        <v>0.49</v>
      </c>
      <c r="I2385" t="s">
        <v>527</v>
      </c>
      <c r="J2385" s="37">
        <f>ROUND(E2385* H2385,5)</f>
        <v>0.49</v>
      </c>
      <c r="K2385" s="33"/>
    </row>
    <row r="2386" spans="1:27" x14ac:dyDescent="0.25">
      <c r="D2386" s="32" t="s">
        <v>538</v>
      </c>
      <c r="E2386" s="33"/>
      <c r="H2386" s="33"/>
      <c r="K2386" s="36">
        <f>SUM(J2384:J2385)</f>
        <v>275.68</v>
      </c>
    </row>
    <row r="2387" spans="1:27" x14ac:dyDescent="0.25">
      <c r="E2387" s="33"/>
      <c r="H2387" s="33"/>
      <c r="K2387" s="33"/>
    </row>
    <row r="2388" spans="1:27" x14ac:dyDescent="0.25">
      <c r="D2388" s="32" t="s">
        <v>539</v>
      </c>
      <c r="E2388" s="33"/>
      <c r="H2388" s="33">
        <v>1.5</v>
      </c>
      <c r="I2388" t="s">
        <v>540</v>
      </c>
      <c r="J2388">
        <f>ROUND(H2388/100*K2382,5)</f>
        <v>0.17759</v>
      </c>
      <c r="K2388" s="33"/>
    </row>
    <row r="2389" spans="1:27" x14ac:dyDescent="0.25">
      <c r="D2389" s="32" t="s">
        <v>516</v>
      </c>
      <c r="E2389" s="33"/>
      <c r="H2389" s="33"/>
      <c r="K2389" s="34">
        <f>SUM(J2379:J2388)</f>
        <v>287.69679000000002</v>
      </c>
    </row>
    <row r="2390" spans="1:27" x14ac:dyDescent="0.25">
      <c r="D2390" s="32" t="s">
        <v>517</v>
      </c>
      <c r="E2390" s="33"/>
      <c r="H2390" s="33"/>
      <c r="K2390" s="34">
        <f>SUM(K2389:K2389)</f>
        <v>287.69679000000002</v>
      </c>
    </row>
    <row r="2392" spans="1:27" ht="45" customHeight="1" x14ac:dyDescent="0.25">
      <c r="A2392" s="27" t="s">
        <v>1447</v>
      </c>
      <c r="B2392" s="27" t="s">
        <v>394</v>
      </c>
      <c r="C2392" s="28" t="s">
        <v>19</v>
      </c>
      <c r="D2392" s="7" t="s">
        <v>395</v>
      </c>
      <c r="E2392" s="6"/>
      <c r="F2392" s="6"/>
      <c r="G2392" s="28"/>
      <c r="H2392" s="30" t="s">
        <v>476</v>
      </c>
      <c r="I2392" s="5">
        <v>1</v>
      </c>
      <c r="J2392" s="4"/>
      <c r="K2392" s="31">
        <f>ROUND(K2404,2)</f>
        <v>639.94000000000005</v>
      </c>
      <c r="L2392" s="29" t="s">
        <v>1448</v>
      </c>
      <c r="M2392" s="28"/>
      <c r="N2392" s="28"/>
      <c r="O2392" s="28"/>
      <c r="P2392" s="28"/>
      <c r="Q2392" s="28"/>
      <c r="R2392" s="28"/>
      <c r="S2392" s="28"/>
      <c r="T2392" s="28"/>
      <c r="U2392" s="28"/>
      <c r="V2392" s="28"/>
      <c r="W2392" s="28"/>
      <c r="X2392" s="28"/>
      <c r="Y2392" s="28"/>
      <c r="Z2392" s="28"/>
      <c r="AA2392" s="28"/>
    </row>
    <row r="2393" spans="1:27" x14ac:dyDescent="0.25">
      <c r="B2393" s="23" t="s">
        <v>522</v>
      </c>
    </row>
    <row r="2394" spans="1:27" x14ac:dyDescent="0.25">
      <c r="B2394" t="s">
        <v>563</v>
      </c>
      <c r="C2394" t="s">
        <v>242</v>
      </c>
      <c r="D2394" t="s">
        <v>564</v>
      </c>
      <c r="E2394" s="35">
        <v>1.5</v>
      </c>
      <c r="F2394" t="s">
        <v>525</v>
      </c>
      <c r="G2394" t="s">
        <v>526</v>
      </c>
      <c r="H2394" s="36">
        <v>25.94</v>
      </c>
      <c r="I2394" t="s">
        <v>527</v>
      </c>
      <c r="J2394" s="37">
        <f>ROUND(E2394/I2392* H2394,5)</f>
        <v>38.909999999999997</v>
      </c>
      <c r="K2394" s="33"/>
    </row>
    <row r="2395" spans="1:27" x14ac:dyDescent="0.25">
      <c r="B2395" t="s">
        <v>561</v>
      </c>
      <c r="C2395" t="s">
        <v>242</v>
      </c>
      <c r="D2395" t="s">
        <v>562</v>
      </c>
      <c r="E2395" s="35">
        <v>1.5</v>
      </c>
      <c r="F2395" t="s">
        <v>525</v>
      </c>
      <c r="G2395" t="s">
        <v>526</v>
      </c>
      <c r="H2395" s="36">
        <v>23.39</v>
      </c>
      <c r="I2395" t="s">
        <v>527</v>
      </c>
      <c r="J2395" s="37">
        <f>ROUND(E2395/I2392* H2395,5)</f>
        <v>35.085000000000001</v>
      </c>
      <c r="K2395" s="33"/>
    </row>
    <row r="2396" spans="1:27" x14ac:dyDescent="0.25">
      <c r="D2396" s="32" t="s">
        <v>530</v>
      </c>
      <c r="E2396" s="33"/>
      <c r="H2396" s="33"/>
      <c r="K2396" s="36">
        <f>SUM(J2394:J2395)</f>
        <v>73.995000000000005</v>
      </c>
    </row>
    <row r="2397" spans="1:27" x14ac:dyDescent="0.25">
      <c r="B2397" s="23" t="s">
        <v>531</v>
      </c>
      <c r="E2397" s="33"/>
      <c r="H2397" s="33"/>
      <c r="K2397" s="33"/>
    </row>
    <row r="2398" spans="1:27" x14ac:dyDescent="0.25">
      <c r="B2398" t="s">
        <v>1449</v>
      </c>
      <c r="C2398" t="s">
        <v>19</v>
      </c>
      <c r="D2398" t="s">
        <v>1450</v>
      </c>
      <c r="E2398" s="35">
        <v>1</v>
      </c>
      <c r="G2398" t="s">
        <v>526</v>
      </c>
      <c r="H2398" s="36">
        <v>564.08000000000004</v>
      </c>
      <c r="I2398" t="s">
        <v>527</v>
      </c>
      <c r="J2398" s="37">
        <f>ROUND(E2398* H2398,5)</f>
        <v>564.08000000000004</v>
      </c>
      <c r="K2398" s="33"/>
    </row>
    <row r="2399" spans="1:27" x14ac:dyDescent="0.25">
      <c r="B2399" t="s">
        <v>1451</v>
      </c>
      <c r="C2399" t="s">
        <v>19</v>
      </c>
      <c r="D2399" t="s">
        <v>1452</v>
      </c>
      <c r="E2399" s="35">
        <v>1</v>
      </c>
      <c r="G2399" t="s">
        <v>526</v>
      </c>
      <c r="H2399" s="36">
        <v>0.76</v>
      </c>
      <c r="I2399" t="s">
        <v>527</v>
      </c>
      <c r="J2399" s="37">
        <f>ROUND(E2399* H2399,5)</f>
        <v>0.76</v>
      </c>
      <c r="K2399" s="33"/>
    </row>
    <row r="2400" spans="1:27" x14ac:dyDescent="0.25">
      <c r="D2400" s="32" t="s">
        <v>538</v>
      </c>
      <c r="E2400" s="33"/>
      <c r="H2400" s="33"/>
      <c r="K2400" s="36">
        <f>SUM(J2398:J2399)</f>
        <v>564.84</v>
      </c>
    </row>
    <row r="2401" spans="1:27" x14ac:dyDescent="0.25">
      <c r="E2401" s="33"/>
      <c r="H2401" s="33"/>
      <c r="K2401" s="33"/>
    </row>
    <row r="2402" spans="1:27" x14ac:dyDescent="0.25">
      <c r="D2402" s="32" t="s">
        <v>539</v>
      </c>
      <c r="E2402" s="33"/>
      <c r="H2402" s="33">
        <v>1.5</v>
      </c>
      <c r="I2402" t="s">
        <v>540</v>
      </c>
      <c r="J2402">
        <f>ROUND(H2402/100*K2396,5)</f>
        <v>1.1099300000000001</v>
      </c>
      <c r="K2402" s="33"/>
    </row>
    <row r="2403" spans="1:27" x14ac:dyDescent="0.25">
      <c r="D2403" s="32" t="s">
        <v>516</v>
      </c>
      <c r="E2403" s="33"/>
      <c r="H2403" s="33"/>
      <c r="K2403" s="34">
        <f>SUM(J2393:J2402)</f>
        <v>639.94493</v>
      </c>
    </row>
    <row r="2404" spans="1:27" x14ac:dyDescent="0.25">
      <c r="D2404" s="32" t="s">
        <v>517</v>
      </c>
      <c r="E2404" s="33"/>
      <c r="H2404" s="33"/>
      <c r="K2404" s="34">
        <f>SUM(K2403:K2403)</f>
        <v>639.94493</v>
      </c>
    </row>
    <row r="2406" spans="1:27" ht="45" customHeight="1" x14ac:dyDescent="0.25">
      <c r="A2406" s="27" t="s">
        <v>1453</v>
      </c>
      <c r="B2406" s="27" t="s">
        <v>396</v>
      </c>
      <c r="C2406" s="28" t="s">
        <v>19</v>
      </c>
      <c r="D2406" s="7" t="s">
        <v>397</v>
      </c>
      <c r="E2406" s="6"/>
      <c r="F2406" s="6"/>
      <c r="G2406" s="28"/>
      <c r="H2406" s="30" t="s">
        <v>476</v>
      </c>
      <c r="I2406" s="5">
        <v>1</v>
      </c>
      <c r="J2406" s="4"/>
      <c r="K2406" s="31">
        <f>ROUND(K2418,2)</f>
        <v>61.64</v>
      </c>
      <c r="L2406" s="29" t="s">
        <v>1454</v>
      </c>
      <c r="M2406" s="28"/>
      <c r="N2406" s="28"/>
      <c r="O2406" s="28"/>
      <c r="P2406" s="28"/>
      <c r="Q2406" s="28"/>
      <c r="R2406" s="28"/>
      <c r="S2406" s="28"/>
      <c r="T2406" s="28"/>
      <c r="U2406" s="28"/>
      <c r="V2406" s="28"/>
      <c r="W2406" s="28"/>
      <c r="X2406" s="28"/>
      <c r="Y2406" s="28"/>
      <c r="Z2406" s="28"/>
      <c r="AA2406" s="28"/>
    </row>
    <row r="2407" spans="1:27" x14ac:dyDescent="0.25">
      <c r="B2407" s="23" t="s">
        <v>522</v>
      </c>
    </row>
    <row r="2408" spans="1:27" x14ac:dyDescent="0.25">
      <c r="B2408" t="s">
        <v>561</v>
      </c>
      <c r="C2408" t="s">
        <v>242</v>
      </c>
      <c r="D2408" t="s">
        <v>562</v>
      </c>
      <c r="E2408" s="35">
        <v>0.2</v>
      </c>
      <c r="F2408" t="s">
        <v>525</v>
      </c>
      <c r="G2408" t="s">
        <v>526</v>
      </c>
      <c r="H2408" s="36">
        <v>23.39</v>
      </c>
      <c r="I2408" t="s">
        <v>527</v>
      </c>
      <c r="J2408" s="37">
        <f>ROUND(E2408/I2406* H2408,5)</f>
        <v>4.6779999999999999</v>
      </c>
      <c r="K2408" s="33"/>
    </row>
    <row r="2409" spans="1:27" x14ac:dyDescent="0.25">
      <c r="B2409" t="s">
        <v>563</v>
      </c>
      <c r="C2409" t="s">
        <v>242</v>
      </c>
      <c r="D2409" t="s">
        <v>564</v>
      </c>
      <c r="E2409" s="35">
        <v>0.2</v>
      </c>
      <c r="F2409" t="s">
        <v>525</v>
      </c>
      <c r="G2409" t="s">
        <v>526</v>
      </c>
      <c r="H2409" s="36">
        <v>25.94</v>
      </c>
      <c r="I2409" t="s">
        <v>527</v>
      </c>
      <c r="J2409" s="37">
        <f>ROUND(E2409/I2406* H2409,5)</f>
        <v>5.1879999999999997</v>
      </c>
      <c r="K2409" s="33"/>
    </row>
    <row r="2410" spans="1:27" x14ac:dyDescent="0.25">
      <c r="D2410" s="32" t="s">
        <v>530</v>
      </c>
      <c r="E2410" s="33"/>
      <c r="H2410" s="33"/>
      <c r="K2410" s="36">
        <f>SUM(J2408:J2409)</f>
        <v>9.8659999999999997</v>
      </c>
    </row>
    <row r="2411" spans="1:27" x14ac:dyDescent="0.25">
      <c r="B2411" s="23" t="s">
        <v>531</v>
      </c>
      <c r="E2411" s="33"/>
      <c r="H2411" s="33"/>
      <c r="K2411" s="33"/>
    </row>
    <row r="2412" spans="1:27" x14ac:dyDescent="0.25">
      <c r="B2412" t="s">
        <v>1455</v>
      </c>
      <c r="C2412" t="s">
        <v>19</v>
      </c>
      <c r="D2412" t="s">
        <v>1456</v>
      </c>
      <c r="E2412" s="35">
        <v>1</v>
      </c>
      <c r="G2412" t="s">
        <v>526</v>
      </c>
      <c r="H2412" s="36">
        <v>0.39</v>
      </c>
      <c r="I2412" t="s">
        <v>527</v>
      </c>
      <c r="J2412" s="37">
        <f>ROUND(E2412* H2412,5)</f>
        <v>0.39</v>
      </c>
      <c r="K2412" s="33"/>
    </row>
    <row r="2413" spans="1:27" x14ac:dyDescent="0.25">
      <c r="B2413" t="s">
        <v>1457</v>
      </c>
      <c r="C2413" t="s">
        <v>19</v>
      </c>
      <c r="D2413" t="s">
        <v>1458</v>
      </c>
      <c r="E2413" s="35">
        <v>1</v>
      </c>
      <c r="G2413" t="s">
        <v>526</v>
      </c>
      <c r="H2413" s="36">
        <v>51.24</v>
      </c>
      <c r="I2413" t="s">
        <v>527</v>
      </c>
      <c r="J2413" s="37">
        <f>ROUND(E2413* H2413,5)</f>
        <v>51.24</v>
      </c>
      <c r="K2413" s="33"/>
    </row>
    <row r="2414" spans="1:27" x14ac:dyDescent="0.25">
      <c r="D2414" s="32" t="s">
        <v>538</v>
      </c>
      <c r="E2414" s="33"/>
      <c r="H2414" s="33"/>
      <c r="K2414" s="36">
        <f>SUM(J2412:J2413)</f>
        <v>51.63</v>
      </c>
    </row>
    <row r="2415" spans="1:27" x14ac:dyDescent="0.25">
      <c r="E2415" s="33"/>
      <c r="H2415" s="33"/>
      <c r="K2415" s="33"/>
    </row>
    <row r="2416" spans="1:27" x14ac:dyDescent="0.25">
      <c r="D2416" s="32" t="s">
        <v>539</v>
      </c>
      <c r="E2416" s="33"/>
      <c r="H2416" s="33">
        <v>1.5</v>
      </c>
      <c r="I2416" t="s">
        <v>540</v>
      </c>
      <c r="J2416">
        <f>ROUND(H2416/100*K2410,5)</f>
        <v>0.14799000000000001</v>
      </c>
      <c r="K2416" s="33"/>
    </row>
    <row r="2417" spans="1:27" x14ac:dyDescent="0.25">
      <c r="D2417" s="32" t="s">
        <v>516</v>
      </c>
      <c r="E2417" s="33"/>
      <c r="H2417" s="33"/>
      <c r="K2417" s="34">
        <f>SUM(J2407:J2416)</f>
        <v>61.643990000000002</v>
      </c>
    </row>
    <row r="2418" spans="1:27" x14ac:dyDescent="0.25">
      <c r="D2418" s="32" t="s">
        <v>517</v>
      </c>
      <c r="E2418" s="33"/>
      <c r="H2418" s="33"/>
      <c r="K2418" s="34">
        <f>SUM(K2417:K2417)</f>
        <v>61.643990000000002</v>
      </c>
    </row>
    <row r="2420" spans="1:27" ht="45" customHeight="1" x14ac:dyDescent="0.25">
      <c r="A2420" s="27" t="s">
        <v>1459</v>
      </c>
      <c r="B2420" s="27" t="s">
        <v>398</v>
      </c>
      <c r="C2420" s="28" t="s">
        <v>19</v>
      </c>
      <c r="D2420" s="7" t="s">
        <v>399</v>
      </c>
      <c r="E2420" s="6"/>
      <c r="F2420" s="6"/>
      <c r="G2420" s="28"/>
      <c r="H2420" s="30" t="s">
        <v>476</v>
      </c>
      <c r="I2420" s="5">
        <v>1</v>
      </c>
      <c r="J2420" s="4"/>
      <c r="K2420" s="31">
        <f>ROUND(K2432,2)</f>
        <v>101.17</v>
      </c>
      <c r="L2420" s="29" t="s">
        <v>1460</v>
      </c>
      <c r="M2420" s="28"/>
      <c r="N2420" s="28"/>
      <c r="O2420" s="28"/>
      <c r="P2420" s="28"/>
      <c r="Q2420" s="28"/>
      <c r="R2420" s="28"/>
      <c r="S2420" s="28"/>
      <c r="T2420" s="28"/>
      <c r="U2420" s="28"/>
      <c r="V2420" s="28"/>
      <c r="W2420" s="28"/>
      <c r="X2420" s="28"/>
      <c r="Y2420" s="28"/>
      <c r="Z2420" s="28"/>
      <c r="AA2420" s="28"/>
    </row>
    <row r="2421" spans="1:27" x14ac:dyDescent="0.25">
      <c r="B2421" s="23" t="s">
        <v>522</v>
      </c>
    </row>
    <row r="2422" spans="1:27" x14ac:dyDescent="0.25">
      <c r="B2422" t="s">
        <v>561</v>
      </c>
      <c r="C2422" t="s">
        <v>242</v>
      </c>
      <c r="D2422" t="s">
        <v>562</v>
      </c>
      <c r="E2422" s="35">
        <v>0.2</v>
      </c>
      <c r="F2422" t="s">
        <v>525</v>
      </c>
      <c r="G2422" t="s">
        <v>526</v>
      </c>
      <c r="H2422" s="36">
        <v>23.39</v>
      </c>
      <c r="I2422" t="s">
        <v>527</v>
      </c>
      <c r="J2422" s="37">
        <f>ROUND(E2422/I2420* H2422,5)</f>
        <v>4.6779999999999999</v>
      </c>
      <c r="K2422" s="33"/>
    </row>
    <row r="2423" spans="1:27" x14ac:dyDescent="0.25">
      <c r="B2423" t="s">
        <v>563</v>
      </c>
      <c r="C2423" t="s">
        <v>242</v>
      </c>
      <c r="D2423" t="s">
        <v>564</v>
      </c>
      <c r="E2423" s="35">
        <v>0.2</v>
      </c>
      <c r="F2423" t="s">
        <v>525</v>
      </c>
      <c r="G2423" t="s">
        <v>526</v>
      </c>
      <c r="H2423" s="36">
        <v>25.94</v>
      </c>
      <c r="I2423" t="s">
        <v>527</v>
      </c>
      <c r="J2423" s="37">
        <f>ROUND(E2423/I2420* H2423,5)</f>
        <v>5.1879999999999997</v>
      </c>
      <c r="K2423" s="33"/>
    </row>
    <row r="2424" spans="1:27" x14ac:dyDescent="0.25">
      <c r="D2424" s="32" t="s">
        <v>530</v>
      </c>
      <c r="E2424" s="33"/>
      <c r="H2424" s="33"/>
      <c r="K2424" s="36">
        <f>SUM(J2422:J2423)</f>
        <v>9.8659999999999997</v>
      </c>
    </row>
    <row r="2425" spans="1:27" x14ac:dyDescent="0.25">
      <c r="B2425" s="23" t="s">
        <v>531</v>
      </c>
      <c r="E2425" s="33"/>
      <c r="H2425" s="33"/>
      <c r="K2425" s="33"/>
    </row>
    <row r="2426" spans="1:27" x14ac:dyDescent="0.25">
      <c r="B2426" t="s">
        <v>1455</v>
      </c>
      <c r="C2426" t="s">
        <v>19</v>
      </c>
      <c r="D2426" t="s">
        <v>1456</v>
      </c>
      <c r="E2426" s="35">
        <v>1</v>
      </c>
      <c r="G2426" t="s">
        <v>526</v>
      </c>
      <c r="H2426" s="36">
        <v>0.39</v>
      </c>
      <c r="I2426" t="s">
        <v>527</v>
      </c>
      <c r="J2426" s="37">
        <f>ROUND(E2426* H2426,5)</f>
        <v>0.39</v>
      </c>
      <c r="K2426" s="33"/>
    </row>
    <row r="2427" spans="1:27" x14ac:dyDescent="0.25">
      <c r="B2427" t="s">
        <v>1461</v>
      </c>
      <c r="C2427" t="s">
        <v>19</v>
      </c>
      <c r="D2427" t="s">
        <v>1462</v>
      </c>
      <c r="E2427" s="35">
        <v>1</v>
      </c>
      <c r="G2427" t="s">
        <v>526</v>
      </c>
      <c r="H2427" s="36">
        <v>90.77</v>
      </c>
      <c r="I2427" t="s">
        <v>527</v>
      </c>
      <c r="J2427" s="37">
        <f>ROUND(E2427* H2427,5)</f>
        <v>90.77</v>
      </c>
      <c r="K2427" s="33"/>
    </row>
    <row r="2428" spans="1:27" x14ac:dyDescent="0.25">
      <c r="D2428" s="32" t="s">
        <v>538</v>
      </c>
      <c r="E2428" s="33"/>
      <c r="H2428" s="33"/>
      <c r="K2428" s="36">
        <f>SUM(J2426:J2427)</f>
        <v>91.16</v>
      </c>
    </row>
    <row r="2429" spans="1:27" x14ac:dyDescent="0.25">
      <c r="E2429" s="33"/>
      <c r="H2429" s="33"/>
      <c r="K2429" s="33"/>
    </row>
    <row r="2430" spans="1:27" x14ac:dyDescent="0.25">
      <c r="D2430" s="32" t="s">
        <v>539</v>
      </c>
      <c r="E2430" s="33"/>
      <c r="H2430" s="33">
        <v>1.5</v>
      </c>
      <c r="I2430" t="s">
        <v>540</v>
      </c>
      <c r="J2430">
        <f>ROUND(H2430/100*K2424,5)</f>
        <v>0.14799000000000001</v>
      </c>
      <c r="K2430" s="33"/>
    </row>
    <row r="2431" spans="1:27" x14ac:dyDescent="0.25">
      <c r="D2431" s="32" t="s">
        <v>516</v>
      </c>
      <c r="E2431" s="33"/>
      <c r="H2431" s="33"/>
      <c r="K2431" s="34">
        <f>SUM(J2421:J2430)</f>
        <v>101.17398999999999</v>
      </c>
    </row>
    <row r="2432" spans="1:27" x14ac:dyDescent="0.25">
      <c r="D2432" s="32" t="s">
        <v>517</v>
      </c>
      <c r="E2432" s="33"/>
      <c r="H2432" s="33"/>
      <c r="K2432" s="34">
        <f>SUM(K2431:K2431)</f>
        <v>101.17398999999999</v>
      </c>
    </row>
    <row r="2434" spans="1:27" ht="45" customHeight="1" x14ac:dyDescent="0.25">
      <c r="A2434" s="27" t="s">
        <v>1463</v>
      </c>
      <c r="B2434" s="27" t="s">
        <v>407</v>
      </c>
      <c r="C2434" s="28" t="s">
        <v>19</v>
      </c>
      <c r="D2434" s="7" t="s">
        <v>408</v>
      </c>
      <c r="E2434" s="6"/>
      <c r="F2434" s="6"/>
      <c r="G2434" s="28"/>
      <c r="H2434" s="30" t="s">
        <v>476</v>
      </c>
      <c r="I2434" s="5">
        <v>1</v>
      </c>
      <c r="J2434" s="4"/>
      <c r="K2434" s="31">
        <f>ROUND(K2445,2)</f>
        <v>14.46</v>
      </c>
      <c r="L2434" s="29" t="s">
        <v>1464</v>
      </c>
      <c r="M2434" s="28"/>
      <c r="N2434" s="28"/>
      <c r="O2434" s="28"/>
      <c r="P2434" s="28"/>
      <c r="Q2434" s="28"/>
      <c r="R2434" s="28"/>
      <c r="S2434" s="28"/>
      <c r="T2434" s="28"/>
      <c r="U2434" s="28"/>
      <c r="V2434" s="28"/>
      <c r="W2434" s="28"/>
      <c r="X2434" s="28"/>
      <c r="Y2434" s="28"/>
      <c r="Z2434" s="28"/>
      <c r="AA2434" s="28"/>
    </row>
    <row r="2435" spans="1:27" x14ac:dyDescent="0.25">
      <c r="B2435" s="23" t="s">
        <v>522</v>
      </c>
    </row>
    <row r="2436" spans="1:27" x14ac:dyDescent="0.25">
      <c r="B2436" t="s">
        <v>563</v>
      </c>
      <c r="C2436" t="s">
        <v>242</v>
      </c>
      <c r="D2436" t="s">
        <v>564</v>
      </c>
      <c r="E2436" s="35">
        <v>0.3</v>
      </c>
      <c r="F2436" t="s">
        <v>525</v>
      </c>
      <c r="G2436" t="s">
        <v>526</v>
      </c>
      <c r="H2436" s="36">
        <v>25.94</v>
      </c>
      <c r="I2436" t="s">
        <v>527</v>
      </c>
      <c r="J2436" s="37">
        <f>ROUND(E2436/I2434* H2436,5)</f>
        <v>7.782</v>
      </c>
      <c r="K2436" s="33"/>
    </row>
    <row r="2437" spans="1:27" x14ac:dyDescent="0.25">
      <c r="D2437" s="32" t="s">
        <v>530</v>
      </c>
      <c r="E2437" s="33"/>
      <c r="H2437" s="33"/>
      <c r="K2437" s="36">
        <f>SUM(J2436:J2436)</f>
        <v>7.782</v>
      </c>
    </row>
    <row r="2438" spans="1:27" x14ac:dyDescent="0.25">
      <c r="B2438" s="23" t="s">
        <v>531</v>
      </c>
      <c r="E2438" s="33"/>
      <c r="H2438" s="33"/>
      <c r="K2438" s="33"/>
    </row>
    <row r="2439" spans="1:27" x14ac:dyDescent="0.25">
      <c r="B2439" t="s">
        <v>1465</v>
      </c>
      <c r="C2439" t="s">
        <v>19</v>
      </c>
      <c r="D2439" t="s">
        <v>1466</v>
      </c>
      <c r="E2439" s="35">
        <v>1</v>
      </c>
      <c r="G2439" t="s">
        <v>526</v>
      </c>
      <c r="H2439" s="36">
        <v>5.96</v>
      </c>
      <c r="I2439" t="s">
        <v>527</v>
      </c>
      <c r="J2439" s="37">
        <f>ROUND(E2439* H2439,5)</f>
        <v>5.96</v>
      </c>
      <c r="K2439" s="33"/>
    </row>
    <row r="2440" spans="1:27" x14ac:dyDescent="0.25">
      <c r="B2440" t="s">
        <v>1467</v>
      </c>
      <c r="C2440" t="s">
        <v>19</v>
      </c>
      <c r="D2440" t="s">
        <v>1468</v>
      </c>
      <c r="E2440" s="35">
        <v>4</v>
      </c>
      <c r="G2440" t="s">
        <v>526</v>
      </c>
      <c r="H2440" s="36">
        <v>0.15</v>
      </c>
      <c r="I2440" t="s">
        <v>527</v>
      </c>
      <c r="J2440" s="37">
        <f>ROUND(E2440* H2440,5)</f>
        <v>0.6</v>
      </c>
      <c r="K2440" s="33"/>
    </row>
    <row r="2441" spans="1:27" x14ac:dyDescent="0.25">
      <c r="D2441" s="32" t="s">
        <v>538</v>
      </c>
      <c r="E2441" s="33"/>
      <c r="H2441" s="33"/>
      <c r="K2441" s="36">
        <f>SUM(J2439:J2440)</f>
        <v>6.56</v>
      </c>
    </row>
    <row r="2442" spans="1:27" x14ac:dyDescent="0.25">
      <c r="E2442" s="33"/>
      <c r="H2442" s="33"/>
      <c r="K2442" s="33"/>
    </row>
    <row r="2443" spans="1:27" x14ac:dyDescent="0.25">
      <c r="D2443" s="32" t="s">
        <v>539</v>
      </c>
      <c r="E2443" s="33"/>
      <c r="H2443" s="33">
        <v>1.5</v>
      </c>
      <c r="I2443" t="s">
        <v>540</v>
      </c>
      <c r="J2443">
        <f>ROUND(H2443/100*K2437,5)</f>
        <v>0.11673</v>
      </c>
      <c r="K2443" s="33"/>
    </row>
    <row r="2444" spans="1:27" x14ac:dyDescent="0.25">
      <c r="D2444" s="32" t="s">
        <v>516</v>
      </c>
      <c r="E2444" s="33"/>
      <c r="H2444" s="33"/>
      <c r="K2444" s="34">
        <f>SUM(J2435:J2443)</f>
        <v>14.458730000000001</v>
      </c>
    </row>
    <row r="2445" spans="1:27" x14ac:dyDescent="0.25">
      <c r="D2445" s="32" t="s">
        <v>517</v>
      </c>
      <c r="E2445" s="33"/>
      <c r="H2445" s="33"/>
      <c r="K2445" s="34">
        <f>SUM(K2444:K2444)</f>
        <v>14.458730000000001</v>
      </c>
    </row>
    <row r="2447" spans="1:27" ht="45" customHeight="1" x14ac:dyDescent="0.25">
      <c r="A2447" s="27" t="s">
        <v>1469</v>
      </c>
      <c r="B2447" s="27" t="s">
        <v>411</v>
      </c>
      <c r="C2447" s="28" t="s">
        <v>19</v>
      </c>
      <c r="D2447" s="7" t="s">
        <v>412</v>
      </c>
      <c r="E2447" s="6"/>
      <c r="F2447" s="6"/>
      <c r="G2447" s="28"/>
      <c r="H2447" s="30" t="s">
        <v>476</v>
      </c>
      <c r="I2447" s="5">
        <v>1</v>
      </c>
      <c r="J2447" s="4"/>
      <c r="K2447" s="31">
        <f>ROUND(K2458,2)</f>
        <v>16.86</v>
      </c>
      <c r="L2447" s="29" t="s">
        <v>1470</v>
      </c>
      <c r="M2447" s="28"/>
      <c r="N2447" s="28"/>
      <c r="O2447" s="28"/>
      <c r="P2447" s="28"/>
      <c r="Q2447" s="28"/>
      <c r="R2447" s="28"/>
      <c r="S2447" s="28"/>
      <c r="T2447" s="28"/>
      <c r="U2447" s="28"/>
      <c r="V2447" s="28"/>
      <c r="W2447" s="28"/>
      <c r="X2447" s="28"/>
      <c r="Y2447" s="28"/>
      <c r="Z2447" s="28"/>
      <c r="AA2447" s="28"/>
    </row>
    <row r="2448" spans="1:27" x14ac:dyDescent="0.25">
      <c r="B2448" s="23" t="s">
        <v>522</v>
      </c>
    </row>
    <row r="2449" spans="1:27" x14ac:dyDescent="0.25">
      <c r="B2449" t="s">
        <v>563</v>
      </c>
      <c r="C2449" t="s">
        <v>242</v>
      </c>
      <c r="D2449" t="s">
        <v>564</v>
      </c>
      <c r="E2449" s="35">
        <v>0.3</v>
      </c>
      <c r="F2449" t="s">
        <v>525</v>
      </c>
      <c r="G2449" t="s">
        <v>526</v>
      </c>
      <c r="H2449" s="36">
        <v>25.94</v>
      </c>
      <c r="I2449" t="s">
        <v>527</v>
      </c>
      <c r="J2449" s="37">
        <f>ROUND(E2449/I2447* H2449,5)</f>
        <v>7.782</v>
      </c>
      <c r="K2449" s="33"/>
    </row>
    <row r="2450" spans="1:27" x14ac:dyDescent="0.25">
      <c r="D2450" s="32" t="s">
        <v>530</v>
      </c>
      <c r="E2450" s="33"/>
      <c r="H2450" s="33"/>
      <c r="K2450" s="36">
        <f>SUM(J2449:J2449)</f>
        <v>7.782</v>
      </c>
    </row>
    <row r="2451" spans="1:27" x14ac:dyDescent="0.25">
      <c r="B2451" s="23" t="s">
        <v>531</v>
      </c>
      <c r="E2451" s="33"/>
      <c r="H2451" s="33"/>
      <c r="K2451" s="33"/>
    </row>
    <row r="2452" spans="1:27" x14ac:dyDescent="0.25">
      <c r="B2452" t="s">
        <v>1471</v>
      </c>
      <c r="C2452" t="s">
        <v>19</v>
      </c>
      <c r="D2452" t="s">
        <v>1472</v>
      </c>
      <c r="E2452" s="35">
        <v>1</v>
      </c>
      <c r="G2452" t="s">
        <v>526</v>
      </c>
      <c r="H2452" s="36">
        <v>8.36</v>
      </c>
      <c r="I2452" t="s">
        <v>527</v>
      </c>
      <c r="J2452" s="37">
        <f>ROUND(E2452* H2452,5)</f>
        <v>8.36</v>
      </c>
      <c r="K2452" s="33"/>
    </row>
    <row r="2453" spans="1:27" x14ac:dyDescent="0.25">
      <c r="B2453" t="s">
        <v>1467</v>
      </c>
      <c r="C2453" t="s">
        <v>19</v>
      </c>
      <c r="D2453" t="s">
        <v>1468</v>
      </c>
      <c r="E2453" s="35">
        <v>4</v>
      </c>
      <c r="G2453" t="s">
        <v>526</v>
      </c>
      <c r="H2453" s="36">
        <v>0.15</v>
      </c>
      <c r="I2453" t="s">
        <v>527</v>
      </c>
      <c r="J2453" s="37">
        <f>ROUND(E2453* H2453,5)</f>
        <v>0.6</v>
      </c>
      <c r="K2453" s="33"/>
    </row>
    <row r="2454" spans="1:27" x14ac:dyDescent="0.25">
      <c r="D2454" s="32" t="s">
        <v>538</v>
      </c>
      <c r="E2454" s="33"/>
      <c r="H2454" s="33"/>
      <c r="K2454" s="36">
        <f>SUM(J2452:J2453)</f>
        <v>8.9599999999999991</v>
      </c>
    </row>
    <row r="2455" spans="1:27" x14ac:dyDescent="0.25">
      <c r="E2455" s="33"/>
      <c r="H2455" s="33"/>
      <c r="K2455" s="33"/>
    </row>
    <row r="2456" spans="1:27" x14ac:dyDescent="0.25">
      <c r="D2456" s="32" t="s">
        <v>539</v>
      </c>
      <c r="E2456" s="33"/>
      <c r="H2456" s="33">
        <v>1.5</v>
      </c>
      <c r="I2456" t="s">
        <v>540</v>
      </c>
      <c r="J2456">
        <f>ROUND(H2456/100*K2450,5)</f>
        <v>0.11673</v>
      </c>
      <c r="K2456" s="33"/>
    </row>
    <row r="2457" spans="1:27" x14ac:dyDescent="0.25">
      <c r="D2457" s="32" t="s">
        <v>516</v>
      </c>
      <c r="E2457" s="33"/>
      <c r="H2457" s="33"/>
      <c r="K2457" s="34">
        <f>SUM(J2448:J2456)</f>
        <v>16.858730000000001</v>
      </c>
    </row>
    <row r="2458" spans="1:27" x14ac:dyDescent="0.25">
      <c r="D2458" s="32" t="s">
        <v>517</v>
      </c>
      <c r="E2458" s="33"/>
      <c r="H2458" s="33"/>
      <c r="K2458" s="34">
        <f>SUM(K2457:K2457)</f>
        <v>16.858730000000001</v>
      </c>
    </row>
    <row r="2460" spans="1:27" ht="45" customHeight="1" x14ac:dyDescent="0.25">
      <c r="A2460" s="27" t="s">
        <v>1473</v>
      </c>
      <c r="B2460" s="27" t="s">
        <v>409</v>
      </c>
      <c r="C2460" s="28" t="s">
        <v>19</v>
      </c>
      <c r="D2460" s="7" t="s">
        <v>410</v>
      </c>
      <c r="E2460" s="6"/>
      <c r="F2460" s="6"/>
      <c r="G2460" s="28"/>
      <c r="H2460" s="30" t="s">
        <v>476</v>
      </c>
      <c r="I2460" s="5">
        <v>1</v>
      </c>
      <c r="J2460" s="4"/>
      <c r="K2460" s="31">
        <f>ROUND(K2471,2)</f>
        <v>19.07</v>
      </c>
      <c r="L2460" s="29" t="s">
        <v>1474</v>
      </c>
      <c r="M2460" s="28"/>
      <c r="N2460" s="28"/>
      <c r="O2460" s="28"/>
      <c r="P2460" s="28"/>
      <c r="Q2460" s="28"/>
      <c r="R2460" s="28"/>
      <c r="S2460" s="28"/>
      <c r="T2460" s="28"/>
      <c r="U2460" s="28"/>
      <c r="V2460" s="28"/>
      <c r="W2460" s="28"/>
      <c r="X2460" s="28"/>
      <c r="Y2460" s="28"/>
      <c r="Z2460" s="28"/>
      <c r="AA2460" s="28"/>
    </row>
    <row r="2461" spans="1:27" x14ac:dyDescent="0.25">
      <c r="B2461" s="23" t="s">
        <v>522</v>
      </c>
    </row>
    <row r="2462" spans="1:27" x14ac:dyDescent="0.25">
      <c r="B2462" t="s">
        <v>563</v>
      </c>
      <c r="C2462" t="s">
        <v>242</v>
      </c>
      <c r="D2462" t="s">
        <v>564</v>
      </c>
      <c r="E2462" s="35">
        <v>0.3</v>
      </c>
      <c r="F2462" t="s">
        <v>525</v>
      </c>
      <c r="G2462" t="s">
        <v>526</v>
      </c>
      <c r="H2462" s="36">
        <v>25.94</v>
      </c>
      <c r="I2462" t="s">
        <v>527</v>
      </c>
      <c r="J2462" s="37">
        <f>ROUND(E2462/I2460* H2462,5)</f>
        <v>7.782</v>
      </c>
      <c r="K2462" s="33"/>
    </row>
    <row r="2463" spans="1:27" x14ac:dyDescent="0.25">
      <c r="D2463" s="32" t="s">
        <v>530</v>
      </c>
      <c r="E2463" s="33"/>
      <c r="H2463" s="33"/>
      <c r="K2463" s="36">
        <f>SUM(J2462:J2462)</f>
        <v>7.782</v>
      </c>
    </row>
    <row r="2464" spans="1:27" x14ac:dyDescent="0.25">
      <c r="B2464" s="23" t="s">
        <v>531</v>
      </c>
      <c r="E2464" s="33"/>
      <c r="H2464" s="33"/>
      <c r="K2464" s="33"/>
    </row>
    <row r="2465" spans="1:27" x14ac:dyDescent="0.25">
      <c r="B2465" t="s">
        <v>1475</v>
      </c>
      <c r="C2465" t="s">
        <v>19</v>
      </c>
      <c r="D2465" t="s">
        <v>1476</v>
      </c>
      <c r="E2465" s="35">
        <v>1</v>
      </c>
      <c r="G2465" t="s">
        <v>526</v>
      </c>
      <c r="H2465" s="36">
        <v>10.57</v>
      </c>
      <c r="I2465" t="s">
        <v>527</v>
      </c>
      <c r="J2465" s="37">
        <f>ROUND(E2465* H2465,5)</f>
        <v>10.57</v>
      </c>
      <c r="K2465" s="33"/>
    </row>
    <row r="2466" spans="1:27" x14ac:dyDescent="0.25">
      <c r="B2466" t="s">
        <v>1467</v>
      </c>
      <c r="C2466" t="s">
        <v>19</v>
      </c>
      <c r="D2466" t="s">
        <v>1468</v>
      </c>
      <c r="E2466" s="35">
        <v>4</v>
      </c>
      <c r="G2466" t="s">
        <v>526</v>
      </c>
      <c r="H2466" s="36">
        <v>0.15</v>
      </c>
      <c r="I2466" t="s">
        <v>527</v>
      </c>
      <c r="J2466" s="37">
        <f>ROUND(E2466* H2466,5)</f>
        <v>0.6</v>
      </c>
      <c r="K2466" s="33"/>
    </row>
    <row r="2467" spans="1:27" x14ac:dyDescent="0.25">
      <c r="D2467" s="32" t="s">
        <v>538</v>
      </c>
      <c r="E2467" s="33"/>
      <c r="H2467" s="33"/>
      <c r="K2467" s="36">
        <f>SUM(J2465:J2466)</f>
        <v>11.17</v>
      </c>
    </row>
    <row r="2468" spans="1:27" x14ac:dyDescent="0.25">
      <c r="E2468" s="33"/>
      <c r="H2468" s="33"/>
      <c r="K2468" s="33"/>
    </row>
    <row r="2469" spans="1:27" x14ac:dyDescent="0.25">
      <c r="D2469" s="32" t="s">
        <v>539</v>
      </c>
      <c r="E2469" s="33"/>
      <c r="H2469" s="33">
        <v>1.5</v>
      </c>
      <c r="I2469" t="s">
        <v>540</v>
      </c>
      <c r="J2469">
        <f>ROUND(H2469/100*K2463,5)</f>
        <v>0.11673</v>
      </c>
      <c r="K2469" s="33"/>
    </row>
    <row r="2470" spans="1:27" x14ac:dyDescent="0.25">
      <c r="D2470" s="32" t="s">
        <v>516</v>
      </c>
      <c r="E2470" s="33"/>
      <c r="H2470" s="33"/>
      <c r="K2470" s="34">
        <f>SUM(J2461:J2469)</f>
        <v>19.068730000000002</v>
      </c>
    </row>
    <row r="2471" spans="1:27" x14ac:dyDescent="0.25">
      <c r="D2471" s="32" t="s">
        <v>517</v>
      </c>
      <c r="E2471" s="33"/>
      <c r="H2471" s="33"/>
      <c r="K2471" s="34">
        <f>SUM(K2470:K2470)</f>
        <v>19.068730000000002</v>
      </c>
    </row>
    <row r="2473" spans="1:27" ht="45" customHeight="1" x14ac:dyDescent="0.25">
      <c r="A2473" s="27" t="s">
        <v>1477</v>
      </c>
      <c r="B2473" s="27" t="s">
        <v>177</v>
      </c>
      <c r="C2473" s="28" t="s">
        <v>19</v>
      </c>
      <c r="D2473" s="7" t="s">
        <v>178</v>
      </c>
      <c r="E2473" s="6"/>
      <c r="F2473" s="6"/>
      <c r="G2473" s="28"/>
      <c r="H2473" s="30" t="s">
        <v>476</v>
      </c>
      <c r="I2473" s="5">
        <v>1</v>
      </c>
      <c r="J2473" s="4"/>
      <c r="K2473" s="31">
        <f>ROUND(K2484,2)</f>
        <v>48.83</v>
      </c>
      <c r="L2473" s="29" t="s">
        <v>1478</v>
      </c>
      <c r="M2473" s="28"/>
      <c r="N2473" s="28"/>
      <c r="O2473" s="28"/>
      <c r="P2473" s="28"/>
      <c r="Q2473" s="28"/>
      <c r="R2473" s="28"/>
      <c r="S2473" s="28"/>
      <c r="T2473" s="28"/>
      <c r="U2473" s="28"/>
      <c r="V2473" s="28"/>
      <c r="W2473" s="28"/>
      <c r="X2473" s="28"/>
      <c r="Y2473" s="28"/>
      <c r="Z2473" s="28"/>
      <c r="AA2473" s="28"/>
    </row>
    <row r="2474" spans="1:27" x14ac:dyDescent="0.25">
      <c r="B2474" s="23" t="s">
        <v>522</v>
      </c>
    </row>
    <row r="2475" spans="1:27" x14ac:dyDescent="0.25">
      <c r="B2475" t="s">
        <v>563</v>
      </c>
      <c r="C2475" t="s">
        <v>242</v>
      </c>
      <c r="D2475" t="s">
        <v>564</v>
      </c>
      <c r="E2475" s="35">
        <v>0.27500000000000002</v>
      </c>
      <c r="F2475" t="s">
        <v>525</v>
      </c>
      <c r="G2475" t="s">
        <v>526</v>
      </c>
      <c r="H2475" s="36">
        <v>25.94</v>
      </c>
      <c r="I2475" t="s">
        <v>527</v>
      </c>
      <c r="J2475" s="37">
        <f>ROUND(E2475/I2473* H2475,5)</f>
        <v>7.1334999999999997</v>
      </c>
      <c r="K2475" s="33"/>
    </row>
    <row r="2476" spans="1:27" x14ac:dyDescent="0.25">
      <c r="B2476" t="s">
        <v>561</v>
      </c>
      <c r="C2476" t="s">
        <v>242</v>
      </c>
      <c r="D2476" t="s">
        <v>562</v>
      </c>
      <c r="E2476" s="35">
        <v>0.27500000000000002</v>
      </c>
      <c r="F2476" t="s">
        <v>525</v>
      </c>
      <c r="G2476" t="s">
        <v>526</v>
      </c>
      <c r="H2476" s="36">
        <v>23.39</v>
      </c>
      <c r="I2476" t="s">
        <v>527</v>
      </c>
      <c r="J2476" s="37">
        <f>ROUND(E2476/I2473* H2476,5)</f>
        <v>6.4322499999999998</v>
      </c>
      <c r="K2476" s="33"/>
    </row>
    <row r="2477" spans="1:27" x14ac:dyDescent="0.25">
      <c r="D2477" s="32" t="s">
        <v>530</v>
      </c>
      <c r="E2477" s="33"/>
      <c r="H2477" s="33"/>
      <c r="K2477" s="36">
        <f>SUM(J2475:J2476)</f>
        <v>13.56575</v>
      </c>
    </row>
    <row r="2478" spans="1:27" x14ac:dyDescent="0.25">
      <c r="B2478" s="23" t="s">
        <v>531</v>
      </c>
      <c r="E2478" s="33"/>
      <c r="H2478" s="33"/>
      <c r="K2478" s="33"/>
    </row>
    <row r="2479" spans="1:27" x14ac:dyDescent="0.25">
      <c r="B2479" t="s">
        <v>1479</v>
      </c>
      <c r="C2479" t="s">
        <v>19</v>
      </c>
      <c r="D2479" t="s">
        <v>1480</v>
      </c>
      <c r="E2479" s="35">
        <v>1</v>
      </c>
      <c r="G2479" t="s">
        <v>526</v>
      </c>
      <c r="H2479" s="36">
        <v>35.06</v>
      </c>
      <c r="I2479" t="s">
        <v>527</v>
      </c>
      <c r="J2479" s="37">
        <f>ROUND(E2479* H2479,5)</f>
        <v>35.06</v>
      </c>
      <c r="K2479" s="33"/>
    </row>
    <row r="2480" spans="1:27" x14ac:dyDescent="0.25">
      <c r="D2480" s="32" t="s">
        <v>538</v>
      </c>
      <c r="E2480" s="33"/>
      <c r="H2480" s="33"/>
      <c r="K2480" s="36">
        <f>SUM(J2479:J2479)</f>
        <v>35.06</v>
      </c>
    </row>
    <row r="2481" spans="1:27" x14ac:dyDescent="0.25">
      <c r="E2481" s="33"/>
      <c r="H2481" s="33"/>
      <c r="K2481" s="33"/>
    </row>
    <row r="2482" spans="1:27" x14ac:dyDescent="0.25">
      <c r="D2482" s="32" t="s">
        <v>539</v>
      </c>
      <c r="E2482" s="33"/>
      <c r="H2482" s="33">
        <v>1.5</v>
      </c>
      <c r="I2482" t="s">
        <v>540</v>
      </c>
      <c r="J2482">
        <f>ROUND(H2482/100*K2477,5)</f>
        <v>0.20349</v>
      </c>
      <c r="K2482" s="33"/>
    </row>
    <row r="2483" spans="1:27" x14ac:dyDescent="0.25">
      <c r="D2483" s="32" t="s">
        <v>516</v>
      </c>
      <c r="E2483" s="33"/>
      <c r="H2483" s="33"/>
      <c r="K2483" s="34">
        <f>SUM(J2474:J2482)</f>
        <v>48.829240000000006</v>
      </c>
    </row>
    <row r="2484" spans="1:27" x14ac:dyDescent="0.25">
      <c r="D2484" s="32" t="s">
        <v>517</v>
      </c>
      <c r="E2484" s="33"/>
      <c r="H2484" s="33"/>
      <c r="K2484" s="34">
        <f>SUM(K2483:K2483)</f>
        <v>48.829240000000006</v>
      </c>
    </row>
    <row r="2486" spans="1:27" ht="45" customHeight="1" x14ac:dyDescent="0.25">
      <c r="A2486" s="27" t="s">
        <v>1481</v>
      </c>
      <c r="B2486" s="27" t="s">
        <v>173</v>
      </c>
      <c r="C2486" s="28" t="s">
        <v>19</v>
      </c>
      <c r="D2486" s="7" t="s">
        <v>174</v>
      </c>
      <c r="E2486" s="6"/>
      <c r="F2486" s="6"/>
      <c r="G2486" s="28"/>
      <c r="H2486" s="30" t="s">
        <v>476</v>
      </c>
      <c r="I2486" s="5">
        <v>1</v>
      </c>
      <c r="J2486" s="4"/>
      <c r="K2486" s="31">
        <f>ROUND(K2497,2)</f>
        <v>20.74</v>
      </c>
      <c r="L2486" s="29" t="s">
        <v>1482</v>
      </c>
      <c r="M2486" s="28"/>
      <c r="N2486" s="28"/>
      <c r="O2486" s="28"/>
      <c r="P2486" s="28"/>
      <c r="Q2486" s="28"/>
      <c r="R2486" s="28"/>
      <c r="S2486" s="28"/>
      <c r="T2486" s="28"/>
      <c r="U2486" s="28"/>
      <c r="V2486" s="28"/>
      <c r="W2486" s="28"/>
      <c r="X2486" s="28"/>
      <c r="Y2486" s="28"/>
      <c r="Z2486" s="28"/>
      <c r="AA2486" s="28"/>
    </row>
    <row r="2487" spans="1:27" x14ac:dyDescent="0.25">
      <c r="B2487" s="23" t="s">
        <v>522</v>
      </c>
    </row>
    <row r="2488" spans="1:27" x14ac:dyDescent="0.25">
      <c r="B2488" t="s">
        <v>563</v>
      </c>
      <c r="C2488" t="s">
        <v>242</v>
      </c>
      <c r="D2488" t="s">
        <v>564</v>
      </c>
      <c r="E2488" s="35">
        <v>0.2</v>
      </c>
      <c r="F2488" t="s">
        <v>525</v>
      </c>
      <c r="G2488" t="s">
        <v>526</v>
      </c>
      <c r="H2488" s="36">
        <v>25.94</v>
      </c>
      <c r="I2488" t="s">
        <v>527</v>
      </c>
      <c r="J2488" s="37">
        <f>ROUND(E2488/I2486* H2488,5)</f>
        <v>5.1879999999999997</v>
      </c>
      <c r="K2488" s="33"/>
    </row>
    <row r="2489" spans="1:27" x14ac:dyDescent="0.25">
      <c r="B2489" t="s">
        <v>561</v>
      </c>
      <c r="C2489" t="s">
        <v>242</v>
      </c>
      <c r="D2489" t="s">
        <v>562</v>
      </c>
      <c r="E2489" s="35">
        <v>0.2</v>
      </c>
      <c r="F2489" t="s">
        <v>525</v>
      </c>
      <c r="G2489" t="s">
        <v>526</v>
      </c>
      <c r="H2489" s="36">
        <v>23.39</v>
      </c>
      <c r="I2489" t="s">
        <v>527</v>
      </c>
      <c r="J2489" s="37">
        <f>ROUND(E2489/I2486* H2489,5)</f>
        <v>4.6779999999999999</v>
      </c>
      <c r="K2489" s="33"/>
    </row>
    <row r="2490" spans="1:27" x14ac:dyDescent="0.25">
      <c r="D2490" s="32" t="s">
        <v>530</v>
      </c>
      <c r="E2490" s="33"/>
      <c r="H2490" s="33"/>
      <c r="K2490" s="36">
        <f>SUM(J2488:J2489)</f>
        <v>9.8659999999999997</v>
      </c>
    </row>
    <row r="2491" spans="1:27" x14ac:dyDescent="0.25">
      <c r="B2491" s="23" t="s">
        <v>531</v>
      </c>
      <c r="E2491" s="33"/>
      <c r="H2491" s="33"/>
      <c r="K2491" s="33"/>
    </row>
    <row r="2492" spans="1:27" x14ac:dyDescent="0.25">
      <c r="B2492" t="s">
        <v>1483</v>
      </c>
      <c r="C2492" t="s">
        <v>19</v>
      </c>
      <c r="D2492" t="s">
        <v>1484</v>
      </c>
      <c r="E2492" s="35">
        <v>1</v>
      </c>
      <c r="G2492" t="s">
        <v>526</v>
      </c>
      <c r="H2492" s="36">
        <v>10.73</v>
      </c>
      <c r="I2492" t="s">
        <v>527</v>
      </c>
      <c r="J2492" s="37">
        <f>ROUND(E2492* H2492,5)</f>
        <v>10.73</v>
      </c>
      <c r="K2492" s="33"/>
    </row>
    <row r="2493" spans="1:27" x14ac:dyDescent="0.25">
      <c r="D2493" s="32" t="s">
        <v>538</v>
      </c>
      <c r="E2493" s="33"/>
      <c r="H2493" s="33"/>
      <c r="K2493" s="36">
        <f>SUM(J2492:J2492)</f>
        <v>10.73</v>
      </c>
    </row>
    <row r="2494" spans="1:27" x14ac:dyDescent="0.25">
      <c r="E2494" s="33"/>
      <c r="H2494" s="33"/>
      <c r="K2494" s="33"/>
    </row>
    <row r="2495" spans="1:27" x14ac:dyDescent="0.25">
      <c r="D2495" s="32" t="s">
        <v>539</v>
      </c>
      <c r="E2495" s="33"/>
      <c r="H2495" s="33">
        <v>1.5</v>
      </c>
      <c r="I2495" t="s">
        <v>540</v>
      </c>
      <c r="J2495">
        <f>ROUND(H2495/100*K2490,5)</f>
        <v>0.14799000000000001</v>
      </c>
      <c r="K2495" s="33"/>
    </row>
    <row r="2496" spans="1:27" x14ac:dyDescent="0.25">
      <c r="D2496" s="32" t="s">
        <v>516</v>
      </c>
      <c r="E2496" s="33"/>
      <c r="H2496" s="33"/>
      <c r="K2496" s="34">
        <f>SUM(J2487:J2495)</f>
        <v>20.74399</v>
      </c>
    </row>
    <row r="2497" spans="1:27" x14ac:dyDescent="0.25">
      <c r="D2497" s="32" t="s">
        <v>517</v>
      </c>
      <c r="E2497" s="33"/>
      <c r="H2497" s="33"/>
      <c r="K2497" s="34">
        <f>SUM(K2496:K2496)</f>
        <v>20.74399</v>
      </c>
    </row>
    <row r="2499" spans="1:27" ht="45" customHeight="1" x14ac:dyDescent="0.25">
      <c r="A2499" s="27" t="s">
        <v>1485</v>
      </c>
      <c r="B2499" s="27" t="s">
        <v>175</v>
      </c>
      <c r="C2499" s="28" t="s">
        <v>19</v>
      </c>
      <c r="D2499" s="7" t="s">
        <v>176</v>
      </c>
      <c r="E2499" s="6"/>
      <c r="F2499" s="6"/>
      <c r="G2499" s="28"/>
      <c r="H2499" s="30" t="s">
        <v>476</v>
      </c>
      <c r="I2499" s="5">
        <v>1</v>
      </c>
      <c r="J2499" s="4"/>
      <c r="K2499" s="31">
        <f>ROUND(K2510,2)</f>
        <v>29.19</v>
      </c>
      <c r="L2499" s="29" t="s">
        <v>1486</v>
      </c>
      <c r="M2499" s="28"/>
      <c r="N2499" s="28"/>
      <c r="O2499" s="28"/>
      <c r="P2499" s="28"/>
      <c r="Q2499" s="28"/>
      <c r="R2499" s="28"/>
      <c r="S2499" s="28"/>
      <c r="T2499" s="28"/>
      <c r="U2499" s="28"/>
      <c r="V2499" s="28"/>
      <c r="W2499" s="28"/>
      <c r="X2499" s="28"/>
      <c r="Y2499" s="28"/>
      <c r="Z2499" s="28"/>
      <c r="AA2499" s="28"/>
    </row>
    <row r="2500" spans="1:27" x14ac:dyDescent="0.25">
      <c r="B2500" s="23" t="s">
        <v>522</v>
      </c>
    </row>
    <row r="2501" spans="1:27" x14ac:dyDescent="0.25">
      <c r="B2501" t="s">
        <v>563</v>
      </c>
      <c r="C2501" t="s">
        <v>242</v>
      </c>
      <c r="D2501" t="s">
        <v>564</v>
      </c>
      <c r="E2501" s="35">
        <v>0.25</v>
      </c>
      <c r="F2501" t="s">
        <v>525</v>
      </c>
      <c r="G2501" t="s">
        <v>526</v>
      </c>
      <c r="H2501" s="36">
        <v>25.94</v>
      </c>
      <c r="I2501" t="s">
        <v>527</v>
      </c>
      <c r="J2501" s="37">
        <f>ROUND(E2501/I2499* H2501,5)</f>
        <v>6.4850000000000003</v>
      </c>
      <c r="K2501" s="33"/>
    </row>
    <row r="2502" spans="1:27" x14ac:dyDescent="0.25">
      <c r="B2502" t="s">
        <v>561</v>
      </c>
      <c r="C2502" t="s">
        <v>242</v>
      </c>
      <c r="D2502" t="s">
        <v>562</v>
      </c>
      <c r="E2502" s="35">
        <v>0.25</v>
      </c>
      <c r="F2502" t="s">
        <v>525</v>
      </c>
      <c r="G2502" t="s">
        <v>526</v>
      </c>
      <c r="H2502" s="36">
        <v>23.39</v>
      </c>
      <c r="I2502" t="s">
        <v>527</v>
      </c>
      <c r="J2502" s="37">
        <f>ROUND(E2502/I2499* H2502,5)</f>
        <v>5.8475000000000001</v>
      </c>
      <c r="K2502" s="33"/>
    </row>
    <row r="2503" spans="1:27" x14ac:dyDescent="0.25">
      <c r="D2503" s="32" t="s">
        <v>530</v>
      </c>
      <c r="E2503" s="33"/>
      <c r="H2503" s="33"/>
      <c r="K2503" s="36">
        <f>SUM(J2501:J2502)</f>
        <v>12.3325</v>
      </c>
    </row>
    <row r="2504" spans="1:27" x14ac:dyDescent="0.25">
      <c r="B2504" s="23" t="s">
        <v>531</v>
      </c>
      <c r="E2504" s="33"/>
      <c r="H2504" s="33"/>
      <c r="K2504" s="33"/>
    </row>
    <row r="2505" spans="1:27" x14ac:dyDescent="0.25">
      <c r="B2505" t="s">
        <v>1487</v>
      </c>
      <c r="C2505" t="s">
        <v>19</v>
      </c>
      <c r="D2505" t="s">
        <v>1488</v>
      </c>
      <c r="E2505" s="35">
        <v>1</v>
      </c>
      <c r="G2505" t="s">
        <v>526</v>
      </c>
      <c r="H2505" s="36">
        <v>16.670000000000002</v>
      </c>
      <c r="I2505" t="s">
        <v>527</v>
      </c>
      <c r="J2505" s="37">
        <f>ROUND(E2505* H2505,5)</f>
        <v>16.670000000000002</v>
      </c>
      <c r="K2505" s="33"/>
    </row>
    <row r="2506" spans="1:27" x14ac:dyDescent="0.25">
      <c r="D2506" s="32" t="s">
        <v>538</v>
      </c>
      <c r="E2506" s="33"/>
      <c r="H2506" s="33"/>
      <c r="K2506" s="36">
        <f>SUM(J2505:J2505)</f>
        <v>16.670000000000002</v>
      </c>
    </row>
    <row r="2507" spans="1:27" x14ac:dyDescent="0.25">
      <c r="E2507" s="33"/>
      <c r="H2507" s="33"/>
      <c r="K2507" s="33"/>
    </row>
    <row r="2508" spans="1:27" x14ac:dyDescent="0.25">
      <c r="D2508" s="32" t="s">
        <v>539</v>
      </c>
      <c r="E2508" s="33"/>
      <c r="H2508" s="33">
        <v>1.5</v>
      </c>
      <c r="I2508" t="s">
        <v>540</v>
      </c>
      <c r="J2508">
        <f>ROUND(H2508/100*K2503,5)</f>
        <v>0.18498999999999999</v>
      </c>
      <c r="K2508" s="33"/>
    </row>
    <row r="2509" spans="1:27" x14ac:dyDescent="0.25">
      <c r="D2509" s="32" t="s">
        <v>516</v>
      </c>
      <c r="E2509" s="33"/>
      <c r="H2509" s="33"/>
      <c r="K2509" s="34">
        <f>SUM(J2500:J2508)</f>
        <v>29.18749</v>
      </c>
    </row>
    <row r="2510" spans="1:27" x14ac:dyDescent="0.25">
      <c r="D2510" s="32" t="s">
        <v>517</v>
      </c>
      <c r="E2510" s="33"/>
      <c r="H2510" s="33"/>
      <c r="K2510" s="34">
        <f>SUM(K2509:K2509)</f>
        <v>29.18749</v>
      </c>
    </row>
    <row r="2512" spans="1:27" ht="45" customHeight="1" x14ac:dyDescent="0.25">
      <c r="A2512" s="27" t="s">
        <v>1489</v>
      </c>
      <c r="B2512" s="27" t="s">
        <v>179</v>
      </c>
      <c r="C2512" s="28" t="s">
        <v>19</v>
      </c>
      <c r="D2512" s="7" t="s">
        <v>180</v>
      </c>
      <c r="E2512" s="6"/>
      <c r="F2512" s="6"/>
      <c r="G2512" s="28"/>
      <c r="H2512" s="30" t="s">
        <v>476</v>
      </c>
      <c r="I2512" s="5">
        <v>1</v>
      </c>
      <c r="J2512" s="4"/>
      <c r="K2512" s="31">
        <f>ROUND(K2523,2)</f>
        <v>36.56</v>
      </c>
      <c r="L2512" s="29" t="s">
        <v>1490</v>
      </c>
      <c r="M2512" s="28"/>
      <c r="N2512" s="28"/>
      <c r="O2512" s="28"/>
      <c r="P2512" s="28"/>
      <c r="Q2512" s="28"/>
      <c r="R2512" s="28"/>
      <c r="S2512" s="28"/>
      <c r="T2512" s="28"/>
      <c r="U2512" s="28"/>
      <c r="V2512" s="28"/>
      <c r="W2512" s="28"/>
      <c r="X2512" s="28"/>
      <c r="Y2512" s="28"/>
      <c r="Z2512" s="28"/>
      <c r="AA2512" s="28"/>
    </row>
    <row r="2513" spans="1:27" x14ac:dyDescent="0.25">
      <c r="B2513" s="23" t="s">
        <v>522</v>
      </c>
    </row>
    <row r="2514" spans="1:27" x14ac:dyDescent="0.25">
      <c r="B2514" t="s">
        <v>561</v>
      </c>
      <c r="C2514" t="s">
        <v>242</v>
      </c>
      <c r="D2514" t="s">
        <v>562</v>
      </c>
      <c r="E2514" s="35">
        <v>0.25</v>
      </c>
      <c r="F2514" t="s">
        <v>525</v>
      </c>
      <c r="G2514" t="s">
        <v>526</v>
      </c>
      <c r="H2514" s="36">
        <v>23.39</v>
      </c>
      <c r="I2514" t="s">
        <v>527</v>
      </c>
      <c r="J2514" s="37">
        <f>ROUND(E2514/I2512* H2514,5)</f>
        <v>5.8475000000000001</v>
      </c>
      <c r="K2514" s="33"/>
    </row>
    <row r="2515" spans="1:27" x14ac:dyDescent="0.25">
      <c r="B2515" t="s">
        <v>563</v>
      </c>
      <c r="C2515" t="s">
        <v>242</v>
      </c>
      <c r="D2515" t="s">
        <v>564</v>
      </c>
      <c r="E2515" s="35">
        <v>0.25</v>
      </c>
      <c r="F2515" t="s">
        <v>525</v>
      </c>
      <c r="G2515" t="s">
        <v>526</v>
      </c>
      <c r="H2515" s="36">
        <v>25.94</v>
      </c>
      <c r="I2515" t="s">
        <v>527</v>
      </c>
      <c r="J2515" s="37">
        <f>ROUND(E2515/I2512* H2515,5)</f>
        <v>6.4850000000000003</v>
      </c>
      <c r="K2515" s="33"/>
    </row>
    <row r="2516" spans="1:27" x14ac:dyDescent="0.25">
      <c r="D2516" s="32" t="s">
        <v>530</v>
      </c>
      <c r="E2516" s="33"/>
      <c r="H2516" s="33"/>
      <c r="K2516" s="36">
        <f>SUM(J2514:J2515)</f>
        <v>12.3325</v>
      </c>
    </row>
    <row r="2517" spans="1:27" x14ac:dyDescent="0.25">
      <c r="B2517" s="23" t="s">
        <v>531</v>
      </c>
      <c r="E2517" s="33"/>
      <c r="H2517" s="33"/>
      <c r="K2517" s="33"/>
    </row>
    <row r="2518" spans="1:27" x14ac:dyDescent="0.25">
      <c r="B2518" t="s">
        <v>1491</v>
      </c>
      <c r="C2518" t="s">
        <v>19</v>
      </c>
      <c r="D2518" t="s">
        <v>1492</v>
      </c>
      <c r="E2518" s="35">
        <v>1</v>
      </c>
      <c r="G2518" t="s">
        <v>526</v>
      </c>
      <c r="H2518" s="36">
        <v>24.04</v>
      </c>
      <c r="I2518" t="s">
        <v>527</v>
      </c>
      <c r="J2518" s="37">
        <f>ROUND(E2518* H2518,5)</f>
        <v>24.04</v>
      </c>
      <c r="K2518" s="33"/>
    </row>
    <row r="2519" spans="1:27" x14ac:dyDescent="0.25">
      <c r="D2519" s="32" t="s">
        <v>538</v>
      </c>
      <c r="E2519" s="33"/>
      <c r="H2519" s="33"/>
      <c r="K2519" s="36">
        <f>SUM(J2518:J2518)</f>
        <v>24.04</v>
      </c>
    </row>
    <row r="2520" spans="1:27" x14ac:dyDescent="0.25">
      <c r="E2520" s="33"/>
      <c r="H2520" s="33"/>
      <c r="K2520" s="33"/>
    </row>
    <row r="2521" spans="1:27" x14ac:dyDescent="0.25">
      <c r="D2521" s="32" t="s">
        <v>539</v>
      </c>
      <c r="E2521" s="33"/>
      <c r="H2521" s="33">
        <v>1.5</v>
      </c>
      <c r="I2521" t="s">
        <v>540</v>
      </c>
      <c r="J2521">
        <f>ROUND(H2521/100*K2516,5)</f>
        <v>0.18498999999999999</v>
      </c>
      <c r="K2521" s="33"/>
    </row>
    <row r="2522" spans="1:27" x14ac:dyDescent="0.25">
      <c r="D2522" s="32" t="s">
        <v>516</v>
      </c>
      <c r="E2522" s="33"/>
      <c r="H2522" s="33"/>
      <c r="K2522" s="34">
        <f>SUM(J2513:J2521)</f>
        <v>36.557490000000001</v>
      </c>
    </row>
    <row r="2523" spans="1:27" x14ac:dyDescent="0.25">
      <c r="D2523" s="32" t="s">
        <v>517</v>
      </c>
      <c r="E2523" s="33"/>
      <c r="H2523" s="33"/>
      <c r="K2523" s="34">
        <f>SUM(K2522:K2522)</f>
        <v>36.557490000000001</v>
      </c>
    </row>
    <row r="2525" spans="1:27" ht="45" customHeight="1" x14ac:dyDescent="0.25">
      <c r="A2525" s="27" t="s">
        <v>1493</v>
      </c>
      <c r="B2525" s="27" t="s">
        <v>169</v>
      </c>
      <c r="C2525" s="28" t="s">
        <v>19</v>
      </c>
      <c r="D2525" s="7" t="s">
        <v>170</v>
      </c>
      <c r="E2525" s="6"/>
      <c r="F2525" s="6"/>
      <c r="G2525" s="28"/>
      <c r="H2525" s="30" t="s">
        <v>476</v>
      </c>
      <c r="I2525" s="5">
        <v>1</v>
      </c>
      <c r="J2525" s="4"/>
      <c r="K2525" s="31">
        <f>ROUND(K2536,2)</f>
        <v>12.36</v>
      </c>
      <c r="L2525" s="29" t="s">
        <v>1494</v>
      </c>
      <c r="M2525" s="28"/>
      <c r="N2525" s="28"/>
      <c r="O2525" s="28"/>
      <c r="P2525" s="28"/>
      <c r="Q2525" s="28"/>
      <c r="R2525" s="28"/>
      <c r="S2525" s="28"/>
      <c r="T2525" s="28"/>
      <c r="U2525" s="28"/>
      <c r="V2525" s="28"/>
      <c r="W2525" s="28"/>
      <c r="X2525" s="28"/>
      <c r="Y2525" s="28"/>
      <c r="Z2525" s="28"/>
      <c r="AA2525" s="28"/>
    </row>
    <row r="2526" spans="1:27" x14ac:dyDescent="0.25">
      <c r="B2526" s="23" t="s">
        <v>522</v>
      </c>
    </row>
    <row r="2527" spans="1:27" x14ac:dyDescent="0.25">
      <c r="B2527" t="s">
        <v>563</v>
      </c>
      <c r="C2527" t="s">
        <v>242</v>
      </c>
      <c r="D2527" t="s">
        <v>564</v>
      </c>
      <c r="E2527" s="35">
        <v>0.16500000000000001</v>
      </c>
      <c r="F2527" t="s">
        <v>525</v>
      </c>
      <c r="G2527" t="s">
        <v>526</v>
      </c>
      <c r="H2527" s="36">
        <v>25.94</v>
      </c>
      <c r="I2527" t="s">
        <v>527</v>
      </c>
      <c r="J2527" s="37">
        <f>ROUND(E2527/I2525* H2527,5)</f>
        <v>4.2801</v>
      </c>
      <c r="K2527" s="33"/>
    </row>
    <row r="2528" spans="1:27" x14ac:dyDescent="0.25">
      <c r="B2528" t="s">
        <v>561</v>
      </c>
      <c r="C2528" t="s">
        <v>242</v>
      </c>
      <c r="D2528" t="s">
        <v>562</v>
      </c>
      <c r="E2528" s="35">
        <v>0.16500000000000001</v>
      </c>
      <c r="F2528" t="s">
        <v>525</v>
      </c>
      <c r="G2528" t="s">
        <v>526</v>
      </c>
      <c r="H2528" s="36">
        <v>23.39</v>
      </c>
      <c r="I2528" t="s">
        <v>527</v>
      </c>
      <c r="J2528" s="37">
        <f>ROUND(E2528/I2525* H2528,5)</f>
        <v>3.8593500000000001</v>
      </c>
      <c r="K2528" s="33"/>
    </row>
    <row r="2529" spans="1:27" x14ac:dyDescent="0.25">
      <c r="D2529" s="32" t="s">
        <v>530</v>
      </c>
      <c r="E2529" s="33"/>
      <c r="H2529" s="33"/>
      <c r="K2529" s="36">
        <f>SUM(J2527:J2528)</f>
        <v>8.1394500000000001</v>
      </c>
    </row>
    <row r="2530" spans="1:27" x14ac:dyDescent="0.25">
      <c r="B2530" s="23" t="s">
        <v>531</v>
      </c>
      <c r="E2530" s="33"/>
      <c r="H2530" s="33"/>
      <c r="K2530" s="33"/>
    </row>
    <row r="2531" spans="1:27" x14ac:dyDescent="0.25">
      <c r="B2531" t="s">
        <v>1495</v>
      </c>
      <c r="C2531" t="s">
        <v>19</v>
      </c>
      <c r="D2531" t="s">
        <v>1496</v>
      </c>
      <c r="E2531" s="35">
        <v>1</v>
      </c>
      <c r="G2531" t="s">
        <v>526</v>
      </c>
      <c r="H2531" s="36">
        <v>4.0999999999999996</v>
      </c>
      <c r="I2531" t="s">
        <v>527</v>
      </c>
      <c r="J2531" s="37">
        <f>ROUND(E2531* H2531,5)</f>
        <v>4.0999999999999996</v>
      </c>
      <c r="K2531" s="33"/>
    </row>
    <row r="2532" spans="1:27" x14ac:dyDescent="0.25">
      <c r="D2532" s="32" t="s">
        <v>538</v>
      </c>
      <c r="E2532" s="33"/>
      <c r="H2532" s="33"/>
      <c r="K2532" s="36">
        <f>SUM(J2531:J2531)</f>
        <v>4.0999999999999996</v>
      </c>
    </row>
    <row r="2533" spans="1:27" x14ac:dyDescent="0.25">
      <c r="E2533" s="33"/>
      <c r="H2533" s="33"/>
      <c r="K2533" s="33"/>
    </row>
    <row r="2534" spans="1:27" x14ac:dyDescent="0.25">
      <c r="D2534" s="32" t="s">
        <v>539</v>
      </c>
      <c r="E2534" s="33"/>
      <c r="H2534" s="33">
        <v>1.5</v>
      </c>
      <c r="I2534" t="s">
        <v>540</v>
      </c>
      <c r="J2534">
        <f>ROUND(H2534/100*K2529,5)</f>
        <v>0.12209</v>
      </c>
      <c r="K2534" s="33"/>
    </row>
    <row r="2535" spans="1:27" x14ac:dyDescent="0.25">
      <c r="D2535" s="32" t="s">
        <v>516</v>
      </c>
      <c r="E2535" s="33"/>
      <c r="H2535" s="33"/>
      <c r="K2535" s="34">
        <f>SUM(J2526:J2534)</f>
        <v>12.36154</v>
      </c>
    </row>
    <row r="2536" spans="1:27" x14ac:dyDescent="0.25">
      <c r="D2536" s="32" t="s">
        <v>517</v>
      </c>
      <c r="E2536" s="33"/>
      <c r="H2536" s="33"/>
      <c r="K2536" s="34">
        <f>SUM(K2535:K2535)</f>
        <v>12.36154</v>
      </c>
    </row>
    <row r="2538" spans="1:27" ht="45" customHeight="1" x14ac:dyDescent="0.25">
      <c r="A2538" s="27" t="s">
        <v>1497</v>
      </c>
      <c r="B2538" s="27" t="s">
        <v>171</v>
      </c>
      <c r="C2538" s="28" t="s">
        <v>19</v>
      </c>
      <c r="D2538" s="7" t="s">
        <v>172</v>
      </c>
      <c r="E2538" s="6"/>
      <c r="F2538" s="6"/>
      <c r="G2538" s="28"/>
      <c r="H2538" s="30" t="s">
        <v>476</v>
      </c>
      <c r="I2538" s="5">
        <v>1</v>
      </c>
      <c r="J2538" s="4"/>
      <c r="K2538" s="31">
        <f>ROUND(K2549,2)</f>
        <v>14.77</v>
      </c>
      <c r="L2538" s="29" t="s">
        <v>1498</v>
      </c>
      <c r="M2538" s="28"/>
      <c r="N2538" s="28"/>
      <c r="O2538" s="28"/>
      <c r="P2538" s="28"/>
      <c r="Q2538" s="28"/>
      <c r="R2538" s="28"/>
      <c r="S2538" s="28"/>
      <c r="T2538" s="28"/>
      <c r="U2538" s="28"/>
      <c r="V2538" s="28"/>
      <c r="W2538" s="28"/>
      <c r="X2538" s="28"/>
      <c r="Y2538" s="28"/>
      <c r="Z2538" s="28"/>
      <c r="AA2538" s="28"/>
    </row>
    <row r="2539" spans="1:27" x14ac:dyDescent="0.25">
      <c r="B2539" s="23" t="s">
        <v>522</v>
      </c>
    </row>
    <row r="2540" spans="1:27" x14ac:dyDescent="0.25">
      <c r="B2540" t="s">
        <v>563</v>
      </c>
      <c r="C2540" t="s">
        <v>242</v>
      </c>
      <c r="D2540" t="s">
        <v>564</v>
      </c>
      <c r="E2540" s="35">
        <v>0.16500000000000001</v>
      </c>
      <c r="F2540" t="s">
        <v>525</v>
      </c>
      <c r="G2540" t="s">
        <v>526</v>
      </c>
      <c r="H2540" s="36">
        <v>25.94</v>
      </c>
      <c r="I2540" t="s">
        <v>527</v>
      </c>
      <c r="J2540" s="37">
        <f>ROUND(E2540/I2538* H2540,5)</f>
        <v>4.2801</v>
      </c>
      <c r="K2540" s="33"/>
    </row>
    <row r="2541" spans="1:27" x14ac:dyDescent="0.25">
      <c r="B2541" t="s">
        <v>561</v>
      </c>
      <c r="C2541" t="s">
        <v>242</v>
      </c>
      <c r="D2541" t="s">
        <v>562</v>
      </c>
      <c r="E2541" s="35">
        <v>0.16500000000000001</v>
      </c>
      <c r="F2541" t="s">
        <v>525</v>
      </c>
      <c r="G2541" t="s">
        <v>526</v>
      </c>
      <c r="H2541" s="36">
        <v>23.39</v>
      </c>
      <c r="I2541" t="s">
        <v>527</v>
      </c>
      <c r="J2541" s="37">
        <f>ROUND(E2541/I2538* H2541,5)</f>
        <v>3.8593500000000001</v>
      </c>
      <c r="K2541" s="33"/>
    </row>
    <row r="2542" spans="1:27" x14ac:dyDescent="0.25">
      <c r="D2542" s="32" t="s">
        <v>530</v>
      </c>
      <c r="E2542" s="33"/>
      <c r="H2542" s="33"/>
      <c r="K2542" s="36">
        <f>SUM(J2540:J2541)</f>
        <v>8.1394500000000001</v>
      </c>
    </row>
    <row r="2543" spans="1:27" x14ac:dyDescent="0.25">
      <c r="B2543" s="23" t="s">
        <v>531</v>
      </c>
      <c r="E2543" s="33"/>
      <c r="H2543" s="33"/>
      <c r="K2543" s="33"/>
    </row>
    <row r="2544" spans="1:27" x14ac:dyDescent="0.25">
      <c r="B2544" t="s">
        <v>1499</v>
      </c>
      <c r="C2544" t="s">
        <v>19</v>
      </c>
      <c r="D2544" t="s">
        <v>1500</v>
      </c>
      <c r="E2544" s="35">
        <v>1</v>
      </c>
      <c r="G2544" t="s">
        <v>526</v>
      </c>
      <c r="H2544" s="36">
        <v>6.51</v>
      </c>
      <c r="I2544" t="s">
        <v>527</v>
      </c>
      <c r="J2544" s="37">
        <f>ROUND(E2544* H2544,5)</f>
        <v>6.51</v>
      </c>
      <c r="K2544" s="33"/>
    </row>
    <row r="2545" spans="1:27" x14ac:dyDescent="0.25">
      <c r="D2545" s="32" t="s">
        <v>538</v>
      </c>
      <c r="E2545" s="33"/>
      <c r="H2545" s="33"/>
      <c r="K2545" s="36">
        <f>SUM(J2544:J2544)</f>
        <v>6.51</v>
      </c>
    </row>
    <row r="2546" spans="1:27" x14ac:dyDescent="0.25">
      <c r="E2546" s="33"/>
      <c r="H2546" s="33"/>
      <c r="K2546" s="33"/>
    </row>
    <row r="2547" spans="1:27" x14ac:dyDescent="0.25">
      <c r="D2547" s="32" t="s">
        <v>539</v>
      </c>
      <c r="E2547" s="33"/>
      <c r="H2547" s="33">
        <v>1.5</v>
      </c>
      <c r="I2547" t="s">
        <v>540</v>
      </c>
      <c r="J2547">
        <f>ROUND(H2547/100*K2542,5)</f>
        <v>0.12209</v>
      </c>
      <c r="K2547" s="33"/>
    </row>
    <row r="2548" spans="1:27" x14ac:dyDescent="0.25">
      <c r="D2548" s="32" t="s">
        <v>516</v>
      </c>
      <c r="E2548" s="33"/>
      <c r="H2548" s="33"/>
      <c r="K2548" s="34">
        <f>SUM(J2539:J2547)</f>
        <v>14.77154</v>
      </c>
    </row>
    <row r="2549" spans="1:27" x14ac:dyDescent="0.25">
      <c r="D2549" s="32" t="s">
        <v>517</v>
      </c>
      <c r="E2549" s="33"/>
      <c r="H2549" s="33"/>
      <c r="K2549" s="34">
        <f>SUM(K2548:K2548)</f>
        <v>14.77154</v>
      </c>
    </row>
    <row r="2551" spans="1:27" ht="45" customHeight="1" x14ac:dyDescent="0.25">
      <c r="A2551" s="27" t="s">
        <v>1501</v>
      </c>
      <c r="B2551" s="27" t="s">
        <v>293</v>
      </c>
      <c r="C2551" s="28" t="s">
        <v>19</v>
      </c>
      <c r="D2551" s="7" t="s">
        <v>294</v>
      </c>
      <c r="E2551" s="6"/>
      <c r="F2551" s="6"/>
      <c r="G2551" s="28"/>
      <c r="H2551" s="30" t="s">
        <v>476</v>
      </c>
      <c r="I2551" s="5">
        <v>1</v>
      </c>
      <c r="J2551" s="4"/>
      <c r="K2551" s="31">
        <f>ROUND(K2562,2)</f>
        <v>91.54</v>
      </c>
      <c r="L2551" s="29" t="s">
        <v>1502</v>
      </c>
      <c r="M2551" s="28"/>
      <c r="N2551" s="28"/>
      <c r="O2551" s="28"/>
      <c r="P2551" s="28"/>
      <c r="Q2551" s="28"/>
      <c r="R2551" s="28"/>
      <c r="S2551" s="28"/>
      <c r="T2551" s="28"/>
      <c r="U2551" s="28"/>
      <c r="V2551" s="28"/>
      <c r="W2551" s="28"/>
      <c r="X2551" s="28"/>
      <c r="Y2551" s="28"/>
      <c r="Z2551" s="28"/>
      <c r="AA2551" s="28"/>
    </row>
    <row r="2552" spans="1:27" x14ac:dyDescent="0.25">
      <c r="B2552" s="23" t="s">
        <v>522</v>
      </c>
    </row>
    <row r="2553" spans="1:27" x14ac:dyDescent="0.25">
      <c r="B2553" t="s">
        <v>563</v>
      </c>
      <c r="C2553" t="s">
        <v>242</v>
      </c>
      <c r="D2553" t="s">
        <v>564</v>
      </c>
      <c r="E2553" s="35">
        <v>0.33</v>
      </c>
      <c r="F2553" t="s">
        <v>525</v>
      </c>
      <c r="G2553" t="s">
        <v>526</v>
      </c>
      <c r="H2553" s="36">
        <v>25.94</v>
      </c>
      <c r="I2553" t="s">
        <v>527</v>
      </c>
      <c r="J2553" s="37">
        <f>ROUND(E2553/I2551* H2553,5)</f>
        <v>8.5602</v>
      </c>
      <c r="K2553" s="33"/>
    </row>
    <row r="2554" spans="1:27" x14ac:dyDescent="0.25">
      <c r="B2554" t="s">
        <v>561</v>
      </c>
      <c r="C2554" t="s">
        <v>242</v>
      </c>
      <c r="D2554" t="s">
        <v>562</v>
      </c>
      <c r="E2554" s="35">
        <v>0.33</v>
      </c>
      <c r="F2554" t="s">
        <v>525</v>
      </c>
      <c r="G2554" t="s">
        <v>526</v>
      </c>
      <c r="H2554" s="36">
        <v>23.39</v>
      </c>
      <c r="I2554" t="s">
        <v>527</v>
      </c>
      <c r="J2554" s="37">
        <f>ROUND(E2554/I2551* H2554,5)</f>
        <v>7.7187000000000001</v>
      </c>
      <c r="K2554" s="33"/>
    </row>
    <row r="2555" spans="1:27" x14ac:dyDescent="0.25">
      <c r="D2555" s="32" t="s">
        <v>530</v>
      </c>
      <c r="E2555" s="33"/>
      <c r="H2555" s="33"/>
      <c r="K2555" s="36">
        <f>SUM(J2553:J2554)</f>
        <v>16.2789</v>
      </c>
    </row>
    <row r="2556" spans="1:27" x14ac:dyDescent="0.25">
      <c r="B2556" s="23" t="s">
        <v>531</v>
      </c>
      <c r="E2556" s="33"/>
      <c r="H2556" s="33"/>
      <c r="K2556" s="33"/>
    </row>
    <row r="2557" spans="1:27" x14ac:dyDescent="0.25">
      <c r="B2557" t="s">
        <v>1503</v>
      </c>
      <c r="C2557" t="s">
        <v>19</v>
      </c>
      <c r="D2557" t="s">
        <v>1504</v>
      </c>
      <c r="E2557" s="35">
        <v>1</v>
      </c>
      <c r="G2557" t="s">
        <v>526</v>
      </c>
      <c r="H2557" s="36">
        <v>75.02</v>
      </c>
      <c r="I2557" t="s">
        <v>527</v>
      </c>
      <c r="J2557" s="37">
        <f>ROUND(E2557* H2557,5)</f>
        <v>75.02</v>
      </c>
      <c r="K2557" s="33"/>
    </row>
    <row r="2558" spans="1:27" x14ac:dyDescent="0.25">
      <c r="D2558" s="32" t="s">
        <v>538</v>
      </c>
      <c r="E2558" s="33"/>
      <c r="H2558" s="33"/>
      <c r="K2558" s="36">
        <f>SUM(J2557:J2557)</f>
        <v>75.02</v>
      </c>
    </row>
    <row r="2559" spans="1:27" x14ac:dyDescent="0.25">
      <c r="E2559" s="33"/>
      <c r="H2559" s="33"/>
      <c r="K2559" s="33"/>
    </row>
    <row r="2560" spans="1:27" x14ac:dyDescent="0.25">
      <c r="D2560" s="32" t="s">
        <v>539</v>
      </c>
      <c r="E2560" s="33"/>
      <c r="H2560" s="33">
        <v>1.5</v>
      </c>
      <c r="I2560" t="s">
        <v>540</v>
      </c>
      <c r="J2560">
        <f>ROUND(H2560/100*K2555,5)</f>
        <v>0.24418000000000001</v>
      </c>
      <c r="K2560" s="33"/>
    </row>
    <row r="2561" spans="1:27" x14ac:dyDescent="0.25">
      <c r="D2561" s="32" t="s">
        <v>516</v>
      </c>
      <c r="E2561" s="33"/>
      <c r="H2561" s="33"/>
      <c r="K2561" s="34">
        <f>SUM(J2552:J2560)</f>
        <v>91.543080000000003</v>
      </c>
    </row>
    <row r="2562" spans="1:27" x14ac:dyDescent="0.25">
      <c r="D2562" s="32" t="s">
        <v>517</v>
      </c>
      <c r="E2562" s="33"/>
      <c r="H2562" s="33"/>
      <c r="K2562" s="34">
        <f>SUM(K2561:K2561)</f>
        <v>91.543080000000003</v>
      </c>
    </row>
    <row r="2564" spans="1:27" ht="45" customHeight="1" x14ac:dyDescent="0.25">
      <c r="A2564" s="27" t="s">
        <v>1505</v>
      </c>
      <c r="B2564" s="27" t="s">
        <v>291</v>
      </c>
      <c r="C2564" s="28" t="s">
        <v>19</v>
      </c>
      <c r="D2564" s="7" t="s">
        <v>292</v>
      </c>
      <c r="E2564" s="6"/>
      <c r="F2564" s="6"/>
      <c r="G2564" s="28"/>
      <c r="H2564" s="30" t="s">
        <v>476</v>
      </c>
      <c r="I2564" s="5">
        <v>1</v>
      </c>
      <c r="J2564" s="4"/>
      <c r="K2564" s="31">
        <f>ROUND(K2575,2)</f>
        <v>169.7</v>
      </c>
      <c r="L2564" s="29" t="s">
        <v>1506</v>
      </c>
      <c r="M2564" s="28"/>
      <c r="N2564" s="28"/>
      <c r="O2564" s="28"/>
      <c r="P2564" s="28"/>
      <c r="Q2564" s="28"/>
      <c r="R2564" s="28"/>
      <c r="S2564" s="28"/>
      <c r="T2564" s="28"/>
      <c r="U2564" s="28"/>
      <c r="V2564" s="28"/>
      <c r="W2564" s="28"/>
      <c r="X2564" s="28"/>
      <c r="Y2564" s="28"/>
      <c r="Z2564" s="28"/>
      <c r="AA2564" s="28"/>
    </row>
    <row r="2565" spans="1:27" x14ac:dyDescent="0.25">
      <c r="B2565" s="23" t="s">
        <v>522</v>
      </c>
    </row>
    <row r="2566" spans="1:27" x14ac:dyDescent="0.25">
      <c r="B2566" t="s">
        <v>563</v>
      </c>
      <c r="C2566" t="s">
        <v>242</v>
      </c>
      <c r="D2566" t="s">
        <v>564</v>
      </c>
      <c r="E2566" s="35">
        <v>0.25</v>
      </c>
      <c r="F2566" t="s">
        <v>525</v>
      </c>
      <c r="G2566" t="s">
        <v>526</v>
      </c>
      <c r="H2566" s="36">
        <v>25.94</v>
      </c>
      <c r="I2566" t="s">
        <v>527</v>
      </c>
      <c r="J2566" s="37">
        <f>ROUND(E2566/I2564* H2566,5)</f>
        <v>6.4850000000000003</v>
      </c>
      <c r="K2566" s="33"/>
    </row>
    <row r="2567" spans="1:27" x14ac:dyDescent="0.25">
      <c r="B2567" t="s">
        <v>561</v>
      </c>
      <c r="C2567" t="s">
        <v>242</v>
      </c>
      <c r="D2567" t="s">
        <v>562</v>
      </c>
      <c r="E2567" s="35">
        <v>0.25</v>
      </c>
      <c r="F2567" t="s">
        <v>525</v>
      </c>
      <c r="G2567" t="s">
        <v>526</v>
      </c>
      <c r="H2567" s="36">
        <v>23.39</v>
      </c>
      <c r="I2567" t="s">
        <v>527</v>
      </c>
      <c r="J2567" s="37">
        <f>ROUND(E2567/I2564* H2567,5)</f>
        <v>5.8475000000000001</v>
      </c>
      <c r="K2567" s="33"/>
    </row>
    <row r="2568" spans="1:27" x14ac:dyDescent="0.25">
      <c r="D2568" s="32" t="s">
        <v>530</v>
      </c>
      <c r="E2568" s="33"/>
      <c r="H2568" s="33"/>
      <c r="K2568" s="36">
        <f>SUM(J2566:J2567)</f>
        <v>12.3325</v>
      </c>
    </row>
    <row r="2569" spans="1:27" x14ac:dyDescent="0.25">
      <c r="B2569" s="23" t="s">
        <v>531</v>
      </c>
      <c r="E2569" s="33"/>
      <c r="H2569" s="33"/>
      <c r="K2569" s="33"/>
    </row>
    <row r="2570" spans="1:27" x14ac:dyDescent="0.25">
      <c r="B2570" t="s">
        <v>1507</v>
      </c>
      <c r="C2570" t="s">
        <v>19</v>
      </c>
      <c r="D2570" t="s">
        <v>1506</v>
      </c>
      <c r="E2570" s="35">
        <v>1</v>
      </c>
      <c r="G2570" t="s">
        <v>526</v>
      </c>
      <c r="H2570" s="36">
        <v>157.18</v>
      </c>
      <c r="I2570" t="s">
        <v>527</v>
      </c>
      <c r="J2570" s="37">
        <f>ROUND(E2570* H2570,5)</f>
        <v>157.18</v>
      </c>
      <c r="K2570" s="33"/>
    </row>
    <row r="2571" spans="1:27" x14ac:dyDescent="0.25">
      <c r="D2571" s="32" t="s">
        <v>538</v>
      </c>
      <c r="E2571" s="33"/>
      <c r="H2571" s="33"/>
      <c r="K2571" s="36">
        <f>SUM(J2570:J2570)</f>
        <v>157.18</v>
      </c>
    </row>
    <row r="2572" spans="1:27" x14ac:dyDescent="0.25">
      <c r="E2572" s="33"/>
      <c r="H2572" s="33"/>
      <c r="K2572" s="33"/>
    </row>
    <row r="2573" spans="1:27" x14ac:dyDescent="0.25">
      <c r="D2573" s="32" t="s">
        <v>539</v>
      </c>
      <c r="E2573" s="33"/>
      <c r="H2573" s="33">
        <v>1.5</v>
      </c>
      <c r="I2573" t="s">
        <v>540</v>
      </c>
      <c r="J2573">
        <f>ROUND(H2573/100*K2568,5)</f>
        <v>0.18498999999999999</v>
      </c>
      <c r="K2573" s="33"/>
    </row>
    <row r="2574" spans="1:27" x14ac:dyDescent="0.25">
      <c r="D2574" s="32" t="s">
        <v>516</v>
      </c>
      <c r="E2574" s="33"/>
      <c r="H2574" s="33"/>
      <c r="K2574" s="34">
        <f>SUM(J2565:J2573)</f>
        <v>169.69749000000002</v>
      </c>
    </row>
    <row r="2575" spans="1:27" x14ac:dyDescent="0.25">
      <c r="D2575" s="32" t="s">
        <v>517</v>
      </c>
      <c r="E2575" s="33"/>
      <c r="H2575" s="33"/>
      <c r="K2575" s="34">
        <f>SUM(K2574:K2574)</f>
        <v>169.69749000000002</v>
      </c>
    </row>
    <row r="2577" spans="1:27" ht="45" customHeight="1" x14ac:dyDescent="0.25">
      <c r="A2577" s="27" t="s">
        <v>1508</v>
      </c>
      <c r="B2577" s="27" t="s">
        <v>196</v>
      </c>
      <c r="C2577" s="28" t="s">
        <v>19</v>
      </c>
      <c r="D2577" s="7" t="s">
        <v>197</v>
      </c>
      <c r="E2577" s="6"/>
      <c r="F2577" s="6"/>
      <c r="G2577" s="28"/>
      <c r="H2577" s="30" t="s">
        <v>476</v>
      </c>
      <c r="I2577" s="5">
        <v>1</v>
      </c>
      <c r="J2577" s="4"/>
      <c r="K2577" s="31">
        <f>ROUND(K2588,2)</f>
        <v>117.97</v>
      </c>
      <c r="L2577" s="29" t="s">
        <v>1509</v>
      </c>
      <c r="M2577" s="28"/>
      <c r="N2577" s="28"/>
      <c r="O2577" s="28"/>
      <c r="P2577" s="28"/>
      <c r="Q2577" s="28"/>
      <c r="R2577" s="28"/>
      <c r="S2577" s="28"/>
      <c r="T2577" s="28"/>
      <c r="U2577" s="28"/>
      <c r="V2577" s="28"/>
      <c r="W2577" s="28"/>
      <c r="X2577" s="28"/>
      <c r="Y2577" s="28"/>
      <c r="Z2577" s="28"/>
      <c r="AA2577" s="28"/>
    </row>
    <row r="2578" spans="1:27" x14ac:dyDescent="0.25">
      <c r="B2578" s="23" t="s">
        <v>522</v>
      </c>
    </row>
    <row r="2579" spans="1:27" x14ac:dyDescent="0.25">
      <c r="B2579" t="s">
        <v>563</v>
      </c>
      <c r="C2579" t="s">
        <v>242</v>
      </c>
      <c r="D2579" t="s">
        <v>564</v>
      </c>
      <c r="E2579" s="35">
        <v>0.25</v>
      </c>
      <c r="F2579" t="s">
        <v>525</v>
      </c>
      <c r="G2579" t="s">
        <v>526</v>
      </c>
      <c r="H2579" s="36">
        <v>25.94</v>
      </c>
      <c r="I2579" t="s">
        <v>527</v>
      </c>
      <c r="J2579" s="37">
        <f>ROUND(E2579/I2577* H2579,5)</f>
        <v>6.4850000000000003</v>
      </c>
      <c r="K2579" s="33"/>
    </row>
    <row r="2580" spans="1:27" x14ac:dyDescent="0.25">
      <c r="B2580" t="s">
        <v>561</v>
      </c>
      <c r="C2580" t="s">
        <v>242</v>
      </c>
      <c r="D2580" t="s">
        <v>562</v>
      </c>
      <c r="E2580" s="35">
        <v>0.25</v>
      </c>
      <c r="F2580" t="s">
        <v>525</v>
      </c>
      <c r="G2580" t="s">
        <v>526</v>
      </c>
      <c r="H2580" s="36">
        <v>23.39</v>
      </c>
      <c r="I2580" t="s">
        <v>527</v>
      </c>
      <c r="J2580" s="37">
        <f>ROUND(E2580/I2577* H2580,5)</f>
        <v>5.8475000000000001</v>
      </c>
      <c r="K2580" s="33"/>
    </row>
    <row r="2581" spans="1:27" x14ac:dyDescent="0.25">
      <c r="D2581" s="32" t="s">
        <v>530</v>
      </c>
      <c r="E2581" s="33"/>
      <c r="H2581" s="33"/>
      <c r="K2581" s="36">
        <f>SUM(J2579:J2580)</f>
        <v>12.3325</v>
      </c>
    </row>
    <row r="2582" spans="1:27" x14ac:dyDescent="0.25">
      <c r="B2582" s="23" t="s">
        <v>531</v>
      </c>
      <c r="E2582" s="33"/>
      <c r="H2582" s="33"/>
      <c r="K2582" s="33"/>
    </row>
    <row r="2583" spans="1:27" x14ac:dyDescent="0.25">
      <c r="B2583" t="s">
        <v>1510</v>
      </c>
      <c r="C2583" t="s">
        <v>19</v>
      </c>
      <c r="D2583" t="s">
        <v>197</v>
      </c>
      <c r="E2583" s="35">
        <v>1</v>
      </c>
      <c r="G2583" t="s">
        <v>526</v>
      </c>
      <c r="H2583" s="36">
        <v>105.45</v>
      </c>
      <c r="I2583" t="s">
        <v>527</v>
      </c>
      <c r="J2583" s="37">
        <f>ROUND(E2583* H2583,5)</f>
        <v>105.45</v>
      </c>
      <c r="K2583" s="33"/>
    </row>
    <row r="2584" spans="1:27" x14ac:dyDescent="0.25">
      <c r="D2584" s="32" t="s">
        <v>538</v>
      </c>
      <c r="E2584" s="33"/>
      <c r="H2584" s="33"/>
      <c r="K2584" s="36">
        <f>SUM(J2583:J2583)</f>
        <v>105.45</v>
      </c>
    </row>
    <row r="2585" spans="1:27" x14ac:dyDescent="0.25">
      <c r="E2585" s="33"/>
      <c r="H2585" s="33"/>
      <c r="K2585" s="33"/>
    </row>
    <row r="2586" spans="1:27" x14ac:dyDescent="0.25">
      <c r="D2586" s="32" t="s">
        <v>539</v>
      </c>
      <c r="E2586" s="33"/>
      <c r="H2586" s="33">
        <v>1.5</v>
      </c>
      <c r="I2586" t="s">
        <v>540</v>
      </c>
      <c r="J2586">
        <f>ROUND(H2586/100*K2581,5)</f>
        <v>0.18498999999999999</v>
      </c>
      <c r="K2586" s="33"/>
    </row>
    <row r="2587" spans="1:27" x14ac:dyDescent="0.25">
      <c r="D2587" s="32" t="s">
        <v>516</v>
      </c>
      <c r="E2587" s="33"/>
      <c r="H2587" s="33"/>
      <c r="K2587" s="34">
        <f>SUM(J2578:J2586)</f>
        <v>117.96749</v>
      </c>
    </row>
    <row r="2588" spans="1:27" x14ac:dyDescent="0.25">
      <c r="D2588" s="32" t="s">
        <v>517</v>
      </c>
      <c r="E2588" s="33"/>
      <c r="H2588" s="33"/>
      <c r="K2588" s="34">
        <f>SUM(K2587:K2587)</f>
        <v>117.96749</v>
      </c>
    </row>
    <row r="2590" spans="1:27" ht="45" customHeight="1" x14ac:dyDescent="0.25">
      <c r="A2590" s="27" t="s">
        <v>1511</v>
      </c>
      <c r="B2590" s="27" t="s">
        <v>200</v>
      </c>
      <c r="C2590" s="28" t="s">
        <v>19</v>
      </c>
      <c r="D2590" s="7" t="s">
        <v>201</v>
      </c>
      <c r="E2590" s="6"/>
      <c r="F2590" s="6"/>
      <c r="G2590" s="28"/>
      <c r="H2590" s="30" t="s">
        <v>476</v>
      </c>
      <c r="I2590" s="5">
        <v>1</v>
      </c>
      <c r="J2590" s="4"/>
      <c r="K2590" s="31">
        <f>ROUND(K2601,2)</f>
        <v>14.75</v>
      </c>
      <c r="L2590" s="29" t="s">
        <v>1512</v>
      </c>
      <c r="M2590" s="28"/>
      <c r="N2590" s="28"/>
      <c r="O2590" s="28"/>
      <c r="P2590" s="28"/>
      <c r="Q2590" s="28"/>
      <c r="R2590" s="28"/>
      <c r="S2590" s="28"/>
      <c r="T2590" s="28"/>
      <c r="U2590" s="28"/>
      <c r="V2590" s="28"/>
      <c r="W2590" s="28"/>
      <c r="X2590" s="28"/>
      <c r="Y2590" s="28"/>
      <c r="Z2590" s="28"/>
      <c r="AA2590" s="28"/>
    </row>
    <row r="2591" spans="1:27" x14ac:dyDescent="0.25">
      <c r="B2591" s="23" t="s">
        <v>522</v>
      </c>
    </row>
    <row r="2592" spans="1:27" x14ac:dyDescent="0.25">
      <c r="B2592" t="s">
        <v>561</v>
      </c>
      <c r="C2592" t="s">
        <v>242</v>
      </c>
      <c r="D2592" t="s">
        <v>562</v>
      </c>
      <c r="E2592" s="35">
        <v>0.16500000000000001</v>
      </c>
      <c r="F2592" t="s">
        <v>525</v>
      </c>
      <c r="G2592" t="s">
        <v>526</v>
      </c>
      <c r="H2592" s="36">
        <v>23.39</v>
      </c>
      <c r="I2592" t="s">
        <v>527</v>
      </c>
      <c r="J2592" s="37">
        <f>ROUND(E2592/I2590* H2592,5)</f>
        <v>3.8593500000000001</v>
      </c>
      <c r="K2592" s="33"/>
    </row>
    <row r="2593" spans="1:27" x14ac:dyDescent="0.25">
      <c r="B2593" t="s">
        <v>563</v>
      </c>
      <c r="C2593" t="s">
        <v>242</v>
      </c>
      <c r="D2593" t="s">
        <v>564</v>
      </c>
      <c r="E2593" s="35">
        <v>0.16500000000000001</v>
      </c>
      <c r="F2593" t="s">
        <v>525</v>
      </c>
      <c r="G2593" t="s">
        <v>526</v>
      </c>
      <c r="H2593" s="36">
        <v>25.94</v>
      </c>
      <c r="I2593" t="s">
        <v>527</v>
      </c>
      <c r="J2593" s="37">
        <f>ROUND(E2593/I2590* H2593,5)</f>
        <v>4.2801</v>
      </c>
      <c r="K2593" s="33"/>
    </row>
    <row r="2594" spans="1:27" x14ac:dyDescent="0.25">
      <c r="D2594" s="32" t="s">
        <v>530</v>
      </c>
      <c r="E2594" s="33"/>
      <c r="H2594" s="33"/>
      <c r="K2594" s="36">
        <f>SUM(J2592:J2593)</f>
        <v>8.1394500000000001</v>
      </c>
    </row>
    <row r="2595" spans="1:27" x14ac:dyDescent="0.25">
      <c r="B2595" s="23" t="s">
        <v>531</v>
      </c>
      <c r="E2595" s="33"/>
      <c r="H2595" s="33"/>
      <c r="K2595" s="33"/>
    </row>
    <row r="2596" spans="1:27" x14ac:dyDescent="0.25">
      <c r="B2596" t="s">
        <v>1513</v>
      </c>
      <c r="C2596" t="s">
        <v>19</v>
      </c>
      <c r="D2596" t="s">
        <v>201</v>
      </c>
      <c r="E2596" s="35">
        <v>1</v>
      </c>
      <c r="G2596" t="s">
        <v>526</v>
      </c>
      <c r="H2596" s="36">
        <v>6.49</v>
      </c>
      <c r="I2596" t="s">
        <v>527</v>
      </c>
      <c r="J2596" s="37">
        <f>ROUND(E2596* H2596,5)</f>
        <v>6.49</v>
      </c>
      <c r="K2596" s="33"/>
    </row>
    <row r="2597" spans="1:27" x14ac:dyDescent="0.25">
      <c r="D2597" s="32" t="s">
        <v>538</v>
      </c>
      <c r="E2597" s="33"/>
      <c r="H2597" s="33"/>
      <c r="K2597" s="36">
        <f>SUM(J2596:J2596)</f>
        <v>6.49</v>
      </c>
    </row>
    <row r="2598" spans="1:27" x14ac:dyDescent="0.25">
      <c r="E2598" s="33"/>
      <c r="H2598" s="33"/>
      <c r="K2598" s="33"/>
    </row>
    <row r="2599" spans="1:27" x14ac:dyDescent="0.25">
      <c r="D2599" s="32" t="s">
        <v>539</v>
      </c>
      <c r="E2599" s="33"/>
      <c r="H2599" s="33">
        <v>1.5</v>
      </c>
      <c r="I2599" t="s">
        <v>540</v>
      </c>
      <c r="J2599">
        <f>ROUND(H2599/100*K2594,5)</f>
        <v>0.12209</v>
      </c>
      <c r="K2599" s="33"/>
    </row>
    <row r="2600" spans="1:27" x14ac:dyDescent="0.25">
      <c r="D2600" s="32" t="s">
        <v>516</v>
      </c>
      <c r="E2600" s="33"/>
      <c r="H2600" s="33"/>
      <c r="K2600" s="34">
        <f>SUM(J2591:J2599)</f>
        <v>14.75154</v>
      </c>
    </row>
    <row r="2601" spans="1:27" x14ac:dyDescent="0.25">
      <c r="D2601" s="32" t="s">
        <v>517</v>
      </c>
      <c r="E2601" s="33"/>
      <c r="H2601" s="33"/>
      <c r="K2601" s="34">
        <f>SUM(K2600:K2600)</f>
        <v>14.75154</v>
      </c>
    </row>
    <row r="2603" spans="1:27" ht="45" customHeight="1" x14ac:dyDescent="0.25">
      <c r="A2603" s="27" t="s">
        <v>1514</v>
      </c>
      <c r="B2603" s="27" t="s">
        <v>198</v>
      </c>
      <c r="C2603" s="28" t="s">
        <v>19</v>
      </c>
      <c r="D2603" s="7" t="s">
        <v>199</v>
      </c>
      <c r="E2603" s="6"/>
      <c r="F2603" s="6"/>
      <c r="G2603" s="28"/>
      <c r="H2603" s="30" t="s">
        <v>476</v>
      </c>
      <c r="I2603" s="5">
        <v>1</v>
      </c>
      <c r="J2603" s="4"/>
      <c r="K2603" s="31">
        <f>ROUND(K2614,2)</f>
        <v>20.350000000000001</v>
      </c>
      <c r="L2603" s="29" t="s">
        <v>1515</v>
      </c>
      <c r="M2603" s="28"/>
      <c r="N2603" s="28"/>
      <c r="O2603" s="28"/>
      <c r="P2603" s="28"/>
      <c r="Q2603" s="28"/>
      <c r="R2603" s="28"/>
      <c r="S2603" s="28"/>
      <c r="T2603" s="28"/>
      <c r="U2603" s="28"/>
      <c r="V2603" s="28"/>
      <c r="W2603" s="28"/>
      <c r="X2603" s="28"/>
      <c r="Y2603" s="28"/>
      <c r="Z2603" s="28"/>
      <c r="AA2603" s="28"/>
    </row>
    <row r="2604" spans="1:27" x14ac:dyDescent="0.25">
      <c r="B2604" s="23" t="s">
        <v>522</v>
      </c>
    </row>
    <row r="2605" spans="1:27" x14ac:dyDescent="0.25">
      <c r="B2605" t="s">
        <v>561</v>
      </c>
      <c r="C2605" t="s">
        <v>242</v>
      </c>
      <c r="D2605" t="s">
        <v>562</v>
      </c>
      <c r="E2605" s="35">
        <v>0.2</v>
      </c>
      <c r="F2605" t="s">
        <v>525</v>
      </c>
      <c r="G2605" t="s">
        <v>526</v>
      </c>
      <c r="H2605" s="36">
        <v>23.39</v>
      </c>
      <c r="I2605" t="s">
        <v>527</v>
      </c>
      <c r="J2605" s="37">
        <f>ROUND(E2605/I2603* H2605,5)</f>
        <v>4.6779999999999999</v>
      </c>
      <c r="K2605" s="33"/>
    </row>
    <row r="2606" spans="1:27" x14ac:dyDescent="0.25">
      <c r="B2606" t="s">
        <v>563</v>
      </c>
      <c r="C2606" t="s">
        <v>242</v>
      </c>
      <c r="D2606" t="s">
        <v>564</v>
      </c>
      <c r="E2606" s="35">
        <v>0.2</v>
      </c>
      <c r="F2606" t="s">
        <v>525</v>
      </c>
      <c r="G2606" t="s">
        <v>526</v>
      </c>
      <c r="H2606" s="36">
        <v>25.94</v>
      </c>
      <c r="I2606" t="s">
        <v>527</v>
      </c>
      <c r="J2606" s="37">
        <f>ROUND(E2606/I2603* H2606,5)</f>
        <v>5.1879999999999997</v>
      </c>
      <c r="K2606" s="33"/>
    </row>
    <row r="2607" spans="1:27" x14ac:dyDescent="0.25">
      <c r="D2607" s="32" t="s">
        <v>530</v>
      </c>
      <c r="E2607" s="33"/>
      <c r="H2607" s="33"/>
      <c r="K2607" s="36">
        <f>SUM(J2605:J2606)</f>
        <v>9.8659999999999997</v>
      </c>
    </row>
    <row r="2608" spans="1:27" x14ac:dyDescent="0.25">
      <c r="B2608" s="23" t="s">
        <v>531</v>
      </c>
      <c r="E2608" s="33"/>
      <c r="H2608" s="33"/>
      <c r="K2608" s="33"/>
    </row>
    <row r="2609" spans="1:27" x14ac:dyDescent="0.25">
      <c r="B2609" t="s">
        <v>1516</v>
      </c>
      <c r="C2609" t="s">
        <v>19</v>
      </c>
      <c r="D2609" t="s">
        <v>199</v>
      </c>
      <c r="E2609" s="35">
        <v>1</v>
      </c>
      <c r="G2609" t="s">
        <v>526</v>
      </c>
      <c r="H2609" s="36">
        <v>10.34</v>
      </c>
      <c r="I2609" t="s">
        <v>527</v>
      </c>
      <c r="J2609" s="37">
        <f>ROUND(E2609* H2609,5)</f>
        <v>10.34</v>
      </c>
      <c r="K2609" s="33"/>
    </row>
    <row r="2610" spans="1:27" x14ac:dyDescent="0.25">
      <c r="D2610" s="32" t="s">
        <v>538</v>
      </c>
      <c r="E2610" s="33"/>
      <c r="H2610" s="33"/>
      <c r="K2610" s="36">
        <f>SUM(J2609:J2609)</f>
        <v>10.34</v>
      </c>
    </row>
    <row r="2611" spans="1:27" x14ac:dyDescent="0.25">
      <c r="E2611" s="33"/>
      <c r="H2611" s="33"/>
      <c r="K2611" s="33"/>
    </row>
    <row r="2612" spans="1:27" x14ac:dyDescent="0.25">
      <c r="D2612" s="32" t="s">
        <v>539</v>
      </c>
      <c r="E2612" s="33"/>
      <c r="H2612" s="33">
        <v>1.5</v>
      </c>
      <c r="I2612" t="s">
        <v>540</v>
      </c>
      <c r="J2612">
        <f>ROUND(H2612/100*K2607,5)</f>
        <v>0.14799000000000001</v>
      </c>
      <c r="K2612" s="33"/>
    </row>
    <row r="2613" spans="1:27" x14ac:dyDescent="0.25">
      <c r="D2613" s="32" t="s">
        <v>516</v>
      </c>
      <c r="E2613" s="33"/>
      <c r="H2613" s="33"/>
      <c r="K2613" s="34">
        <f>SUM(J2604:J2612)</f>
        <v>20.35399</v>
      </c>
    </row>
    <row r="2614" spans="1:27" x14ac:dyDescent="0.25">
      <c r="D2614" s="32" t="s">
        <v>517</v>
      </c>
      <c r="E2614" s="33"/>
      <c r="H2614" s="33"/>
      <c r="K2614" s="34">
        <f>SUM(K2613:K2613)</f>
        <v>20.35399</v>
      </c>
    </row>
    <row r="2616" spans="1:27" ht="45" customHeight="1" x14ac:dyDescent="0.25">
      <c r="A2616" s="27" t="s">
        <v>1517</v>
      </c>
      <c r="B2616" s="27" t="s">
        <v>153</v>
      </c>
      <c r="C2616" s="28" t="s">
        <v>19</v>
      </c>
      <c r="D2616" s="7" t="s">
        <v>154</v>
      </c>
      <c r="E2616" s="6"/>
      <c r="F2616" s="6"/>
      <c r="G2616" s="28"/>
      <c r="H2616" s="30" t="s">
        <v>476</v>
      </c>
      <c r="I2616" s="5">
        <v>1</v>
      </c>
      <c r="J2616" s="4"/>
      <c r="K2616" s="31">
        <f>ROUND(K2621,2)</f>
        <v>13.95</v>
      </c>
      <c r="L2616" s="29" t="s">
        <v>1518</v>
      </c>
      <c r="M2616" s="28"/>
      <c r="N2616" s="28"/>
      <c r="O2616" s="28"/>
      <c r="P2616" s="28"/>
      <c r="Q2616" s="28"/>
      <c r="R2616" s="28"/>
      <c r="S2616" s="28"/>
      <c r="T2616" s="28"/>
      <c r="U2616" s="28"/>
      <c r="V2616" s="28"/>
      <c r="W2616" s="28"/>
      <c r="X2616" s="28"/>
      <c r="Y2616" s="28"/>
      <c r="Z2616" s="28"/>
      <c r="AA2616" s="28"/>
    </row>
    <row r="2617" spans="1:27" x14ac:dyDescent="0.25">
      <c r="B2617" s="23" t="s">
        <v>531</v>
      </c>
    </row>
    <row r="2618" spans="1:27" x14ac:dyDescent="0.25">
      <c r="B2618" t="s">
        <v>1519</v>
      </c>
      <c r="C2618" t="s">
        <v>19</v>
      </c>
      <c r="D2618" t="s">
        <v>1520</v>
      </c>
      <c r="E2618" s="35">
        <v>0.8</v>
      </c>
      <c r="G2618" t="s">
        <v>526</v>
      </c>
      <c r="H2618" s="36">
        <v>17.440000000000001</v>
      </c>
      <c r="I2618" t="s">
        <v>527</v>
      </c>
      <c r="J2618" s="37">
        <f>ROUND(E2618* H2618,5)</f>
        <v>13.952</v>
      </c>
      <c r="K2618" s="33"/>
    </row>
    <row r="2619" spans="1:27" x14ac:dyDescent="0.25">
      <c r="D2619" s="32" t="s">
        <v>538</v>
      </c>
      <c r="E2619" s="33"/>
      <c r="H2619" s="33"/>
      <c r="K2619" s="36">
        <f>SUM(J2618:J2618)</f>
        <v>13.952</v>
      </c>
    </row>
    <row r="2620" spans="1:27" x14ac:dyDescent="0.25">
      <c r="D2620" s="32" t="s">
        <v>516</v>
      </c>
      <c r="E2620" s="33"/>
      <c r="H2620" s="33"/>
      <c r="K2620" s="34">
        <f>SUM(J2617:J2619)</f>
        <v>13.952</v>
      </c>
    </row>
    <row r="2621" spans="1:27" x14ac:dyDescent="0.25">
      <c r="D2621" s="32" t="s">
        <v>517</v>
      </c>
      <c r="E2621" s="33"/>
      <c r="H2621" s="33"/>
      <c r="K2621" s="34">
        <f>SUM(K2620:K2620)</f>
        <v>13.952</v>
      </c>
    </row>
    <row r="2623" spans="1:27" x14ac:dyDescent="0.25">
      <c r="A2623" s="25" t="s">
        <v>518</v>
      </c>
      <c r="B2623" s="25"/>
    </row>
    <row r="2624" spans="1:27" ht="45" customHeight="1" x14ac:dyDescent="0.25">
      <c r="A2624" s="27"/>
      <c r="B2624" s="27" t="s">
        <v>1521</v>
      </c>
      <c r="C2624" s="28" t="s">
        <v>19</v>
      </c>
      <c r="D2624" s="7" t="s">
        <v>1522</v>
      </c>
      <c r="E2624" s="6"/>
      <c r="F2624" s="6"/>
      <c r="G2624" s="28"/>
      <c r="H2624" s="30" t="s">
        <v>476</v>
      </c>
      <c r="I2624" s="5">
        <v>1</v>
      </c>
      <c r="J2624" s="4"/>
      <c r="K2624" s="31">
        <f>ROUND(K2643,2)</f>
        <v>200.34</v>
      </c>
      <c r="L2624" s="29" t="s">
        <v>1523</v>
      </c>
      <c r="M2624" s="28"/>
      <c r="N2624" s="28"/>
      <c r="O2624" s="28"/>
      <c r="P2624" s="28"/>
      <c r="Q2624" s="28"/>
      <c r="R2624" s="28"/>
      <c r="S2624" s="28"/>
      <c r="T2624" s="28"/>
      <c r="U2624" s="28"/>
      <c r="V2624" s="28"/>
      <c r="W2624" s="28"/>
      <c r="X2624" s="28"/>
      <c r="Y2624" s="28"/>
      <c r="Z2624" s="28"/>
      <c r="AA2624" s="28"/>
    </row>
    <row r="2625" spans="2:11" x14ac:dyDescent="0.25">
      <c r="B2625" s="23" t="s">
        <v>522</v>
      </c>
    </row>
    <row r="2626" spans="2:11" x14ac:dyDescent="0.25">
      <c r="B2626" t="s">
        <v>570</v>
      </c>
      <c r="C2626" t="s">
        <v>242</v>
      </c>
      <c r="D2626" t="s">
        <v>548</v>
      </c>
      <c r="E2626" s="35">
        <v>0.3</v>
      </c>
      <c r="F2626" t="s">
        <v>525</v>
      </c>
      <c r="G2626" t="s">
        <v>526</v>
      </c>
      <c r="H2626" s="36">
        <v>25.94</v>
      </c>
      <c r="I2626" t="s">
        <v>527</v>
      </c>
      <c r="J2626" s="37">
        <f>ROUND(E2626/I2624* H2626,5)</f>
        <v>7.782</v>
      </c>
      <c r="K2626" s="33"/>
    </row>
    <row r="2627" spans="2:11" x14ac:dyDescent="0.25">
      <c r="B2627" t="s">
        <v>568</v>
      </c>
      <c r="C2627" t="s">
        <v>242</v>
      </c>
      <c r="D2627" t="s">
        <v>569</v>
      </c>
      <c r="E2627" s="35">
        <v>6.6000000000000003E-2</v>
      </c>
      <c r="F2627" t="s">
        <v>525</v>
      </c>
      <c r="G2627" t="s">
        <v>526</v>
      </c>
      <c r="H2627" s="36">
        <v>28.5</v>
      </c>
      <c r="I2627" t="s">
        <v>527</v>
      </c>
      <c r="J2627" s="37">
        <f>ROUND(E2627/I2624* H2627,5)</f>
        <v>1.881</v>
      </c>
      <c r="K2627" s="33"/>
    </row>
    <row r="2628" spans="2:11" x14ac:dyDescent="0.25">
      <c r="D2628" s="32" t="s">
        <v>530</v>
      </c>
      <c r="E2628" s="33"/>
      <c r="H2628" s="33"/>
      <c r="K2628" s="36">
        <f>SUM(J2626:J2627)</f>
        <v>9.6630000000000003</v>
      </c>
    </row>
    <row r="2629" spans="2:11" x14ac:dyDescent="0.25">
      <c r="B2629" s="23" t="s">
        <v>531</v>
      </c>
      <c r="E2629" s="33"/>
      <c r="H2629" s="33"/>
      <c r="K2629" s="33"/>
    </row>
    <row r="2630" spans="2:11" x14ac:dyDescent="0.25">
      <c r="B2630" t="s">
        <v>1524</v>
      </c>
      <c r="C2630" t="s">
        <v>19</v>
      </c>
      <c r="D2630" t="s">
        <v>1525</v>
      </c>
      <c r="E2630" s="35">
        <v>1</v>
      </c>
      <c r="G2630" t="s">
        <v>526</v>
      </c>
      <c r="H2630" s="36">
        <v>9.9600000000000009</v>
      </c>
      <c r="I2630" t="s">
        <v>527</v>
      </c>
      <c r="J2630" s="37">
        <f>ROUND(E2630* H2630,5)</f>
        <v>9.9600000000000009</v>
      </c>
      <c r="K2630" s="33"/>
    </row>
    <row r="2631" spans="2:11" x14ac:dyDescent="0.25">
      <c r="D2631" s="32" t="s">
        <v>538</v>
      </c>
      <c r="E2631" s="33"/>
      <c r="H2631" s="33"/>
      <c r="K2631" s="36">
        <f>SUM(J2630:J2630)</f>
        <v>9.9600000000000009</v>
      </c>
    </row>
    <row r="2632" spans="2:11" x14ac:dyDescent="0.25">
      <c r="B2632" s="23" t="s">
        <v>518</v>
      </c>
      <c r="E2632" s="33"/>
      <c r="H2632" s="33"/>
      <c r="K2632" s="33"/>
    </row>
    <row r="2633" spans="2:11" x14ac:dyDescent="0.25">
      <c r="B2633" t="s">
        <v>626</v>
      </c>
      <c r="C2633" t="s">
        <v>19</v>
      </c>
      <c r="D2633" t="s">
        <v>627</v>
      </c>
      <c r="E2633" s="35">
        <v>4</v>
      </c>
      <c r="G2633" t="s">
        <v>526</v>
      </c>
      <c r="H2633" s="36">
        <v>13.63672</v>
      </c>
      <c r="I2633" t="s">
        <v>527</v>
      </c>
      <c r="J2633" s="37">
        <f t="shared" ref="J2633:J2638" si="0">ROUND(E2633* H2633,5)</f>
        <v>54.546880000000002</v>
      </c>
      <c r="K2633" s="33"/>
    </row>
    <row r="2634" spans="2:11" x14ac:dyDescent="0.25">
      <c r="B2634" t="s">
        <v>696</v>
      </c>
      <c r="C2634" t="s">
        <v>19</v>
      </c>
      <c r="D2634" t="s">
        <v>697</v>
      </c>
      <c r="E2634" s="35">
        <v>1.5</v>
      </c>
      <c r="G2634" t="s">
        <v>526</v>
      </c>
      <c r="H2634" s="36">
        <v>30.612400000000001</v>
      </c>
      <c r="I2634" t="s">
        <v>527</v>
      </c>
      <c r="J2634" s="37">
        <f t="shared" si="0"/>
        <v>45.918599999999998</v>
      </c>
      <c r="K2634" s="33"/>
    </row>
    <row r="2635" spans="2:11" x14ac:dyDescent="0.25">
      <c r="B2635" t="s">
        <v>585</v>
      </c>
      <c r="C2635" t="s">
        <v>66</v>
      </c>
      <c r="D2635" t="s">
        <v>586</v>
      </c>
      <c r="E2635" s="35">
        <v>6</v>
      </c>
      <c r="G2635" t="s">
        <v>526</v>
      </c>
      <c r="H2635" s="36">
        <v>1.61182</v>
      </c>
      <c r="I2635" t="s">
        <v>527</v>
      </c>
      <c r="J2635" s="37">
        <f t="shared" si="0"/>
        <v>9.6709200000000006</v>
      </c>
      <c r="K2635" s="33"/>
    </row>
    <row r="2636" spans="2:11" x14ac:dyDescent="0.25">
      <c r="B2636" t="s">
        <v>580</v>
      </c>
      <c r="C2636" t="s">
        <v>19</v>
      </c>
      <c r="D2636" t="s">
        <v>581</v>
      </c>
      <c r="E2636" s="35">
        <v>0.5</v>
      </c>
      <c r="G2636" t="s">
        <v>526</v>
      </c>
      <c r="H2636" s="36">
        <v>21.493680000000001</v>
      </c>
      <c r="I2636" t="s">
        <v>527</v>
      </c>
      <c r="J2636" s="37">
        <f t="shared" si="0"/>
        <v>10.746840000000001</v>
      </c>
      <c r="K2636" s="33"/>
    </row>
    <row r="2637" spans="2:11" x14ac:dyDescent="0.25">
      <c r="B2637" t="s">
        <v>602</v>
      </c>
      <c r="C2637" t="s">
        <v>66</v>
      </c>
      <c r="D2637" t="s">
        <v>603</v>
      </c>
      <c r="E2637" s="35">
        <v>18</v>
      </c>
      <c r="G2637" t="s">
        <v>526</v>
      </c>
      <c r="H2637" s="36">
        <v>1.6754500000000001</v>
      </c>
      <c r="I2637" t="s">
        <v>527</v>
      </c>
      <c r="J2637" s="37">
        <f t="shared" si="0"/>
        <v>30.158100000000001</v>
      </c>
      <c r="K2637" s="33"/>
    </row>
    <row r="2638" spans="2:11" x14ac:dyDescent="0.25">
      <c r="B2638" t="s">
        <v>701</v>
      </c>
      <c r="C2638" t="s">
        <v>19</v>
      </c>
      <c r="D2638" t="s">
        <v>702</v>
      </c>
      <c r="E2638" s="35">
        <v>1.5</v>
      </c>
      <c r="G2638" t="s">
        <v>526</v>
      </c>
      <c r="H2638" s="36">
        <v>19.689240000000002</v>
      </c>
      <c r="I2638" t="s">
        <v>527</v>
      </c>
      <c r="J2638" s="37">
        <f t="shared" si="0"/>
        <v>29.533860000000001</v>
      </c>
      <c r="K2638" s="33"/>
    </row>
    <row r="2639" spans="2:11" x14ac:dyDescent="0.25">
      <c r="D2639" s="32" t="s">
        <v>1526</v>
      </c>
      <c r="E2639" s="33"/>
      <c r="H2639" s="33"/>
      <c r="K2639" s="36">
        <f>SUM(J2633:J2638)</f>
        <v>180.5752</v>
      </c>
    </row>
    <row r="2640" spans="2:11" x14ac:dyDescent="0.25">
      <c r="E2640" s="33"/>
      <c r="H2640" s="33"/>
      <c r="K2640" s="33"/>
    </row>
    <row r="2641" spans="1:27" x14ac:dyDescent="0.25">
      <c r="D2641" s="32" t="s">
        <v>539</v>
      </c>
      <c r="E2641" s="33"/>
      <c r="H2641" s="33">
        <v>1.5</v>
      </c>
      <c r="I2641" t="s">
        <v>540</v>
      </c>
      <c r="J2641">
        <f>ROUND(H2641/100*K2628,5)</f>
        <v>0.14495</v>
      </c>
      <c r="K2641" s="33"/>
    </row>
    <row r="2642" spans="1:27" x14ac:dyDescent="0.25">
      <c r="D2642" s="32" t="s">
        <v>516</v>
      </c>
      <c r="E2642" s="33"/>
      <c r="H2642" s="33"/>
      <c r="K2642" s="34">
        <f>SUM(J2625:J2641)</f>
        <v>200.34314999999998</v>
      </c>
    </row>
    <row r="2643" spans="1:27" x14ac:dyDescent="0.25">
      <c r="D2643" s="32" t="s">
        <v>517</v>
      </c>
      <c r="E2643" s="33"/>
      <c r="H2643" s="33"/>
      <c r="K2643" s="34">
        <f>SUM(K2642:K2642)</f>
        <v>200.34314999999998</v>
      </c>
    </row>
    <row r="2645" spans="1:27" ht="45" customHeight="1" x14ac:dyDescent="0.25">
      <c r="A2645" s="27" t="s">
        <v>1527</v>
      </c>
      <c r="B2645" s="27" t="s">
        <v>283</v>
      </c>
      <c r="C2645" s="28" t="s">
        <v>19</v>
      </c>
      <c r="D2645" s="7" t="s">
        <v>284</v>
      </c>
      <c r="E2645" s="6"/>
      <c r="F2645" s="6"/>
      <c r="G2645" s="28"/>
      <c r="H2645" s="30" t="s">
        <v>476</v>
      </c>
      <c r="I2645" s="5">
        <v>1</v>
      </c>
      <c r="J2645" s="4"/>
      <c r="K2645" s="31">
        <f>ROUND(K2651,2)</f>
        <v>112.74</v>
      </c>
      <c r="L2645" s="29" t="s">
        <v>1528</v>
      </c>
      <c r="M2645" s="28"/>
      <c r="N2645" s="28"/>
      <c r="O2645" s="28"/>
      <c r="P2645" s="28"/>
      <c r="Q2645" s="28"/>
      <c r="R2645" s="28"/>
      <c r="S2645" s="28"/>
      <c r="T2645" s="28"/>
      <c r="U2645" s="28"/>
      <c r="V2645" s="28"/>
      <c r="W2645" s="28"/>
      <c r="X2645" s="28"/>
      <c r="Y2645" s="28"/>
      <c r="Z2645" s="28"/>
      <c r="AA2645" s="28"/>
    </row>
    <row r="2646" spans="1:27" x14ac:dyDescent="0.25">
      <c r="B2646" s="23" t="s">
        <v>518</v>
      </c>
    </row>
    <row r="2647" spans="1:27" x14ac:dyDescent="0.25">
      <c r="B2647" t="s">
        <v>519</v>
      </c>
      <c r="C2647" t="s">
        <v>66</v>
      </c>
      <c r="D2647" t="s">
        <v>520</v>
      </c>
      <c r="E2647" s="35">
        <v>4</v>
      </c>
      <c r="G2647" t="s">
        <v>526</v>
      </c>
      <c r="H2647" s="36">
        <v>17.813849999999999</v>
      </c>
      <c r="I2647" t="s">
        <v>527</v>
      </c>
      <c r="J2647" s="37">
        <f>ROUND(E2647* H2647,5)</f>
        <v>71.255399999999995</v>
      </c>
      <c r="K2647" s="33"/>
    </row>
    <row r="2648" spans="1:27" x14ac:dyDescent="0.25">
      <c r="B2648" t="s">
        <v>173</v>
      </c>
      <c r="C2648" t="s">
        <v>19</v>
      </c>
      <c r="D2648" t="s">
        <v>174</v>
      </c>
      <c r="E2648" s="35">
        <v>2</v>
      </c>
      <c r="G2648" t="s">
        <v>526</v>
      </c>
      <c r="H2648" s="36">
        <v>20.74399</v>
      </c>
      <c r="I2648" t="s">
        <v>527</v>
      </c>
      <c r="J2648" s="37">
        <f>ROUND(E2648* H2648,5)</f>
        <v>41.48798</v>
      </c>
      <c r="K2648" s="33"/>
    </row>
    <row r="2649" spans="1:27" x14ac:dyDescent="0.25">
      <c r="D2649" s="32" t="s">
        <v>1526</v>
      </c>
      <c r="E2649" s="33"/>
      <c r="H2649" s="33"/>
      <c r="K2649" s="36">
        <f>SUM(J2647:J2648)</f>
        <v>112.74338</v>
      </c>
    </row>
    <row r="2650" spans="1:27" x14ac:dyDescent="0.25">
      <c r="D2650" s="32" t="s">
        <v>516</v>
      </c>
      <c r="E2650" s="33"/>
      <c r="H2650" s="33"/>
      <c r="K2650" s="34">
        <f>SUM(J2646:J2649)</f>
        <v>112.74338</v>
      </c>
    </row>
    <row r="2651" spans="1:27" x14ac:dyDescent="0.25">
      <c r="D2651" s="32" t="s">
        <v>517</v>
      </c>
      <c r="E2651" s="33"/>
      <c r="H2651" s="33"/>
      <c r="K2651" s="34">
        <f>SUM(K2650:K2650)</f>
        <v>112.74338</v>
      </c>
    </row>
    <row r="2653" spans="1:27" ht="45" customHeight="1" x14ac:dyDescent="0.25">
      <c r="A2653" s="27" t="s">
        <v>1529</v>
      </c>
      <c r="B2653" s="27" t="s">
        <v>103</v>
      </c>
      <c r="C2653" s="28" t="s">
        <v>19</v>
      </c>
      <c r="D2653" s="7" t="s">
        <v>104</v>
      </c>
      <c r="E2653" s="6"/>
      <c r="F2653" s="6"/>
      <c r="G2653" s="28"/>
      <c r="H2653" s="30" t="s">
        <v>476</v>
      </c>
      <c r="I2653" s="5">
        <v>1.0209999999999999</v>
      </c>
      <c r="J2653" s="4"/>
      <c r="K2653" s="31">
        <f>ROUND(K2666,2)</f>
        <v>63.46</v>
      </c>
      <c r="L2653" s="29" t="s">
        <v>1530</v>
      </c>
      <c r="M2653" s="28"/>
      <c r="N2653" s="28"/>
      <c r="O2653" s="28"/>
      <c r="P2653" s="28"/>
      <c r="Q2653" s="28"/>
      <c r="R2653" s="28"/>
      <c r="S2653" s="28"/>
      <c r="T2653" s="28"/>
      <c r="U2653" s="28"/>
      <c r="V2653" s="28"/>
      <c r="W2653" s="28"/>
      <c r="X2653" s="28"/>
      <c r="Y2653" s="28"/>
      <c r="Z2653" s="28"/>
      <c r="AA2653" s="28"/>
    </row>
    <row r="2654" spans="1:27" x14ac:dyDescent="0.25">
      <c r="B2654" s="23" t="s">
        <v>522</v>
      </c>
    </row>
    <row r="2655" spans="1:27" x14ac:dyDescent="0.25">
      <c r="B2655" t="s">
        <v>544</v>
      </c>
      <c r="C2655" t="s">
        <v>545</v>
      </c>
      <c r="D2655" t="s">
        <v>546</v>
      </c>
      <c r="E2655" s="35">
        <v>0.3</v>
      </c>
      <c r="F2655" t="s">
        <v>525</v>
      </c>
      <c r="G2655" t="s">
        <v>526</v>
      </c>
      <c r="H2655" s="36">
        <v>23.36</v>
      </c>
      <c r="I2655" t="s">
        <v>527</v>
      </c>
      <c r="J2655" s="37">
        <f>ROUND(E2655/I2653* H2655,5)</f>
        <v>6.8638599999999999</v>
      </c>
      <c r="K2655" s="33"/>
    </row>
    <row r="2656" spans="1:27" x14ac:dyDescent="0.25">
      <c r="B2656" t="s">
        <v>547</v>
      </c>
      <c r="C2656" t="s">
        <v>545</v>
      </c>
      <c r="D2656" t="s">
        <v>548</v>
      </c>
      <c r="E2656" s="35">
        <v>0.25</v>
      </c>
      <c r="F2656" t="s">
        <v>525</v>
      </c>
      <c r="G2656" t="s">
        <v>526</v>
      </c>
      <c r="H2656" s="36">
        <v>25.94</v>
      </c>
      <c r="I2656" t="s">
        <v>527</v>
      </c>
      <c r="J2656" s="37">
        <f>ROUND(E2656/I2653* H2656,5)</f>
        <v>6.3516199999999996</v>
      </c>
      <c r="K2656" s="33"/>
    </row>
    <row r="2657" spans="1:27" x14ac:dyDescent="0.25">
      <c r="D2657" s="32" t="s">
        <v>530</v>
      </c>
      <c r="E2657" s="33"/>
      <c r="H2657" s="33"/>
      <c r="K2657" s="36">
        <f>SUM(J2655:J2656)</f>
        <v>13.215479999999999</v>
      </c>
    </row>
    <row r="2658" spans="1:27" x14ac:dyDescent="0.25">
      <c r="B2658" s="23" t="s">
        <v>531</v>
      </c>
      <c r="E2658" s="33"/>
      <c r="H2658" s="33"/>
      <c r="K2658" s="33"/>
    </row>
    <row r="2659" spans="1:27" x14ac:dyDescent="0.25">
      <c r="B2659" t="s">
        <v>728</v>
      </c>
      <c r="C2659" t="s">
        <v>66</v>
      </c>
      <c r="D2659" t="s">
        <v>729</v>
      </c>
      <c r="E2659" s="35">
        <v>8</v>
      </c>
      <c r="G2659" t="s">
        <v>526</v>
      </c>
      <c r="H2659" s="36">
        <v>1.57</v>
      </c>
      <c r="I2659" t="s">
        <v>527</v>
      </c>
      <c r="J2659" s="37">
        <f>ROUND(E2659* H2659,5)</f>
        <v>12.56</v>
      </c>
      <c r="K2659" s="33"/>
    </row>
    <row r="2660" spans="1:27" x14ac:dyDescent="0.25">
      <c r="D2660" s="32" t="s">
        <v>538</v>
      </c>
      <c r="E2660" s="33"/>
      <c r="H2660" s="33"/>
      <c r="K2660" s="36">
        <f>SUM(J2659:J2659)</f>
        <v>12.56</v>
      </c>
    </row>
    <row r="2661" spans="1:27" x14ac:dyDescent="0.25">
      <c r="B2661" s="23" t="s">
        <v>518</v>
      </c>
      <c r="E2661" s="33"/>
      <c r="H2661" s="33"/>
      <c r="K2661" s="33"/>
    </row>
    <row r="2662" spans="1:27" x14ac:dyDescent="0.25">
      <c r="B2662" t="s">
        <v>541</v>
      </c>
      <c r="C2662" t="s">
        <v>66</v>
      </c>
      <c r="D2662" t="s">
        <v>542</v>
      </c>
      <c r="E2662" s="35">
        <v>24</v>
      </c>
      <c r="G2662" t="s">
        <v>526</v>
      </c>
      <c r="H2662" s="36">
        <v>1.36896</v>
      </c>
      <c r="I2662" t="s">
        <v>527</v>
      </c>
      <c r="J2662" s="37">
        <f>ROUND(E2662* H2662,5)</f>
        <v>32.855040000000002</v>
      </c>
      <c r="K2662" s="33"/>
    </row>
    <row r="2663" spans="1:27" x14ac:dyDescent="0.25">
      <c r="B2663" t="s">
        <v>565</v>
      </c>
      <c r="C2663" t="s">
        <v>19</v>
      </c>
      <c r="D2663" t="s">
        <v>566</v>
      </c>
      <c r="E2663" s="35">
        <v>0.25</v>
      </c>
      <c r="G2663" t="s">
        <v>526</v>
      </c>
      <c r="H2663" s="36">
        <v>19.307860000000002</v>
      </c>
      <c r="I2663" t="s">
        <v>527</v>
      </c>
      <c r="J2663" s="37">
        <f>ROUND(E2663* H2663,5)</f>
        <v>4.8269700000000002</v>
      </c>
      <c r="K2663" s="33"/>
    </row>
    <row r="2664" spans="1:27" x14ac:dyDescent="0.25">
      <c r="D2664" s="32" t="s">
        <v>1526</v>
      </c>
      <c r="E2664" s="33"/>
      <c r="H2664" s="33"/>
      <c r="K2664" s="36">
        <f>SUM(J2662:J2663)</f>
        <v>37.682010000000005</v>
      </c>
    </row>
    <row r="2665" spans="1:27" x14ac:dyDescent="0.25">
      <c r="D2665" s="32" t="s">
        <v>516</v>
      </c>
      <c r="E2665" s="33"/>
      <c r="H2665" s="33"/>
      <c r="K2665" s="34">
        <f>SUM(J2654:J2664)</f>
        <v>63.457490000000007</v>
      </c>
    </row>
    <row r="2666" spans="1:27" x14ac:dyDescent="0.25">
      <c r="D2666" s="32" t="s">
        <v>517</v>
      </c>
      <c r="E2666" s="33"/>
      <c r="H2666" s="33"/>
      <c r="K2666" s="34">
        <f>SUM(K2665:K2665)</f>
        <v>63.457490000000007</v>
      </c>
    </row>
    <row r="2668" spans="1:27" ht="45" customHeight="1" x14ac:dyDescent="0.25">
      <c r="A2668" s="27" t="s">
        <v>1531</v>
      </c>
      <c r="B2668" s="27" t="s">
        <v>105</v>
      </c>
      <c r="C2668" s="28" t="s">
        <v>19</v>
      </c>
      <c r="D2668" s="7" t="s">
        <v>106</v>
      </c>
      <c r="E2668" s="6"/>
      <c r="F2668" s="6"/>
      <c r="G2668" s="28"/>
      <c r="H2668" s="30" t="s">
        <v>476</v>
      </c>
      <c r="I2668" s="5">
        <v>1.0209999999999999</v>
      </c>
      <c r="J2668" s="4"/>
      <c r="K2668" s="31">
        <f>ROUND(K2681,2)</f>
        <v>63.46</v>
      </c>
      <c r="L2668" s="29" t="s">
        <v>1532</v>
      </c>
      <c r="M2668" s="28"/>
      <c r="N2668" s="28"/>
      <c r="O2668" s="28"/>
      <c r="P2668" s="28"/>
      <c r="Q2668" s="28"/>
      <c r="R2668" s="28"/>
      <c r="S2668" s="28"/>
      <c r="T2668" s="28"/>
      <c r="U2668" s="28"/>
      <c r="V2668" s="28"/>
      <c r="W2668" s="28"/>
      <c r="X2668" s="28"/>
      <c r="Y2668" s="28"/>
      <c r="Z2668" s="28"/>
      <c r="AA2668" s="28"/>
    </row>
    <row r="2669" spans="1:27" x14ac:dyDescent="0.25">
      <c r="B2669" s="23" t="s">
        <v>522</v>
      </c>
    </row>
    <row r="2670" spans="1:27" x14ac:dyDescent="0.25">
      <c r="B2670" t="s">
        <v>547</v>
      </c>
      <c r="C2670" t="s">
        <v>545</v>
      </c>
      <c r="D2670" t="s">
        <v>548</v>
      </c>
      <c r="E2670" s="35">
        <v>0.25</v>
      </c>
      <c r="F2670" t="s">
        <v>525</v>
      </c>
      <c r="G2670" t="s">
        <v>526</v>
      </c>
      <c r="H2670" s="36">
        <v>25.94</v>
      </c>
      <c r="I2670" t="s">
        <v>527</v>
      </c>
      <c r="J2670" s="37">
        <f>ROUND(E2670/I2668* H2670,5)</f>
        <v>6.3516199999999996</v>
      </c>
      <c r="K2670" s="33"/>
    </row>
    <row r="2671" spans="1:27" x14ac:dyDescent="0.25">
      <c r="B2671" t="s">
        <v>544</v>
      </c>
      <c r="C2671" t="s">
        <v>545</v>
      </c>
      <c r="D2671" t="s">
        <v>546</v>
      </c>
      <c r="E2671" s="35">
        <v>0.3</v>
      </c>
      <c r="F2671" t="s">
        <v>525</v>
      </c>
      <c r="G2671" t="s">
        <v>526</v>
      </c>
      <c r="H2671" s="36">
        <v>23.36</v>
      </c>
      <c r="I2671" t="s">
        <v>527</v>
      </c>
      <c r="J2671" s="37">
        <f>ROUND(E2671/I2668* H2671,5)</f>
        <v>6.8638599999999999</v>
      </c>
      <c r="K2671" s="33"/>
    </row>
    <row r="2672" spans="1:27" x14ac:dyDescent="0.25">
      <c r="D2672" s="32" t="s">
        <v>530</v>
      </c>
      <c r="E2672" s="33"/>
      <c r="H2672" s="33"/>
      <c r="K2672" s="36">
        <f>SUM(J2670:J2671)</f>
        <v>13.215479999999999</v>
      </c>
    </row>
    <row r="2673" spans="1:27" x14ac:dyDescent="0.25">
      <c r="B2673" s="23" t="s">
        <v>531</v>
      </c>
      <c r="E2673" s="33"/>
      <c r="H2673" s="33"/>
      <c r="K2673" s="33"/>
    </row>
    <row r="2674" spans="1:27" x14ac:dyDescent="0.25">
      <c r="B2674" t="s">
        <v>728</v>
      </c>
      <c r="C2674" t="s">
        <v>66</v>
      </c>
      <c r="D2674" t="s">
        <v>729</v>
      </c>
      <c r="E2674" s="35">
        <v>8</v>
      </c>
      <c r="G2674" t="s">
        <v>526</v>
      </c>
      <c r="H2674" s="36">
        <v>1.57</v>
      </c>
      <c r="I2674" t="s">
        <v>527</v>
      </c>
      <c r="J2674" s="37">
        <f>ROUND(E2674* H2674,5)</f>
        <v>12.56</v>
      </c>
      <c r="K2674" s="33"/>
    </row>
    <row r="2675" spans="1:27" x14ac:dyDescent="0.25">
      <c r="D2675" s="32" t="s">
        <v>538</v>
      </c>
      <c r="E2675" s="33"/>
      <c r="H2675" s="33"/>
      <c r="K2675" s="36">
        <f>SUM(J2674:J2674)</f>
        <v>12.56</v>
      </c>
    </row>
    <row r="2676" spans="1:27" x14ac:dyDescent="0.25">
      <c r="B2676" s="23" t="s">
        <v>518</v>
      </c>
      <c r="E2676" s="33"/>
      <c r="H2676" s="33"/>
      <c r="K2676" s="33"/>
    </row>
    <row r="2677" spans="1:27" x14ac:dyDescent="0.25">
      <c r="B2677" t="s">
        <v>541</v>
      </c>
      <c r="C2677" t="s">
        <v>66</v>
      </c>
      <c r="D2677" t="s">
        <v>542</v>
      </c>
      <c r="E2677" s="35">
        <v>24</v>
      </c>
      <c r="G2677" t="s">
        <v>526</v>
      </c>
      <c r="H2677" s="36">
        <v>1.36896</v>
      </c>
      <c r="I2677" t="s">
        <v>527</v>
      </c>
      <c r="J2677" s="37">
        <f>ROUND(E2677* H2677,5)</f>
        <v>32.855040000000002</v>
      </c>
      <c r="K2677" s="33"/>
    </row>
    <row r="2678" spans="1:27" x14ac:dyDescent="0.25">
      <c r="B2678" t="s">
        <v>565</v>
      </c>
      <c r="C2678" t="s">
        <v>19</v>
      </c>
      <c r="D2678" t="s">
        <v>566</v>
      </c>
      <c r="E2678" s="35">
        <v>0.25</v>
      </c>
      <c r="G2678" t="s">
        <v>526</v>
      </c>
      <c r="H2678" s="36">
        <v>19.307860000000002</v>
      </c>
      <c r="I2678" t="s">
        <v>527</v>
      </c>
      <c r="J2678" s="37">
        <f>ROUND(E2678* H2678,5)</f>
        <v>4.8269700000000002</v>
      </c>
      <c r="K2678" s="33"/>
    </row>
    <row r="2679" spans="1:27" x14ac:dyDescent="0.25">
      <c r="D2679" s="32" t="s">
        <v>1526</v>
      </c>
      <c r="E2679" s="33"/>
      <c r="H2679" s="33"/>
      <c r="K2679" s="36">
        <f>SUM(J2677:J2678)</f>
        <v>37.682010000000005</v>
      </c>
    </row>
    <row r="2680" spans="1:27" x14ac:dyDescent="0.25">
      <c r="D2680" s="32" t="s">
        <v>516</v>
      </c>
      <c r="E2680" s="33"/>
      <c r="H2680" s="33"/>
      <c r="K2680" s="34">
        <f>SUM(J2669:J2679)</f>
        <v>63.457490000000007</v>
      </c>
    </row>
    <row r="2681" spans="1:27" x14ac:dyDescent="0.25">
      <c r="D2681" s="32" t="s">
        <v>517</v>
      </c>
      <c r="E2681" s="33"/>
      <c r="H2681" s="33"/>
      <c r="K2681" s="34">
        <f>SUM(K2680:K2680)</f>
        <v>63.457490000000007</v>
      </c>
    </row>
    <row r="2683" spans="1:27" ht="45" customHeight="1" x14ac:dyDescent="0.25">
      <c r="A2683" s="27" t="s">
        <v>1533</v>
      </c>
      <c r="B2683" s="27" t="s">
        <v>99</v>
      </c>
      <c r="C2683" s="28" t="s">
        <v>19</v>
      </c>
      <c r="D2683" s="7" t="s">
        <v>100</v>
      </c>
      <c r="E2683" s="6"/>
      <c r="F2683" s="6"/>
      <c r="G2683" s="28"/>
      <c r="H2683" s="30" t="s">
        <v>476</v>
      </c>
      <c r="I2683" s="5">
        <v>1.02</v>
      </c>
      <c r="J2683" s="4"/>
      <c r="K2683" s="31">
        <f>ROUND(K2696,2)</f>
        <v>38.21</v>
      </c>
      <c r="L2683" s="29" t="s">
        <v>1534</v>
      </c>
      <c r="M2683" s="28"/>
      <c r="N2683" s="28"/>
      <c r="O2683" s="28"/>
      <c r="P2683" s="28"/>
      <c r="Q2683" s="28"/>
      <c r="R2683" s="28"/>
      <c r="S2683" s="28"/>
      <c r="T2683" s="28"/>
      <c r="U2683" s="28"/>
      <c r="V2683" s="28"/>
      <c r="W2683" s="28"/>
      <c r="X2683" s="28"/>
      <c r="Y2683" s="28"/>
      <c r="Z2683" s="28"/>
      <c r="AA2683" s="28"/>
    </row>
    <row r="2684" spans="1:27" x14ac:dyDescent="0.25">
      <c r="B2684" s="23" t="s">
        <v>522</v>
      </c>
    </row>
    <row r="2685" spans="1:27" x14ac:dyDescent="0.25">
      <c r="B2685" t="s">
        <v>544</v>
      </c>
      <c r="C2685" t="s">
        <v>545</v>
      </c>
      <c r="D2685" t="s">
        <v>546</v>
      </c>
      <c r="E2685" s="35">
        <v>0.3</v>
      </c>
      <c r="F2685" t="s">
        <v>525</v>
      </c>
      <c r="G2685" t="s">
        <v>526</v>
      </c>
      <c r="H2685" s="36">
        <v>23.36</v>
      </c>
      <c r="I2685" t="s">
        <v>527</v>
      </c>
      <c r="J2685" s="37">
        <f>ROUND(E2685/I2683* H2685,5)</f>
        <v>6.87059</v>
      </c>
      <c r="K2685" s="33"/>
    </row>
    <row r="2686" spans="1:27" x14ac:dyDescent="0.25">
      <c r="B2686" t="s">
        <v>547</v>
      </c>
      <c r="C2686" t="s">
        <v>545</v>
      </c>
      <c r="D2686" t="s">
        <v>548</v>
      </c>
      <c r="E2686" s="35">
        <v>0.3</v>
      </c>
      <c r="F2686" t="s">
        <v>525</v>
      </c>
      <c r="G2686" t="s">
        <v>526</v>
      </c>
      <c r="H2686" s="36">
        <v>25.94</v>
      </c>
      <c r="I2686" t="s">
        <v>527</v>
      </c>
      <c r="J2686" s="37">
        <f>ROUND(E2686/I2683* H2686,5)</f>
        <v>7.62941</v>
      </c>
      <c r="K2686" s="33"/>
    </row>
    <row r="2687" spans="1:27" x14ac:dyDescent="0.25">
      <c r="D2687" s="32" t="s">
        <v>530</v>
      </c>
      <c r="E2687" s="33"/>
      <c r="H2687" s="33"/>
      <c r="K2687" s="36">
        <f>SUM(J2685:J2686)</f>
        <v>14.5</v>
      </c>
    </row>
    <row r="2688" spans="1:27" x14ac:dyDescent="0.25">
      <c r="B2688" s="23" t="s">
        <v>531</v>
      </c>
      <c r="E2688" s="33"/>
      <c r="H2688" s="33"/>
      <c r="K2688" s="33"/>
    </row>
    <row r="2689" spans="1:27" x14ac:dyDescent="0.25">
      <c r="B2689" t="s">
        <v>549</v>
      </c>
      <c r="C2689" t="s">
        <v>66</v>
      </c>
      <c r="D2689" t="s">
        <v>550</v>
      </c>
      <c r="E2689" s="35">
        <v>24</v>
      </c>
      <c r="G2689" t="s">
        <v>526</v>
      </c>
      <c r="H2689" s="36">
        <v>0.6</v>
      </c>
      <c r="I2689" t="s">
        <v>527</v>
      </c>
      <c r="J2689" s="37">
        <f>ROUND(E2689* H2689,5)</f>
        <v>14.4</v>
      </c>
      <c r="K2689" s="33"/>
    </row>
    <row r="2690" spans="1:27" x14ac:dyDescent="0.25">
      <c r="B2690" t="s">
        <v>1535</v>
      </c>
      <c r="C2690" t="s">
        <v>66</v>
      </c>
      <c r="D2690" t="s">
        <v>1536</v>
      </c>
      <c r="E2690" s="35">
        <v>8</v>
      </c>
      <c r="G2690" t="s">
        <v>526</v>
      </c>
      <c r="H2690" s="36">
        <v>0.56000000000000005</v>
      </c>
      <c r="I2690" t="s">
        <v>527</v>
      </c>
      <c r="J2690" s="37">
        <f>ROUND(E2690* H2690,5)</f>
        <v>4.4800000000000004</v>
      </c>
      <c r="K2690" s="33"/>
    </row>
    <row r="2691" spans="1:27" x14ac:dyDescent="0.25">
      <c r="D2691" s="32" t="s">
        <v>538</v>
      </c>
      <c r="E2691" s="33"/>
      <c r="H2691" s="33"/>
      <c r="K2691" s="36">
        <f>SUM(J2689:J2690)</f>
        <v>18.880000000000003</v>
      </c>
    </row>
    <row r="2692" spans="1:27" x14ac:dyDescent="0.25">
      <c r="B2692" s="23" t="s">
        <v>518</v>
      </c>
      <c r="E2692" s="33"/>
      <c r="H2692" s="33"/>
      <c r="K2692" s="33"/>
    </row>
    <row r="2693" spans="1:27" x14ac:dyDescent="0.25">
      <c r="B2693" t="s">
        <v>565</v>
      </c>
      <c r="C2693" t="s">
        <v>19</v>
      </c>
      <c r="D2693" t="s">
        <v>566</v>
      </c>
      <c r="E2693" s="35">
        <v>0.25</v>
      </c>
      <c r="G2693" t="s">
        <v>526</v>
      </c>
      <c r="H2693" s="36">
        <v>19.307860000000002</v>
      </c>
      <c r="I2693" t="s">
        <v>527</v>
      </c>
      <c r="J2693" s="37">
        <f>ROUND(E2693* H2693,5)</f>
        <v>4.8269700000000002</v>
      </c>
      <c r="K2693" s="33"/>
    </row>
    <row r="2694" spans="1:27" x14ac:dyDescent="0.25">
      <c r="D2694" s="32" t="s">
        <v>1526</v>
      </c>
      <c r="E2694" s="33"/>
      <c r="H2694" s="33"/>
      <c r="K2694" s="36">
        <f>SUM(J2693:J2693)</f>
        <v>4.8269700000000002</v>
      </c>
    </row>
    <row r="2695" spans="1:27" x14ac:dyDescent="0.25">
      <c r="D2695" s="32" t="s">
        <v>516</v>
      </c>
      <c r="E2695" s="33"/>
      <c r="H2695" s="33"/>
      <c r="K2695" s="34">
        <f>SUM(J2684:J2694)</f>
        <v>38.206969999999998</v>
      </c>
    </row>
    <row r="2696" spans="1:27" x14ac:dyDescent="0.25">
      <c r="D2696" s="32" t="s">
        <v>517</v>
      </c>
      <c r="E2696" s="33"/>
      <c r="H2696" s="33"/>
      <c r="K2696" s="34">
        <f>SUM(K2695:K2695)</f>
        <v>38.206969999999998</v>
      </c>
    </row>
    <row r="2698" spans="1:27" ht="45" customHeight="1" x14ac:dyDescent="0.25">
      <c r="A2698" s="27" t="s">
        <v>1537</v>
      </c>
      <c r="B2698" s="27" t="s">
        <v>101</v>
      </c>
      <c r="C2698" s="28" t="s">
        <v>19</v>
      </c>
      <c r="D2698" s="7" t="s">
        <v>102</v>
      </c>
      <c r="E2698" s="6"/>
      <c r="F2698" s="6"/>
      <c r="G2698" s="28"/>
      <c r="H2698" s="30" t="s">
        <v>476</v>
      </c>
      <c r="I2698" s="5">
        <v>1.02</v>
      </c>
      <c r="J2698" s="4"/>
      <c r="K2698" s="31">
        <f>ROUND(K2713,2)</f>
        <v>46.16</v>
      </c>
      <c r="L2698" s="29" t="s">
        <v>1538</v>
      </c>
      <c r="M2698" s="28"/>
      <c r="N2698" s="28"/>
      <c r="O2698" s="28"/>
      <c r="P2698" s="28"/>
      <c r="Q2698" s="28"/>
      <c r="R2698" s="28"/>
      <c r="S2698" s="28"/>
      <c r="T2698" s="28"/>
      <c r="U2698" s="28"/>
      <c r="V2698" s="28"/>
      <c r="W2698" s="28"/>
      <c r="X2698" s="28"/>
      <c r="Y2698" s="28"/>
      <c r="Z2698" s="28"/>
      <c r="AA2698" s="28"/>
    </row>
    <row r="2699" spans="1:27" x14ac:dyDescent="0.25">
      <c r="B2699" s="23" t="s">
        <v>522</v>
      </c>
    </row>
    <row r="2700" spans="1:27" x14ac:dyDescent="0.25">
      <c r="B2700" t="s">
        <v>547</v>
      </c>
      <c r="C2700" t="s">
        <v>545</v>
      </c>
      <c r="D2700" t="s">
        <v>548</v>
      </c>
      <c r="E2700" s="35">
        <v>0.1</v>
      </c>
      <c r="F2700" t="s">
        <v>525</v>
      </c>
      <c r="G2700" t="s">
        <v>526</v>
      </c>
      <c r="H2700" s="36">
        <v>25.94</v>
      </c>
      <c r="I2700" t="s">
        <v>527</v>
      </c>
      <c r="J2700" s="37">
        <f>ROUND(E2700/I2698* H2700,5)</f>
        <v>2.5431400000000002</v>
      </c>
      <c r="K2700" s="33"/>
    </row>
    <row r="2701" spans="1:27" x14ac:dyDescent="0.25">
      <c r="B2701" t="s">
        <v>544</v>
      </c>
      <c r="C2701" t="s">
        <v>545</v>
      </c>
      <c r="D2701" t="s">
        <v>546</v>
      </c>
      <c r="E2701" s="35">
        <v>0.3</v>
      </c>
      <c r="F2701" t="s">
        <v>525</v>
      </c>
      <c r="G2701" t="s">
        <v>526</v>
      </c>
      <c r="H2701" s="36">
        <v>23.36</v>
      </c>
      <c r="I2701" t="s">
        <v>527</v>
      </c>
      <c r="J2701" s="37">
        <f>ROUND(E2701/I2698* H2701,5)</f>
        <v>6.87059</v>
      </c>
      <c r="K2701" s="33"/>
    </row>
    <row r="2702" spans="1:27" x14ac:dyDescent="0.25">
      <c r="D2702" s="32" t="s">
        <v>530</v>
      </c>
      <c r="E2702" s="33"/>
      <c r="H2702" s="33"/>
      <c r="K2702" s="36">
        <f>SUM(J2700:J2701)</f>
        <v>9.413730000000001</v>
      </c>
    </row>
    <row r="2703" spans="1:27" x14ac:dyDescent="0.25">
      <c r="B2703" s="23" t="s">
        <v>531</v>
      </c>
      <c r="E2703" s="33"/>
      <c r="H2703" s="33"/>
      <c r="K2703" s="33"/>
    </row>
    <row r="2704" spans="1:27" x14ac:dyDescent="0.25">
      <c r="B2704" t="s">
        <v>1539</v>
      </c>
      <c r="C2704" t="s">
        <v>66</v>
      </c>
      <c r="D2704" t="s">
        <v>1540</v>
      </c>
      <c r="E2704" s="35">
        <v>8</v>
      </c>
      <c r="G2704" t="s">
        <v>526</v>
      </c>
      <c r="H2704" s="36">
        <v>0.87</v>
      </c>
      <c r="I2704" t="s">
        <v>527</v>
      </c>
      <c r="J2704" s="37">
        <f>ROUND(E2704* H2704,5)</f>
        <v>6.96</v>
      </c>
      <c r="K2704" s="33"/>
    </row>
    <row r="2705" spans="1:27" x14ac:dyDescent="0.25">
      <c r="B2705" t="s">
        <v>1541</v>
      </c>
      <c r="C2705" t="s">
        <v>66</v>
      </c>
      <c r="D2705" t="s">
        <v>1542</v>
      </c>
      <c r="E2705" s="35">
        <v>16</v>
      </c>
      <c r="G2705" t="s">
        <v>526</v>
      </c>
      <c r="H2705" s="36">
        <v>0.38</v>
      </c>
      <c r="I2705" t="s">
        <v>527</v>
      </c>
      <c r="J2705" s="37">
        <f>ROUND(E2705* H2705,5)</f>
        <v>6.08</v>
      </c>
      <c r="K2705" s="33"/>
    </row>
    <row r="2706" spans="1:27" x14ac:dyDescent="0.25">
      <c r="B2706" t="s">
        <v>549</v>
      </c>
      <c r="C2706" t="s">
        <v>66</v>
      </c>
      <c r="D2706" t="s">
        <v>550</v>
      </c>
      <c r="E2706" s="35">
        <v>24</v>
      </c>
      <c r="G2706" t="s">
        <v>526</v>
      </c>
      <c r="H2706" s="36">
        <v>0.6</v>
      </c>
      <c r="I2706" t="s">
        <v>527</v>
      </c>
      <c r="J2706" s="37">
        <f>ROUND(E2706* H2706,5)</f>
        <v>14.4</v>
      </c>
      <c r="K2706" s="33"/>
    </row>
    <row r="2707" spans="1:27" x14ac:dyDescent="0.25">
      <c r="B2707" t="s">
        <v>1535</v>
      </c>
      <c r="C2707" t="s">
        <v>66</v>
      </c>
      <c r="D2707" t="s">
        <v>1536</v>
      </c>
      <c r="E2707" s="35">
        <v>8</v>
      </c>
      <c r="G2707" t="s">
        <v>526</v>
      </c>
      <c r="H2707" s="36">
        <v>0.56000000000000005</v>
      </c>
      <c r="I2707" t="s">
        <v>527</v>
      </c>
      <c r="J2707" s="37">
        <f>ROUND(E2707* H2707,5)</f>
        <v>4.4800000000000004</v>
      </c>
      <c r="K2707" s="33"/>
    </row>
    <row r="2708" spans="1:27" x14ac:dyDescent="0.25">
      <c r="D2708" s="32" t="s">
        <v>538</v>
      </c>
      <c r="E2708" s="33"/>
      <c r="H2708" s="33"/>
      <c r="K2708" s="36">
        <f>SUM(J2704:J2707)</f>
        <v>31.919999999999998</v>
      </c>
    </row>
    <row r="2709" spans="1:27" x14ac:dyDescent="0.25">
      <c r="B2709" s="23" t="s">
        <v>518</v>
      </c>
      <c r="E2709" s="33"/>
      <c r="H2709" s="33"/>
      <c r="K2709" s="33"/>
    </row>
    <row r="2710" spans="1:27" x14ac:dyDescent="0.25">
      <c r="B2710" t="s">
        <v>565</v>
      </c>
      <c r="C2710" t="s">
        <v>19</v>
      </c>
      <c r="D2710" t="s">
        <v>566</v>
      </c>
      <c r="E2710" s="35">
        <v>0.25</v>
      </c>
      <c r="G2710" t="s">
        <v>526</v>
      </c>
      <c r="H2710" s="36">
        <v>19.307860000000002</v>
      </c>
      <c r="I2710" t="s">
        <v>527</v>
      </c>
      <c r="J2710" s="37">
        <f>ROUND(E2710* H2710,5)</f>
        <v>4.8269700000000002</v>
      </c>
      <c r="K2710" s="33"/>
    </row>
    <row r="2711" spans="1:27" x14ac:dyDescent="0.25">
      <c r="D2711" s="32" t="s">
        <v>1526</v>
      </c>
      <c r="E2711" s="33"/>
      <c r="H2711" s="33"/>
      <c r="K2711" s="36">
        <f>SUM(J2710:J2710)</f>
        <v>4.8269700000000002</v>
      </c>
    </row>
    <row r="2712" spans="1:27" x14ac:dyDescent="0.25">
      <c r="D2712" s="32" t="s">
        <v>516</v>
      </c>
      <c r="E2712" s="33"/>
      <c r="H2712" s="33"/>
      <c r="K2712" s="34">
        <f>SUM(J2699:J2711)</f>
        <v>46.160700000000006</v>
      </c>
    </row>
    <row r="2713" spans="1:27" x14ac:dyDescent="0.25">
      <c r="D2713" s="32" t="s">
        <v>517</v>
      </c>
      <c r="E2713" s="33"/>
      <c r="H2713" s="33"/>
      <c r="K2713" s="34">
        <f>SUM(K2712:K2712)</f>
        <v>46.160700000000006</v>
      </c>
    </row>
    <row r="2715" spans="1:27" ht="45" customHeight="1" x14ac:dyDescent="0.25">
      <c r="A2715" s="27" t="s">
        <v>1543</v>
      </c>
      <c r="B2715" s="27" t="s">
        <v>443</v>
      </c>
      <c r="C2715" s="28" t="s">
        <v>19</v>
      </c>
      <c r="D2715" s="7" t="s">
        <v>422</v>
      </c>
      <c r="E2715" s="6"/>
      <c r="F2715" s="6"/>
      <c r="G2715" s="28"/>
      <c r="H2715" s="30" t="s">
        <v>476</v>
      </c>
      <c r="I2715" s="5">
        <v>1.2190000000000001</v>
      </c>
      <c r="J2715" s="4"/>
      <c r="K2715" s="31">
        <f>ROUND(K2730,2)</f>
        <v>41.69</v>
      </c>
      <c r="L2715" s="29" t="s">
        <v>1544</v>
      </c>
      <c r="M2715" s="28"/>
      <c r="N2715" s="28"/>
      <c r="O2715" s="28"/>
      <c r="P2715" s="28"/>
      <c r="Q2715" s="28"/>
      <c r="R2715" s="28"/>
      <c r="S2715" s="28"/>
      <c r="T2715" s="28"/>
      <c r="U2715" s="28"/>
      <c r="V2715" s="28"/>
      <c r="W2715" s="28"/>
      <c r="X2715" s="28"/>
      <c r="Y2715" s="28"/>
      <c r="Z2715" s="28"/>
      <c r="AA2715" s="28"/>
    </row>
    <row r="2716" spans="1:27" x14ac:dyDescent="0.25">
      <c r="B2716" s="23" t="s">
        <v>522</v>
      </c>
    </row>
    <row r="2717" spans="1:27" x14ac:dyDescent="0.25">
      <c r="B2717" t="s">
        <v>563</v>
      </c>
      <c r="C2717" t="s">
        <v>242</v>
      </c>
      <c r="D2717" t="s">
        <v>564</v>
      </c>
      <c r="E2717" s="35">
        <v>0.5</v>
      </c>
      <c r="F2717" t="s">
        <v>525</v>
      </c>
      <c r="G2717" t="s">
        <v>526</v>
      </c>
      <c r="H2717" s="36">
        <v>25.94</v>
      </c>
      <c r="I2717" t="s">
        <v>527</v>
      </c>
      <c r="J2717" s="37">
        <f>ROUND(E2717/I2715* H2717,5)</f>
        <v>10.63987</v>
      </c>
      <c r="K2717" s="33"/>
    </row>
    <row r="2718" spans="1:27" x14ac:dyDescent="0.25">
      <c r="B2718" t="s">
        <v>561</v>
      </c>
      <c r="C2718" t="s">
        <v>242</v>
      </c>
      <c r="D2718" t="s">
        <v>562</v>
      </c>
      <c r="E2718" s="35">
        <v>0.5</v>
      </c>
      <c r="F2718" t="s">
        <v>525</v>
      </c>
      <c r="G2718" t="s">
        <v>526</v>
      </c>
      <c r="H2718" s="36">
        <v>23.39</v>
      </c>
      <c r="I2718" t="s">
        <v>527</v>
      </c>
      <c r="J2718" s="37">
        <f>ROUND(E2718/I2715* H2718,5)</f>
        <v>9.5939300000000003</v>
      </c>
      <c r="K2718" s="33"/>
    </row>
    <row r="2719" spans="1:27" x14ac:dyDescent="0.25">
      <c r="D2719" s="32" t="s">
        <v>530</v>
      </c>
      <c r="E2719" s="33"/>
      <c r="H2719" s="33"/>
      <c r="K2719" s="36">
        <f>SUM(J2717:J2718)</f>
        <v>20.233800000000002</v>
      </c>
    </row>
    <row r="2720" spans="1:27" x14ac:dyDescent="0.25">
      <c r="B2720" s="23" t="s">
        <v>531</v>
      </c>
      <c r="E2720" s="33"/>
      <c r="H2720" s="33"/>
      <c r="K2720" s="33"/>
    </row>
    <row r="2721" spans="1:27" x14ac:dyDescent="0.25">
      <c r="B2721" t="s">
        <v>1224</v>
      </c>
      <c r="C2721" t="s">
        <v>19</v>
      </c>
      <c r="D2721" t="s">
        <v>1225</v>
      </c>
      <c r="E2721" s="35">
        <v>0.1</v>
      </c>
      <c r="G2721" t="s">
        <v>526</v>
      </c>
      <c r="H2721" s="36">
        <v>50</v>
      </c>
      <c r="I2721" t="s">
        <v>527</v>
      </c>
      <c r="J2721" s="37">
        <f>ROUND(E2721* H2721,5)</f>
        <v>5</v>
      </c>
      <c r="K2721" s="33"/>
    </row>
    <row r="2722" spans="1:27" x14ac:dyDescent="0.25">
      <c r="B2722" t="s">
        <v>1222</v>
      </c>
      <c r="C2722" t="s">
        <v>19</v>
      </c>
      <c r="D2722" t="s">
        <v>1223</v>
      </c>
      <c r="E2722" s="35">
        <v>1</v>
      </c>
      <c r="G2722" t="s">
        <v>526</v>
      </c>
      <c r="H2722" s="36">
        <v>6.89</v>
      </c>
      <c r="I2722" t="s">
        <v>527</v>
      </c>
      <c r="J2722" s="37">
        <f>ROUND(E2722* H2722,5)</f>
        <v>6.89</v>
      </c>
      <c r="K2722" s="33"/>
    </row>
    <row r="2723" spans="1:27" x14ac:dyDescent="0.25">
      <c r="D2723" s="32" t="s">
        <v>538</v>
      </c>
      <c r="E2723" s="33"/>
      <c r="H2723" s="33"/>
      <c r="K2723" s="36">
        <f>SUM(J2721:J2722)</f>
        <v>11.89</v>
      </c>
    </row>
    <row r="2724" spans="1:27" x14ac:dyDescent="0.25">
      <c r="B2724" s="23" t="s">
        <v>518</v>
      </c>
      <c r="E2724" s="33"/>
      <c r="H2724" s="33"/>
      <c r="K2724" s="33"/>
    </row>
    <row r="2725" spans="1:27" x14ac:dyDescent="0.25">
      <c r="B2725" t="s">
        <v>652</v>
      </c>
      <c r="C2725" t="s">
        <v>19</v>
      </c>
      <c r="D2725" t="s">
        <v>653</v>
      </c>
      <c r="E2725" s="35">
        <v>1</v>
      </c>
      <c r="G2725" t="s">
        <v>526</v>
      </c>
      <c r="H2725" s="36">
        <v>9.2613400000000006</v>
      </c>
      <c r="I2725" t="s">
        <v>527</v>
      </c>
      <c r="J2725" s="37">
        <f>ROUND(E2725* H2725,5)</f>
        <v>9.2613400000000006</v>
      </c>
      <c r="K2725" s="33"/>
    </row>
    <row r="2726" spans="1:27" x14ac:dyDescent="0.25">
      <c r="D2726" s="32" t="s">
        <v>1526</v>
      </c>
      <c r="E2726" s="33"/>
      <c r="H2726" s="33"/>
      <c r="K2726" s="36">
        <f>SUM(J2725:J2725)</f>
        <v>9.2613400000000006</v>
      </c>
    </row>
    <row r="2727" spans="1:27" x14ac:dyDescent="0.25">
      <c r="E2727" s="33"/>
      <c r="H2727" s="33"/>
      <c r="K2727" s="33"/>
    </row>
    <row r="2728" spans="1:27" x14ac:dyDescent="0.25">
      <c r="D2728" s="32" t="s">
        <v>539</v>
      </c>
      <c r="E2728" s="33"/>
      <c r="H2728" s="33">
        <v>1.5</v>
      </c>
      <c r="I2728" t="s">
        <v>540</v>
      </c>
      <c r="J2728">
        <f>ROUND(H2728/100*K2719,5)</f>
        <v>0.30351</v>
      </c>
      <c r="K2728" s="33"/>
    </row>
    <row r="2729" spans="1:27" x14ac:dyDescent="0.25">
      <c r="D2729" s="32" t="s">
        <v>516</v>
      </c>
      <c r="E2729" s="33"/>
      <c r="H2729" s="33"/>
      <c r="K2729" s="34">
        <f>SUM(J2716:J2728)</f>
        <v>41.68865000000001</v>
      </c>
    </row>
    <row r="2730" spans="1:27" x14ac:dyDescent="0.25">
      <c r="D2730" s="32" t="s">
        <v>517</v>
      </c>
      <c r="E2730" s="33"/>
      <c r="H2730" s="33"/>
      <c r="K2730" s="34">
        <f>SUM(K2729:K2729)</f>
        <v>41.68865000000001</v>
      </c>
    </row>
    <row r="2732" spans="1:27" ht="45" customHeight="1" x14ac:dyDescent="0.25">
      <c r="A2732" s="27" t="s">
        <v>1545</v>
      </c>
      <c r="B2732" s="27" t="s">
        <v>149</v>
      </c>
      <c r="C2732" s="28" t="s">
        <v>19</v>
      </c>
      <c r="D2732" s="7" t="s">
        <v>150</v>
      </c>
      <c r="E2732" s="6"/>
      <c r="F2732" s="6"/>
      <c r="G2732" s="28"/>
      <c r="H2732" s="30" t="s">
        <v>476</v>
      </c>
      <c r="I2732" s="5">
        <v>1</v>
      </c>
      <c r="J2732" s="4"/>
      <c r="K2732" s="31">
        <f>ROUND(K2750,2)</f>
        <v>125.29</v>
      </c>
      <c r="L2732" s="29" t="s">
        <v>1546</v>
      </c>
      <c r="M2732" s="28"/>
      <c r="N2732" s="28"/>
      <c r="O2732" s="28"/>
      <c r="P2732" s="28"/>
      <c r="Q2732" s="28"/>
      <c r="R2732" s="28"/>
      <c r="S2732" s="28"/>
      <c r="T2732" s="28"/>
      <c r="U2732" s="28"/>
      <c r="V2732" s="28"/>
      <c r="W2732" s="28"/>
      <c r="X2732" s="28"/>
      <c r="Y2732" s="28"/>
      <c r="Z2732" s="28"/>
      <c r="AA2732" s="28"/>
    </row>
    <row r="2733" spans="1:27" x14ac:dyDescent="0.25">
      <c r="B2733" s="23" t="s">
        <v>522</v>
      </c>
    </row>
    <row r="2734" spans="1:27" x14ac:dyDescent="0.25">
      <c r="B2734" t="s">
        <v>568</v>
      </c>
      <c r="C2734" t="s">
        <v>242</v>
      </c>
      <c r="D2734" t="s">
        <v>569</v>
      </c>
      <c r="E2734" s="35">
        <v>6.6000000000000003E-2</v>
      </c>
      <c r="F2734" t="s">
        <v>525</v>
      </c>
      <c r="G2734" t="s">
        <v>526</v>
      </c>
      <c r="H2734" s="36">
        <v>28.5</v>
      </c>
      <c r="I2734" t="s">
        <v>527</v>
      </c>
      <c r="J2734" s="37">
        <f>ROUND(E2734/I2732* H2734,5)</f>
        <v>1.881</v>
      </c>
      <c r="K2734" s="33"/>
    </row>
    <row r="2735" spans="1:27" x14ac:dyDescent="0.25">
      <c r="B2735" t="s">
        <v>570</v>
      </c>
      <c r="C2735" t="s">
        <v>242</v>
      </c>
      <c r="D2735" t="s">
        <v>548</v>
      </c>
      <c r="E2735" s="35">
        <v>0.2</v>
      </c>
      <c r="F2735" t="s">
        <v>525</v>
      </c>
      <c r="G2735" t="s">
        <v>526</v>
      </c>
      <c r="H2735" s="36">
        <v>25.94</v>
      </c>
      <c r="I2735" t="s">
        <v>527</v>
      </c>
      <c r="J2735" s="37">
        <f>ROUND(E2735/I2732* H2735,5)</f>
        <v>5.1879999999999997</v>
      </c>
      <c r="K2735" s="33"/>
    </row>
    <row r="2736" spans="1:27" x14ac:dyDescent="0.25">
      <c r="D2736" s="32" t="s">
        <v>530</v>
      </c>
      <c r="E2736" s="33"/>
      <c r="H2736" s="33"/>
      <c r="K2736" s="36">
        <f>SUM(J2734:J2735)</f>
        <v>7.069</v>
      </c>
    </row>
    <row r="2737" spans="1:27" x14ac:dyDescent="0.25">
      <c r="B2737" s="23" t="s">
        <v>531</v>
      </c>
      <c r="E2737" s="33"/>
      <c r="H2737" s="33"/>
      <c r="K2737" s="33"/>
    </row>
    <row r="2738" spans="1:27" x14ac:dyDescent="0.25">
      <c r="B2738" t="s">
        <v>1547</v>
      </c>
      <c r="C2738" t="s">
        <v>19</v>
      </c>
      <c r="D2738" t="s">
        <v>1548</v>
      </c>
      <c r="E2738" s="35">
        <v>1</v>
      </c>
      <c r="G2738" t="s">
        <v>526</v>
      </c>
      <c r="H2738" s="36">
        <v>3.48</v>
      </c>
      <c r="I2738" t="s">
        <v>527</v>
      </c>
      <c r="J2738" s="37">
        <f>ROUND(E2738* H2738,5)</f>
        <v>3.48</v>
      </c>
      <c r="K2738" s="33"/>
    </row>
    <row r="2739" spans="1:27" x14ac:dyDescent="0.25">
      <c r="D2739" s="32" t="s">
        <v>538</v>
      </c>
      <c r="E2739" s="33"/>
      <c r="H2739" s="33"/>
      <c r="K2739" s="36">
        <f>SUM(J2738:J2738)</f>
        <v>3.48</v>
      </c>
    </row>
    <row r="2740" spans="1:27" x14ac:dyDescent="0.25">
      <c r="B2740" s="23" t="s">
        <v>518</v>
      </c>
      <c r="E2740" s="33"/>
      <c r="H2740" s="33"/>
      <c r="K2740" s="33"/>
    </row>
    <row r="2741" spans="1:27" x14ac:dyDescent="0.25">
      <c r="B2741" t="s">
        <v>691</v>
      </c>
      <c r="C2741" t="s">
        <v>19</v>
      </c>
      <c r="D2741" t="s">
        <v>692</v>
      </c>
      <c r="E2741" s="35">
        <v>1.5</v>
      </c>
      <c r="G2741" t="s">
        <v>526</v>
      </c>
      <c r="H2741" s="36">
        <v>33.613480000000003</v>
      </c>
      <c r="I2741" t="s">
        <v>527</v>
      </c>
      <c r="J2741" s="37">
        <f>ROUND(E2741* H2741,5)</f>
        <v>50.42022</v>
      </c>
      <c r="K2741" s="33"/>
    </row>
    <row r="2742" spans="1:27" x14ac:dyDescent="0.25">
      <c r="B2742" t="s">
        <v>585</v>
      </c>
      <c r="C2742" t="s">
        <v>66</v>
      </c>
      <c r="D2742" t="s">
        <v>586</v>
      </c>
      <c r="E2742" s="35">
        <v>6</v>
      </c>
      <c r="G2742" t="s">
        <v>526</v>
      </c>
      <c r="H2742" s="36">
        <v>1.61182</v>
      </c>
      <c r="I2742" t="s">
        <v>527</v>
      </c>
      <c r="J2742" s="37">
        <f>ROUND(E2742* H2742,5)</f>
        <v>9.6709200000000006</v>
      </c>
      <c r="K2742" s="33"/>
    </row>
    <row r="2743" spans="1:27" x14ac:dyDescent="0.25">
      <c r="B2743" t="s">
        <v>602</v>
      </c>
      <c r="C2743" t="s">
        <v>66</v>
      </c>
      <c r="D2743" t="s">
        <v>603</v>
      </c>
      <c r="E2743" s="35">
        <v>18</v>
      </c>
      <c r="G2743" t="s">
        <v>526</v>
      </c>
      <c r="H2743" s="36">
        <v>1.6754500000000001</v>
      </c>
      <c r="I2743" t="s">
        <v>527</v>
      </c>
      <c r="J2743" s="37">
        <f>ROUND(E2743* H2743,5)</f>
        <v>30.158100000000001</v>
      </c>
      <c r="K2743" s="33"/>
    </row>
    <row r="2744" spans="1:27" x14ac:dyDescent="0.25">
      <c r="B2744" t="s">
        <v>626</v>
      </c>
      <c r="C2744" t="s">
        <v>19</v>
      </c>
      <c r="D2744" t="s">
        <v>627</v>
      </c>
      <c r="E2744" s="35">
        <v>1</v>
      </c>
      <c r="G2744" t="s">
        <v>526</v>
      </c>
      <c r="H2744" s="36">
        <v>13.63672</v>
      </c>
      <c r="I2744" t="s">
        <v>527</v>
      </c>
      <c r="J2744" s="37">
        <f>ROUND(E2744* H2744,5)</f>
        <v>13.63672</v>
      </c>
      <c r="K2744" s="33"/>
    </row>
    <row r="2745" spans="1:27" x14ac:dyDescent="0.25">
      <c r="B2745" t="s">
        <v>580</v>
      </c>
      <c r="C2745" t="s">
        <v>19</v>
      </c>
      <c r="D2745" t="s">
        <v>581</v>
      </c>
      <c r="E2745" s="35">
        <v>0.5</v>
      </c>
      <c r="G2745" t="s">
        <v>526</v>
      </c>
      <c r="H2745" s="36">
        <v>21.493680000000001</v>
      </c>
      <c r="I2745" t="s">
        <v>527</v>
      </c>
      <c r="J2745" s="37">
        <f>ROUND(E2745* H2745,5)</f>
        <v>10.746840000000001</v>
      </c>
      <c r="K2745" s="33"/>
    </row>
    <row r="2746" spans="1:27" x14ac:dyDescent="0.25">
      <c r="D2746" s="32" t="s">
        <v>1526</v>
      </c>
      <c r="E2746" s="33"/>
      <c r="H2746" s="33"/>
      <c r="K2746" s="36">
        <f>SUM(J2741:J2745)</f>
        <v>114.6328</v>
      </c>
    </row>
    <row r="2747" spans="1:27" x14ac:dyDescent="0.25">
      <c r="E2747" s="33"/>
      <c r="H2747" s="33"/>
      <c r="K2747" s="33"/>
    </row>
    <row r="2748" spans="1:27" x14ac:dyDescent="0.25">
      <c r="D2748" s="32" t="s">
        <v>539</v>
      </c>
      <c r="E2748" s="33"/>
      <c r="H2748" s="33">
        <v>1.5</v>
      </c>
      <c r="I2748" t="s">
        <v>540</v>
      </c>
      <c r="J2748">
        <f>ROUND(H2748/100*K2736,5)</f>
        <v>0.10604</v>
      </c>
      <c r="K2748" s="33"/>
    </row>
    <row r="2749" spans="1:27" x14ac:dyDescent="0.25">
      <c r="D2749" s="32" t="s">
        <v>516</v>
      </c>
      <c r="E2749" s="33"/>
      <c r="H2749" s="33"/>
      <c r="K2749" s="34">
        <f>SUM(J2733:J2748)</f>
        <v>125.28784</v>
      </c>
    </row>
    <row r="2750" spans="1:27" x14ac:dyDescent="0.25">
      <c r="D2750" s="32" t="s">
        <v>517</v>
      </c>
      <c r="E2750" s="33"/>
      <c r="H2750" s="33"/>
      <c r="K2750" s="34">
        <f>SUM(K2749:K2749)</f>
        <v>125.28784</v>
      </c>
    </row>
    <row r="2752" spans="1:27" ht="45" customHeight="1" x14ac:dyDescent="0.25">
      <c r="A2752" s="27" t="s">
        <v>1549</v>
      </c>
      <c r="B2752" s="27" t="s">
        <v>143</v>
      </c>
      <c r="C2752" s="28" t="s">
        <v>19</v>
      </c>
      <c r="D2752" s="7" t="s">
        <v>144</v>
      </c>
      <c r="E2752" s="6"/>
      <c r="F2752" s="6"/>
      <c r="G2752" s="28"/>
      <c r="H2752" s="30" t="s">
        <v>476</v>
      </c>
      <c r="I2752" s="5">
        <v>1</v>
      </c>
      <c r="J2752" s="4"/>
      <c r="K2752" s="31">
        <f>ROUND(K2771,2)</f>
        <v>213.94</v>
      </c>
      <c r="L2752" s="29" t="s">
        <v>1550</v>
      </c>
      <c r="M2752" s="28"/>
      <c r="N2752" s="28"/>
      <c r="O2752" s="28"/>
      <c r="P2752" s="28"/>
      <c r="Q2752" s="28"/>
      <c r="R2752" s="28"/>
      <c r="S2752" s="28"/>
      <c r="T2752" s="28"/>
      <c r="U2752" s="28"/>
      <c r="V2752" s="28"/>
      <c r="W2752" s="28"/>
      <c r="X2752" s="28"/>
      <c r="Y2752" s="28"/>
      <c r="Z2752" s="28"/>
      <c r="AA2752" s="28"/>
    </row>
    <row r="2753" spans="2:11" x14ac:dyDescent="0.25">
      <c r="B2753" s="23" t="s">
        <v>522</v>
      </c>
    </row>
    <row r="2754" spans="2:11" x14ac:dyDescent="0.25">
      <c r="B2754" t="s">
        <v>570</v>
      </c>
      <c r="C2754" t="s">
        <v>242</v>
      </c>
      <c r="D2754" t="s">
        <v>548</v>
      </c>
      <c r="E2754" s="35">
        <v>0.3</v>
      </c>
      <c r="F2754" t="s">
        <v>525</v>
      </c>
      <c r="G2754" t="s">
        <v>526</v>
      </c>
      <c r="H2754" s="36">
        <v>25.94</v>
      </c>
      <c r="I2754" t="s">
        <v>527</v>
      </c>
      <c r="J2754" s="37">
        <f>ROUND(E2754/I2752* H2754,5)</f>
        <v>7.782</v>
      </c>
      <c r="K2754" s="33"/>
    </row>
    <row r="2755" spans="2:11" x14ac:dyDescent="0.25">
      <c r="B2755" t="s">
        <v>568</v>
      </c>
      <c r="C2755" t="s">
        <v>242</v>
      </c>
      <c r="D2755" t="s">
        <v>569</v>
      </c>
      <c r="E2755" s="35">
        <v>6.6000000000000003E-2</v>
      </c>
      <c r="F2755" t="s">
        <v>525</v>
      </c>
      <c r="G2755" t="s">
        <v>526</v>
      </c>
      <c r="H2755" s="36">
        <v>28.5</v>
      </c>
      <c r="I2755" t="s">
        <v>527</v>
      </c>
      <c r="J2755" s="37">
        <f>ROUND(E2755/I2752* H2755,5)</f>
        <v>1.881</v>
      </c>
      <c r="K2755" s="33"/>
    </row>
    <row r="2756" spans="2:11" x14ac:dyDescent="0.25">
      <c r="D2756" s="32" t="s">
        <v>530</v>
      </c>
      <c r="E2756" s="33"/>
      <c r="H2756" s="33"/>
      <c r="K2756" s="36">
        <f>SUM(J2754:J2755)</f>
        <v>9.6630000000000003</v>
      </c>
    </row>
    <row r="2757" spans="2:11" x14ac:dyDescent="0.25">
      <c r="B2757" s="23" t="s">
        <v>531</v>
      </c>
      <c r="E2757" s="33"/>
      <c r="H2757" s="33"/>
      <c r="K2757" s="33"/>
    </row>
    <row r="2758" spans="2:11" x14ac:dyDescent="0.25">
      <c r="B2758" t="s">
        <v>1524</v>
      </c>
      <c r="C2758" t="s">
        <v>19</v>
      </c>
      <c r="D2758" t="s">
        <v>1525</v>
      </c>
      <c r="E2758" s="35">
        <v>1</v>
      </c>
      <c r="G2758" t="s">
        <v>526</v>
      </c>
      <c r="H2758" s="36">
        <v>9.9600000000000009</v>
      </c>
      <c r="I2758" t="s">
        <v>527</v>
      </c>
      <c r="J2758" s="37">
        <f>ROUND(E2758* H2758,5)</f>
        <v>9.9600000000000009</v>
      </c>
      <c r="K2758" s="33"/>
    </row>
    <row r="2759" spans="2:11" x14ac:dyDescent="0.25">
      <c r="D2759" s="32" t="s">
        <v>538</v>
      </c>
      <c r="E2759" s="33"/>
      <c r="H2759" s="33"/>
      <c r="K2759" s="36">
        <f>SUM(J2758:J2758)</f>
        <v>9.9600000000000009</v>
      </c>
    </row>
    <row r="2760" spans="2:11" x14ac:dyDescent="0.25">
      <c r="B2760" s="23" t="s">
        <v>518</v>
      </c>
      <c r="E2760" s="33"/>
      <c r="H2760" s="33"/>
      <c r="K2760" s="33"/>
    </row>
    <row r="2761" spans="2:11" x14ac:dyDescent="0.25">
      <c r="B2761" t="s">
        <v>626</v>
      </c>
      <c r="C2761" t="s">
        <v>19</v>
      </c>
      <c r="D2761" t="s">
        <v>627</v>
      </c>
      <c r="E2761" s="35">
        <v>2</v>
      </c>
      <c r="G2761" t="s">
        <v>526</v>
      </c>
      <c r="H2761" s="36">
        <v>13.63672</v>
      </c>
      <c r="I2761" t="s">
        <v>527</v>
      </c>
      <c r="J2761" s="37">
        <f t="shared" ref="J2761:J2766" si="1">ROUND(E2761* H2761,5)</f>
        <v>27.273440000000001</v>
      </c>
      <c r="K2761" s="33"/>
    </row>
    <row r="2762" spans="2:11" x14ac:dyDescent="0.25">
      <c r="B2762" t="s">
        <v>585</v>
      </c>
      <c r="C2762" t="s">
        <v>66</v>
      </c>
      <c r="D2762" t="s">
        <v>586</v>
      </c>
      <c r="E2762" s="35">
        <v>12</v>
      </c>
      <c r="G2762" t="s">
        <v>526</v>
      </c>
      <c r="H2762" s="36">
        <v>1.61182</v>
      </c>
      <c r="I2762" t="s">
        <v>527</v>
      </c>
      <c r="J2762" s="37">
        <f t="shared" si="1"/>
        <v>19.341840000000001</v>
      </c>
      <c r="K2762" s="33"/>
    </row>
    <row r="2763" spans="2:11" x14ac:dyDescent="0.25">
      <c r="B2763" t="s">
        <v>580</v>
      </c>
      <c r="C2763" t="s">
        <v>19</v>
      </c>
      <c r="D2763" t="s">
        <v>581</v>
      </c>
      <c r="E2763" s="35">
        <v>0.5</v>
      </c>
      <c r="G2763" t="s">
        <v>526</v>
      </c>
      <c r="H2763" s="36">
        <v>21.493680000000001</v>
      </c>
      <c r="I2763" t="s">
        <v>527</v>
      </c>
      <c r="J2763" s="37">
        <f t="shared" si="1"/>
        <v>10.746840000000001</v>
      </c>
      <c r="K2763" s="33"/>
    </row>
    <row r="2764" spans="2:11" x14ac:dyDescent="0.25">
      <c r="B2764" t="s">
        <v>631</v>
      </c>
      <c r="C2764" t="s">
        <v>19</v>
      </c>
      <c r="D2764" t="s">
        <v>632</v>
      </c>
      <c r="E2764" s="35">
        <v>2</v>
      </c>
      <c r="G2764" t="s">
        <v>526</v>
      </c>
      <c r="H2764" s="36">
        <v>13.63672</v>
      </c>
      <c r="I2764" t="s">
        <v>527</v>
      </c>
      <c r="J2764" s="37">
        <f t="shared" si="1"/>
        <v>27.273440000000001</v>
      </c>
      <c r="K2764" s="33"/>
    </row>
    <row r="2765" spans="2:11" x14ac:dyDescent="0.25">
      <c r="B2765" t="s">
        <v>701</v>
      </c>
      <c r="C2765" t="s">
        <v>19</v>
      </c>
      <c r="D2765" t="s">
        <v>702</v>
      </c>
      <c r="E2765" s="35">
        <v>2.5</v>
      </c>
      <c r="G2765" t="s">
        <v>526</v>
      </c>
      <c r="H2765" s="36">
        <v>19.689240000000002</v>
      </c>
      <c r="I2765" t="s">
        <v>527</v>
      </c>
      <c r="J2765" s="37">
        <f t="shared" si="1"/>
        <v>49.223100000000002</v>
      </c>
      <c r="K2765" s="33"/>
    </row>
    <row r="2766" spans="2:11" x14ac:dyDescent="0.25">
      <c r="B2766" t="s">
        <v>602</v>
      </c>
      <c r="C2766" t="s">
        <v>66</v>
      </c>
      <c r="D2766" t="s">
        <v>603</v>
      </c>
      <c r="E2766" s="35">
        <v>36</v>
      </c>
      <c r="G2766" t="s">
        <v>526</v>
      </c>
      <c r="H2766" s="36">
        <v>1.6754500000000001</v>
      </c>
      <c r="I2766" t="s">
        <v>527</v>
      </c>
      <c r="J2766" s="37">
        <f t="shared" si="1"/>
        <v>60.316200000000002</v>
      </c>
      <c r="K2766" s="33"/>
    </row>
    <row r="2767" spans="2:11" x14ac:dyDescent="0.25">
      <c r="D2767" s="32" t="s">
        <v>1526</v>
      </c>
      <c r="E2767" s="33"/>
      <c r="H2767" s="33"/>
      <c r="K2767" s="36">
        <f>SUM(J2761:J2766)</f>
        <v>194.17486</v>
      </c>
    </row>
    <row r="2768" spans="2:11" x14ac:dyDescent="0.25">
      <c r="E2768" s="33"/>
      <c r="H2768" s="33"/>
      <c r="K2768" s="33"/>
    </row>
    <row r="2769" spans="1:27" x14ac:dyDescent="0.25">
      <c r="D2769" s="32" t="s">
        <v>539</v>
      </c>
      <c r="E2769" s="33"/>
      <c r="H2769" s="33">
        <v>1.5</v>
      </c>
      <c r="I2769" t="s">
        <v>540</v>
      </c>
      <c r="J2769">
        <f>ROUND(H2769/100*K2756,5)</f>
        <v>0.14495</v>
      </c>
      <c r="K2769" s="33"/>
    </row>
    <row r="2770" spans="1:27" x14ac:dyDescent="0.25">
      <c r="D2770" s="32" t="s">
        <v>516</v>
      </c>
      <c r="E2770" s="33"/>
      <c r="H2770" s="33"/>
      <c r="K2770" s="34">
        <f>SUM(J2753:J2769)</f>
        <v>213.94281000000004</v>
      </c>
    </row>
    <row r="2771" spans="1:27" x14ac:dyDescent="0.25">
      <c r="D2771" s="32" t="s">
        <v>517</v>
      </c>
      <c r="E2771" s="33"/>
      <c r="H2771" s="33"/>
      <c r="K2771" s="34">
        <f>SUM(K2770:K2770)</f>
        <v>213.94281000000004</v>
      </c>
    </row>
    <row r="2773" spans="1:27" ht="45" customHeight="1" x14ac:dyDescent="0.25">
      <c r="A2773" s="27" t="s">
        <v>1551</v>
      </c>
      <c r="B2773" s="27" t="s">
        <v>145</v>
      </c>
      <c r="C2773" s="28" t="s">
        <v>19</v>
      </c>
      <c r="D2773" s="7" t="s">
        <v>146</v>
      </c>
      <c r="E2773" s="6"/>
      <c r="F2773" s="6"/>
      <c r="G2773" s="28"/>
      <c r="H2773" s="30" t="s">
        <v>476</v>
      </c>
      <c r="I2773" s="5">
        <v>1</v>
      </c>
      <c r="J2773" s="4"/>
      <c r="K2773" s="31">
        <f>ROUND(K2790,2)</f>
        <v>115.16</v>
      </c>
      <c r="L2773" s="29" t="s">
        <v>1552</v>
      </c>
      <c r="M2773" s="28"/>
      <c r="N2773" s="28"/>
      <c r="O2773" s="28"/>
      <c r="P2773" s="28"/>
      <c r="Q2773" s="28"/>
      <c r="R2773" s="28"/>
      <c r="S2773" s="28"/>
      <c r="T2773" s="28"/>
      <c r="U2773" s="28"/>
      <c r="V2773" s="28"/>
      <c r="W2773" s="28"/>
      <c r="X2773" s="28"/>
      <c r="Y2773" s="28"/>
      <c r="Z2773" s="28"/>
      <c r="AA2773" s="28"/>
    </row>
    <row r="2774" spans="1:27" x14ac:dyDescent="0.25">
      <c r="B2774" s="23" t="s">
        <v>522</v>
      </c>
    </row>
    <row r="2775" spans="1:27" x14ac:dyDescent="0.25">
      <c r="B2775" t="s">
        <v>568</v>
      </c>
      <c r="C2775" t="s">
        <v>242</v>
      </c>
      <c r="D2775" t="s">
        <v>569</v>
      </c>
      <c r="E2775" s="35">
        <v>6.6000000000000003E-2</v>
      </c>
      <c r="F2775" t="s">
        <v>525</v>
      </c>
      <c r="G2775" t="s">
        <v>526</v>
      </c>
      <c r="H2775" s="36">
        <v>28.5</v>
      </c>
      <c r="I2775" t="s">
        <v>527</v>
      </c>
      <c r="J2775" s="37">
        <f>ROUND(E2775/I2773* H2775,5)</f>
        <v>1.881</v>
      </c>
      <c r="K2775" s="33"/>
    </row>
    <row r="2776" spans="1:27" x14ac:dyDescent="0.25">
      <c r="B2776" t="s">
        <v>570</v>
      </c>
      <c r="C2776" t="s">
        <v>242</v>
      </c>
      <c r="D2776" t="s">
        <v>548</v>
      </c>
      <c r="E2776" s="35">
        <v>0.25</v>
      </c>
      <c r="F2776" t="s">
        <v>525</v>
      </c>
      <c r="G2776" t="s">
        <v>526</v>
      </c>
      <c r="H2776" s="36">
        <v>25.94</v>
      </c>
      <c r="I2776" t="s">
        <v>527</v>
      </c>
      <c r="J2776" s="37">
        <f>ROUND(E2776/I2773* H2776,5)</f>
        <v>6.4850000000000003</v>
      </c>
      <c r="K2776" s="33"/>
    </row>
    <row r="2777" spans="1:27" x14ac:dyDescent="0.25">
      <c r="D2777" s="32" t="s">
        <v>530</v>
      </c>
      <c r="E2777" s="33"/>
      <c r="H2777" s="33"/>
      <c r="K2777" s="36">
        <f>SUM(J2775:J2776)</f>
        <v>8.3659999999999997</v>
      </c>
    </row>
    <row r="2778" spans="1:27" x14ac:dyDescent="0.25">
      <c r="B2778" s="23" t="s">
        <v>531</v>
      </c>
      <c r="E2778" s="33"/>
      <c r="H2778" s="33"/>
      <c r="K2778" s="33"/>
    </row>
    <row r="2779" spans="1:27" x14ac:dyDescent="0.25">
      <c r="B2779" t="s">
        <v>1553</v>
      </c>
      <c r="C2779" t="s">
        <v>19</v>
      </c>
      <c r="D2779" t="s">
        <v>1554</v>
      </c>
      <c r="E2779" s="35">
        <v>1</v>
      </c>
      <c r="G2779" t="s">
        <v>526</v>
      </c>
      <c r="H2779" s="36">
        <v>6.92</v>
      </c>
      <c r="I2779" t="s">
        <v>527</v>
      </c>
      <c r="J2779" s="37">
        <f>ROUND(E2779* H2779,5)</f>
        <v>6.92</v>
      </c>
      <c r="K2779" s="33"/>
    </row>
    <row r="2780" spans="1:27" x14ac:dyDescent="0.25">
      <c r="D2780" s="32" t="s">
        <v>538</v>
      </c>
      <c r="E2780" s="33"/>
      <c r="H2780" s="33"/>
      <c r="K2780" s="36">
        <f>SUM(J2779:J2779)</f>
        <v>6.92</v>
      </c>
    </row>
    <row r="2781" spans="1:27" x14ac:dyDescent="0.25">
      <c r="B2781" s="23" t="s">
        <v>518</v>
      </c>
      <c r="E2781" s="33"/>
      <c r="H2781" s="33"/>
      <c r="K2781" s="33"/>
    </row>
    <row r="2782" spans="1:27" x14ac:dyDescent="0.25">
      <c r="B2782" t="s">
        <v>585</v>
      </c>
      <c r="C2782" t="s">
        <v>66</v>
      </c>
      <c r="D2782" t="s">
        <v>586</v>
      </c>
      <c r="E2782" s="35">
        <v>6</v>
      </c>
      <c r="G2782" t="s">
        <v>526</v>
      </c>
      <c r="H2782" s="36">
        <v>1.61182</v>
      </c>
      <c r="I2782" t="s">
        <v>527</v>
      </c>
      <c r="J2782" s="37">
        <f>ROUND(E2782* H2782,5)</f>
        <v>9.6709200000000006</v>
      </c>
      <c r="K2782" s="33"/>
    </row>
    <row r="2783" spans="1:27" x14ac:dyDescent="0.25">
      <c r="B2783" t="s">
        <v>580</v>
      </c>
      <c r="C2783" t="s">
        <v>19</v>
      </c>
      <c r="D2783" t="s">
        <v>581</v>
      </c>
      <c r="E2783" s="35">
        <v>0.25</v>
      </c>
      <c r="G2783" t="s">
        <v>526</v>
      </c>
      <c r="H2783" s="36">
        <v>21.493680000000001</v>
      </c>
      <c r="I2783" t="s">
        <v>527</v>
      </c>
      <c r="J2783" s="37">
        <f>ROUND(E2783* H2783,5)</f>
        <v>5.3734200000000003</v>
      </c>
      <c r="K2783" s="33"/>
    </row>
    <row r="2784" spans="1:27" x14ac:dyDescent="0.25">
      <c r="B2784" t="s">
        <v>626</v>
      </c>
      <c r="C2784" t="s">
        <v>19</v>
      </c>
      <c r="D2784" t="s">
        <v>627</v>
      </c>
      <c r="E2784" s="35">
        <v>4</v>
      </c>
      <c r="G2784" t="s">
        <v>526</v>
      </c>
      <c r="H2784" s="36">
        <v>13.63672</v>
      </c>
      <c r="I2784" t="s">
        <v>527</v>
      </c>
      <c r="J2784" s="37">
        <f>ROUND(E2784* H2784,5)</f>
        <v>54.546880000000002</v>
      </c>
      <c r="K2784" s="33"/>
    </row>
    <row r="2785" spans="1:27" x14ac:dyDescent="0.25">
      <c r="B2785" t="s">
        <v>602</v>
      </c>
      <c r="C2785" t="s">
        <v>66</v>
      </c>
      <c r="D2785" t="s">
        <v>603</v>
      </c>
      <c r="E2785" s="35">
        <v>18</v>
      </c>
      <c r="G2785" t="s">
        <v>526</v>
      </c>
      <c r="H2785" s="36">
        <v>1.6754500000000001</v>
      </c>
      <c r="I2785" t="s">
        <v>527</v>
      </c>
      <c r="J2785" s="37">
        <f>ROUND(E2785* H2785,5)</f>
        <v>30.158100000000001</v>
      </c>
      <c r="K2785" s="33"/>
    </row>
    <row r="2786" spans="1:27" x14ac:dyDescent="0.25">
      <c r="D2786" s="32" t="s">
        <v>1526</v>
      </c>
      <c r="E2786" s="33"/>
      <c r="H2786" s="33"/>
      <c r="K2786" s="36">
        <f>SUM(J2782:J2785)</f>
        <v>99.749320000000012</v>
      </c>
    </row>
    <row r="2787" spans="1:27" x14ac:dyDescent="0.25">
      <c r="E2787" s="33"/>
      <c r="H2787" s="33"/>
      <c r="K2787" s="33"/>
    </row>
    <row r="2788" spans="1:27" x14ac:dyDescent="0.25">
      <c r="D2788" s="32" t="s">
        <v>539</v>
      </c>
      <c r="E2788" s="33"/>
      <c r="H2788" s="33">
        <v>1.5</v>
      </c>
      <c r="I2788" t="s">
        <v>540</v>
      </c>
      <c r="J2788">
        <f>ROUND(H2788/100*K2777,5)</f>
        <v>0.12548999999999999</v>
      </c>
      <c r="K2788" s="33"/>
    </row>
    <row r="2789" spans="1:27" x14ac:dyDescent="0.25">
      <c r="D2789" s="32" t="s">
        <v>516</v>
      </c>
      <c r="E2789" s="33"/>
      <c r="H2789" s="33"/>
      <c r="K2789" s="34">
        <f>SUM(J2774:J2788)</f>
        <v>115.16081</v>
      </c>
    </row>
    <row r="2790" spans="1:27" x14ac:dyDescent="0.25">
      <c r="D2790" s="32" t="s">
        <v>517</v>
      </c>
      <c r="E2790" s="33"/>
      <c r="H2790" s="33"/>
      <c r="K2790" s="34">
        <f>SUM(K2789:K2789)</f>
        <v>115.16081</v>
      </c>
    </row>
    <row r="2792" spans="1:27" ht="45" customHeight="1" x14ac:dyDescent="0.25">
      <c r="A2792" s="27" t="s">
        <v>1555</v>
      </c>
      <c r="B2792" s="27" t="s">
        <v>151</v>
      </c>
      <c r="C2792" s="28" t="s">
        <v>19</v>
      </c>
      <c r="D2792" s="7" t="s">
        <v>152</v>
      </c>
      <c r="E2792" s="6"/>
      <c r="F2792" s="6"/>
      <c r="G2792" s="28"/>
      <c r="H2792" s="30" t="s">
        <v>476</v>
      </c>
      <c r="I2792" s="5">
        <v>1</v>
      </c>
      <c r="J2792" s="4"/>
      <c r="K2792" s="31">
        <f>ROUND(K2810,2)</f>
        <v>174.11</v>
      </c>
      <c r="L2792" s="29" t="s">
        <v>1556</v>
      </c>
      <c r="M2792" s="28"/>
      <c r="N2792" s="28"/>
      <c r="O2792" s="28"/>
      <c r="P2792" s="28"/>
      <c r="Q2792" s="28"/>
      <c r="R2792" s="28"/>
      <c r="S2792" s="28"/>
      <c r="T2792" s="28"/>
      <c r="U2792" s="28"/>
      <c r="V2792" s="28"/>
      <c r="W2792" s="28"/>
      <c r="X2792" s="28"/>
      <c r="Y2792" s="28"/>
      <c r="Z2792" s="28"/>
      <c r="AA2792" s="28"/>
    </row>
    <row r="2793" spans="1:27" x14ac:dyDescent="0.25">
      <c r="B2793" s="23" t="s">
        <v>522</v>
      </c>
    </row>
    <row r="2794" spans="1:27" x14ac:dyDescent="0.25">
      <c r="B2794" t="s">
        <v>570</v>
      </c>
      <c r="C2794" t="s">
        <v>242</v>
      </c>
      <c r="D2794" t="s">
        <v>548</v>
      </c>
      <c r="E2794" s="35">
        <v>0.3</v>
      </c>
      <c r="F2794" t="s">
        <v>525</v>
      </c>
      <c r="G2794" t="s">
        <v>526</v>
      </c>
      <c r="H2794" s="36">
        <v>25.94</v>
      </c>
      <c r="I2794" t="s">
        <v>527</v>
      </c>
      <c r="J2794" s="37">
        <f>ROUND(E2794/I2792* H2794,5)</f>
        <v>7.782</v>
      </c>
      <c r="K2794" s="33"/>
    </row>
    <row r="2795" spans="1:27" x14ac:dyDescent="0.25">
      <c r="B2795" t="s">
        <v>568</v>
      </c>
      <c r="C2795" t="s">
        <v>242</v>
      </c>
      <c r="D2795" t="s">
        <v>569</v>
      </c>
      <c r="E2795" s="35">
        <v>6.6000000000000003E-2</v>
      </c>
      <c r="F2795" t="s">
        <v>525</v>
      </c>
      <c r="G2795" t="s">
        <v>526</v>
      </c>
      <c r="H2795" s="36">
        <v>28.5</v>
      </c>
      <c r="I2795" t="s">
        <v>527</v>
      </c>
      <c r="J2795" s="37">
        <f>ROUND(E2795/I2792* H2795,5)</f>
        <v>1.881</v>
      </c>
      <c r="K2795" s="33"/>
    </row>
    <row r="2796" spans="1:27" x14ac:dyDescent="0.25">
      <c r="D2796" s="32" t="s">
        <v>530</v>
      </c>
      <c r="E2796" s="33"/>
      <c r="H2796" s="33"/>
      <c r="K2796" s="36">
        <f>SUM(J2794:J2795)</f>
        <v>9.6630000000000003</v>
      </c>
    </row>
    <row r="2797" spans="1:27" x14ac:dyDescent="0.25">
      <c r="B2797" s="23" t="s">
        <v>531</v>
      </c>
      <c r="E2797" s="33"/>
      <c r="H2797" s="33"/>
      <c r="K2797" s="33"/>
    </row>
    <row r="2798" spans="1:27" x14ac:dyDescent="0.25">
      <c r="B2798" t="s">
        <v>1524</v>
      </c>
      <c r="C2798" t="s">
        <v>19</v>
      </c>
      <c r="D2798" t="s">
        <v>1525</v>
      </c>
      <c r="E2798" s="35">
        <v>1</v>
      </c>
      <c r="G2798" t="s">
        <v>526</v>
      </c>
      <c r="H2798" s="36">
        <v>9.9600000000000009</v>
      </c>
      <c r="I2798" t="s">
        <v>527</v>
      </c>
      <c r="J2798" s="37">
        <f>ROUND(E2798* H2798,5)</f>
        <v>9.9600000000000009</v>
      </c>
      <c r="K2798" s="33"/>
    </row>
    <row r="2799" spans="1:27" x14ac:dyDescent="0.25">
      <c r="D2799" s="32" t="s">
        <v>538</v>
      </c>
      <c r="E2799" s="33"/>
      <c r="H2799" s="33"/>
      <c r="K2799" s="36">
        <f>SUM(J2798:J2798)</f>
        <v>9.9600000000000009</v>
      </c>
    </row>
    <row r="2800" spans="1:27" x14ac:dyDescent="0.25">
      <c r="B2800" s="23" t="s">
        <v>518</v>
      </c>
      <c r="E2800" s="33"/>
      <c r="H2800" s="33"/>
      <c r="K2800" s="33"/>
    </row>
    <row r="2801" spans="1:27" x14ac:dyDescent="0.25">
      <c r="B2801" t="s">
        <v>580</v>
      </c>
      <c r="C2801" t="s">
        <v>19</v>
      </c>
      <c r="D2801" t="s">
        <v>581</v>
      </c>
      <c r="E2801" s="35">
        <v>0.5</v>
      </c>
      <c r="G2801" t="s">
        <v>526</v>
      </c>
      <c r="H2801" s="36">
        <v>21.493680000000001</v>
      </c>
      <c r="I2801" t="s">
        <v>527</v>
      </c>
      <c r="J2801" s="37">
        <f>ROUND(E2801* H2801,5)</f>
        <v>10.746840000000001</v>
      </c>
      <c r="K2801" s="33"/>
    </row>
    <row r="2802" spans="1:27" x14ac:dyDescent="0.25">
      <c r="B2802" t="s">
        <v>585</v>
      </c>
      <c r="C2802" t="s">
        <v>66</v>
      </c>
      <c r="D2802" t="s">
        <v>586</v>
      </c>
      <c r="E2802" s="35">
        <v>6</v>
      </c>
      <c r="G2802" t="s">
        <v>526</v>
      </c>
      <c r="H2802" s="36">
        <v>1.61182</v>
      </c>
      <c r="I2802" t="s">
        <v>527</v>
      </c>
      <c r="J2802" s="37">
        <f>ROUND(E2802* H2802,5)</f>
        <v>9.6709200000000006</v>
      </c>
      <c r="K2802" s="33"/>
    </row>
    <row r="2803" spans="1:27" x14ac:dyDescent="0.25">
      <c r="B2803" t="s">
        <v>701</v>
      </c>
      <c r="C2803" t="s">
        <v>19</v>
      </c>
      <c r="D2803" t="s">
        <v>702</v>
      </c>
      <c r="E2803" s="35">
        <v>2.5</v>
      </c>
      <c r="G2803" t="s">
        <v>526</v>
      </c>
      <c r="H2803" s="36">
        <v>19.689240000000002</v>
      </c>
      <c r="I2803" t="s">
        <v>527</v>
      </c>
      <c r="J2803" s="37">
        <f>ROUND(E2803* H2803,5)</f>
        <v>49.223100000000002</v>
      </c>
      <c r="K2803" s="33"/>
    </row>
    <row r="2804" spans="1:27" x14ac:dyDescent="0.25">
      <c r="B2804" t="s">
        <v>626</v>
      </c>
      <c r="C2804" t="s">
        <v>19</v>
      </c>
      <c r="D2804" t="s">
        <v>627</v>
      </c>
      <c r="E2804" s="35">
        <v>4</v>
      </c>
      <c r="G2804" t="s">
        <v>526</v>
      </c>
      <c r="H2804" s="36">
        <v>13.63672</v>
      </c>
      <c r="I2804" t="s">
        <v>527</v>
      </c>
      <c r="J2804" s="37">
        <f>ROUND(E2804* H2804,5)</f>
        <v>54.546880000000002</v>
      </c>
      <c r="K2804" s="33"/>
    </row>
    <row r="2805" spans="1:27" x14ac:dyDescent="0.25">
      <c r="B2805" t="s">
        <v>602</v>
      </c>
      <c r="C2805" t="s">
        <v>66</v>
      </c>
      <c r="D2805" t="s">
        <v>603</v>
      </c>
      <c r="E2805" s="35">
        <v>18</v>
      </c>
      <c r="G2805" t="s">
        <v>526</v>
      </c>
      <c r="H2805" s="36">
        <v>1.6754500000000001</v>
      </c>
      <c r="I2805" t="s">
        <v>527</v>
      </c>
      <c r="J2805" s="37">
        <f>ROUND(E2805* H2805,5)</f>
        <v>30.158100000000001</v>
      </c>
      <c r="K2805" s="33"/>
    </row>
    <row r="2806" spans="1:27" x14ac:dyDescent="0.25">
      <c r="D2806" s="32" t="s">
        <v>1526</v>
      </c>
      <c r="E2806" s="33"/>
      <c r="H2806" s="33"/>
      <c r="K2806" s="36">
        <f>SUM(J2801:J2805)</f>
        <v>154.34584000000001</v>
      </c>
    </row>
    <row r="2807" spans="1:27" x14ac:dyDescent="0.25">
      <c r="E2807" s="33"/>
      <c r="H2807" s="33"/>
      <c r="K2807" s="33"/>
    </row>
    <row r="2808" spans="1:27" x14ac:dyDescent="0.25">
      <c r="D2808" s="32" t="s">
        <v>539</v>
      </c>
      <c r="E2808" s="33"/>
      <c r="H2808" s="33">
        <v>1.5</v>
      </c>
      <c r="I2808" t="s">
        <v>540</v>
      </c>
      <c r="J2808">
        <f>ROUND(H2808/100*K2796,5)</f>
        <v>0.14495</v>
      </c>
      <c r="K2808" s="33"/>
    </row>
    <row r="2809" spans="1:27" x14ac:dyDescent="0.25">
      <c r="D2809" s="32" t="s">
        <v>516</v>
      </c>
      <c r="E2809" s="33"/>
      <c r="H2809" s="33"/>
      <c r="K2809" s="34">
        <f>SUM(J2793:J2808)</f>
        <v>174.11378999999999</v>
      </c>
    </row>
    <row r="2810" spans="1:27" x14ac:dyDescent="0.25">
      <c r="D2810" s="32" t="s">
        <v>517</v>
      </c>
      <c r="E2810" s="33"/>
      <c r="H2810" s="33"/>
      <c r="K2810" s="34">
        <f>SUM(K2809:K2809)</f>
        <v>174.11378999999999</v>
      </c>
    </row>
    <row r="2812" spans="1:27" ht="45" customHeight="1" x14ac:dyDescent="0.25">
      <c r="A2812" s="27" t="s">
        <v>1557</v>
      </c>
      <c r="B2812" s="27" t="s">
        <v>129</v>
      </c>
      <c r="C2812" s="28" t="s">
        <v>19</v>
      </c>
      <c r="D2812" s="7" t="s">
        <v>130</v>
      </c>
      <c r="E2812" s="6"/>
      <c r="F2812" s="6"/>
      <c r="G2812" s="28"/>
      <c r="H2812" s="30" t="s">
        <v>476</v>
      </c>
      <c r="I2812" s="5">
        <v>1</v>
      </c>
      <c r="J2812" s="4"/>
      <c r="K2812" s="31">
        <f>ROUND(K2820,2)</f>
        <v>122.62</v>
      </c>
      <c r="L2812" s="29" t="s">
        <v>1558</v>
      </c>
      <c r="M2812" s="28"/>
      <c r="N2812" s="28"/>
      <c r="O2812" s="28"/>
      <c r="P2812" s="28"/>
      <c r="Q2812" s="28"/>
      <c r="R2812" s="28"/>
      <c r="S2812" s="28"/>
      <c r="T2812" s="28"/>
      <c r="U2812" s="28"/>
      <c r="V2812" s="28"/>
      <c r="W2812" s="28"/>
      <c r="X2812" s="28"/>
      <c r="Y2812" s="28"/>
      <c r="Z2812" s="28"/>
      <c r="AA2812" s="28"/>
    </row>
    <row r="2813" spans="1:27" x14ac:dyDescent="0.25">
      <c r="B2813" s="23" t="s">
        <v>518</v>
      </c>
    </row>
    <row r="2814" spans="1:27" x14ac:dyDescent="0.25">
      <c r="B2814" t="s">
        <v>590</v>
      </c>
      <c r="C2814" t="s">
        <v>66</v>
      </c>
      <c r="D2814" t="s">
        <v>591</v>
      </c>
      <c r="E2814" s="35">
        <v>13</v>
      </c>
      <c r="G2814" t="s">
        <v>526</v>
      </c>
      <c r="H2814" s="36">
        <v>3.7329500000000002</v>
      </c>
      <c r="I2814" t="s">
        <v>527</v>
      </c>
      <c r="J2814" s="37">
        <f>ROUND(E2814* H2814,5)</f>
        <v>48.528350000000003</v>
      </c>
      <c r="K2814" s="33"/>
    </row>
    <row r="2815" spans="1:27" x14ac:dyDescent="0.25">
      <c r="B2815" t="s">
        <v>597</v>
      </c>
      <c r="C2815" t="s">
        <v>66</v>
      </c>
      <c r="D2815" t="s">
        <v>598</v>
      </c>
      <c r="E2815" s="35">
        <v>39</v>
      </c>
      <c r="G2815" t="s">
        <v>526</v>
      </c>
      <c r="H2815" s="36">
        <v>1.1348499999999999</v>
      </c>
      <c r="I2815" t="s">
        <v>527</v>
      </c>
      <c r="J2815" s="37">
        <f>ROUND(E2815* H2815,5)</f>
        <v>44.259149999999998</v>
      </c>
      <c r="K2815" s="33"/>
    </row>
    <row r="2816" spans="1:27" x14ac:dyDescent="0.25">
      <c r="B2816" t="s">
        <v>575</v>
      </c>
      <c r="C2816" t="s">
        <v>19</v>
      </c>
      <c r="D2816" t="s">
        <v>576</v>
      </c>
      <c r="E2816" s="35">
        <v>0.5</v>
      </c>
      <c r="G2816" t="s">
        <v>526</v>
      </c>
      <c r="H2816" s="36">
        <v>22.517859999999999</v>
      </c>
      <c r="I2816" t="s">
        <v>527</v>
      </c>
      <c r="J2816" s="37">
        <f>ROUND(E2816* H2816,5)</f>
        <v>11.258929999999999</v>
      </c>
      <c r="K2816" s="33"/>
    </row>
    <row r="2817" spans="1:27" x14ac:dyDescent="0.25">
      <c r="B2817" t="s">
        <v>607</v>
      </c>
      <c r="C2817" t="s">
        <v>19</v>
      </c>
      <c r="D2817" t="s">
        <v>608</v>
      </c>
      <c r="E2817" s="35">
        <v>1</v>
      </c>
      <c r="G2817" t="s">
        <v>526</v>
      </c>
      <c r="H2817" s="36">
        <v>18.5731</v>
      </c>
      <c r="I2817" t="s">
        <v>527</v>
      </c>
      <c r="J2817" s="37">
        <f>ROUND(E2817* H2817,5)</f>
        <v>18.5731</v>
      </c>
      <c r="K2817" s="33"/>
    </row>
    <row r="2818" spans="1:27" x14ac:dyDescent="0.25">
      <c r="D2818" s="32" t="s">
        <v>1526</v>
      </c>
      <c r="E2818" s="33"/>
      <c r="H2818" s="33"/>
      <c r="K2818" s="36">
        <f>SUM(J2814:J2817)</f>
        <v>122.61952999999998</v>
      </c>
    </row>
    <row r="2819" spans="1:27" x14ac:dyDescent="0.25">
      <c r="D2819" s="32" t="s">
        <v>516</v>
      </c>
      <c r="E2819" s="33"/>
      <c r="H2819" s="33"/>
      <c r="K2819" s="34">
        <f>SUM(J2813:J2818)</f>
        <v>122.61952999999998</v>
      </c>
    </row>
    <row r="2820" spans="1:27" x14ac:dyDescent="0.25">
      <c r="D2820" s="32" t="s">
        <v>517</v>
      </c>
      <c r="E2820" s="33"/>
      <c r="H2820" s="33"/>
      <c r="K2820" s="34">
        <f>SUM(K2819:K2819)</f>
        <v>122.61952999999998</v>
      </c>
    </row>
    <row r="2822" spans="1:27" ht="45" customHeight="1" x14ac:dyDescent="0.25">
      <c r="A2822" s="27" t="s">
        <v>1559</v>
      </c>
      <c r="B2822" s="27" t="s">
        <v>127</v>
      </c>
      <c r="C2822" s="28" t="s">
        <v>19</v>
      </c>
      <c r="D2822" s="7" t="s">
        <v>128</v>
      </c>
      <c r="E2822" s="6"/>
      <c r="F2822" s="6"/>
      <c r="G2822" s="28"/>
      <c r="H2822" s="30" t="s">
        <v>476</v>
      </c>
      <c r="I2822" s="5">
        <v>1</v>
      </c>
      <c r="J2822" s="4"/>
      <c r="K2822" s="31">
        <f>ROUND(K2830,2)</f>
        <v>86.42</v>
      </c>
      <c r="L2822" s="29" t="s">
        <v>1560</v>
      </c>
      <c r="M2822" s="28"/>
      <c r="N2822" s="28"/>
      <c r="O2822" s="28"/>
      <c r="P2822" s="28"/>
      <c r="Q2822" s="28"/>
      <c r="R2822" s="28"/>
      <c r="S2822" s="28"/>
      <c r="T2822" s="28"/>
      <c r="U2822" s="28"/>
      <c r="V2822" s="28"/>
      <c r="W2822" s="28"/>
      <c r="X2822" s="28"/>
      <c r="Y2822" s="28"/>
      <c r="Z2822" s="28"/>
      <c r="AA2822" s="28"/>
    </row>
    <row r="2823" spans="1:27" x14ac:dyDescent="0.25">
      <c r="B2823" s="23" t="s">
        <v>518</v>
      </c>
    </row>
    <row r="2824" spans="1:27" x14ac:dyDescent="0.25">
      <c r="B2824" t="s">
        <v>597</v>
      </c>
      <c r="C2824" t="s">
        <v>66</v>
      </c>
      <c r="D2824" t="s">
        <v>598</v>
      </c>
      <c r="E2824" s="35">
        <v>24</v>
      </c>
      <c r="G2824" t="s">
        <v>526</v>
      </c>
      <c r="H2824" s="36">
        <v>1.1348499999999999</v>
      </c>
      <c r="I2824" t="s">
        <v>527</v>
      </c>
      <c r="J2824" s="37">
        <f>ROUND(E2824* H2824,5)</f>
        <v>27.2364</v>
      </c>
      <c r="K2824" s="33"/>
    </row>
    <row r="2825" spans="1:27" x14ac:dyDescent="0.25">
      <c r="B2825" t="s">
        <v>575</v>
      </c>
      <c r="C2825" t="s">
        <v>19</v>
      </c>
      <c r="D2825" t="s">
        <v>576</v>
      </c>
      <c r="E2825" s="35">
        <v>0.5</v>
      </c>
      <c r="G2825" t="s">
        <v>526</v>
      </c>
      <c r="H2825" s="36">
        <v>22.517859999999999</v>
      </c>
      <c r="I2825" t="s">
        <v>527</v>
      </c>
      <c r="J2825" s="37">
        <f>ROUND(E2825* H2825,5)</f>
        <v>11.258929999999999</v>
      </c>
      <c r="K2825" s="33"/>
    </row>
    <row r="2826" spans="1:27" x14ac:dyDescent="0.25">
      <c r="B2826" t="s">
        <v>590</v>
      </c>
      <c r="C2826" t="s">
        <v>66</v>
      </c>
      <c r="D2826" t="s">
        <v>591</v>
      </c>
      <c r="E2826" s="35">
        <v>8</v>
      </c>
      <c r="G2826" t="s">
        <v>526</v>
      </c>
      <c r="H2826" s="36">
        <v>3.7329500000000002</v>
      </c>
      <c r="I2826" t="s">
        <v>527</v>
      </c>
      <c r="J2826" s="37">
        <f>ROUND(E2826* H2826,5)</f>
        <v>29.863600000000002</v>
      </c>
      <c r="K2826" s="33"/>
    </row>
    <row r="2827" spans="1:27" x14ac:dyDescent="0.25">
      <c r="B2827" t="s">
        <v>614</v>
      </c>
      <c r="C2827" t="s">
        <v>19</v>
      </c>
      <c r="D2827" t="s">
        <v>615</v>
      </c>
      <c r="E2827" s="35">
        <v>1</v>
      </c>
      <c r="G2827" t="s">
        <v>526</v>
      </c>
      <c r="H2827" s="36">
        <v>18.063099999999999</v>
      </c>
      <c r="I2827" t="s">
        <v>527</v>
      </c>
      <c r="J2827" s="37">
        <f>ROUND(E2827* H2827,5)</f>
        <v>18.063099999999999</v>
      </c>
      <c r="K2827" s="33"/>
    </row>
    <row r="2828" spans="1:27" x14ac:dyDescent="0.25">
      <c r="D2828" s="32" t="s">
        <v>1526</v>
      </c>
      <c r="E2828" s="33"/>
      <c r="H2828" s="33"/>
      <c r="K2828" s="36">
        <f>SUM(J2824:J2827)</f>
        <v>86.422030000000007</v>
      </c>
    </row>
    <row r="2829" spans="1:27" x14ac:dyDescent="0.25">
      <c r="D2829" s="32" t="s">
        <v>516</v>
      </c>
      <c r="E2829" s="33"/>
      <c r="H2829" s="33"/>
      <c r="K2829" s="34">
        <f>SUM(J2823:J2828)</f>
        <v>86.422030000000007</v>
      </c>
    </row>
    <row r="2830" spans="1:27" x14ac:dyDescent="0.25">
      <c r="D2830" s="32" t="s">
        <v>517</v>
      </c>
      <c r="E2830" s="33"/>
      <c r="H2830" s="33"/>
      <c r="K2830" s="34">
        <f>SUM(K2829:K2829)</f>
        <v>86.422030000000007</v>
      </c>
    </row>
    <row r="2832" spans="1:27" ht="45" customHeight="1" x14ac:dyDescent="0.25">
      <c r="A2832" s="27" t="s">
        <v>1561</v>
      </c>
      <c r="B2832" s="27" t="s">
        <v>139</v>
      </c>
      <c r="C2832" s="28" t="s">
        <v>19</v>
      </c>
      <c r="D2832" s="7" t="s">
        <v>140</v>
      </c>
      <c r="E2832" s="6"/>
      <c r="F2832" s="6"/>
      <c r="G2832" s="28"/>
      <c r="H2832" s="30" t="s">
        <v>476</v>
      </c>
      <c r="I2832" s="5">
        <v>1</v>
      </c>
      <c r="J2832" s="4"/>
      <c r="K2832" s="31">
        <f>ROUND(K2840,2)</f>
        <v>60.83</v>
      </c>
      <c r="L2832" s="29" t="s">
        <v>1562</v>
      </c>
      <c r="M2832" s="28"/>
      <c r="N2832" s="28"/>
      <c r="O2832" s="28"/>
      <c r="P2832" s="28"/>
      <c r="Q2832" s="28"/>
      <c r="R2832" s="28"/>
      <c r="S2832" s="28"/>
      <c r="T2832" s="28"/>
      <c r="U2832" s="28"/>
      <c r="V2832" s="28"/>
      <c r="W2832" s="28"/>
      <c r="X2832" s="28"/>
      <c r="Y2832" s="28"/>
      <c r="Z2832" s="28"/>
      <c r="AA2832" s="28"/>
    </row>
    <row r="2833" spans="1:27" x14ac:dyDescent="0.25">
      <c r="B2833" s="23" t="s">
        <v>518</v>
      </c>
    </row>
    <row r="2834" spans="1:27" x14ac:dyDescent="0.25">
      <c r="B2834" t="s">
        <v>580</v>
      </c>
      <c r="C2834" t="s">
        <v>19</v>
      </c>
      <c r="D2834" t="s">
        <v>581</v>
      </c>
      <c r="E2834" s="35">
        <v>0.25</v>
      </c>
      <c r="G2834" t="s">
        <v>526</v>
      </c>
      <c r="H2834" s="36">
        <v>21.493680000000001</v>
      </c>
      <c r="I2834" t="s">
        <v>527</v>
      </c>
      <c r="J2834" s="37">
        <f>ROUND(E2834* H2834,5)</f>
        <v>5.3734200000000003</v>
      </c>
      <c r="K2834" s="33"/>
    </row>
    <row r="2835" spans="1:27" x14ac:dyDescent="0.25">
      <c r="B2835" t="s">
        <v>619</v>
      </c>
      <c r="C2835" t="s">
        <v>19</v>
      </c>
      <c r="D2835" t="s">
        <v>620</v>
      </c>
      <c r="E2835" s="35">
        <v>1</v>
      </c>
      <c r="G2835" t="s">
        <v>526</v>
      </c>
      <c r="H2835" s="36">
        <v>15.623100000000001</v>
      </c>
      <c r="I2835" t="s">
        <v>527</v>
      </c>
      <c r="J2835" s="37">
        <f>ROUND(E2835* H2835,5)</f>
        <v>15.623100000000001</v>
      </c>
      <c r="K2835" s="33"/>
    </row>
    <row r="2836" spans="1:27" x14ac:dyDescent="0.25">
      <c r="B2836" t="s">
        <v>585</v>
      </c>
      <c r="C2836" t="s">
        <v>66</v>
      </c>
      <c r="D2836" t="s">
        <v>586</v>
      </c>
      <c r="E2836" s="35">
        <v>6</v>
      </c>
      <c r="G2836" t="s">
        <v>526</v>
      </c>
      <c r="H2836" s="36">
        <v>1.61182</v>
      </c>
      <c r="I2836" t="s">
        <v>527</v>
      </c>
      <c r="J2836" s="37">
        <f>ROUND(E2836* H2836,5)</f>
        <v>9.6709200000000006</v>
      </c>
      <c r="K2836" s="33"/>
    </row>
    <row r="2837" spans="1:27" x14ac:dyDescent="0.25">
      <c r="B2837" t="s">
        <v>602</v>
      </c>
      <c r="C2837" t="s">
        <v>66</v>
      </c>
      <c r="D2837" t="s">
        <v>603</v>
      </c>
      <c r="E2837" s="35">
        <v>18</v>
      </c>
      <c r="G2837" t="s">
        <v>526</v>
      </c>
      <c r="H2837" s="36">
        <v>1.6754500000000001</v>
      </c>
      <c r="I2837" t="s">
        <v>527</v>
      </c>
      <c r="J2837" s="37">
        <f>ROUND(E2837* H2837,5)</f>
        <v>30.158100000000001</v>
      </c>
      <c r="K2837" s="33"/>
    </row>
    <row r="2838" spans="1:27" x14ac:dyDescent="0.25">
      <c r="D2838" s="32" t="s">
        <v>1526</v>
      </c>
      <c r="E2838" s="33"/>
      <c r="H2838" s="33"/>
      <c r="K2838" s="36">
        <f>SUM(J2834:J2837)</f>
        <v>60.825540000000004</v>
      </c>
    </row>
    <row r="2839" spans="1:27" x14ac:dyDescent="0.25">
      <c r="D2839" s="32" t="s">
        <v>516</v>
      </c>
      <c r="E2839" s="33"/>
      <c r="H2839" s="33"/>
      <c r="K2839" s="34">
        <f>SUM(J2833:J2838)</f>
        <v>60.825540000000004</v>
      </c>
    </row>
    <row r="2840" spans="1:27" x14ac:dyDescent="0.25">
      <c r="D2840" s="32" t="s">
        <v>517</v>
      </c>
      <c r="E2840" s="33"/>
      <c r="H2840" s="33"/>
      <c r="K2840" s="34">
        <f>SUM(K2839:K2839)</f>
        <v>60.825540000000004</v>
      </c>
    </row>
    <row r="2842" spans="1:27" ht="45" customHeight="1" x14ac:dyDescent="0.25">
      <c r="A2842" s="27" t="s">
        <v>1563</v>
      </c>
      <c r="B2842" s="27" t="s">
        <v>285</v>
      </c>
      <c r="C2842" s="28" t="s">
        <v>19</v>
      </c>
      <c r="D2842" s="7" t="s">
        <v>286</v>
      </c>
      <c r="E2842" s="6"/>
      <c r="F2842" s="6"/>
      <c r="G2842" s="28"/>
      <c r="H2842" s="30" t="s">
        <v>476</v>
      </c>
      <c r="I2842" s="5">
        <v>1</v>
      </c>
      <c r="J2842" s="4"/>
      <c r="K2842" s="31">
        <f>ROUND(K2852,2)</f>
        <v>1144.25</v>
      </c>
      <c r="L2842" s="29" t="s">
        <v>1564</v>
      </c>
      <c r="M2842" s="28"/>
      <c r="N2842" s="28"/>
      <c r="O2842" s="28"/>
      <c r="P2842" s="28"/>
      <c r="Q2842" s="28"/>
      <c r="R2842" s="28"/>
      <c r="S2842" s="28"/>
      <c r="T2842" s="28"/>
      <c r="U2842" s="28"/>
      <c r="V2842" s="28"/>
      <c r="W2842" s="28"/>
      <c r="X2842" s="28"/>
      <c r="Y2842" s="28"/>
      <c r="Z2842" s="28"/>
      <c r="AA2842" s="28"/>
    </row>
    <row r="2843" spans="1:27" x14ac:dyDescent="0.25">
      <c r="B2843" s="23" t="s">
        <v>518</v>
      </c>
    </row>
    <row r="2844" spans="1:27" x14ac:dyDescent="0.25">
      <c r="B2844" t="s">
        <v>648</v>
      </c>
      <c r="C2844" t="s">
        <v>19</v>
      </c>
      <c r="D2844" t="s">
        <v>642</v>
      </c>
      <c r="E2844" s="35">
        <v>2</v>
      </c>
      <c r="G2844" t="s">
        <v>526</v>
      </c>
      <c r="H2844" s="36">
        <v>71.204099999999997</v>
      </c>
      <c r="I2844" t="s">
        <v>527</v>
      </c>
      <c r="J2844" s="37">
        <f t="shared" ref="J2844:J2849" si="2">ROUND(E2844* H2844,5)</f>
        <v>142.40819999999999</v>
      </c>
      <c r="K2844" s="33"/>
    </row>
    <row r="2845" spans="1:27" x14ac:dyDescent="0.25">
      <c r="B2845" t="s">
        <v>265</v>
      </c>
      <c r="C2845" t="s">
        <v>66</v>
      </c>
      <c r="D2845" t="s">
        <v>266</v>
      </c>
      <c r="E2845" s="35">
        <v>0.6</v>
      </c>
      <c r="G2845" t="s">
        <v>526</v>
      </c>
      <c r="H2845" s="36">
        <v>12.126799999999999</v>
      </c>
      <c r="I2845" t="s">
        <v>527</v>
      </c>
      <c r="J2845" s="37">
        <f t="shared" si="2"/>
        <v>7.2760800000000003</v>
      </c>
      <c r="K2845" s="33"/>
    </row>
    <row r="2846" spans="1:27" x14ac:dyDescent="0.25">
      <c r="B2846" t="s">
        <v>267</v>
      </c>
      <c r="C2846" t="s">
        <v>66</v>
      </c>
      <c r="D2846" t="s">
        <v>268</v>
      </c>
      <c r="E2846" s="35">
        <v>0.6</v>
      </c>
      <c r="G2846" t="s">
        <v>526</v>
      </c>
      <c r="H2846" s="36">
        <v>43.099890000000002</v>
      </c>
      <c r="I2846" t="s">
        <v>527</v>
      </c>
      <c r="J2846" s="37">
        <f t="shared" si="2"/>
        <v>25.859929999999999</v>
      </c>
      <c r="K2846" s="33"/>
    </row>
    <row r="2847" spans="1:27" x14ac:dyDescent="0.25">
      <c r="B2847" t="s">
        <v>175</v>
      </c>
      <c r="C2847" t="s">
        <v>19</v>
      </c>
      <c r="D2847" t="s">
        <v>176</v>
      </c>
      <c r="E2847" s="35">
        <v>3</v>
      </c>
      <c r="G2847" t="s">
        <v>526</v>
      </c>
      <c r="H2847" s="36">
        <v>29.18749</v>
      </c>
      <c r="I2847" t="s">
        <v>527</v>
      </c>
      <c r="J2847" s="37">
        <f t="shared" si="2"/>
        <v>87.562470000000005</v>
      </c>
      <c r="K2847" s="33"/>
    </row>
    <row r="2848" spans="1:27" x14ac:dyDescent="0.25">
      <c r="B2848" t="s">
        <v>674</v>
      </c>
      <c r="C2848" t="s">
        <v>19</v>
      </c>
      <c r="D2848" t="s">
        <v>675</v>
      </c>
      <c r="E2848" s="35">
        <v>1</v>
      </c>
      <c r="G2848" t="s">
        <v>526</v>
      </c>
      <c r="H2848" s="36">
        <v>851.88846999999998</v>
      </c>
      <c r="I2848" t="s">
        <v>527</v>
      </c>
      <c r="J2848" s="37">
        <f t="shared" si="2"/>
        <v>851.88846999999998</v>
      </c>
      <c r="K2848" s="33"/>
    </row>
    <row r="2849" spans="1:27" x14ac:dyDescent="0.25">
      <c r="B2849" t="s">
        <v>681</v>
      </c>
      <c r="C2849" t="s">
        <v>19</v>
      </c>
      <c r="D2849" t="s">
        <v>682</v>
      </c>
      <c r="E2849" s="35">
        <v>1</v>
      </c>
      <c r="G2849" t="s">
        <v>526</v>
      </c>
      <c r="H2849" s="36">
        <v>29.257490000000001</v>
      </c>
      <c r="I2849" t="s">
        <v>527</v>
      </c>
      <c r="J2849" s="37">
        <f t="shared" si="2"/>
        <v>29.257490000000001</v>
      </c>
      <c r="K2849" s="33"/>
    </row>
    <row r="2850" spans="1:27" x14ac:dyDescent="0.25">
      <c r="D2850" s="32" t="s">
        <v>1526</v>
      </c>
      <c r="E2850" s="33"/>
      <c r="H2850" s="33"/>
      <c r="K2850" s="36">
        <f>SUM(J2844:J2849)</f>
        <v>1144.2526399999999</v>
      </c>
    </row>
    <row r="2851" spans="1:27" x14ac:dyDescent="0.25">
      <c r="D2851" s="32" t="s">
        <v>516</v>
      </c>
      <c r="E2851" s="33"/>
      <c r="H2851" s="33"/>
      <c r="K2851" s="34">
        <f>SUM(J2843:J2850)</f>
        <v>1144.2526399999999</v>
      </c>
    </row>
    <row r="2852" spans="1:27" x14ac:dyDescent="0.25">
      <c r="D2852" s="32" t="s">
        <v>517</v>
      </c>
      <c r="E2852" s="33"/>
      <c r="H2852" s="33"/>
      <c r="K2852" s="34">
        <f>SUM(K2851:K2851)</f>
        <v>1144.2526399999999</v>
      </c>
    </row>
    <row r="2854" spans="1:27" ht="45" customHeight="1" x14ac:dyDescent="0.25">
      <c r="A2854" s="27" t="s">
        <v>1565</v>
      </c>
      <c r="B2854" s="27" t="s">
        <v>287</v>
      </c>
      <c r="C2854" s="28" t="s">
        <v>19</v>
      </c>
      <c r="D2854" s="7" t="s">
        <v>288</v>
      </c>
      <c r="E2854" s="6"/>
      <c r="F2854" s="6"/>
      <c r="G2854" s="28"/>
      <c r="H2854" s="30" t="s">
        <v>476</v>
      </c>
      <c r="I2854" s="5">
        <v>4.9619999999999997</v>
      </c>
      <c r="J2854" s="4"/>
      <c r="K2854" s="31">
        <f>ROUND(K2864,2)</f>
        <v>609.91</v>
      </c>
      <c r="L2854" s="29" t="s">
        <v>1566</v>
      </c>
      <c r="M2854" s="28"/>
      <c r="N2854" s="28"/>
      <c r="O2854" s="28"/>
      <c r="P2854" s="28"/>
      <c r="Q2854" s="28"/>
      <c r="R2854" s="28"/>
      <c r="S2854" s="28"/>
      <c r="T2854" s="28"/>
      <c r="U2854" s="28"/>
      <c r="V2854" s="28"/>
      <c r="W2854" s="28"/>
      <c r="X2854" s="28"/>
      <c r="Y2854" s="28"/>
      <c r="Z2854" s="28"/>
      <c r="AA2854" s="28"/>
    </row>
    <row r="2855" spans="1:27" x14ac:dyDescent="0.25">
      <c r="B2855" s="23" t="s">
        <v>518</v>
      </c>
    </row>
    <row r="2856" spans="1:27" x14ac:dyDescent="0.25">
      <c r="B2856" t="s">
        <v>257</v>
      </c>
      <c r="C2856" t="s">
        <v>66</v>
      </c>
      <c r="D2856" t="s">
        <v>258</v>
      </c>
      <c r="E2856" s="35">
        <v>0.5</v>
      </c>
      <c r="G2856" t="s">
        <v>526</v>
      </c>
      <c r="H2856" s="36">
        <v>6.4118500000000003</v>
      </c>
      <c r="I2856" t="s">
        <v>527</v>
      </c>
      <c r="J2856" s="37">
        <f t="shared" ref="J2856:J2861" si="3">ROUND(E2856* H2856,5)</f>
        <v>3.2059299999999999</v>
      </c>
      <c r="K2856" s="33"/>
    </row>
    <row r="2857" spans="1:27" x14ac:dyDescent="0.25">
      <c r="B2857" t="s">
        <v>641</v>
      </c>
      <c r="C2857" t="s">
        <v>19</v>
      </c>
      <c r="D2857" t="s">
        <v>642</v>
      </c>
      <c r="E2857" s="35">
        <v>2</v>
      </c>
      <c r="G2857" t="s">
        <v>526</v>
      </c>
      <c r="H2857" s="36">
        <v>9.6770099999999992</v>
      </c>
      <c r="I2857" t="s">
        <v>527</v>
      </c>
      <c r="J2857" s="37">
        <f t="shared" si="3"/>
        <v>19.354019999999998</v>
      </c>
      <c r="K2857" s="33"/>
    </row>
    <row r="2858" spans="1:27" x14ac:dyDescent="0.25">
      <c r="B2858" t="s">
        <v>686</v>
      </c>
      <c r="C2858" t="s">
        <v>19</v>
      </c>
      <c r="D2858" t="s">
        <v>687</v>
      </c>
      <c r="E2858" s="35">
        <v>1</v>
      </c>
      <c r="G2858" t="s">
        <v>526</v>
      </c>
      <c r="H2858" s="36">
        <v>14.76154</v>
      </c>
      <c r="I2858" t="s">
        <v>527</v>
      </c>
      <c r="J2858" s="37">
        <f t="shared" si="3"/>
        <v>14.76154</v>
      </c>
      <c r="K2858" s="33"/>
    </row>
    <row r="2859" spans="1:27" x14ac:dyDescent="0.25">
      <c r="B2859" t="s">
        <v>657</v>
      </c>
      <c r="C2859" t="s">
        <v>19</v>
      </c>
      <c r="D2859" t="s">
        <v>658</v>
      </c>
      <c r="E2859" s="35">
        <v>1</v>
      </c>
      <c r="G2859" t="s">
        <v>526</v>
      </c>
      <c r="H2859" s="36">
        <v>518.03846999999996</v>
      </c>
      <c r="I2859" t="s">
        <v>527</v>
      </c>
      <c r="J2859" s="37">
        <f t="shared" si="3"/>
        <v>518.03846999999996</v>
      </c>
      <c r="K2859" s="33"/>
    </row>
    <row r="2860" spans="1:27" x14ac:dyDescent="0.25">
      <c r="B2860" t="s">
        <v>259</v>
      </c>
      <c r="C2860" t="s">
        <v>66</v>
      </c>
      <c r="D2860" t="s">
        <v>260</v>
      </c>
      <c r="E2860" s="35">
        <v>0.5</v>
      </c>
      <c r="G2860" t="s">
        <v>526</v>
      </c>
      <c r="H2860" s="36">
        <v>20.476800000000001</v>
      </c>
      <c r="I2860" t="s">
        <v>527</v>
      </c>
      <c r="J2860" s="37">
        <f t="shared" si="3"/>
        <v>10.2384</v>
      </c>
      <c r="K2860" s="33"/>
    </row>
    <row r="2861" spans="1:27" x14ac:dyDescent="0.25">
      <c r="B2861" t="s">
        <v>171</v>
      </c>
      <c r="C2861" t="s">
        <v>19</v>
      </c>
      <c r="D2861" t="s">
        <v>172</v>
      </c>
      <c r="E2861" s="35">
        <v>3</v>
      </c>
      <c r="G2861" t="s">
        <v>526</v>
      </c>
      <c r="H2861" s="36">
        <v>14.77154</v>
      </c>
      <c r="I2861" t="s">
        <v>527</v>
      </c>
      <c r="J2861" s="37">
        <f t="shared" si="3"/>
        <v>44.314619999999998</v>
      </c>
      <c r="K2861" s="33"/>
    </row>
    <row r="2862" spans="1:27" x14ac:dyDescent="0.25">
      <c r="D2862" s="32" t="s">
        <v>1526</v>
      </c>
      <c r="E2862" s="33"/>
      <c r="H2862" s="33"/>
      <c r="K2862" s="36">
        <f>SUM(J2856:J2861)</f>
        <v>609.91297999999995</v>
      </c>
    </row>
    <row r="2863" spans="1:27" x14ac:dyDescent="0.25">
      <c r="D2863" s="32" t="s">
        <v>516</v>
      </c>
      <c r="E2863" s="33"/>
      <c r="H2863" s="33"/>
      <c r="K2863" s="34">
        <f>SUM(J2855:J2862)</f>
        <v>609.91297999999995</v>
      </c>
    </row>
    <row r="2864" spans="1:27" x14ac:dyDescent="0.25">
      <c r="D2864" s="32" t="s">
        <v>517</v>
      </c>
      <c r="E2864" s="33"/>
      <c r="H2864" s="33"/>
      <c r="K2864" s="34">
        <f>SUM(K2863:K2863)</f>
        <v>609.91297999999995</v>
      </c>
    </row>
    <row r="2866" spans="1:27" ht="45" customHeight="1" x14ac:dyDescent="0.25">
      <c r="A2866" s="27" t="s">
        <v>1567</v>
      </c>
      <c r="B2866" s="27" t="s">
        <v>289</v>
      </c>
      <c r="C2866" s="28" t="s">
        <v>19</v>
      </c>
      <c r="D2866" s="7" t="s">
        <v>290</v>
      </c>
      <c r="E2866" s="6"/>
      <c r="F2866" s="6"/>
      <c r="G2866" s="28"/>
      <c r="H2866" s="30" t="s">
        <v>476</v>
      </c>
      <c r="I2866" s="5">
        <v>4.9619999999999997</v>
      </c>
      <c r="J2866" s="4"/>
      <c r="K2866" s="31">
        <f>ROUND(K2875,2)</f>
        <v>637.32000000000005</v>
      </c>
      <c r="L2866" s="29" t="s">
        <v>1568</v>
      </c>
      <c r="M2866" s="28"/>
      <c r="N2866" s="28"/>
      <c r="O2866" s="28"/>
      <c r="P2866" s="28"/>
      <c r="Q2866" s="28"/>
      <c r="R2866" s="28"/>
      <c r="S2866" s="28"/>
      <c r="T2866" s="28"/>
      <c r="U2866" s="28"/>
      <c r="V2866" s="28"/>
      <c r="W2866" s="28"/>
      <c r="X2866" s="28"/>
      <c r="Y2866" s="28"/>
      <c r="Z2866" s="28"/>
      <c r="AA2866" s="28"/>
    </row>
    <row r="2867" spans="1:27" x14ac:dyDescent="0.25">
      <c r="B2867" s="23" t="s">
        <v>518</v>
      </c>
    </row>
    <row r="2868" spans="1:27" x14ac:dyDescent="0.25">
      <c r="B2868" t="s">
        <v>641</v>
      </c>
      <c r="C2868" t="s">
        <v>19</v>
      </c>
      <c r="D2868" t="s">
        <v>642</v>
      </c>
      <c r="E2868" s="35">
        <v>2</v>
      </c>
      <c r="G2868" t="s">
        <v>526</v>
      </c>
      <c r="H2868" s="36">
        <v>9.6770099999999992</v>
      </c>
      <c r="I2868" t="s">
        <v>527</v>
      </c>
      <c r="J2868" s="37">
        <f t="shared" ref="J2868:J2873" si="4">ROUND(E2868* H2868,5)</f>
        <v>19.354019999999998</v>
      </c>
      <c r="K2868" s="33"/>
    </row>
    <row r="2869" spans="1:27" x14ac:dyDescent="0.25">
      <c r="B2869" t="s">
        <v>669</v>
      </c>
      <c r="C2869" t="s">
        <v>19</v>
      </c>
      <c r="D2869" t="s">
        <v>670</v>
      </c>
      <c r="E2869" s="35">
        <v>1</v>
      </c>
      <c r="G2869" t="s">
        <v>526</v>
      </c>
      <c r="H2869" s="36">
        <v>530.68847000000005</v>
      </c>
      <c r="I2869" t="s">
        <v>527</v>
      </c>
      <c r="J2869" s="37">
        <f t="shared" si="4"/>
        <v>530.68847000000005</v>
      </c>
      <c r="K2869" s="33"/>
    </row>
    <row r="2870" spans="1:27" x14ac:dyDescent="0.25">
      <c r="B2870" t="s">
        <v>686</v>
      </c>
      <c r="C2870" t="s">
        <v>19</v>
      </c>
      <c r="D2870" t="s">
        <v>687</v>
      </c>
      <c r="E2870" s="35">
        <v>2</v>
      </c>
      <c r="G2870" t="s">
        <v>526</v>
      </c>
      <c r="H2870" s="36">
        <v>14.76154</v>
      </c>
      <c r="I2870" t="s">
        <v>527</v>
      </c>
      <c r="J2870" s="37">
        <f t="shared" si="4"/>
        <v>29.52308</v>
      </c>
      <c r="K2870" s="33"/>
    </row>
    <row r="2871" spans="1:27" x14ac:dyDescent="0.25">
      <c r="B2871" t="s">
        <v>259</v>
      </c>
      <c r="C2871" t="s">
        <v>66</v>
      </c>
      <c r="D2871" t="s">
        <v>260</v>
      </c>
      <c r="E2871" s="35">
        <v>0.5</v>
      </c>
      <c r="G2871" t="s">
        <v>526</v>
      </c>
      <c r="H2871" s="36">
        <v>20.476800000000001</v>
      </c>
      <c r="I2871" t="s">
        <v>527</v>
      </c>
      <c r="J2871" s="37">
        <f t="shared" si="4"/>
        <v>10.2384</v>
      </c>
      <c r="K2871" s="33"/>
    </row>
    <row r="2872" spans="1:27" x14ac:dyDescent="0.25">
      <c r="B2872" t="s">
        <v>257</v>
      </c>
      <c r="C2872" t="s">
        <v>66</v>
      </c>
      <c r="D2872" t="s">
        <v>258</v>
      </c>
      <c r="E2872" s="35">
        <v>0.5</v>
      </c>
      <c r="G2872" t="s">
        <v>526</v>
      </c>
      <c r="H2872" s="36">
        <v>6.4118500000000003</v>
      </c>
      <c r="I2872" t="s">
        <v>527</v>
      </c>
      <c r="J2872" s="37">
        <f t="shared" si="4"/>
        <v>3.2059299999999999</v>
      </c>
      <c r="K2872" s="33"/>
    </row>
    <row r="2873" spans="1:27" x14ac:dyDescent="0.25">
      <c r="B2873" t="s">
        <v>171</v>
      </c>
      <c r="C2873" t="s">
        <v>19</v>
      </c>
      <c r="D2873" t="s">
        <v>172</v>
      </c>
      <c r="E2873" s="35">
        <v>3</v>
      </c>
      <c r="G2873" t="s">
        <v>526</v>
      </c>
      <c r="H2873" s="36">
        <v>14.77154</v>
      </c>
      <c r="I2873" t="s">
        <v>527</v>
      </c>
      <c r="J2873" s="37">
        <f t="shared" si="4"/>
        <v>44.314619999999998</v>
      </c>
      <c r="K2873" s="33"/>
    </row>
    <row r="2874" spans="1:27" x14ac:dyDescent="0.25">
      <c r="D2874" s="32" t="s">
        <v>516</v>
      </c>
      <c r="E2874" s="33"/>
      <c r="H2874" s="33"/>
      <c r="K2874" s="34">
        <f>SUM(J2867:J2873)</f>
        <v>637.32452000000001</v>
      </c>
    </row>
    <row r="2875" spans="1:27" x14ac:dyDescent="0.25">
      <c r="D2875" s="32" t="s">
        <v>517</v>
      </c>
      <c r="E2875" s="33"/>
      <c r="H2875" s="33"/>
      <c r="K2875" s="34">
        <f>SUM(K2874:K2874)</f>
        <v>637.32452000000001</v>
      </c>
    </row>
  </sheetData>
  <mergeCells count="481">
    <mergeCell ref="D2866:F2866"/>
    <mergeCell ref="I2866:J2866"/>
    <mergeCell ref="D2812:F2812"/>
    <mergeCell ref="I2812:J2812"/>
    <mergeCell ref="D2822:F2822"/>
    <mergeCell ref="I2822:J2822"/>
    <mergeCell ref="D2832:F2832"/>
    <mergeCell ref="I2832:J2832"/>
    <mergeCell ref="D2842:F2842"/>
    <mergeCell ref="I2842:J2842"/>
    <mergeCell ref="D2854:F2854"/>
    <mergeCell ref="I2854:J2854"/>
    <mergeCell ref="D2715:F2715"/>
    <mergeCell ref="I2715:J2715"/>
    <mergeCell ref="D2732:F2732"/>
    <mergeCell ref="I2732:J2732"/>
    <mergeCell ref="D2752:F2752"/>
    <mergeCell ref="I2752:J2752"/>
    <mergeCell ref="D2773:F2773"/>
    <mergeCell ref="I2773:J2773"/>
    <mergeCell ref="D2792:F2792"/>
    <mergeCell ref="I2792:J2792"/>
    <mergeCell ref="D2645:F2645"/>
    <mergeCell ref="I2645:J2645"/>
    <mergeCell ref="D2653:F2653"/>
    <mergeCell ref="I2653:J2653"/>
    <mergeCell ref="D2668:F2668"/>
    <mergeCell ref="I2668:J2668"/>
    <mergeCell ref="D2683:F2683"/>
    <mergeCell ref="I2683:J2683"/>
    <mergeCell ref="D2698:F2698"/>
    <mergeCell ref="I2698:J2698"/>
    <mergeCell ref="D2577:F2577"/>
    <mergeCell ref="I2577:J2577"/>
    <mergeCell ref="D2590:F2590"/>
    <mergeCell ref="I2590:J2590"/>
    <mergeCell ref="D2603:F2603"/>
    <mergeCell ref="I2603:J2603"/>
    <mergeCell ref="D2616:F2616"/>
    <mergeCell ref="I2616:J2616"/>
    <mergeCell ref="D2624:F2624"/>
    <mergeCell ref="I2624:J2624"/>
    <mergeCell ref="D2512:F2512"/>
    <mergeCell ref="I2512:J2512"/>
    <mergeCell ref="D2525:F2525"/>
    <mergeCell ref="I2525:J2525"/>
    <mergeCell ref="D2538:F2538"/>
    <mergeCell ref="I2538:J2538"/>
    <mergeCell ref="D2551:F2551"/>
    <mergeCell ref="I2551:J2551"/>
    <mergeCell ref="D2564:F2564"/>
    <mergeCell ref="I2564:J2564"/>
    <mergeCell ref="D2447:F2447"/>
    <mergeCell ref="I2447:J2447"/>
    <mergeCell ref="D2460:F2460"/>
    <mergeCell ref="I2460:J2460"/>
    <mergeCell ref="D2473:F2473"/>
    <mergeCell ref="I2473:J2473"/>
    <mergeCell ref="D2486:F2486"/>
    <mergeCell ref="I2486:J2486"/>
    <mergeCell ref="D2499:F2499"/>
    <mergeCell ref="I2499:J2499"/>
    <mergeCell ref="D2378:F2378"/>
    <mergeCell ref="I2378:J2378"/>
    <mergeCell ref="D2392:F2392"/>
    <mergeCell ref="I2392:J2392"/>
    <mergeCell ref="D2406:F2406"/>
    <mergeCell ref="I2406:J2406"/>
    <mergeCell ref="D2420:F2420"/>
    <mergeCell ref="I2420:J2420"/>
    <mergeCell ref="D2434:F2434"/>
    <mergeCell ref="I2434:J2434"/>
    <mergeCell ref="D2315:F2315"/>
    <mergeCell ref="I2315:J2315"/>
    <mergeCell ref="D2328:F2328"/>
    <mergeCell ref="I2328:J2328"/>
    <mergeCell ref="D2341:F2341"/>
    <mergeCell ref="I2341:J2341"/>
    <mergeCell ref="D2352:F2352"/>
    <mergeCell ref="I2352:J2352"/>
    <mergeCell ref="D2365:F2365"/>
    <mergeCell ref="I2365:J2365"/>
    <mergeCell ref="D2250:F2250"/>
    <mergeCell ref="I2250:J2250"/>
    <mergeCell ref="D2263:F2263"/>
    <mergeCell ref="I2263:J2263"/>
    <mergeCell ref="D2276:F2276"/>
    <mergeCell ref="I2276:J2276"/>
    <mergeCell ref="D2289:F2289"/>
    <mergeCell ref="I2289:J2289"/>
    <mergeCell ref="D2302:F2302"/>
    <mergeCell ref="I2302:J2302"/>
    <mergeCell ref="D2183:F2183"/>
    <mergeCell ref="I2183:J2183"/>
    <mergeCell ref="D2196:F2196"/>
    <mergeCell ref="I2196:J2196"/>
    <mergeCell ref="D2209:F2209"/>
    <mergeCell ref="I2209:J2209"/>
    <mergeCell ref="D2222:F2222"/>
    <mergeCell ref="I2222:J2222"/>
    <mergeCell ref="D2236:F2236"/>
    <mergeCell ref="I2236:J2236"/>
    <mergeCell ref="D2118:F2118"/>
    <mergeCell ref="I2118:J2118"/>
    <mergeCell ref="D2131:F2131"/>
    <mergeCell ref="I2131:J2131"/>
    <mergeCell ref="D2144:F2144"/>
    <mergeCell ref="I2144:J2144"/>
    <mergeCell ref="D2157:F2157"/>
    <mergeCell ref="I2157:J2157"/>
    <mergeCell ref="D2170:F2170"/>
    <mergeCell ref="I2170:J2170"/>
    <mergeCell ref="D2049:F2049"/>
    <mergeCell ref="I2049:J2049"/>
    <mergeCell ref="D2065:F2065"/>
    <mergeCell ref="I2065:J2065"/>
    <mergeCell ref="D2079:F2079"/>
    <mergeCell ref="I2079:J2079"/>
    <mergeCell ref="D2092:F2092"/>
    <mergeCell ref="I2092:J2092"/>
    <mergeCell ref="D2105:F2105"/>
    <mergeCell ref="I2105:J2105"/>
    <mergeCell ref="D1972:F1972"/>
    <mergeCell ref="I1972:J1972"/>
    <mergeCell ref="D1986:F1986"/>
    <mergeCell ref="I1986:J1986"/>
    <mergeCell ref="D2000:F2000"/>
    <mergeCell ref="I2000:J2000"/>
    <mergeCell ref="D2015:F2015"/>
    <mergeCell ref="I2015:J2015"/>
    <mergeCell ref="D2032:F2032"/>
    <mergeCell ref="I2032:J2032"/>
    <mergeCell ref="D1902:F1902"/>
    <mergeCell ref="I1902:J1902"/>
    <mergeCell ref="D1916:F1916"/>
    <mergeCell ref="I1916:J1916"/>
    <mergeCell ref="D1930:F1930"/>
    <mergeCell ref="I1930:J1930"/>
    <mergeCell ref="D1944:F1944"/>
    <mergeCell ref="I1944:J1944"/>
    <mergeCell ref="D1958:F1958"/>
    <mergeCell ref="I1958:J1958"/>
    <mergeCell ref="D1830:F1830"/>
    <mergeCell ref="I1830:J1830"/>
    <mergeCell ref="D1846:F1846"/>
    <mergeCell ref="I1846:J1846"/>
    <mergeCell ref="D1860:F1860"/>
    <mergeCell ref="I1860:J1860"/>
    <mergeCell ref="D1874:F1874"/>
    <mergeCell ref="I1874:J1874"/>
    <mergeCell ref="D1888:F1888"/>
    <mergeCell ref="I1888:J1888"/>
    <mergeCell ref="D1752:F1752"/>
    <mergeCell ref="I1752:J1752"/>
    <mergeCell ref="D1766:F1766"/>
    <mergeCell ref="I1766:J1766"/>
    <mergeCell ref="D1782:F1782"/>
    <mergeCell ref="I1782:J1782"/>
    <mergeCell ref="D1798:F1798"/>
    <mergeCell ref="I1798:J1798"/>
    <mergeCell ref="D1814:F1814"/>
    <mergeCell ref="I1814:J1814"/>
    <mergeCell ref="D1672:F1672"/>
    <mergeCell ref="I1672:J1672"/>
    <mergeCell ref="D1688:F1688"/>
    <mergeCell ref="I1688:J1688"/>
    <mergeCell ref="D1704:F1704"/>
    <mergeCell ref="I1704:J1704"/>
    <mergeCell ref="D1720:F1720"/>
    <mergeCell ref="I1720:J1720"/>
    <mergeCell ref="D1736:F1736"/>
    <mergeCell ref="I1736:J1736"/>
    <mergeCell ref="D1594:F1594"/>
    <mergeCell ref="I1594:J1594"/>
    <mergeCell ref="D1609:F1609"/>
    <mergeCell ref="I1609:J1609"/>
    <mergeCell ref="D1624:F1624"/>
    <mergeCell ref="I1624:J1624"/>
    <mergeCell ref="D1640:F1640"/>
    <mergeCell ref="I1640:J1640"/>
    <mergeCell ref="D1656:F1656"/>
    <mergeCell ref="I1656:J1656"/>
    <mergeCell ref="D1531:F1531"/>
    <mergeCell ref="I1531:J1531"/>
    <mergeCell ref="D1547:F1547"/>
    <mergeCell ref="I1547:J1547"/>
    <mergeCell ref="D1563:F1563"/>
    <mergeCell ref="I1563:J1563"/>
    <mergeCell ref="D1571:F1571"/>
    <mergeCell ref="I1571:J1571"/>
    <mergeCell ref="D1579:F1579"/>
    <mergeCell ref="I1579:J1579"/>
    <mergeCell ref="D1468:F1468"/>
    <mergeCell ref="I1468:J1468"/>
    <mergeCell ref="D1481:F1481"/>
    <mergeCell ref="I1481:J1481"/>
    <mergeCell ref="D1492:F1492"/>
    <mergeCell ref="I1492:J1492"/>
    <mergeCell ref="D1508:F1508"/>
    <mergeCell ref="I1508:J1508"/>
    <mergeCell ref="D1516:F1516"/>
    <mergeCell ref="I1516:J1516"/>
    <mergeCell ref="D1403:F1403"/>
    <mergeCell ref="I1403:J1403"/>
    <mergeCell ref="D1416:F1416"/>
    <mergeCell ref="I1416:J1416"/>
    <mergeCell ref="D1429:F1429"/>
    <mergeCell ref="I1429:J1429"/>
    <mergeCell ref="D1442:F1442"/>
    <mergeCell ref="I1442:J1442"/>
    <mergeCell ref="D1455:F1455"/>
    <mergeCell ref="I1455:J1455"/>
    <mergeCell ref="D1338:F1338"/>
    <mergeCell ref="I1338:J1338"/>
    <mergeCell ref="D1351:F1351"/>
    <mergeCell ref="I1351:J1351"/>
    <mergeCell ref="D1364:F1364"/>
    <mergeCell ref="I1364:J1364"/>
    <mergeCell ref="D1377:F1377"/>
    <mergeCell ref="I1377:J1377"/>
    <mergeCell ref="D1390:F1390"/>
    <mergeCell ref="I1390:J1390"/>
    <mergeCell ref="D1275:F1275"/>
    <mergeCell ref="I1275:J1275"/>
    <mergeCell ref="D1288:F1288"/>
    <mergeCell ref="I1288:J1288"/>
    <mergeCell ref="D1301:F1301"/>
    <mergeCell ref="I1301:J1301"/>
    <mergeCell ref="D1314:F1314"/>
    <mergeCell ref="I1314:J1314"/>
    <mergeCell ref="D1326:F1326"/>
    <mergeCell ref="I1326:J1326"/>
    <mergeCell ref="D1211:F1211"/>
    <mergeCell ref="I1211:J1211"/>
    <mergeCell ref="D1225:F1225"/>
    <mergeCell ref="I1225:J1225"/>
    <mergeCell ref="D1236:F1236"/>
    <mergeCell ref="I1236:J1236"/>
    <mergeCell ref="D1249:F1249"/>
    <mergeCell ref="I1249:J1249"/>
    <mergeCell ref="D1262:F1262"/>
    <mergeCell ref="I1262:J1262"/>
    <mergeCell ref="D1142:F1142"/>
    <mergeCell ref="I1142:J1142"/>
    <mergeCell ref="D1157:F1157"/>
    <mergeCell ref="I1157:J1157"/>
    <mergeCell ref="D1172:F1172"/>
    <mergeCell ref="I1172:J1172"/>
    <mergeCell ref="D1185:F1185"/>
    <mergeCell ref="I1185:J1185"/>
    <mergeCell ref="D1198:F1198"/>
    <mergeCell ref="I1198:J1198"/>
    <mergeCell ref="D1073:F1073"/>
    <mergeCell ref="I1073:J1073"/>
    <mergeCell ref="D1088:F1088"/>
    <mergeCell ref="I1088:J1088"/>
    <mergeCell ref="D1101:F1101"/>
    <mergeCell ref="I1101:J1101"/>
    <mergeCell ref="D1114:F1114"/>
    <mergeCell ref="I1114:J1114"/>
    <mergeCell ref="D1127:F1127"/>
    <mergeCell ref="I1127:J1127"/>
    <mergeCell ref="D1002:F1002"/>
    <mergeCell ref="I1002:J1002"/>
    <mergeCell ref="D1015:F1015"/>
    <mergeCell ref="I1015:J1015"/>
    <mergeCell ref="D1028:F1028"/>
    <mergeCell ref="I1028:J1028"/>
    <mergeCell ref="D1043:F1043"/>
    <mergeCell ref="I1043:J1043"/>
    <mergeCell ref="D1058:F1058"/>
    <mergeCell ref="I1058:J1058"/>
    <mergeCell ref="D925:F925"/>
    <mergeCell ref="I925:J925"/>
    <mergeCell ref="D940:F940"/>
    <mergeCell ref="I940:J940"/>
    <mergeCell ref="D955:F955"/>
    <mergeCell ref="I955:J955"/>
    <mergeCell ref="D970:F970"/>
    <mergeCell ref="I970:J970"/>
    <mergeCell ref="D986:F986"/>
    <mergeCell ref="I986:J986"/>
    <mergeCell ref="D881:F881"/>
    <mergeCell ref="I881:J881"/>
    <mergeCell ref="D894:F894"/>
    <mergeCell ref="I894:J894"/>
    <mergeCell ref="D895:F895"/>
    <mergeCell ref="I895:J895"/>
    <mergeCell ref="D896:F896"/>
    <mergeCell ref="I896:J896"/>
    <mergeCell ref="D910:F910"/>
    <mergeCell ref="I910:J910"/>
    <mergeCell ref="D840:F840"/>
    <mergeCell ref="I840:J840"/>
    <mergeCell ref="D851:F851"/>
    <mergeCell ref="I851:J851"/>
    <mergeCell ref="D862:F862"/>
    <mergeCell ref="I862:J862"/>
    <mergeCell ref="D869:F869"/>
    <mergeCell ref="I869:J869"/>
    <mergeCell ref="D870:F870"/>
    <mergeCell ref="I870:J870"/>
    <mergeCell ref="D780:F780"/>
    <mergeCell ref="I780:J780"/>
    <mergeCell ref="D793:F793"/>
    <mergeCell ref="I793:J793"/>
    <mergeCell ref="D806:F806"/>
    <mergeCell ref="I806:J806"/>
    <mergeCell ref="D819:F819"/>
    <mergeCell ref="I819:J819"/>
    <mergeCell ref="D832:F832"/>
    <mergeCell ref="I832:J832"/>
    <mergeCell ref="D726:F726"/>
    <mergeCell ref="I726:J726"/>
    <mergeCell ref="D734:F734"/>
    <mergeCell ref="I734:J734"/>
    <mergeCell ref="D745:F745"/>
    <mergeCell ref="I745:J745"/>
    <mergeCell ref="D756:F756"/>
    <mergeCell ref="I756:J756"/>
    <mergeCell ref="D767:F767"/>
    <mergeCell ref="I767:J767"/>
    <mergeCell ref="D673:F673"/>
    <mergeCell ref="I673:J673"/>
    <mergeCell ref="D685:F685"/>
    <mergeCell ref="I685:J685"/>
    <mergeCell ref="D693:F693"/>
    <mergeCell ref="I693:J693"/>
    <mergeCell ref="D701:F701"/>
    <mergeCell ref="I701:J701"/>
    <mergeCell ref="D714:F714"/>
    <mergeCell ref="I714:J714"/>
    <mergeCell ref="D613:F613"/>
    <mergeCell ref="I613:J613"/>
    <mergeCell ref="D624:F624"/>
    <mergeCell ref="I624:J624"/>
    <mergeCell ref="D635:F635"/>
    <mergeCell ref="I635:J635"/>
    <mergeCell ref="D648:F648"/>
    <mergeCell ref="I648:J648"/>
    <mergeCell ref="D661:F661"/>
    <mergeCell ref="I661:J661"/>
    <mergeCell ref="D558:F558"/>
    <mergeCell ref="I558:J558"/>
    <mergeCell ref="D569:F569"/>
    <mergeCell ref="I569:J569"/>
    <mergeCell ref="D580:F580"/>
    <mergeCell ref="I580:J580"/>
    <mergeCell ref="D591:F591"/>
    <mergeCell ref="I591:J591"/>
    <mergeCell ref="D602:F602"/>
    <mergeCell ref="I602:J602"/>
    <mergeCell ref="D503:F503"/>
    <mergeCell ref="I503:J503"/>
    <mergeCell ref="D514:F514"/>
    <mergeCell ref="I514:J514"/>
    <mergeCell ref="D525:F525"/>
    <mergeCell ref="I525:J525"/>
    <mergeCell ref="D536:F536"/>
    <mergeCell ref="I536:J536"/>
    <mergeCell ref="D547:F547"/>
    <mergeCell ref="I547:J547"/>
    <mergeCell ref="D443:F443"/>
    <mergeCell ref="I443:J443"/>
    <mergeCell ref="D451:F451"/>
    <mergeCell ref="I451:J451"/>
    <mergeCell ref="D464:F464"/>
    <mergeCell ref="I464:J464"/>
    <mergeCell ref="D477:F477"/>
    <mergeCell ref="I477:J477"/>
    <mergeCell ref="D490:F490"/>
    <mergeCell ref="I490:J490"/>
    <mergeCell ref="D398:F398"/>
    <mergeCell ref="I398:J398"/>
    <mergeCell ref="D410:F410"/>
    <mergeCell ref="I410:J410"/>
    <mergeCell ref="D422:F422"/>
    <mergeCell ref="I422:J422"/>
    <mergeCell ref="D423:F423"/>
    <mergeCell ref="I423:J423"/>
    <mergeCell ref="D436:F436"/>
    <mergeCell ref="I436:J436"/>
    <mergeCell ref="D334:F334"/>
    <mergeCell ref="I334:J334"/>
    <mergeCell ref="D347:F347"/>
    <mergeCell ref="I347:J347"/>
    <mergeCell ref="D360:F360"/>
    <mergeCell ref="I360:J360"/>
    <mergeCell ref="D373:F373"/>
    <mergeCell ref="I373:J373"/>
    <mergeCell ref="D386:F386"/>
    <mergeCell ref="I386:J386"/>
    <mergeCell ref="D269:F269"/>
    <mergeCell ref="I269:J269"/>
    <mergeCell ref="D282:F282"/>
    <mergeCell ref="I282:J282"/>
    <mergeCell ref="D295:F295"/>
    <mergeCell ref="I295:J295"/>
    <mergeCell ref="D308:F308"/>
    <mergeCell ref="I308:J308"/>
    <mergeCell ref="D321:F321"/>
    <mergeCell ref="I321:J321"/>
    <mergeCell ref="D202:F202"/>
    <mergeCell ref="I202:J202"/>
    <mergeCell ref="D216:F216"/>
    <mergeCell ref="I216:J216"/>
    <mergeCell ref="D230:F230"/>
    <mergeCell ref="I230:J230"/>
    <mergeCell ref="D243:F243"/>
    <mergeCell ref="I243:J243"/>
    <mergeCell ref="D256:F256"/>
    <mergeCell ref="I256:J256"/>
    <mergeCell ref="D135:F135"/>
    <mergeCell ref="I135:J135"/>
    <mergeCell ref="D148:F148"/>
    <mergeCell ref="I148:J148"/>
    <mergeCell ref="D162:F162"/>
    <mergeCell ref="I162:J162"/>
    <mergeCell ref="D175:F175"/>
    <mergeCell ref="I175:J175"/>
    <mergeCell ref="D188:F188"/>
    <mergeCell ref="I188:J188"/>
    <mergeCell ref="D73:F73"/>
    <mergeCell ref="I73:J73"/>
    <mergeCell ref="D84:F84"/>
    <mergeCell ref="I84:J84"/>
    <mergeCell ref="D94:F94"/>
    <mergeCell ref="I94:J94"/>
    <mergeCell ref="D108:F108"/>
    <mergeCell ref="I108:J108"/>
    <mergeCell ref="D122:F122"/>
    <mergeCell ref="I122:J122"/>
    <mergeCell ref="D28:F28"/>
    <mergeCell ref="I28:J28"/>
    <mergeCell ref="D29:F29"/>
    <mergeCell ref="I29:J29"/>
    <mergeCell ref="D34:F34"/>
    <mergeCell ref="I34:J34"/>
    <mergeCell ref="D49:F49"/>
    <mergeCell ref="I49:J49"/>
    <mergeCell ref="D62:F62"/>
    <mergeCell ref="I62:J62"/>
    <mergeCell ref="D23:F23"/>
    <mergeCell ref="I23:J23"/>
    <mergeCell ref="D24:F24"/>
    <mergeCell ref="I24:J24"/>
    <mergeCell ref="D25:F25"/>
    <mergeCell ref="I25:J25"/>
    <mergeCell ref="D26:F26"/>
    <mergeCell ref="I26:J26"/>
    <mergeCell ref="D27:F27"/>
    <mergeCell ref="I27:J27"/>
    <mergeCell ref="D18:F18"/>
    <mergeCell ref="I18:J18"/>
    <mergeCell ref="D19:F19"/>
    <mergeCell ref="I19:J19"/>
    <mergeCell ref="D20:F20"/>
    <mergeCell ref="I20:J20"/>
    <mergeCell ref="D21:F21"/>
    <mergeCell ref="I21:J21"/>
    <mergeCell ref="D22:F22"/>
    <mergeCell ref="I22:J22"/>
    <mergeCell ref="D13:F13"/>
    <mergeCell ref="I13:J13"/>
    <mergeCell ref="D14:F14"/>
    <mergeCell ref="I14:J14"/>
    <mergeCell ref="D15:F15"/>
    <mergeCell ref="I15:J15"/>
    <mergeCell ref="D16:F16"/>
    <mergeCell ref="I16:J16"/>
    <mergeCell ref="D17:F17"/>
    <mergeCell ref="I17:J17"/>
    <mergeCell ref="A1:K1"/>
    <mergeCell ref="A2:K2"/>
    <mergeCell ref="A3:K3"/>
    <mergeCell ref="A4:K4"/>
    <mergeCell ref="A6:K6"/>
    <mergeCell ref="D11:F11"/>
    <mergeCell ref="I11:J11"/>
    <mergeCell ref="D12:F12"/>
    <mergeCell ref="I12:J12"/>
  </mergeCells>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8"/>
  <sheetViews>
    <sheetView workbookViewId="0">
      <pane ySplit="8" topLeftCell="A9" activePane="bottomLeft" state="frozenSplit"/>
      <selection pane="bottomLeft" sqref="A1:D1"/>
    </sheetView>
  </sheetViews>
  <sheetFormatPr defaultRowHeight="15" x14ac:dyDescent="0.25"/>
  <cols>
    <col min="1" max="1" width="14.7109375" customWidth="1"/>
    <col min="2" max="2" width="6.140625" customWidth="1"/>
    <col min="3" max="3" width="65.7109375" customWidth="1"/>
    <col min="4" max="4" width="13.7109375" customWidth="1"/>
    <col min="5" max="5" width="65.7109375" customWidth="1"/>
    <col min="6" max="7" width="13.7109375" customWidth="1"/>
  </cols>
  <sheetData>
    <row r="1" spans="1:7" x14ac:dyDescent="0.25">
      <c r="A1" s="9" t="s">
        <v>0</v>
      </c>
      <c r="B1" s="9" t="s">
        <v>0</v>
      </c>
      <c r="C1" s="9" t="s">
        <v>0</v>
      </c>
      <c r="D1" s="9" t="s">
        <v>0</v>
      </c>
    </row>
    <row r="2" spans="1:7" x14ac:dyDescent="0.25">
      <c r="A2" s="9"/>
      <c r="B2" s="9"/>
      <c r="C2" s="9"/>
      <c r="D2" s="9"/>
    </row>
    <row r="3" spans="1:7" x14ac:dyDescent="0.25">
      <c r="A3" s="9"/>
      <c r="B3" s="9"/>
      <c r="C3" s="9"/>
      <c r="D3" s="9"/>
    </row>
    <row r="4" spans="1:7" x14ac:dyDescent="0.25">
      <c r="A4" s="9"/>
      <c r="B4" s="9"/>
      <c r="C4" s="9"/>
      <c r="D4" s="9"/>
    </row>
    <row r="6" spans="1:7" ht="18.75" x14ac:dyDescent="0.3">
      <c r="A6" s="8" t="s">
        <v>467</v>
      </c>
      <c r="B6" s="8" t="s">
        <v>467</v>
      </c>
      <c r="C6" s="8" t="s">
        <v>467</v>
      </c>
      <c r="D6" s="8" t="s">
        <v>467</v>
      </c>
    </row>
    <row r="8" spans="1:7" x14ac:dyDescent="0.25">
      <c r="A8" s="26" t="s">
        <v>469</v>
      </c>
      <c r="B8" s="26" t="s">
        <v>470</v>
      </c>
      <c r="C8" s="26" t="s">
        <v>471</v>
      </c>
      <c r="D8" s="26" t="s">
        <v>2</v>
      </c>
      <c r="E8" s="26" t="s">
        <v>472</v>
      </c>
      <c r="F8" s="26" t="s">
        <v>1569</v>
      </c>
      <c r="G8" s="26" t="s">
        <v>1570</v>
      </c>
    </row>
    <row r="10" spans="1:7" x14ac:dyDescent="0.25">
      <c r="A10" s="25" t="s">
        <v>522</v>
      </c>
    </row>
    <row r="11" spans="1:7" x14ac:dyDescent="0.25">
      <c r="A11" t="s">
        <v>895</v>
      </c>
      <c r="B11" t="s">
        <v>242</v>
      </c>
      <c r="C11" t="s">
        <v>896</v>
      </c>
      <c r="D11" s="36">
        <v>23.39</v>
      </c>
      <c r="E11" t="s">
        <v>896</v>
      </c>
      <c r="F11" s="39">
        <v>0</v>
      </c>
      <c r="G11" s="39">
        <v>0</v>
      </c>
    </row>
    <row r="12" spans="1:7" x14ac:dyDescent="0.25">
      <c r="A12" t="s">
        <v>854</v>
      </c>
      <c r="B12" t="s">
        <v>242</v>
      </c>
      <c r="C12" t="s">
        <v>855</v>
      </c>
      <c r="D12" s="36">
        <v>23.39</v>
      </c>
      <c r="E12" t="s">
        <v>855</v>
      </c>
      <c r="F12" s="39">
        <v>0</v>
      </c>
      <c r="G12" s="39">
        <v>0</v>
      </c>
    </row>
    <row r="13" spans="1:7" x14ac:dyDescent="0.25">
      <c r="A13" t="s">
        <v>905</v>
      </c>
      <c r="B13" t="s">
        <v>242</v>
      </c>
      <c r="C13" t="s">
        <v>906</v>
      </c>
      <c r="D13" s="36">
        <v>23.36</v>
      </c>
      <c r="E13" t="s">
        <v>906</v>
      </c>
      <c r="F13" s="39">
        <v>0</v>
      </c>
      <c r="G13" s="39">
        <v>0</v>
      </c>
    </row>
    <row r="14" spans="1:7" x14ac:dyDescent="0.25">
      <c r="A14" t="s">
        <v>568</v>
      </c>
      <c r="B14" t="s">
        <v>242</v>
      </c>
      <c r="C14" t="s">
        <v>569</v>
      </c>
      <c r="D14" s="36">
        <v>28.5</v>
      </c>
      <c r="E14" t="s">
        <v>569</v>
      </c>
      <c r="F14" s="39">
        <v>0</v>
      </c>
      <c r="G14" s="39">
        <v>0</v>
      </c>
    </row>
    <row r="15" spans="1:7" x14ac:dyDescent="0.25">
      <c r="A15" t="s">
        <v>644</v>
      </c>
      <c r="B15" t="s">
        <v>242</v>
      </c>
      <c r="C15" t="s">
        <v>524</v>
      </c>
      <c r="D15" s="36">
        <v>23.36</v>
      </c>
      <c r="E15" t="s">
        <v>524</v>
      </c>
      <c r="F15" s="39">
        <v>0</v>
      </c>
      <c r="G15" s="39">
        <v>0</v>
      </c>
    </row>
    <row r="16" spans="1:7" x14ac:dyDescent="0.25">
      <c r="A16" t="s">
        <v>561</v>
      </c>
      <c r="B16" t="s">
        <v>242</v>
      </c>
      <c r="C16" t="s">
        <v>562</v>
      </c>
      <c r="D16" s="36">
        <v>23.39</v>
      </c>
      <c r="E16" t="s">
        <v>562</v>
      </c>
      <c r="F16" s="39">
        <v>0</v>
      </c>
      <c r="G16" s="39">
        <v>0</v>
      </c>
    </row>
    <row r="17" spans="1:7" x14ac:dyDescent="0.25">
      <c r="A17" t="s">
        <v>821</v>
      </c>
      <c r="B17" t="s">
        <v>242</v>
      </c>
      <c r="C17" t="s">
        <v>822</v>
      </c>
      <c r="D17" s="36">
        <v>26.57</v>
      </c>
      <c r="E17" t="s">
        <v>1571</v>
      </c>
      <c r="F17" s="39">
        <v>0</v>
      </c>
      <c r="G17" s="39">
        <v>0</v>
      </c>
    </row>
    <row r="18" spans="1:7" x14ac:dyDescent="0.25">
      <c r="A18" t="s">
        <v>547</v>
      </c>
      <c r="B18" t="s">
        <v>545</v>
      </c>
      <c r="C18" t="s">
        <v>548</v>
      </c>
      <c r="D18" s="36">
        <v>25.94</v>
      </c>
      <c r="E18" t="s">
        <v>548</v>
      </c>
      <c r="F18" s="39">
        <v>0</v>
      </c>
      <c r="G18" s="39">
        <v>0</v>
      </c>
    </row>
    <row r="19" spans="1:7" x14ac:dyDescent="0.25">
      <c r="A19" t="s">
        <v>528</v>
      </c>
      <c r="B19" t="s">
        <v>242</v>
      </c>
      <c r="C19" t="s">
        <v>529</v>
      </c>
      <c r="D19" s="36">
        <v>25.94</v>
      </c>
      <c r="E19" t="s">
        <v>529</v>
      </c>
      <c r="F19" s="39">
        <v>0</v>
      </c>
      <c r="G19" s="39">
        <v>0</v>
      </c>
    </row>
    <row r="20" spans="1:7" x14ac:dyDescent="0.25">
      <c r="A20" t="s">
        <v>661</v>
      </c>
      <c r="B20" t="s">
        <v>242</v>
      </c>
      <c r="C20" t="s">
        <v>564</v>
      </c>
      <c r="D20" s="36">
        <v>25.94</v>
      </c>
      <c r="E20" t="s">
        <v>564</v>
      </c>
      <c r="F20" s="39">
        <v>0</v>
      </c>
      <c r="G20" s="39">
        <v>0</v>
      </c>
    </row>
    <row r="21" spans="1:7" x14ac:dyDescent="0.25">
      <c r="A21" t="s">
        <v>544</v>
      </c>
      <c r="B21" t="s">
        <v>545</v>
      </c>
      <c r="C21" t="s">
        <v>546</v>
      </c>
      <c r="D21" s="36">
        <v>23.36</v>
      </c>
      <c r="E21" t="s">
        <v>546</v>
      </c>
      <c r="F21" s="39">
        <v>0</v>
      </c>
      <c r="G21" s="39">
        <v>0</v>
      </c>
    </row>
    <row r="22" spans="1:7" x14ac:dyDescent="0.25">
      <c r="A22" t="s">
        <v>523</v>
      </c>
      <c r="B22" t="s">
        <v>242</v>
      </c>
      <c r="C22" t="s">
        <v>524</v>
      </c>
      <c r="D22" s="36">
        <v>23.36</v>
      </c>
      <c r="E22" t="s">
        <v>524</v>
      </c>
      <c r="F22" s="39">
        <v>0</v>
      </c>
      <c r="G22" s="39">
        <v>0</v>
      </c>
    </row>
    <row r="23" spans="1:7" x14ac:dyDescent="0.25">
      <c r="A23" t="s">
        <v>660</v>
      </c>
      <c r="B23" t="s">
        <v>242</v>
      </c>
      <c r="C23" t="s">
        <v>562</v>
      </c>
      <c r="D23" s="36">
        <v>23.39</v>
      </c>
      <c r="E23" t="s">
        <v>562</v>
      </c>
      <c r="F23" s="39">
        <v>0</v>
      </c>
      <c r="G23" s="39">
        <v>0</v>
      </c>
    </row>
    <row r="24" spans="1:7" x14ac:dyDescent="0.25">
      <c r="A24" t="s">
        <v>823</v>
      </c>
      <c r="B24" t="s">
        <v>242</v>
      </c>
      <c r="C24" t="s">
        <v>782</v>
      </c>
      <c r="D24" s="36">
        <v>22.19</v>
      </c>
      <c r="E24" t="s">
        <v>782</v>
      </c>
      <c r="F24" s="39">
        <v>0</v>
      </c>
      <c r="G24" s="39">
        <v>0</v>
      </c>
    </row>
    <row r="25" spans="1:7" x14ac:dyDescent="0.25">
      <c r="A25" t="s">
        <v>781</v>
      </c>
      <c r="B25" t="s">
        <v>242</v>
      </c>
      <c r="C25" t="s">
        <v>782</v>
      </c>
      <c r="D25" s="36">
        <v>22.19</v>
      </c>
      <c r="E25" t="s">
        <v>782</v>
      </c>
      <c r="F25" s="39">
        <v>0</v>
      </c>
      <c r="G25" s="39">
        <v>0</v>
      </c>
    </row>
    <row r="26" spans="1:7" x14ac:dyDescent="0.25">
      <c r="A26" t="s">
        <v>907</v>
      </c>
      <c r="B26" t="s">
        <v>242</v>
      </c>
      <c r="C26" t="s">
        <v>908</v>
      </c>
      <c r="D26" s="36">
        <v>25.94</v>
      </c>
      <c r="E26" t="s">
        <v>908</v>
      </c>
      <c r="F26" s="39">
        <v>0</v>
      </c>
      <c r="G26" s="39">
        <v>0</v>
      </c>
    </row>
    <row r="27" spans="1:7" x14ac:dyDescent="0.25">
      <c r="A27" t="s">
        <v>893</v>
      </c>
      <c r="B27" t="s">
        <v>242</v>
      </c>
      <c r="C27" t="s">
        <v>894</v>
      </c>
      <c r="D27" s="36">
        <v>25.1</v>
      </c>
      <c r="E27" t="s">
        <v>894</v>
      </c>
      <c r="F27" s="39">
        <v>0</v>
      </c>
      <c r="G27" s="39">
        <v>0</v>
      </c>
    </row>
    <row r="28" spans="1:7" x14ac:dyDescent="0.25">
      <c r="A28" t="s">
        <v>570</v>
      </c>
      <c r="B28" t="s">
        <v>242</v>
      </c>
      <c r="C28" t="s">
        <v>548</v>
      </c>
      <c r="D28" s="36">
        <v>25.94</v>
      </c>
      <c r="E28" t="s">
        <v>548</v>
      </c>
      <c r="F28" s="39">
        <v>0</v>
      </c>
      <c r="G28" s="39">
        <v>0</v>
      </c>
    </row>
    <row r="29" spans="1:7" x14ac:dyDescent="0.25">
      <c r="A29" t="s">
        <v>645</v>
      </c>
      <c r="B29" t="s">
        <v>242</v>
      </c>
      <c r="C29" t="s">
        <v>529</v>
      </c>
      <c r="D29" s="36">
        <v>25.94</v>
      </c>
      <c r="E29" t="s">
        <v>529</v>
      </c>
      <c r="F29" s="39">
        <v>0</v>
      </c>
      <c r="G29" s="39">
        <v>0</v>
      </c>
    </row>
    <row r="30" spans="1:7" x14ac:dyDescent="0.25">
      <c r="A30" t="s">
        <v>563</v>
      </c>
      <c r="B30" t="s">
        <v>242</v>
      </c>
      <c r="C30" t="s">
        <v>564</v>
      </c>
      <c r="D30" s="36">
        <v>25.94</v>
      </c>
      <c r="E30" t="s">
        <v>564</v>
      </c>
      <c r="F30" s="39">
        <v>0</v>
      </c>
      <c r="G30" s="39">
        <v>0</v>
      </c>
    </row>
    <row r="31" spans="1:7" x14ac:dyDescent="0.25">
      <c r="A31" t="s">
        <v>852</v>
      </c>
      <c r="B31" t="s">
        <v>242</v>
      </c>
      <c r="C31" t="s">
        <v>853</v>
      </c>
      <c r="D31" s="36">
        <v>25.1</v>
      </c>
      <c r="E31" t="s">
        <v>853</v>
      </c>
      <c r="F31" s="39">
        <v>0</v>
      </c>
      <c r="G31" s="39">
        <v>0</v>
      </c>
    </row>
    <row r="32" spans="1:7" x14ac:dyDescent="0.25">
      <c r="A32" t="s">
        <v>834</v>
      </c>
      <c r="B32" t="s">
        <v>242</v>
      </c>
      <c r="C32" t="s">
        <v>835</v>
      </c>
      <c r="D32" s="36">
        <v>52.27</v>
      </c>
      <c r="E32" t="s">
        <v>835</v>
      </c>
      <c r="F32" s="39">
        <v>0</v>
      </c>
      <c r="G32" s="39">
        <v>0</v>
      </c>
    </row>
    <row r="33" spans="1:7" x14ac:dyDescent="0.25">
      <c r="A33" s="25" t="s">
        <v>531</v>
      </c>
    </row>
    <row r="34" spans="1:7" x14ac:dyDescent="0.25">
      <c r="A34" t="s">
        <v>1200</v>
      </c>
      <c r="B34" t="s">
        <v>19</v>
      </c>
      <c r="C34" t="s">
        <v>1201</v>
      </c>
      <c r="D34" s="36">
        <v>1.76</v>
      </c>
      <c r="E34" t="s">
        <v>1572</v>
      </c>
      <c r="F34" s="39">
        <v>0</v>
      </c>
      <c r="G34" s="39">
        <v>0</v>
      </c>
    </row>
    <row r="35" spans="1:7" x14ac:dyDescent="0.25">
      <c r="A35" t="s">
        <v>1186</v>
      </c>
      <c r="B35" t="s">
        <v>19</v>
      </c>
      <c r="C35" t="s">
        <v>1187</v>
      </c>
      <c r="D35" s="36">
        <v>0.57999999999999996</v>
      </c>
      <c r="E35" t="s">
        <v>1573</v>
      </c>
      <c r="F35" s="39">
        <v>0</v>
      </c>
      <c r="G35" s="39">
        <v>0</v>
      </c>
    </row>
    <row r="36" spans="1:7" x14ac:dyDescent="0.25">
      <c r="A36" t="s">
        <v>1182</v>
      </c>
      <c r="B36" t="s">
        <v>19</v>
      </c>
      <c r="C36" t="s">
        <v>1183</v>
      </c>
      <c r="D36" s="36">
        <v>1.17</v>
      </c>
      <c r="E36" t="s">
        <v>1574</v>
      </c>
      <c r="F36" s="39">
        <v>0</v>
      </c>
      <c r="G36" s="39">
        <v>0</v>
      </c>
    </row>
    <row r="37" spans="1:7" x14ac:dyDescent="0.25">
      <c r="A37" t="s">
        <v>1160</v>
      </c>
      <c r="B37" t="s">
        <v>19</v>
      </c>
      <c r="C37" t="s">
        <v>1161</v>
      </c>
      <c r="D37" s="36">
        <v>0.63</v>
      </c>
      <c r="E37" t="s">
        <v>1575</v>
      </c>
      <c r="F37" s="39">
        <v>0</v>
      </c>
      <c r="G37" s="39">
        <v>0</v>
      </c>
    </row>
    <row r="38" spans="1:7" x14ac:dyDescent="0.25">
      <c r="A38" t="s">
        <v>1136</v>
      </c>
      <c r="B38" t="s">
        <v>19</v>
      </c>
      <c r="C38" t="s">
        <v>1137</v>
      </c>
      <c r="D38" s="36">
        <v>0.33</v>
      </c>
      <c r="E38" t="s">
        <v>1576</v>
      </c>
      <c r="F38" s="39">
        <v>0</v>
      </c>
      <c r="G38" s="39">
        <v>0</v>
      </c>
    </row>
    <row r="39" spans="1:7" x14ac:dyDescent="0.25">
      <c r="A39" t="s">
        <v>1144</v>
      </c>
      <c r="B39" t="s">
        <v>19</v>
      </c>
      <c r="C39" t="s">
        <v>1145</v>
      </c>
      <c r="D39" s="36">
        <v>0.46</v>
      </c>
      <c r="E39" t="s">
        <v>1577</v>
      </c>
      <c r="F39" s="39">
        <v>0</v>
      </c>
      <c r="G39" s="39">
        <v>0</v>
      </c>
    </row>
    <row r="40" spans="1:7" x14ac:dyDescent="0.25">
      <c r="A40" t="s">
        <v>1126</v>
      </c>
      <c r="B40" t="s">
        <v>19</v>
      </c>
      <c r="C40" t="s">
        <v>1127</v>
      </c>
      <c r="D40" s="36">
        <v>0.3</v>
      </c>
      <c r="E40" t="s">
        <v>1578</v>
      </c>
      <c r="F40" s="39">
        <v>0</v>
      </c>
      <c r="G40" s="39">
        <v>0</v>
      </c>
    </row>
    <row r="41" spans="1:7" x14ac:dyDescent="0.25">
      <c r="A41" t="s">
        <v>1172</v>
      </c>
      <c r="B41" t="s">
        <v>19</v>
      </c>
      <c r="C41" t="s">
        <v>1173</v>
      </c>
      <c r="D41" s="36">
        <v>0.85</v>
      </c>
      <c r="E41" t="s">
        <v>1579</v>
      </c>
      <c r="F41" s="39">
        <v>0</v>
      </c>
      <c r="G41" s="39">
        <v>0</v>
      </c>
    </row>
    <row r="42" spans="1:7" x14ac:dyDescent="0.25">
      <c r="A42" t="s">
        <v>1111</v>
      </c>
      <c r="B42" t="s">
        <v>19</v>
      </c>
      <c r="C42" t="s">
        <v>1112</v>
      </c>
      <c r="D42" s="36">
        <v>0.9</v>
      </c>
      <c r="E42" t="s">
        <v>1580</v>
      </c>
      <c r="F42" s="39">
        <v>0</v>
      </c>
      <c r="G42" s="39">
        <v>0</v>
      </c>
    </row>
    <row r="43" spans="1:7" x14ac:dyDescent="0.25">
      <c r="A43" t="s">
        <v>1087</v>
      </c>
      <c r="B43" t="s">
        <v>19</v>
      </c>
      <c r="C43" t="s">
        <v>1088</v>
      </c>
      <c r="D43" s="36">
        <v>0.51</v>
      </c>
      <c r="E43" t="s">
        <v>1581</v>
      </c>
      <c r="F43" s="39">
        <v>0</v>
      </c>
      <c r="G43" s="39">
        <v>0</v>
      </c>
    </row>
    <row r="44" spans="1:7" x14ac:dyDescent="0.25">
      <c r="A44" t="s">
        <v>1107</v>
      </c>
      <c r="B44" t="s">
        <v>19</v>
      </c>
      <c r="C44" t="s">
        <v>1108</v>
      </c>
      <c r="D44" s="36">
        <v>0.3</v>
      </c>
      <c r="E44" t="s">
        <v>1582</v>
      </c>
      <c r="F44" s="39">
        <v>0</v>
      </c>
      <c r="G44" s="39">
        <v>0</v>
      </c>
    </row>
    <row r="45" spans="1:7" x14ac:dyDescent="0.25">
      <c r="A45" t="s">
        <v>1095</v>
      </c>
      <c r="B45" t="s">
        <v>19</v>
      </c>
      <c r="C45" t="s">
        <v>1096</v>
      </c>
      <c r="D45" s="36">
        <v>5.51</v>
      </c>
      <c r="E45" t="s">
        <v>1583</v>
      </c>
      <c r="F45" s="39">
        <v>0</v>
      </c>
      <c r="G45" s="39">
        <v>0</v>
      </c>
    </row>
    <row r="46" spans="1:7" x14ac:dyDescent="0.25">
      <c r="A46" t="s">
        <v>1467</v>
      </c>
      <c r="B46" t="s">
        <v>19</v>
      </c>
      <c r="C46" t="s">
        <v>1468</v>
      </c>
      <c r="D46" s="36">
        <v>0.15</v>
      </c>
      <c r="E46" t="s">
        <v>1584</v>
      </c>
      <c r="F46" s="39">
        <v>0</v>
      </c>
      <c r="G46" s="39">
        <v>0</v>
      </c>
    </row>
    <row r="47" spans="1:7" x14ac:dyDescent="0.25">
      <c r="A47" t="s">
        <v>840</v>
      </c>
      <c r="B47" t="s">
        <v>841</v>
      </c>
      <c r="C47" t="s">
        <v>243</v>
      </c>
      <c r="D47" s="36">
        <v>1167.1500000000001</v>
      </c>
      <c r="E47" t="s">
        <v>839</v>
      </c>
      <c r="F47" s="39">
        <v>0</v>
      </c>
      <c r="G47" s="39">
        <v>0</v>
      </c>
    </row>
    <row r="48" spans="1:7" x14ac:dyDescent="0.25">
      <c r="A48" t="s">
        <v>859</v>
      </c>
      <c r="B48" t="s">
        <v>857</v>
      </c>
      <c r="C48" t="s">
        <v>860</v>
      </c>
      <c r="D48" s="36">
        <v>15.68</v>
      </c>
      <c r="E48" t="s">
        <v>1585</v>
      </c>
      <c r="F48" s="39">
        <v>0</v>
      </c>
      <c r="G48" s="39">
        <v>0</v>
      </c>
    </row>
    <row r="49" spans="1:7" x14ac:dyDescent="0.25">
      <c r="A49" t="s">
        <v>856</v>
      </c>
      <c r="B49" t="s">
        <v>857</v>
      </c>
      <c r="C49" t="s">
        <v>858</v>
      </c>
      <c r="D49" s="36">
        <v>24.14</v>
      </c>
      <c r="E49" t="s">
        <v>858</v>
      </c>
      <c r="F49" s="39">
        <v>0</v>
      </c>
      <c r="G49" s="39">
        <v>0</v>
      </c>
    </row>
    <row r="50" spans="1:7" x14ac:dyDescent="0.25">
      <c r="A50" t="s">
        <v>716</v>
      </c>
      <c r="B50" t="s">
        <v>19</v>
      </c>
      <c r="C50" t="s">
        <v>717</v>
      </c>
      <c r="D50" s="36">
        <v>48.91</v>
      </c>
      <c r="E50" t="s">
        <v>1586</v>
      </c>
      <c r="F50" s="39">
        <v>0</v>
      </c>
      <c r="G50" s="39">
        <v>0</v>
      </c>
    </row>
    <row r="51" spans="1:7" x14ac:dyDescent="0.25">
      <c r="A51" t="s">
        <v>901</v>
      </c>
      <c r="B51" t="s">
        <v>19</v>
      </c>
      <c r="C51" t="s">
        <v>902</v>
      </c>
      <c r="D51" s="36">
        <v>1.1100000000000001</v>
      </c>
      <c r="E51" t="s">
        <v>1587</v>
      </c>
      <c r="F51" s="39">
        <v>0</v>
      </c>
      <c r="G51" s="39">
        <v>0</v>
      </c>
    </row>
    <row r="52" spans="1:7" x14ac:dyDescent="0.25">
      <c r="A52" t="s">
        <v>897</v>
      </c>
      <c r="B52" t="s">
        <v>19</v>
      </c>
      <c r="C52" t="s">
        <v>898</v>
      </c>
      <c r="D52" s="36">
        <v>3.54</v>
      </c>
      <c r="E52" t="s">
        <v>1588</v>
      </c>
      <c r="F52" s="39">
        <v>0</v>
      </c>
      <c r="G52" s="39">
        <v>0</v>
      </c>
    </row>
    <row r="53" spans="1:7" x14ac:dyDescent="0.25">
      <c r="A53" t="s">
        <v>532</v>
      </c>
      <c r="B53" t="s">
        <v>66</v>
      </c>
      <c r="C53" t="s">
        <v>533</v>
      </c>
      <c r="D53" s="36">
        <v>1.07</v>
      </c>
      <c r="E53" t="s">
        <v>1589</v>
      </c>
      <c r="F53" s="39">
        <v>0</v>
      </c>
      <c r="G53" s="39">
        <v>0</v>
      </c>
    </row>
    <row r="54" spans="1:7" x14ac:dyDescent="0.25">
      <c r="A54" t="s">
        <v>863</v>
      </c>
      <c r="B54" t="s">
        <v>66</v>
      </c>
      <c r="C54" t="s">
        <v>864</v>
      </c>
      <c r="D54" s="36">
        <v>5.14</v>
      </c>
      <c r="E54" t="s">
        <v>1590</v>
      </c>
      <c r="F54" s="39">
        <v>0</v>
      </c>
      <c r="G54" s="39">
        <v>0</v>
      </c>
    </row>
    <row r="55" spans="1:7" x14ac:dyDescent="0.25">
      <c r="A55" t="s">
        <v>871</v>
      </c>
      <c r="B55" t="s">
        <v>66</v>
      </c>
      <c r="C55" t="s">
        <v>872</v>
      </c>
      <c r="D55" s="36">
        <v>11.9</v>
      </c>
      <c r="E55" t="s">
        <v>1591</v>
      </c>
      <c r="F55" s="39">
        <v>0</v>
      </c>
      <c r="G55" s="39">
        <v>0</v>
      </c>
    </row>
    <row r="56" spans="1:7" x14ac:dyDescent="0.25">
      <c r="A56" t="s">
        <v>879</v>
      </c>
      <c r="B56" t="s">
        <v>66</v>
      </c>
      <c r="C56" t="s">
        <v>880</v>
      </c>
      <c r="D56" s="36">
        <v>4.55</v>
      </c>
      <c r="E56" t="s">
        <v>1592</v>
      </c>
      <c r="F56" s="39">
        <v>0</v>
      </c>
      <c r="G56" s="39">
        <v>0</v>
      </c>
    </row>
    <row r="57" spans="1:7" x14ac:dyDescent="0.25">
      <c r="A57" t="s">
        <v>885</v>
      </c>
      <c r="B57" t="s">
        <v>66</v>
      </c>
      <c r="C57" t="s">
        <v>886</v>
      </c>
      <c r="D57" s="36">
        <v>5.08</v>
      </c>
      <c r="E57" t="s">
        <v>1593</v>
      </c>
      <c r="F57" s="39">
        <v>0</v>
      </c>
      <c r="G57" s="39">
        <v>0</v>
      </c>
    </row>
    <row r="58" spans="1:7" x14ac:dyDescent="0.25">
      <c r="A58" t="s">
        <v>882</v>
      </c>
      <c r="B58" t="s">
        <v>19</v>
      </c>
      <c r="C58" t="s">
        <v>535</v>
      </c>
      <c r="D58" s="36">
        <v>2.7</v>
      </c>
      <c r="E58" t="s">
        <v>1594</v>
      </c>
      <c r="F58" s="39">
        <v>0</v>
      </c>
      <c r="G58" s="39">
        <v>0</v>
      </c>
    </row>
    <row r="59" spans="1:7" x14ac:dyDescent="0.25">
      <c r="A59" t="s">
        <v>889</v>
      </c>
      <c r="B59" t="s">
        <v>19</v>
      </c>
      <c r="C59" t="s">
        <v>890</v>
      </c>
      <c r="D59" s="36">
        <v>3.78</v>
      </c>
      <c r="E59" t="s">
        <v>1595</v>
      </c>
      <c r="F59" s="39">
        <v>0</v>
      </c>
      <c r="G59" s="39">
        <v>0</v>
      </c>
    </row>
    <row r="60" spans="1:7" x14ac:dyDescent="0.25">
      <c r="A60" t="s">
        <v>873</v>
      </c>
      <c r="B60" t="s">
        <v>19</v>
      </c>
      <c r="C60" t="s">
        <v>874</v>
      </c>
      <c r="D60" s="36">
        <v>14.38</v>
      </c>
      <c r="E60" t="s">
        <v>1596</v>
      </c>
      <c r="F60" s="39">
        <v>0</v>
      </c>
      <c r="G60" s="39">
        <v>0</v>
      </c>
    </row>
    <row r="61" spans="1:7" x14ac:dyDescent="0.25">
      <c r="A61" t="s">
        <v>867</v>
      </c>
      <c r="B61" t="s">
        <v>19</v>
      </c>
      <c r="C61" t="s">
        <v>868</v>
      </c>
      <c r="D61" s="36">
        <v>2.33</v>
      </c>
      <c r="E61" t="s">
        <v>1597</v>
      </c>
      <c r="F61" s="39">
        <v>0</v>
      </c>
      <c r="G61" s="39">
        <v>0</v>
      </c>
    </row>
    <row r="62" spans="1:7" x14ac:dyDescent="0.25">
      <c r="A62" t="s">
        <v>1222</v>
      </c>
      <c r="B62" t="s">
        <v>19</v>
      </c>
      <c r="C62" t="s">
        <v>1223</v>
      </c>
      <c r="D62" s="36">
        <v>6.89</v>
      </c>
      <c r="E62" t="s">
        <v>1598</v>
      </c>
      <c r="F62" s="39">
        <v>0</v>
      </c>
      <c r="G62" s="39">
        <v>0</v>
      </c>
    </row>
    <row r="63" spans="1:7" x14ac:dyDescent="0.25">
      <c r="A63" t="s">
        <v>534</v>
      </c>
      <c r="B63" t="s">
        <v>19</v>
      </c>
      <c r="C63" t="s">
        <v>535</v>
      </c>
      <c r="D63" s="36">
        <v>2.7</v>
      </c>
      <c r="E63" t="s">
        <v>1594</v>
      </c>
      <c r="F63" s="39">
        <v>0</v>
      </c>
      <c r="G63" s="39">
        <v>0</v>
      </c>
    </row>
    <row r="64" spans="1:7" x14ac:dyDescent="0.25">
      <c r="A64" t="s">
        <v>881</v>
      </c>
      <c r="B64" t="s">
        <v>19</v>
      </c>
      <c r="C64" t="s">
        <v>537</v>
      </c>
      <c r="D64" s="36">
        <v>0.03</v>
      </c>
      <c r="E64" t="s">
        <v>1599</v>
      </c>
      <c r="F64" s="39">
        <v>0</v>
      </c>
      <c r="G64" s="39">
        <v>0</v>
      </c>
    </row>
    <row r="65" spans="1:7" x14ac:dyDescent="0.25">
      <c r="A65" t="s">
        <v>887</v>
      </c>
      <c r="B65" t="s">
        <v>19</v>
      </c>
      <c r="C65" t="s">
        <v>888</v>
      </c>
      <c r="D65" s="36">
        <v>0.06</v>
      </c>
      <c r="E65" t="s">
        <v>1600</v>
      </c>
      <c r="F65" s="39">
        <v>0</v>
      </c>
      <c r="G65" s="39">
        <v>0</v>
      </c>
    </row>
    <row r="66" spans="1:7" x14ac:dyDescent="0.25">
      <c r="A66" t="s">
        <v>875</v>
      </c>
      <c r="B66" t="s">
        <v>19</v>
      </c>
      <c r="C66" t="s">
        <v>876</v>
      </c>
      <c r="D66" s="36">
        <v>0.21</v>
      </c>
      <c r="E66" t="s">
        <v>1601</v>
      </c>
      <c r="F66" s="39">
        <v>0</v>
      </c>
      <c r="G66" s="39">
        <v>0</v>
      </c>
    </row>
    <row r="67" spans="1:7" x14ac:dyDescent="0.25">
      <c r="A67" t="s">
        <v>865</v>
      </c>
      <c r="B67" t="s">
        <v>19</v>
      </c>
      <c r="C67" t="s">
        <v>866</v>
      </c>
      <c r="D67" s="36">
        <v>0.02</v>
      </c>
      <c r="E67" t="s">
        <v>1602</v>
      </c>
      <c r="F67" s="39">
        <v>0</v>
      </c>
      <c r="G67" s="39">
        <v>0</v>
      </c>
    </row>
    <row r="68" spans="1:7" x14ac:dyDescent="0.25">
      <c r="A68" t="s">
        <v>1224</v>
      </c>
      <c r="B68" t="s">
        <v>19</v>
      </c>
      <c r="C68" t="s">
        <v>1225</v>
      </c>
      <c r="D68" s="36">
        <v>50</v>
      </c>
      <c r="E68" t="s">
        <v>1603</v>
      </c>
      <c r="F68" s="39">
        <v>0</v>
      </c>
      <c r="G68" s="39">
        <v>0</v>
      </c>
    </row>
    <row r="69" spans="1:7" x14ac:dyDescent="0.25">
      <c r="A69" t="s">
        <v>536</v>
      </c>
      <c r="B69" t="s">
        <v>19</v>
      </c>
      <c r="C69" t="s">
        <v>537</v>
      </c>
      <c r="D69" s="36">
        <v>0.03</v>
      </c>
      <c r="E69" t="s">
        <v>1599</v>
      </c>
      <c r="F69" s="39">
        <v>0</v>
      </c>
      <c r="G69" s="39">
        <v>0</v>
      </c>
    </row>
    <row r="70" spans="1:7" x14ac:dyDescent="0.25">
      <c r="A70" t="s">
        <v>909</v>
      </c>
      <c r="B70" t="s">
        <v>66</v>
      </c>
      <c r="C70" t="s">
        <v>910</v>
      </c>
      <c r="D70" s="36">
        <v>4.6500000000000004</v>
      </c>
      <c r="E70" t="s">
        <v>1604</v>
      </c>
      <c r="F70" s="39">
        <v>0</v>
      </c>
      <c r="G70" s="39">
        <v>0</v>
      </c>
    </row>
    <row r="71" spans="1:7" x14ac:dyDescent="0.25">
      <c r="A71" t="s">
        <v>913</v>
      </c>
      <c r="B71" t="s">
        <v>66</v>
      </c>
      <c r="C71" t="s">
        <v>914</v>
      </c>
      <c r="D71" s="36">
        <v>3.52</v>
      </c>
      <c r="E71" t="s">
        <v>1605</v>
      </c>
      <c r="F71" s="39">
        <v>0</v>
      </c>
      <c r="G71" s="39">
        <v>0</v>
      </c>
    </row>
    <row r="72" spans="1:7" x14ac:dyDescent="0.25">
      <c r="A72" t="s">
        <v>919</v>
      </c>
      <c r="B72" t="s">
        <v>66</v>
      </c>
      <c r="C72" t="s">
        <v>920</v>
      </c>
      <c r="D72" s="36">
        <v>5.22</v>
      </c>
      <c r="E72" t="s">
        <v>1606</v>
      </c>
      <c r="F72" s="39">
        <v>0</v>
      </c>
      <c r="G72" s="39">
        <v>0</v>
      </c>
    </row>
    <row r="73" spans="1:7" x14ac:dyDescent="0.25">
      <c r="A73" t="s">
        <v>929</v>
      </c>
      <c r="B73" t="s">
        <v>66</v>
      </c>
      <c r="C73" t="s">
        <v>930</v>
      </c>
      <c r="D73" s="36">
        <v>6.02</v>
      </c>
      <c r="E73" t="s">
        <v>1607</v>
      </c>
      <c r="F73" s="39">
        <v>0</v>
      </c>
      <c r="G73" s="39">
        <v>0</v>
      </c>
    </row>
    <row r="74" spans="1:7" x14ac:dyDescent="0.25">
      <c r="A74" t="s">
        <v>937</v>
      </c>
      <c r="B74" t="s">
        <v>66</v>
      </c>
      <c r="C74" t="s">
        <v>938</v>
      </c>
      <c r="D74" s="36">
        <v>7.5</v>
      </c>
      <c r="E74" t="s">
        <v>1608</v>
      </c>
      <c r="F74" s="39">
        <v>0</v>
      </c>
      <c r="G74" s="39">
        <v>0</v>
      </c>
    </row>
    <row r="75" spans="1:7" x14ac:dyDescent="0.25">
      <c r="A75" t="s">
        <v>945</v>
      </c>
      <c r="B75" t="s">
        <v>66</v>
      </c>
      <c r="C75" t="s">
        <v>946</v>
      </c>
      <c r="D75" s="36">
        <v>9.2200000000000006</v>
      </c>
      <c r="E75" t="s">
        <v>1609</v>
      </c>
      <c r="F75" s="39">
        <v>0</v>
      </c>
      <c r="G75" s="39">
        <v>0</v>
      </c>
    </row>
    <row r="76" spans="1:7" x14ac:dyDescent="0.25">
      <c r="A76" t="s">
        <v>957</v>
      </c>
      <c r="B76" t="s">
        <v>66</v>
      </c>
      <c r="C76" t="s">
        <v>361</v>
      </c>
      <c r="D76" s="36">
        <v>37.54</v>
      </c>
      <c r="E76" t="s">
        <v>956</v>
      </c>
      <c r="F76" s="39">
        <v>0</v>
      </c>
      <c r="G76" s="39">
        <v>0</v>
      </c>
    </row>
    <row r="77" spans="1:7" x14ac:dyDescent="0.25">
      <c r="A77" t="s">
        <v>960</v>
      </c>
      <c r="B77" t="s">
        <v>66</v>
      </c>
      <c r="C77" t="s">
        <v>961</v>
      </c>
      <c r="D77" s="36">
        <v>5.29</v>
      </c>
      <c r="E77" t="s">
        <v>959</v>
      </c>
      <c r="F77" s="39">
        <v>0</v>
      </c>
      <c r="G77" s="39">
        <v>0</v>
      </c>
    </row>
    <row r="78" spans="1:7" x14ac:dyDescent="0.25">
      <c r="A78" t="s">
        <v>970</v>
      </c>
      <c r="B78" t="s">
        <v>66</v>
      </c>
      <c r="C78" t="s">
        <v>971</v>
      </c>
      <c r="D78" s="36">
        <v>16.77</v>
      </c>
      <c r="E78" t="s">
        <v>967</v>
      </c>
      <c r="F78" s="39">
        <v>0</v>
      </c>
      <c r="G78" s="39">
        <v>0</v>
      </c>
    </row>
    <row r="79" spans="1:7" x14ac:dyDescent="0.25">
      <c r="A79" t="s">
        <v>949</v>
      </c>
      <c r="B79" t="s">
        <v>66</v>
      </c>
      <c r="C79" t="s">
        <v>950</v>
      </c>
      <c r="D79" s="36">
        <v>14.17</v>
      </c>
      <c r="E79" t="s">
        <v>948</v>
      </c>
      <c r="F79" s="39">
        <v>0</v>
      </c>
      <c r="G79" s="39">
        <v>0</v>
      </c>
    </row>
    <row r="80" spans="1:7" x14ac:dyDescent="0.25">
      <c r="A80" t="s">
        <v>953</v>
      </c>
      <c r="B80" t="s">
        <v>66</v>
      </c>
      <c r="C80" t="s">
        <v>954</v>
      </c>
      <c r="D80" s="36">
        <v>25.44</v>
      </c>
      <c r="E80" t="s">
        <v>952</v>
      </c>
      <c r="F80" s="39">
        <v>0</v>
      </c>
      <c r="G80" s="39">
        <v>0</v>
      </c>
    </row>
    <row r="81" spans="1:7" x14ac:dyDescent="0.25">
      <c r="A81" t="s">
        <v>976</v>
      </c>
      <c r="B81" t="s">
        <v>332</v>
      </c>
      <c r="C81" t="s">
        <v>977</v>
      </c>
      <c r="D81" s="36">
        <v>8.14</v>
      </c>
      <c r="E81" t="s">
        <v>1610</v>
      </c>
      <c r="F81" s="39">
        <v>0</v>
      </c>
      <c r="G81" s="39">
        <v>0</v>
      </c>
    </row>
    <row r="82" spans="1:7" x14ac:dyDescent="0.25">
      <c r="A82" t="s">
        <v>982</v>
      </c>
      <c r="B82" t="s">
        <v>19</v>
      </c>
      <c r="C82" t="s">
        <v>254</v>
      </c>
      <c r="D82" s="36">
        <v>481.3</v>
      </c>
      <c r="E82" t="s">
        <v>981</v>
      </c>
      <c r="F82" s="39">
        <v>0</v>
      </c>
      <c r="G82" s="39">
        <v>0</v>
      </c>
    </row>
    <row r="83" spans="1:7" x14ac:dyDescent="0.25">
      <c r="A83" t="s">
        <v>985</v>
      </c>
      <c r="B83" t="s">
        <v>19</v>
      </c>
      <c r="C83" t="s">
        <v>986</v>
      </c>
      <c r="D83" s="36">
        <v>756.83</v>
      </c>
      <c r="E83" t="s">
        <v>984</v>
      </c>
      <c r="F83" s="39">
        <v>0</v>
      </c>
      <c r="G83" s="39">
        <v>0</v>
      </c>
    </row>
    <row r="84" spans="1:7" x14ac:dyDescent="0.25">
      <c r="A84" t="s">
        <v>989</v>
      </c>
      <c r="B84" t="s">
        <v>19</v>
      </c>
      <c r="C84" t="s">
        <v>990</v>
      </c>
      <c r="D84" s="36">
        <v>833.24</v>
      </c>
      <c r="E84" t="s">
        <v>988</v>
      </c>
      <c r="F84" s="39">
        <v>0</v>
      </c>
      <c r="G84" s="39">
        <v>0</v>
      </c>
    </row>
    <row r="85" spans="1:7" ht="345" x14ac:dyDescent="0.25">
      <c r="A85" t="s">
        <v>993</v>
      </c>
      <c r="B85" t="s">
        <v>19</v>
      </c>
      <c r="C85" s="38" t="s">
        <v>994</v>
      </c>
      <c r="D85" s="36">
        <v>5068</v>
      </c>
      <c r="E85" t="s">
        <v>1611</v>
      </c>
      <c r="F85" s="39">
        <v>0</v>
      </c>
      <c r="G85" s="39">
        <v>0</v>
      </c>
    </row>
    <row r="86" spans="1:7" x14ac:dyDescent="0.25">
      <c r="A86" t="s">
        <v>999</v>
      </c>
      <c r="B86" t="s">
        <v>19</v>
      </c>
      <c r="C86" t="s">
        <v>353</v>
      </c>
      <c r="D86" s="36">
        <v>64.349999999999994</v>
      </c>
      <c r="E86" t="s">
        <v>998</v>
      </c>
      <c r="F86" s="39">
        <v>0</v>
      </c>
      <c r="G86" s="39">
        <v>0</v>
      </c>
    </row>
    <row r="87" spans="1:7" x14ac:dyDescent="0.25">
      <c r="A87" t="s">
        <v>1002</v>
      </c>
      <c r="B87" t="s">
        <v>19</v>
      </c>
      <c r="C87" t="s">
        <v>1003</v>
      </c>
      <c r="D87" s="36">
        <v>42.44</v>
      </c>
      <c r="E87" t="s">
        <v>1612</v>
      </c>
      <c r="F87" s="39">
        <v>0</v>
      </c>
      <c r="G87" s="39">
        <v>0</v>
      </c>
    </row>
    <row r="88" spans="1:7" x14ac:dyDescent="0.25">
      <c r="A88" t="s">
        <v>1006</v>
      </c>
      <c r="B88" t="s">
        <v>19</v>
      </c>
      <c r="C88" t="s">
        <v>1007</v>
      </c>
      <c r="D88" s="36">
        <v>51.1</v>
      </c>
      <c r="E88" t="s">
        <v>1613</v>
      </c>
      <c r="F88" s="39">
        <v>0</v>
      </c>
      <c r="G88" s="39">
        <v>0</v>
      </c>
    </row>
    <row r="89" spans="1:7" x14ac:dyDescent="0.25">
      <c r="A89" t="s">
        <v>1010</v>
      </c>
      <c r="B89" t="s">
        <v>19</v>
      </c>
      <c r="C89" t="s">
        <v>1011</v>
      </c>
      <c r="D89" s="36">
        <v>89.79</v>
      </c>
      <c r="E89" t="s">
        <v>1614</v>
      </c>
      <c r="F89" s="39">
        <v>0</v>
      </c>
      <c r="G89" s="39">
        <v>0</v>
      </c>
    </row>
    <row r="90" spans="1:7" x14ac:dyDescent="0.25">
      <c r="A90" t="s">
        <v>1014</v>
      </c>
      <c r="B90" t="s">
        <v>19</v>
      </c>
      <c r="C90" t="s">
        <v>1015</v>
      </c>
      <c r="D90" s="36">
        <v>124.47</v>
      </c>
      <c r="E90" t="s">
        <v>1615</v>
      </c>
      <c r="F90" s="39">
        <v>0</v>
      </c>
      <c r="G90" s="39">
        <v>0</v>
      </c>
    </row>
    <row r="91" spans="1:7" ht="120" x14ac:dyDescent="0.25">
      <c r="A91" t="s">
        <v>1018</v>
      </c>
      <c r="B91" t="s">
        <v>19</v>
      </c>
      <c r="C91" s="38" t="s">
        <v>1019</v>
      </c>
      <c r="D91" s="36">
        <v>853.44</v>
      </c>
      <c r="E91" t="s">
        <v>1616</v>
      </c>
      <c r="F91" s="39">
        <v>0</v>
      </c>
      <c r="G91" s="39">
        <v>0</v>
      </c>
    </row>
    <row r="92" spans="1:7" ht="120" x14ac:dyDescent="0.25">
      <c r="A92" t="s">
        <v>1022</v>
      </c>
      <c r="B92" t="s">
        <v>19</v>
      </c>
      <c r="C92" s="38" t="s">
        <v>1023</v>
      </c>
      <c r="D92" s="36">
        <v>526.63</v>
      </c>
      <c r="E92" t="s">
        <v>1617</v>
      </c>
      <c r="F92" s="39">
        <v>0</v>
      </c>
      <c r="G92" s="39">
        <v>0</v>
      </c>
    </row>
    <row r="93" spans="1:7" ht="120" x14ac:dyDescent="0.25">
      <c r="A93" t="s">
        <v>1026</v>
      </c>
      <c r="B93" t="s">
        <v>19</v>
      </c>
      <c r="C93" s="38" t="s">
        <v>298</v>
      </c>
      <c r="D93" s="36">
        <v>136.68</v>
      </c>
      <c r="E93" t="s">
        <v>1025</v>
      </c>
      <c r="F93" s="39">
        <v>0</v>
      </c>
      <c r="G93" s="39">
        <v>0</v>
      </c>
    </row>
    <row r="94" spans="1:7" ht="120" x14ac:dyDescent="0.25">
      <c r="A94" t="s">
        <v>1031</v>
      </c>
      <c r="B94" t="s">
        <v>19</v>
      </c>
      <c r="C94" s="38" t="s">
        <v>1032</v>
      </c>
      <c r="D94" s="36">
        <v>161.81</v>
      </c>
      <c r="E94" t="s">
        <v>1030</v>
      </c>
      <c r="F94" s="39">
        <v>0</v>
      </c>
      <c r="G94" s="39">
        <v>0</v>
      </c>
    </row>
    <row r="95" spans="1:7" x14ac:dyDescent="0.25">
      <c r="A95" t="s">
        <v>1035</v>
      </c>
      <c r="B95" t="s">
        <v>19</v>
      </c>
      <c r="C95" t="s">
        <v>1036</v>
      </c>
      <c r="D95" s="36">
        <v>18.28</v>
      </c>
      <c r="E95" t="s">
        <v>1034</v>
      </c>
      <c r="F95" s="39">
        <v>0</v>
      </c>
      <c r="G95" s="39">
        <v>0</v>
      </c>
    </row>
    <row r="96" spans="1:7" x14ac:dyDescent="0.25">
      <c r="A96" t="s">
        <v>1039</v>
      </c>
      <c r="B96" t="s">
        <v>19</v>
      </c>
      <c r="C96" t="s">
        <v>1040</v>
      </c>
      <c r="D96" s="36">
        <v>26.68</v>
      </c>
      <c r="E96" t="s">
        <v>1038</v>
      </c>
      <c r="F96" s="39">
        <v>0</v>
      </c>
      <c r="G96" s="39">
        <v>0</v>
      </c>
    </row>
    <row r="97" spans="1:7" x14ac:dyDescent="0.25">
      <c r="A97" t="s">
        <v>1043</v>
      </c>
      <c r="B97" t="s">
        <v>19</v>
      </c>
      <c r="C97" t="s">
        <v>1044</v>
      </c>
      <c r="D97" s="36">
        <v>31.84</v>
      </c>
      <c r="E97" t="s">
        <v>1042</v>
      </c>
      <c r="F97" s="39">
        <v>0</v>
      </c>
      <c r="G97" s="39">
        <v>0</v>
      </c>
    </row>
    <row r="98" spans="1:7" x14ac:dyDescent="0.25">
      <c r="A98" t="s">
        <v>1047</v>
      </c>
      <c r="B98" t="s">
        <v>19</v>
      </c>
      <c r="C98" t="s">
        <v>1048</v>
      </c>
      <c r="D98" s="36">
        <v>36.58</v>
      </c>
      <c r="E98" t="s">
        <v>1046</v>
      </c>
      <c r="F98" s="39">
        <v>0</v>
      </c>
      <c r="G98" s="39">
        <v>0</v>
      </c>
    </row>
    <row r="99" spans="1:7" x14ac:dyDescent="0.25">
      <c r="A99" t="s">
        <v>1051</v>
      </c>
      <c r="B99" t="s">
        <v>19</v>
      </c>
      <c r="C99" t="s">
        <v>1052</v>
      </c>
      <c r="D99" s="36">
        <v>63.86</v>
      </c>
      <c r="E99" t="s">
        <v>1050</v>
      </c>
      <c r="F99" s="39">
        <v>0</v>
      </c>
      <c r="G99" s="39">
        <v>0</v>
      </c>
    </row>
    <row r="100" spans="1:7" x14ac:dyDescent="0.25">
      <c r="A100" t="s">
        <v>1055</v>
      </c>
      <c r="B100" t="s">
        <v>19</v>
      </c>
      <c r="C100" t="s">
        <v>1056</v>
      </c>
      <c r="D100" s="36">
        <v>54.53</v>
      </c>
      <c r="E100" t="s">
        <v>1618</v>
      </c>
      <c r="F100" s="39">
        <v>0</v>
      </c>
      <c r="G100" s="39">
        <v>0</v>
      </c>
    </row>
    <row r="101" spans="1:7" x14ac:dyDescent="0.25">
      <c r="A101" t="s">
        <v>1059</v>
      </c>
      <c r="B101" t="s">
        <v>19</v>
      </c>
      <c r="C101" t="s">
        <v>1060</v>
      </c>
      <c r="D101" s="36">
        <v>69.739999999999995</v>
      </c>
      <c r="E101" t="s">
        <v>1619</v>
      </c>
      <c r="F101" s="39">
        <v>0</v>
      </c>
      <c r="G101" s="39">
        <v>0</v>
      </c>
    </row>
    <row r="102" spans="1:7" x14ac:dyDescent="0.25">
      <c r="A102" t="s">
        <v>1063</v>
      </c>
      <c r="B102" t="s">
        <v>19</v>
      </c>
      <c r="C102" t="s">
        <v>1064</v>
      </c>
      <c r="D102" s="36">
        <v>86.05</v>
      </c>
      <c r="E102" t="s">
        <v>1620</v>
      </c>
      <c r="F102" s="39">
        <v>0</v>
      </c>
      <c r="G102" s="39">
        <v>0</v>
      </c>
    </row>
    <row r="103" spans="1:7" ht="255" x14ac:dyDescent="0.25">
      <c r="A103" t="s">
        <v>1067</v>
      </c>
      <c r="B103" t="s">
        <v>19</v>
      </c>
      <c r="C103" s="38" t="s">
        <v>1068</v>
      </c>
      <c r="D103" s="36">
        <v>480</v>
      </c>
      <c r="E103" t="s">
        <v>1066</v>
      </c>
      <c r="F103" s="39">
        <v>0</v>
      </c>
      <c r="G103" s="39">
        <v>0</v>
      </c>
    </row>
    <row r="104" spans="1:7" ht="255" x14ac:dyDescent="0.25">
      <c r="A104" t="s">
        <v>1071</v>
      </c>
      <c r="B104" t="s">
        <v>19</v>
      </c>
      <c r="C104" s="38" t="s">
        <v>1072</v>
      </c>
      <c r="D104" s="36">
        <v>528.75</v>
      </c>
      <c r="E104" t="s">
        <v>1070</v>
      </c>
      <c r="F104" s="39">
        <v>0</v>
      </c>
      <c r="G104" s="39">
        <v>0</v>
      </c>
    </row>
    <row r="105" spans="1:7" x14ac:dyDescent="0.25">
      <c r="A105" t="s">
        <v>1075</v>
      </c>
      <c r="B105" t="s">
        <v>19</v>
      </c>
      <c r="C105" t="s">
        <v>1076</v>
      </c>
      <c r="D105" s="36">
        <v>57.46</v>
      </c>
      <c r="E105" t="s">
        <v>1621</v>
      </c>
      <c r="F105" s="39">
        <v>0</v>
      </c>
      <c r="G105" s="39">
        <v>0</v>
      </c>
    </row>
    <row r="106" spans="1:7" x14ac:dyDescent="0.25">
      <c r="A106" t="s">
        <v>708</v>
      </c>
      <c r="B106" t="s">
        <v>19</v>
      </c>
      <c r="C106" t="s">
        <v>709</v>
      </c>
      <c r="D106" s="36">
        <v>8.3699999999999992</v>
      </c>
      <c r="E106" t="s">
        <v>1622</v>
      </c>
      <c r="F106" s="39">
        <v>0</v>
      </c>
      <c r="G106" s="39">
        <v>0</v>
      </c>
    </row>
    <row r="107" spans="1:7" x14ac:dyDescent="0.25">
      <c r="A107" t="s">
        <v>662</v>
      </c>
      <c r="B107" t="s">
        <v>663</v>
      </c>
      <c r="C107" t="s">
        <v>664</v>
      </c>
      <c r="D107" s="36">
        <v>71.66</v>
      </c>
      <c r="E107" t="s">
        <v>664</v>
      </c>
      <c r="F107" s="39">
        <v>0</v>
      </c>
      <c r="G107" s="39">
        <v>0</v>
      </c>
    </row>
    <row r="108" spans="1:7" x14ac:dyDescent="0.25">
      <c r="A108" t="s">
        <v>935</v>
      </c>
      <c r="B108" t="s">
        <v>19</v>
      </c>
      <c r="C108" t="s">
        <v>936</v>
      </c>
      <c r="D108" s="36">
        <v>30.69</v>
      </c>
      <c r="E108" t="s">
        <v>1623</v>
      </c>
      <c r="F108" s="39">
        <v>0</v>
      </c>
      <c r="G108" s="39">
        <v>0</v>
      </c>
    </row>
    <row r="109" spans="1:7" x14ac:dyDescent="0.25">
      <c r="A109" t="s">
        <v>943</v>
      </c>
      <c r="B109" t="s">
        <v>19</v>
      </c>
      <c r="C109" t="s">
        <v>944</v>
      </c>
      <c r="D109" s="36">
        <v>35.65</v>
      </c>
      <c r="E109" t="s">
        <v>1624</v>
      </c>
      <c r="F109" s="39">
        <v>0</v>
      </c>
      <c r="G109" s="39">
        <v>0</v>
      </c>
    </row>
    <row r="110" spans="1:7" x14ac:dyDescent="0.25">
      <c r="A110" t="s">
        <v>917</v>
      </c>
      <c r="B110" t="s">
        <v>19</v>
      </c>
      <c r="C110" t="s">
        <v>918</v>
      </c>
      <c r="D110" s="36">
        <v>15.19</v>
      </c>
      <c r="E110" t="s">
        <v>1625</v>
      </c>
      <c r="F110" s="39">
        <v>0</v>
      </c>
      <c r="G110" s="39">
        <v>0</v>
      </c>
    </row>
    <row r="111" spans="1:7" x14ac:dyDescent="0.25">
      <c r="A111" t="s">
        <v>925</v>
      </c>
      <c r="B111" t="s">
        <v>19</v>
      </c>
      <c r="C111" t="s">
        <v>926</v>
      </c>
      <c r="D111" s="36">
        <v>22.42</v>
      </c>
      <c r="E111" t="s">
        <v>1626</v>
      </c>
      <c r="F111" s="39">
        <v>0</v>
      </c>
      <c r="G111" s="39">
        <v>0</v>
      </c>
    </row>
    <row r="112" spans="1:7" x14ac:dyDescent="0.25">
      <c r="A112" t="s">
        <v>968</v>
      </c>
      <c r="B112" t="s">
        <v>19</v>
      </c>
      <c r="C112" t="s">
        <v>969</v>
      </c>
      <c r="D112" s="36">
        <v>30.65</v>
      </c>
      <c r="E112" t="s">
        <v>1627</v>
      </c>
      <c r="F112" s="39">
        <v>0</v>
      </c>
      <c r="G112" s="39">
        <v>0</v>
      </c>
    </row>
    <row r="113" spans="1:7" x14ac:dyDescent="0.25">
      <c r="A113" t="s">
        <v>962</v>
      </c>
      <c r="B113" t="s">
        <v>19</v>
      </c>
      <c r="C113" t="s">
        <v>963</v>
      </c>
      <c r="D113" s="36">
        <v>17.04</v>
      </c>
      <c r="E113" t="s">
        <v>1628</v>
      </c>
      <c r="F113" s="39">
        <v>0</v>
      </c>
      <c r="G113" s="39">
        <v>0</v>
      </c>
    </row>
    <row r="114" spans="1:7" x14ac:dyDescent="0.25">
      <c r="A114" t="s">
        <v>921</v>
      </c>
      <c r="B114" t="s">
        <v>19</v>
      </c>
      <c r="C114" t="s">
        <v>922</v>
      </c>
      <c r="D114" s="36">
        <v>5.9</v>
      </c>
      <c r="E114" t="s">
        <v>1629</v>
      </c>
      <c r="F114" s="39">
        <v>0</v>
      </c>
      <c r="G114" s="39">
        <v>0</v>
      </c>
    </row>
    <row r="115" spans="1:7" x14ac:dyDescent="0.25">
      <c r="A115" t="s">
        <v>927</v>
      </c>
      <c r="B115" t="s">
        <v>19</v>
      </c>
      <c r="C115" t="s">
        <v>928</v>
      </c>
      <c r="D115" s="36">
        <v>6.64</v>
      </c>
      <c r="E115" t="s">
        <v>1630</v>
      </c>
      <c r="F115" s="39">
        <v>0</v>
      </c>
      <c r="G115" s="39">
        <v>0</v>
      </c>
    </row>
    <row r="116" spans="1:7" x14ac:dyDescent="0.25">
      <c r="A116" t="s">
        <v>933</v>
      </c>
      <c r="B116" t="s">
        <v>19</v>
      </c>
      <c r="C116" t="s">
        <v>934</v>
      </c>
      <c r="D116" s="36">
        <v>7.24</v>
      </c>
      <c r="E116" t="s">
        <v>1631</v>
      </c>
      <c r="F116" s="39">
        <v>0</v>
      </c>
      <c r="G116" s="39">
        <v>0</v>
      </c>
    </row>
    <row r="117" spans="1:7" x14ac:dyDescent="0.25">
      <c r="A117" t="s">
        <v>941</v>
      </c>
      <c r="B117" t="s">
        <v>19</v>
      </c>
      <c r="C117" t="s">
        <v>942</v>
      </c>
      <c r="D117" s="36">
        <v>8.51</v>
      </c>
      <c r="E117" t="s">
        <v>1632</v>
      </c>
      <c r="F117" s="39">
        <v>0</v>
      </c>
      <c r="G117" s="39">
        <v>0</v>
      </c>
    </row>
    <row r="118" spans="1:7" x14ac:dyDescent="0.25">
      <c r="A118" t="s">
        <v>964</v>
      </c>
      <c r="B118" t="s">
        <v>19</v>
      </c>
      <c r="C118" t="s">
        <v>965</v>
      </c>
      <c r="D118" s="36">
        <v>5.65</v>
      </c>
      <c r="E118" t="s">
        <v>1633</v>
      </c>
      <c r="F118" s="39">
        <v>0</v>
      </c>
      <c r="G118" s="39">
        <v>0</v>
      </c>
    </row>
    <row r="119" spans="1:7" x14ac:dyDescent="0.25">
      <c r="A119" t="s">
        <v>978</v>
      </c>
      <c r="B119" t="s">
        <v>19</v>
      </c>
      <c r="C119" t="s">
        <v>979</v>
      </c>
      <c r="D119" s="36">
        <v>5.39</v>
      </c>
      <c r="E119" t="s">
        <v>1634</v>
      </c>
      <c r="F119" s="39">
        <v>0</v>
      </c>
      <c r="G119" s="39">
        <v>0</v>
      </c>
    </row>
    <row r="120" spans="1:7" x14ac:dyDescent="0.25">
      <c r="A120" t="s">
        <v>974</v>
      </c>
      <c r="B120" t="s">
        <v>19</v>
      </c>
      <c r="C120" t="s">
        <v>975</v>
      </c>
      <c r="D120" s="36">
        <v>0.26</v>
      </c>
      <c r="E120" t="s">
        <v>1635</v>
      </c>
      <c r="F120" s="39">
        <v>0</v>
      </c>
      <c r="G120" s="39">
        <v>0</v>
      </c>
    </row>
    <row r="121" spans="1:7" x14ac:dyDescent="0.25">
      <c r="A121" t="s">
        <v>1027</v>
      </c>
      <c r="B121" t="s">
        <v>19</v>
      </c>
      <c r="C121" t="s">
        <v>1028</v>
      </c>
      <c r="D121" s="36">
        <v>1.36</v>
      </c>
      <c r="E121" t="s">
        <v>1636</v>
      </c>
      <c r="F121" s="39">
        <v>0</v>
      </c>
      <c r="G121" s="39">
        <v>0</v>
      </c>
    </row>
    <row r="122" spans="1:7" x14ac:dyDescent="0.25">
      <c r="A122" t="s">
        <v>1085</v>
      </c>
      <c r="B122" t="s">
        <v>66</v>
      </c>
      <c r="C122" t="s">
        <v>1086</v>
      </c>
      <c r="D122" s="36">
        <v>12.45</v>
      </c>
      <c r="E122" t="s">
        <v>1637</v>
      </c>
      <c r="F122" s="39">
        <v>0</v>
      </c>
      <c r="G122" s="39">
        <v>0</v>
      </c>
    </row>
    <row r="123" spans="1:7" x14ac:dyDescent="0.25">
      <c r="A123" t="s">
        <v>1093</v>
      </c>
      <c r="B123" t="s">
        <v>66</v>
      </c>
      <c r="C123" t="s">
        <v>1094</v>
      </c>
      <c r="D123" s="36">
        <v>8.4700000000000006</v>
      </c>
      <c r="E123" t="s">
        <v>1638</v>
      </c>
      <c r="F123" s="39">
        <v>0</v>
      </c>
      <c r="G123" s="39">
        <v>0</v>
      </c>
    </row>
    <row r="124" spans="1:7" x14ac:dyDescent="0.25">
      <c r="A124" t="s">
        <v>1115</v>
      </c>
      <c r="B124" t="s">
        <v>66</v>
      </c>
      <c r="C124" t="s">
        <v>1116</v>
      </c>
      <c r="D124" s="36">
        <v>11.57</v>
      </c>
      <c r="E124" t="s">
        <v>1639</v>
      </c>
      <c r="F124" s="39">
        <v>0</v>
      </c>
      <c r="G124" s="39">
        <v>0</v>
      </c>
    </row>
    <row r="125" spans="1:7" x14ac:dyDescent="0.25">
      <c r="A125" t="s">
        <v>1105</v>
      </c>
      <c r="B125" t="s">
        <v>66</v>
      </c>
      <c r="C125" t="s">
        <v>1106</v>
      </c>
      <c r="D125" s="36">
        <v>4.79</v>
      </c>
      <c r="E125" t="s">
        <v>1640</v>
      </c>
      <c r="F125" s="39">
        <v>0</v>
      </c>
      <c r="G125" s="39">
        <v>0</v>
      </c>
    </row>
    <row r="126" spans="1:7" x14ac:dyDescent="0.25">
      <c r="A126" t="s">
        <v>1128</v>
      </c>
      <c r="B126" t="s">
        <v>66</v>
      </c>
      <c r="C126" t="s">
        <v>1129</v>
      </c>
      <c r="D126" s="36">
        <v>1.53</v>
      </c>
      <c r="E126" t="s">
        <v>1123</v>
      </c>
      <c r="F126" s="39">
        <v>0</v>
      </c>
      <c r="G126" s="39">
        <v>0</v>
      </c>
    </row>
    <row r="127" spans="1:7" x14ac:dyDescent="0.25">
      <c r="A127" t="s">
        <v>1132</v>
      </c>
      <c r="B127" t="s">
        <v>66</v>
      </c>
      <c r="C127" t="s">
        <v>1133</v>
      </c>
      <c r="D127" s="36">
        <v>1.94</v>
      </c>
      <c r="E127" t="s">
        <v>1131</v>
      </c>
      <c r="F127" s="39">
        <v>0</v>
      </c>
      <c r="G127" s="39">
        <v>0</v>
      </c>
    </row>
    <row r="128" spans="1:7" x14ac:dyDescent="0.25">
      <c r="A128" t="s">
        <v>1140</v>
      </c>
      <c r="B128" t="s">
        <v>66</v>
      </c>
      <c r="C128" t="s">
        <v>1141</v>
      </c>
      <c r="D128" s="36">
        <v>3.03</v>
      </c>
      <c r="E128" t="s">
        <v>1139</v>
      </c>
      <c r="F128" s="39">
        <v>0</v>
      </c>
      <c r="G128" s="39">
        <v>0</v>
      </c>
    </row>
    <row r="129" spans="1:7" x14ac:dyDescent="0.25">
      <c r="A129" t="s">
        <v>1198</v>
      </c>
      <c r="B129" t="s">
        <v>66</v>
      </c>
      <c r="C129" t="s">
        <v>1199</v>
      </c>
      <c r="D129" s="36">
        <v>20.05</v>
      </c>
      <c r="E129" t="s">
        <v>1641</v>
      </c>
      <c r="F129" s="39">
        <v>0</v>
      </c>
      <c r="G129" s="39">
        <v>0</v>
      </c>
    </row>
    <row r="130" spans="1:7" x14ac:dyDescent="0.25">
      <c r="A130" t="s">
        <v>1166</v>
      </c>
      <c r="B130" t="s">
        <v>66</v>
      </c>
      <c r="C130" t="s">
        <v>1167</v>
      </c>
      <c r="D130" s="36">
        <v>6.53</v>
      </c>
      <c r="E130" t="s">
        <v>1642</v>
      </c>
      <c r="F130" s="39">
        <v>0</v>
      </c>
      <c r="G130" s="39">
        <v>0</v>
      </c>
    </row>
    <row r="131" spans="1:7" x14ac:dyDescent="0.25">
      <c r="A131" t="s">
        <v>1162</v>
      </c>
      <c r="B131" t="s">
        <v>66</v>
      </c>
      <c r="C131" t="s">
        <v>1163</v>
      </c>
      <c r="D131" s="36">
        <v>3.87</v>
      </c>
      <c r="E131" t="s">
        <v>1643</v>
      </c>
      <c r="F131" s="39">
        <v>0</v>
      </c>
      <c r="G131" s="39">
        <v>0</v>
      </c>
    </row>
    <row r="132" spans="1:7" x14ac:dyDescent="0.25">
      <c r="A132" t="s">
        <v>1150</v>
      </c>
      <c r="B132" t="s">
        <v>66</v>
      </c>
      <c r="C132" t="s">
        <v>1151</v>
      </c>
      <c r="D132" s="36">
        <v>2.5499999999999998</v>
      </c>
      <c r="E132" t="s">
        <v>1644</v>
      </c>
      <c r="F132" s="39">
        <v>0</v>
      </c>
      <c r="G132" s="39">
        <v>0</v>
      </c>
    </row>
    <row r="133" spans="1:7" x14ac:dyDescent="0.25">
      <c r="A133" t="s">
        <v>1192</v>
      </c>
      <c r="B133" t="s">
        <v>66</v>
      </c>
      <c r="C133" t="s">
        <v>1193</v>
      </c>
      <c r="D133" s="36">
        <v>14.93</v>
      </c>
      <c r="E133" t="s">
        <v>1645</v>
      </c>
      <c r="F133" s="39">
        <v>0</v>
      </c>
      <c r="G133" s="39">
        <v>0</v>
      </c>
    </row>
    <row r="134" spans="1:7" x14ac:dyDescent="0.25">
      <c r="A134" t="s">
        <v>1180</v>
      </c>
      <c r="B134" t="s">
        <v>66</v>
      </c>
      <c r="C134" t="s">
        <v>1181</v>
      </c>
      <c r="D134" s="36">
        <v>9.42</v>
      </c>
      <c r="E134" t="s">
        <v>1646</v>
      </c>
      <c r="F134" s="39">
        <v>0</v>
      </c>
      <c r="G134" s="39">
        <v>0</v>
      </c>
    </row>
    <row r="135" spans="1:7" x14ac:dyDescent="0.25">
      <c r="A135" t="s">
        <v>1206</v>
      </c>
      <c r="B135" t="s">
        <v>66</v>
      </c>
      <c r="C135" t="s">
        <v>1207</v>
      </c>
      <c r="D135" s="36">
        <v>6.4</v>
      </c>
      <c r="E135" t="s">
        <v>1647</v>
      </c>
      <c r="F135" s="39">
        <v>0</v>
      </c>
      <c r="G135" s="39">
        <v>0</v>
      </c>
    </row>
    <row r="136" spans="1:7" x14ac:dyDescent="0.25">
      <c r="A136" t="s">
        <v>1216</v>
      </c>
      <c r="B136" t="s">
        <v>66</v>
      </c>
      <c r="C136" t="s">
        <v>1217</v>
      </c>
      <c r="D136" s="36">
        <v>8.5500000000000007</v>
      </c>
      <c r="E136" t="s">
        <v>1648</v>
      </c>
      <c r="F136" s="39">
        <v>0</v>
      </c>
      <c r="G136" s="39">
        <v>0</v>
      </c>
    </row>
    <row r="137" spans="1:7" x14ac:dyDescent="0.25">
      <c r="A137" t="s">
        <v>1236</v>
      </c>
      <c r="B137" t="s">
        <v>66</v>
      </c>
      <c r="C137" t="s">
        <v>1237</v>
      </c>
      <c r="D137" s="36">
        <v>2.0699999999999998</v>
      </c>
      <c r="E137" t="s">
        <v>1649</v>
      </c>
      <c r="F137" s="39">
        <v>0</v>
      </c>
      <c r="G137" s="39">
        <v>0</v>
      </c>
    </row>
    <row r="138" spans="1:7" x14ac:dyDescent="0.25">
      <c r="A138" t="s">
        <v>1240</v>
      </c>
      <c r="B138" t="s">
        <v>66</v>
      </c>
      <c r="C138" t="s">
        <v>1241</v>
      </c>
      <c r="D138" s="36">
        <v>3.37</v>
      </c>
      <c r="E138" t="s">
        <v>1650</v>
      </c>
      <c r="F138" s="39">
        <v>0</v>
      </c>
      <c r="G138" s="39">
        <v>0</v>
      </c>
    </row>
    <row r="139" spans="1:7" x14ac:dyDescent="0.25">
      <c r="A139" t="s">
        <v>1244</v>
      </c>
      <c r="B139" t="s">
        <v>66</v>
      </c>
      <c r="C139" t="s">
        <v>1245</v>
      </c>
      <c r="D139" s="36">
        <v>5.44</v>
      </c>
      <c r="E139" t="s">
        <v>1651</v>
      </c>
      <c r="F139" s="39">
        <v>0</v>
      </c>
      <c r="G139" s="39">
        <v>0</v>
      </c>
    </row>
    <row r="140" spans="1:7" x14ac:dyDescent="0.25">
      <c r="A140" t="s">
        <v>1248</v>
      </c>
      <c r="B140" t="s">
        <v>66</v>
      </c>
      <c r="C140" t="s">
        <v>1249</v>
      </c>
      <c r="D140" s="36">
        <v>8.6</v>
      </c>
      <c r="E140" t="s">
        <v>1652</v>
      </c>
      <c r="F140" s="39">
        <v>0</v>
      </c>
      <c r="G140" s="39">
        <v>0</v>
      </c>
    </row>
    <row r="141" spans="1:7" x14ac:dyDescent="0.25">
      <c r="A141" t="s">
        <v>1230</v>
      </c>
      <c r="B141" t="s">
        <v>66</v>
      </c>
      <c r="C141" t="s">
        <v>1231</v>
      </c>
      <c r="D141" s="36">
        <v>1.25</v>
      </c>
      <c r="E141" t="s">
        <v>1653</v>
      </c>
      <c r="F141" s="39">
        <v>0</v>
      </c>
      <c r="G141" s="39">
        <v>0</v>
      </c>
    </row>
    <row r="142" spans="1:7" x14ac:dyDescent="0.25">
      <c r="A142" t="s">
        <v>1254</v>
      </c>
      <c r="B142" t="s">
        <v>66</v>
      </c>
      <c r="C142" t="s">
        <v>1255</v>
      </c>
      <c r="D142" s="36">
        <v>0.67</v>
      </c>
      <c r="E142" t="s">
        <v>1654</v>
      </c>
      <c r="F142" s="39">
        <v>0</v>
      </c>
      <c r="G142" s="39">
        <v>0</v>
      </c>
    </row>
    <row r="143" spans="1:7" x14ac:dyDescent="0.25">
      <c r="A143" t="s">
        <v>1258</v>
      </c>
      <c r="B143" t="s">
        <v>66</v>
      </c>
      <c r="C143" t="s">
        <v>1259</v>
      </c>
      <c r="D143" s="36">
        <v>0.88</v>
      </c>
      <c r="E143" t="s">
        <v>1655</v>
      </c>
      <c r="F143" s="39">
        <v>0</v>
      </c>
      <c r="G143" s="39">
        <v>0</v>
      </c>
    </row>
    <row r="144" spans="1:7" x14ac:dyDescent="0.25">
      <c r="A144" t="s">
        <v>1262</v>
      </c>
      <c r="B144" t="s">
        <v>66</v>
      </c>
      <c r="C144" t="s">
        <v>1263</v>
      </c>
      <c r="D144" s="36">
        <v>1.1599999999999999</v>
      </c>
      <c r="E144" t="s">
        <v>1656</v>
      </c>
      <c r="F144" s="39">
        <v>0</v>
      </c>
      <c r="G144" s="39">
        <v>0</v>
      </c>
    </row>
    <row r="145" spans="1:7" x14ac:dyDescent="0.25">
      <c r="A145" t="s">
        <v>1266</v>
      </c>
      <c r="B145" t="s">
        <v>66</v>
      </c>
      <c r="C145" t="s">
        <v>1267</v>
      </c>
      <c r="D145" s="36">
        <v>1.33</v>
      </c>
      <c r="E145" t="s">
        <v>1657</v>
      </c>
      <c r="F145" s="39">
        <v>0</v>
      </c>
      <c r="G145" s="39">
        <v>0</v>
      </c>
    </row>
    <row r="146" spans="1:7" x14ac:dyDescent="0.25">
      <c r="A146" t="s">
        <v>1270</v>
      </c>
      <c r="B146" t="s">
        <v>66</v>
      </c>
      <c r="C146" t="s">
        <v>1271</v>
      </c>
      <c r="D146" s="36">
        <v>1.65</v>
      </c>
      <c r="E146" t="s">
        <v>1658</v>
      </c>
      <c r="F146" s="39">
        <v>0</v>
      </c>
      <c r="G146" s="39">
        <v>0</v>
      </c>
    </row>
    <row r="147" spans="1:7" x14ac:dyDescent="0.25">
      <c r="A147" t="s">
        <v>1290</v>
      </c>
      <c r="B147" t="s">
        <v>66</v>
      </c>
      <c r="C147" t="s">
        <v>1291</v>
      </c>
      <c r="D147" s="36">
        <v>36.61</v>
      </c>
      <c r="E147" t="s">
        <v>1659</v>
      </c>
      <c r="F147" s="39">
        <v>0</v>
      </c>
      <c r="G147" s="39">
        <v>0</v>
      </c>
    </row>
    <row r="148" spans="1:7" x14ac:dyDescent="0.25">
      <c r="A148" t="s">
        <v>1282</v>
      </c>
      <c r="B148" t="s">
        <v>66</v>
      </c>
      <c r="C148" t="s">
        <v>1283</v>
      </c>
      <c r="D148" s="36">
        <v>19.760000000000002</v>
      </c>
      <c r="E148" t="s">
        <v>1660</v>
      </c>
      <c r="F148" s="39">
        <v>0</v>
      </c>
      <c r="G148" s="39">
        <v>0</v>
      </c>
    </row>
    <row r="149" spans="1:7" x14ac:dyDescent="0.25">
      <c r="A149" t="s">
        <v>1274</v>
      </c>
      <c r="B149" t="s">
        <v>66</v>
      </c>
      <c r="C149" t="s">
        <v>1275</v>
      </c>
      <c r="D149" s="36">
        <v>42.49</v>
      </c>
      <c r="E149" t="s">
        <v>1661</v>
      </c>
      <c r="F149" s="39">
        <v>0</v>
      </c>
      <c r="G149" s="39">
        <v>0</v>
      </c>
    </row>
    <row r="150" spans="1:7" x14ac:dyDescent="0.25">
      <c r="A150" t="s">
        <v>1294</v>
      </c>
      <c r="B150" t="s">
        <v>66</v>
      </c>
      <c r="C150" t="s">
        <v>1295</v>
      </c>
      <c r="D150" s="36">
        <v>45.13</v>
      </c>
      <c r="E150" t="s">
        <v>1662</v>
      </c>
      <c r="F150" s="39">
        <v>0</v>
      </c>
      <c r="G150" s="39">
        <v>0</v>
      </c>
    </row>
    <row r="151" spans="1:7" x14ac:dyDescent="0.25">
      <c r="A151" t="s">
        <v>1298</v>
      </c>
      <c r="B151" t="s">
        <v>66</v>
      </c>
      <c r="C151" t="s">
        <v>1299</v>
      </c>
      <c r="D151" s="36">
        <v>46.67</v>
      </c>
      <c r="E151" t="s">
        <v>1663</v>
      </c>
      <c r="F151" s="39">
        <v>0</v>
      </c>
      <c r="G151" s="39">
        <v>0</v>
      </c>
    </row>
    <row r="152" spans="1:7" x14ac:dyDescent="0.25">
      <c r="A152" t="s">
        <v>1286</v>
      </c>
      <c r="B152" t="s">
        <v>66</v>
      </c>
      <c r="C152" t="s">
        <v>1287</v>
      </c>
      <c r="D152" s="36">
        <v>14.99</v>
      </c>
      <c r="E152" t="s">
        <v>1664</v>
      </c>
      <c r="F152" s="39">
        <v>0</v>
      </c>
      <c r="G152" s="39">
        <v>0</v>
      </c>
    </row>
    <row r="153" spans="1:7" x14ac:dyDescent="0.25">
      <c r="A153" t="s">
        <v>1097</v>
      </c>
      <c r="B153" t="s">
        <v>19</v>
      </c>
      <c r="C153" t="s">
        <v>1098</v>
      </c>
      <c r="D153" s="36">
        <v>23.89</v>
      </c>
      <c r="E153" t="s">
        <v>1665</v>
      </c>
      <c r="F153" s="39">
        <v>0</v>
      </c>
      <c r="G153" s="39">
        <v>0</v>
      </c>
    </row>
    <row r="154" spans="1:7" x14ac:dyDescent="0.25">
      <c r="A154" t="s">
        <v>1083</v>
      </c>
      <c r="B154" t="s">
        <v>19</v>
      </c>
      <c r="C154" t="s">
        <v>1084</v>
      </c>
      <c r="D154" s="36">
        <v>13.89</v>
      </c>
      <c r="E154" t="s">
        <v>1666</v>
      </c>
      <c r="F154" s="39">
        <v>0</v>
      </c>
      <c r="G154" s="39">
        <v>0</v>
      </c>
    </row>
    <row r="155" spans="1:7" x14ac:dyDescent="0.25">
      <c r="A155" t="s">
        <v>1101</v>
      </c>
      <c r="B155" t="s">
        <v>19</v>
      </c>
      <c r="C155" t="s">
        <v>1102</v>
      </c>
      <c r="D155" s="36">
        <v>1.65</v>
      </c>
      <c r="E155" t="s">
        <v>1667</v>
      </c>
      <c r="F155" s="39">
        <v>0</v>
      </c>
      <c r="G155" s="39">
        <v>0</v>
      </c>
    </row>
    <row r="156" spans="1:7" x14ac:dyDescent="0.25">
      <c r="A156" t="s">
        <v>1113</v>
      </c>
      <c r="B156" t="s">
        <v>19</v>
      </c>
      <c r="C156" t="s">
        <v>1114</v>
      </c>
      <c r="D156" s="36">
        <v>5.04</v>
      </c>
      <c r="E156" t="s">
        <v>1668</v>
      </c>
      <c r="F156" s="39">
        <v>0</v>
      </c>
      <c r="G156" s="39">
        <v>0</v>
      </c>
    </row>
    <row r="157" spans="1:7" x14ac:dyDescent="0.25">
      <c r="A157" t="s">
        <v>1232</v>
      </c>
      <c r="B157" t="s">
        <v>19</v>
      </c>
      <c r="C157" t="s">
        <v>1233</v>
      </c>
      <c r="D157" s="36">
        <v>0.9</v>
      </c>
      <c r="E157" t="s">
        <v>1669</v>
      </c>
      <c r="F157" s="39">
        <v>0</v>
      </c>
      <c r="G157" s="39">
        <v>0</v>
      </c>
    </row>
    <row r="158" spans="1:7" x14ac:dyDescent="0.25">
      <c r="A158" t="s">
        <v>1148</v>
      </c>
      <c r="B158" t="s">
        <v>19</v>
      </c>
      <c r="C158" t="s">
        <v>1149</v>
      </c>
      <c r="D158" s="36">
        <v>1.03</v>
      </c>
      <c r="E158" t="s">
        <v>1670</v>
      </c>
      <c r="F158" s="39">
        <v>0</v>
      </c>
      <c r="G158" s="39">
        <v>0</v>
      </c>
    </row>
    <row r="159" spans="1:7" x14ac:dyDescent="0.25">
      <c r="A159" t="s">
        <v>1170</v>
      </c>
      <c r="B159" t="s">
        <v>19</v>
      </c>
      <c r="C159" t="s">
        <v>1171</v>
      </c>
      <c r="D159" s="36">
        <v>3.99</v>
      </c>
      <c r="E159" t="s">
        <v>1671</v>
      </c>
      <c r="F159" s="39">
        <v>0</v>
      </c>
      <c r="G159" s="39">
        <v>0</v>
      </c>
    </row>
    <row r="160" spans="1:7" x14ac:dyDescent="0.25">
      <c r="A160" t="s">
        <v>1176</v>
      </c>
      <c r="B160" t="s">
        <v>19</v>
      </c>
      <c r="C160" t="s">
        <v>1177</v>
      </c>
      <c r="D160" s="36">
        <v>6.42</v>
      </c>
      <c r="E160" t="s">
        <v>1672</v>
      </c>
      <c r="F160" s="39">
        <v>0</v>
      </c>
      <c r="G160" s="39">
        <v>0</v>
      </c>
    </row>
    <row r="161" spans="1:7" x14ac:dyDescent="0.25">
      <c r="A161" t="s">
        <v>1202</v>
      </c>
      <c r="B161" t="s">
        <v>19</v>
      </c>
      <c r="C161" t="s">
        <v>1203</v>
      </c>
      <c r="D161" s="36">
        <v>9.8800000000000008</v>
      </c>
      <c r="E161" t="s">
        <v>1673</v>
      </c>
      <c r="F161" s="39">
        <v>0</v>
      </c>
      <c r="G161" s="39">
        <v>0</v>
      </c>
    </row>
    <row r="162" spans="1:7" x14ac:dyDescent="0.25">
      <c r="A162" t="s">
        <v>1158</v>
      </c>
      <c r="B162" t="s">
        <v>19</v>
      </c>
      <c r="C162" t="s">
        <v>1159</v>
      </c>
      <c r="D162" s="36">
        <v>1.83</v>
      </c>
      <c r="E162" t="s">
        <v>1674</v>
      </c>
      <c r="F162" s="39">
        <v>0</v>
      </c>
      <c r="G162" s="39">
        <v>0</v>
      </c>
    </row>
    <row r="163" spans="1:7" x14ac:dyDescent="0.25">
      <c r="A163" t="s">
        <v>1190</v>
      </c>
      <c r="B163" t="s">
        <v>19</v>
      </c>
      <c r="C163" t="s">
        <v>1191</v>
      </c>
      <c r="D163" s="36">
        <v>8.83</v>
      </c>
      <c r="E163" t="s">
        <v>1675</v>
      </c>
      <c r="F163" s="39">
        <v>0</v>
      </c>
      <c r="G163" s="39">
        <v>0</v>
      </c>
    </row>
    <row r="164" spans="1:7" x14ac:dyDescent="0.25">
      <c r="A164" t="s">
        <v>1210</v>
      </c>
      <c r="B164" t="s">
        <v>19</v>
      </c>
      <c r="C164" t="s">
        <v>1211</v>
      </c>
      <c r="D164" s="36">
        <v>2.2999999999999998</v>
      </c>
      <c r="E164" t="s">
        <v>1676</v>
      </c>
      <c r="F164" s="39">
        <v>0</v>
      </c>
      <c r="G164" s="39">
        <v>0</v>
      </c>
    </row>
    <row r="165" spans="1:7" x14ac:dyDescent="0.25">
      <c r="A165" t="s">
        <v>1214</v>
      </c>
      <c r="B165" t="s">
        <v>19</v>
      </c>
      <c r="C165" t="s">
        <v>1215</v>
      </c>
      <c r="D165" s="36">
        <v>3.45</v>
      </c>
      <c r="E165" t="s">
        <v>1677</v>
      </c>
      <c r="F165" s="39">
        <v>0</v>
      </c>
      <c r="G165" s="39">
        <v>0</v>
      </c>
    </row>
    <row r="166" spans="1:7" x14ac:dyDescent="0.25">
      <c r="A166" t="s">
        <v>1134</v>
      </c>
      <c r="B166" t="s">
        <v>19</v>
      </c>
      <c r="C166" t="s">
        <v>1135</v>
      </c>
      <c r="D166" s="36">
        <v>2.89</v>
      </c>
      <c r="E166" t="s">
        <v>1678</v>
      </c>
      <c r="F166" s="39">
        <v>0</v>
      </c>
      <c r="G166" s="39">
        <v>0</v>
      </c>
    </row>
    <row r="167" spans="1:7" x14ac:dyDescent="0.25">
      <c r="A167" t="s">
        <v>1124</v>
      </c>
      <c r="B167" t="s">
        <v>19</v>
      </c>
      <c r="C167" t="s">
        <v>1125</v>
      </c>
      <c r="D167" s="36">
        <v>1.92</v>
      </c>
      <c r="E167" t="s">
        <v>1679</v>
      </c>
      <c r="F167" s="39">
        <v>0</v>
      </c>
      <c r="G167" s="39">
        <v>0</v>
      </c>
    </row>
    <row r="168" spans="1:7" x14ac:dyDescent="0.25">
      <c r="A168" t="s">
        <v>1142</v>
      </c>
      <c r="B168" t="s">
        <v>19</v>
      </c>
      <c r="C168" t="s">
        <v>1143</v>
      </c>
      <c r="D168" s="36">
        <v>3.64</v>
      </c>
      <c r="E168" t="s">
        <v>1680</v>
      </c>
      <c r="F168" s="39">
        <v>0</v>
      </c>
      <c r="G168" s="39">
        <v>0</v>
      </c>
    </row>
    <row r="169" spans="1:7" x14ac:dyDescent="0.25">
      <c r="A169" t="s">
        <v>1252</v>
      </c>
      <c r="B169" t="s">
        <v>19</v>
      </c>
      <c r="C169" t="s">
        <v>1253</v>
      </c>
      <c r="D169" s="36">
        <v>0.06</v>
      </c>
      <c r="E169" t="s">
        <v>1681</v>
      </c>
      <c r="F169" s="39">
        <v>0</v>
      </c>
      <c r="G169" s="39">
        <v>0</v>
      </c>
    </row>
    <row r="170" spans="1:7" x14ac:dyDescent="0.25">
      <c r="A170" t="s">
        <v>1276</v>
      </c>
      <c r="B170" t="s">
        <v>19</v>
      </c>
      <c r="C170" t="s">
        <v>1277</v>
      </c>
      <c r="D170" s="36">
        <v>0.25</v>
      </c>
      <c r="E170" t="s">
        <v>1682</v>
      </c>
      <c r="F170" s="39">
        <v>0</v>
      </c>
      <c r="G170" s="39">
        <v>0</v>
      </c>
    </row>
    <row r="171" spans="1:7" x14ac:dyDescent="0.25">
      <c r="A171" t="s">
        <v>1280</v>
      </c>
      <c r="B171" t="s">
        <v>19</v>
      </c>
      <c r="C171" t="s">
        <v>1281</v>
      </c>
      <c r="D171" s="36">
        <v>0.18</v>
      </c>
      <c r="E171" t="s">
        <v>1683</v>
      </c>
      <c r="F171" s="39">
        <v>0</v>
      </c>
      <c r="G171" s="39">
        <v>0</v>
      </c>
    </row>
    <row r="172" spans="1:7" x14ac:dyDescent="0.25">
      <c r="A172" t="s">
        <v>1081</v>
      </c>
      <c r="B172" t="s">
        <v>19</v>
      </c>
      <c r="C172" t="s">
        <v>1082</v>
      </c>
      <c r="D172" s="36">
        <v>1.25</v>
      </c>
      <c r="E172" t="s">
        <v>1684</v>
      </c>
      <c r="F172" s="39">
        <v>0</v>
      </c>
      <c r="G172" s="39">
        <v>0</v>
      </c>
    </row>
    <row r="173" spans="1:7" x14ac:dyDescent="0.25">
      <c r="A173" t="s">
        <v>1117</v>
      </c>
      <c r="B173" t="s">
        <v>19</v>
      </c>
      <c r="C173" t="s">
        <v>1118</v>
      </c>
      <c r="D173" s="36">
        <v>0.96</v>
      </c>
      <c r="E173" t="s">
        <v>1685</v>
      </c>
      <c r="F173" s="39">
        <v>0</v>
      </c>
      <c r="G173" s="39">
        <v>0</v>
      </c>
    </row>
    <row r="174" spans="1:7" x14ac:dyDescent="0.25">
      <c r="A174" t="s">
        <v>1103</v>
      </c>
      <c r="B174" t="s">
        <v>19</v>
      </c>
      <c r="C174" t="s">
        <v>1104</v>
      </c>
      <c r="D174" s="36">
        <v>0.35</v>
      </c>
      <c r="E174" t="s">
        <v>1686</v>
      </c>
      <c r="F174" s="39">
        <v>0</v>
      </c>
      <c r="G174" s="39">
        <v>0</v>
      </c>
    </row>
    <row r="175" spans="1:7" x14ac:dyDescent="0.25">
      <c r="A175" t="s">
        <v>1228</v>
      </c>
      <c r="B175" t="s">
        <v>19</v>
      </c>
      <c r="C175" t="s">
        <v>1229</v>
      </c>
      <c r="D175" s="36">
        <v>0.09</v>
      </c>
      <c r="E175" t="s">
        <v>1687</v>
      </c>
      <c r="F175" s="39">
        <v>0</v>
      </c>
      <c r="G175" s="39">
        <v>0</v>
      </c>
    </row>
    <row r="176" spans="1:7" x14ac:dyDescent="0.25">
      <c r="A176" t="s">
        <v>1152</v>
      </c>
      <c r="B176" t="s">
        <v>19</v>
      </c>
      <c r="C176" t="s">
        <v>1153</v>
      </c>
      <c r="D176" s="36">
        <v>0.15</v>
      </c>
      <c r="E176" t="s">
        <v>1688</v>
      </c>
      <c r="F176" s="39">
        <v>0</v>
      </c>
      <c r="G176" s="39">
        <v>0</v>
      </c>
    </row>
    <row r="177" spans="1:7" x14ac:dyDescent="0.25">
      <c r="A177" t="s">
        <v>1168</v>
      </c>
      <c r="B177" t="s">
        <v>19</v>
      </c>
      <c r="C177" t="s">
        <v>1169</v>
      </c>
      <c r="D177" s="36">
        <v>0.33</v>
      </c>
      <c r="E177" t="s">
        <v>1689</v>
      </c>
      <c r="F177" s="39">
        <v>0</v>
      </c>
      <c r="G177" s="39">
        <v>0</v>
      </c>
    </row>
    <row r="178" spans="1:7" x14ac:dyDescent="0.25">
      <c r="A178" t="s">
        <v>1178</v>
      </c>
      <c r="B178" t="s">
        <v>19</v>
      </c>
      <c r="C178" t="s">
        <v>1179</v>
      </c>
      <c r="D178" s="36">
        <v>0.4</v>
      </c>
      <c r="E178" t="s">
        <v>1690</v>
      </c>
      <c r="F178" s="39">
        <v>0</v>
      </c>
      <c r="G178" s="39">
        <v>0</v>
      </c>
    </row>
    <row r="179" spans="1:7" x14ac:dyDescent="0.25">
      <c r="A179" t="s">
        <v>1196</v>
      </c>
      <c r="B179" t="s">
        <v>19</v>
      </c>
      <c r="C179" t="s">
        <v>1197</v>
      </c>
      <c r="D179" s="36">
        <v>0.57999999999999996</v>
      </c>
      <c r="E179" t="s">
        <v>1691</v>
      </c>
      <c r="F179" s="39">
        <v>0</v>
      </c>
      <c r="G179" s="39">
        <v>0</v>
      </c>
    </row>
    <row r="180" spans="1:7" x14ac:dyDescent="0.25">
      <c r="A180" t="s">
        <v>1156</v>
      </c>
      <c r="B180" t="s">
        <v>19</v>
      </c>
      <c r="C180" t="s">
        <v>1157</v>
      </c>
      <c r="D180" s="36">
        <v>0.21</v>
      </c>
      <c r="E180" t="s">
        <v>1692</v>
      </c>
      <c r="F180" s="39">
        <v>0</v>
      </c>
      <c r="G180" s="39">
        <v>0</v>
      </c>
    </row>
    <row r="181" spans="1:7" x14ac:dyDescent="0.25">
      <c r="A181" t="s">
        <v>1188</v>
      </c>
      <c r="B181" t="s">
        <v>19</v>
      </c>
      <c r="C181" t="s">
        <v>1189</v>
      </c>
      <c r="D181" s="36">
        <v>0.49</v>
      </c>
      <c r="E181" t="s">
        <v>1693</v>
      </c>
      <c r="F181" s="39">
        <v>0</v>
      </c>
      <c r="G181" s="39">
        <v>0</v>
      </c>
    </row>
    <row r="182" spans="1:7" x14ac:dyDescent="0.25">
      <c r="A182" t="s">
        <v>1218</v>
      </c>
      <c r="B182" t="s">
        <v>19</v>
      </c>
      <c r="C182" t="s">
        <v>1219</v>
      </c>
      <c r="D182" s="36">
        <v>0.46</v>
      </c>
      <c r="E182" t="s">
        <v>1694</v>
      </c>
      <c r="F182" s="39">
        <v>0</v>
      </c>
      <c r="G182" s="39">
        <v>0</v>
      </c>
    </row>
    <row r="183" spans="1:7" x14ac:dyDescent="0.25">
      <c r="A183" t="s">
        <v>1208</v>
      </c>
      <c r="B183" t="s">
        <v>19</v>
      </c>
      <c r="C183" t="s">
        <v>1209</v>
      </c>
      <c r="D183" s="36">
        <v>0.36</v>
      </c>
      <c r="E183" t="s">
        <v>1695</v>
      </c>
      <c r="F183" s="39">
        <v>0</v>
      </c>
      <c r="G183" s="39">
        <v>0</v>
      </c>
    </row>
    <row r="184" spans="1:7" x14ac:dyDescent="0.25">
      <c r="A184" t="s">
        <v>578</v>
      </c>
      <c r="B184" t="s">
        <v>19</v>
      </c>
      <c r="C184" t="s">
        <v>579</v>
      </c>
      <c r="D184" s="36">
        <v>9.92</v>
      </c>
      <c r="E184" t="s">
        <v>1696</v>
      </c>
      <c r="F184" s="39">
        <v>0</v>
      </c>
      <c r="G184" s="39">
        <v>0</v>
      </c>
    </row>
    <row r="185" spans="1:7" x14ac:dyDescent="0.25">
      <c r="A185" t="s">
        <v>571</v>
      </c>
      <c r="B185" t="s">
        <v>19</v>
      </c>
      <c r="C185" t="s">
        <v>572</v>
      </c>
      <c r="D185" s="36">
        <v>6.71</v>
      </c>
      <c r="E185" t="s">
        <v>1697</v>
      </c>
      <c r="F185" s="39">
        <v>0</v>
      </c>
      <c r="G185" s="39">
        <v>0</v>
      </c>
    </row>
    <row r="186" spans="1:7" x14ac:dyDescent="0.25">
      <c r="A186" t="s">
        <v>583</v>
      </c>
      <c r="B186" t="s">
        <v>19</v>
      </c>
      <c r="C186" t="s">
        <v>584</v>
      </c>
      <c r="D186" s="36">
        <v>3.99</v>
      </c>
      <c r="E186" t="s">
        <v>1698</v>
      </c>
      <c r="F186" s="39">
        <v>0</v>
      </c>
      <c r="G186" s="39">
        <v>0</v>
      </c>
    </row>
    <row r="187" spans="1:7" x14ac:dyDescent="0.25">
      <c r="A187" t="s">
        <v>1535</v>
      </c>
      <c r="B187" t="s">
        <v>66</v>
      </c>
      <c r="C187" t="s">
        <v>1536</v>
      </c>
      <c r="D187" s="36">
        <v>0.56000000000000005</v>
      </c>
      <c r="E187" t="s">
        <v>1699</v>
      </c>
      <c r="F187" s="39">
        <v>0</v>
      </c>
      <c r="G187" s="39">
        <v>0</v>
      </c>
    </row>
    <row r="188" spans="1:7" x14ac:dyDescent="0.25">
      <c r="A188" t="s">
        <v>728</v>
      </c>
      <c r="B188" t="s">
        <v>66</v>
      </c>
      <c r="C188" t="s">
        <v>729</v>
      </c>
      <c r="D188" s="36">
        <v>1.57</v>
      </c>
      <c r="E188" t="s">
        <v>1700</v>
      </c>
      <c r="F188" s="39">
        <v>0</v>
      </c>
      <c r="G188" s="39">
        <v>0</v>
      </c>
    </row>
    <row r="189" spans="1:7" x14ac:dyDescent="0.25">
      <c r="A189" t="s">
        <v>1306</v>
      </c>
      <c r="B189" t="s">
        <v>66</v>
      </c>
      <c r="C189" t="s">
        <v>1307</v>
      </c>
      <c r="D189" s="36">
        <v>35.630000000000003</v>
      </c>
      <c r="E189" t="s">
        <v>1701</v>
      </c>
      <c r="F189" s="39">
        <v>0</v>
      </c>
      <c r="G189" s="39">
        <v>0</v>
      </c>
    </row>
    <row r="190" spans="1:7" x14ac:dyDescent="0.25">
      <c r="A190" t="s">
        <v>1322</v>
      </c>
      <c r="B190" t="s">
        <v>66</v>
      </c>
      <c r="C190" t="s">
        <v>1323</v>
      </c>
      <c r="D190" s="36">
        <v>28.28</v>
      </c>
      <c r="E190" t="s">
        <v>1702</v>
      </c>
      <c r="F190" s="39">
        <v>0</v>
      </c>
      <c r="G190" s="39">
        <v>0</v>
      </c>
    </row>
    <row r="191" spans="1:7" x14ac:dyDescent="0.25">
      <c r="A191" t="s">
        <v>1316</v>
      </c>
      <c r="B191" t="s">
        <v>66</v>
      </c>
      <c r="C191" t="s">
        <v>1317</v>
      </c>
      <c r="D191" s="36">
        <v>21.54</v>
      </c>
      <c r="E191" t="s">
        <v>1703</v>
      </c>
      <c r="F191" s="39">
        <v>0</v>
      </c>
      <c r="G191" s="39">
        <v>0</v>
      </c>
    </row>
    <row r="192" spans="1:7" x14ac:dyDescent="0.25">
      <c r="A192" t="s">
        <v>1334</v>
      </c>
      <c r="B192" t="s">
        <v>66</v>
      </c>
      <c r="C192" t="s">
        <v>1335</v>
      </c>
      <c r="D192" s="36">
        <v>9.73</v>
      </c>
      <c r="E192" t="s">
        <v>1704</v>
      </c>
      <c r="F192" s="39">
        <v>0</v>
      </c>
      <c r="G192" s="39">
        <v>0</v>
      </c>
    </row>
    <row r="193" spans="1:7" x14ac:dyDescent="0.25">
      <c r="A193" t="s">
        <v>1304</v>
      </c>
      <c r="B193" t="s">
        <v>66</v>
      </c>
      <c r="C193" t="s">
        <v>1305</v>
      </c>
      <c r="D193" s="36">
        <v>4.84</v>
      </c>
      <c r="E193" t="s">
        <v>1705</v>
      </c>
      <c r="F193" s="39">
        <v>0</v>
      </c>
      <c r="G193" s="39">
        <v>0</v>
      </c>
    </row>
    <row r="194" spans="1:7" x14ac:dyDescent="0.25">
      <c r="A194" t="s">
        <v>1310</v>
      </c>
      <c r="B194" t="s">
        <v>66</v>
      </c>
      <c r="C194" t="s">
        <v>1311</v>
      </c>
      <c r="D194" s="36">
        <v>14.01</v>
      </c>
      <c r="E194" t="s">
        <v>1706</v>
      </c>
      <c r="F194" s="39">
        <v>0</v>
      </c>
      <c r="G194" s="39">
        <v>0</v>
      </c>
    </row>
    <row r="195" spans="1:7" x14ac:dyDescent="0.25">
      <c r="A195" t="s">
        <v>1318</v>
      </c>
      <c r="B195" t="s">
        <v>66</v>
      </c>
      <c r="C195" t="s">
        <v>1319</v>
      </c>
      <c r="D195" s="36">
        <v>42</v>
      </c>
      <c r="E195" t="s">
        <v>1707</v>
      </c>
      <c r="F195" s="39">
        <v>0</v>
      </c>
      <c r="G195" s="39">
        <v>0</v>
      </c>
    </row>
    <row r="196" spans="1:7" x14ac:dyDescent="0.25">
      <c r="A196" t="s">
        <v>1326</v>
      </c>
      <c r="B196" t="s">
        <v>66</v>
      </c>
      <c r="C196" t="s">
        <v>1327</v>
      </c>
      <c r="D196" s="36">
        <v>62.45</v>
      </c>
      <c r="E196" t="s">
        <v>1708</v>
      </c>
      <c r="F196" s="39">
        <v>0</v>
      </c>
      <c r="G196" s="39">
        <v>0</v>
      </c>
    </row>
    <row r="197" spans="1:7" x14ac:dyDescent="0.25">
      <c r="A197" t="s">
        <v>1332</v>
      </c>
      <c r="B197" t="s">
        <v>66</v>
      </c>
      <c r="C197" t="s">
        <v>1333</v>
      </c>
      <c r="D197" s="36">
        <v>24.46</v>
      </c>
      <c r="E197" t="s">
        <v>1709</v>
      </c>
      <c r="F197" s="39">
        <v>0</v>
      </c>
      <c r="G197" s="39">
        <v>0</v>
      </c>
    </row>
    <row r="198" spans="1:7" x14ac:dyDescent="0.25">
      <c r="A198" t="s">
        <v>1344</v>
      </c>
      <c r="B198" t="s">
        <v>66</v>
      </c>
      <c r="C198" t="s">
        <v>1345</v>
      </c>
      <c r="D198" s="36">
        <v>3.27</v>
      </c>
      <c r="E198" t="s">
        <v>1710</v>
      </c>
      <c r="F198" s="39">
        <v>0</v>
      </c>
      <c r="G198" s="39">
        <v>0</v>
      </c>
    </row>
    <row r="199" spans="1:7" x14ac:dyDescent="0.25">
      <c r="A199" t="s">
        <v>595</v>
      </c>
      <c r="B199" t="s">
        <v>66</v>
      </c>
      <c r="C199" t="s">
        <v>596</v>
      </c>
      <c r="D199" s="36">
        <v>1.1200000000000001</v>
      </c>
      <c r="E199" t="s">
        <v>1711</v>
      </c>
      <c r="F199" s="39">
        <v>0</v>
      </c>
      <c r="G199" s="39">
        <v>0</v>
      </c>
    </row>
    <row r="200" spans="1:7" x14ac:dyDescent="0.25">
      <c r="A200" t="s">
        <v>588</v>
      </c>
      <c r="B200" t="s">
        <v>66</v>
      </c>
      <c r="C200" t="s">
        <v>589</v>
      </c>
      <c r="D200" s="36">
        <v>0.6</v>
      </c>
      <c r="E200" t="s">
        <v>1712</v>
      </c>
      <c r="F200" s="39">
        <v>0</v>
      </c>
      <c r="G200" s="39">
        <v>0</v>
      </c>
    </row>
    <row r="201" spans="1:7" x14ac:dyDescent="0.25">
      <c r="A201" t="s">
        <v>1539</v>
      </c>
      <c r="B201" t="s">
        <v>66</v>
      </c>
      <c r="C201" t="s">
        <v>1540</v>
      </c>
      <c r="D201" s="36">
        <v>0.87</v>
      </c>
      <c r="E201" t="s">
        <v>1713</v>
      </c>
      <c r="F201" s="39">
        <v>0</v>
      </c>
      <c r="G201" s="39">
        <v>0</v>
      </c>
    </row>
    <row r="202" spans="1:7" x14ac:dyDescent="0.25">
      <c r="A202" t="s">
        <v>549</v>
      </c>
      <c r="B202" t="s">
        <v>66</v>
      </c>
      <c r="C202" t="s">
        <v>550</v>
      </c>
      <c r="D202" s="36">
        <v>0.6</v>
      </c>
      <c r="E202" t="s">
        <v>1714</v>
      </c>
      <c r="F202" s="39">
        <v>0</v>
      </c>
      <c r="G202" s="39">
        <v>0</v>
      </c>
    </row>
    <row r="203" spans="1:7" x14ac:dyDescent="0.25">
      <c r="A203" t="s">
        <v>1352</v>
      </c>
      <c r="B203" t="s">
        <v>66</v>
      </c>
      <c r="C203" t="s">
        <v>1353</v>
      </c>
      <c r="D203" s="36">
        <v>12.31</v>
      </c>
      <c r="E203" t="s">
        <v>1715</v>
      </c>
      <c r="F203" s="39">
        <v>0</v>
      </c>
      <c r="G203" s="39">
        <v>0</v>
      </c>
    </row>
    <row r="204" spans="1:7" x14ac:dyDescent="0.25">
      <c r="A204" t="s">
        <v>1348</v>
      </c>
      <c r="B204" t="s">
        <v>66</v>
      </c>
      <c r="C204" t="s">
        <v>1349</v>
      </c>
      <c r="D204" s="36">
        <v>5.99</v>
      </c>
      <c r="E204" t="s">
        <v>1716</v>
      </c>
      <c r="F204" s="39">
        <v>0</v>
      </c>
      <c r="G204" s="39">
        <v>0</v>
      </c>
    </row>
    <row r="205" spans="1:7" x14ac:dyDescent="0.25">
      <c r="A205" t="s">
        <v>1384</v>
      </c>
      <c r="B205" t="s">
        <v>66</v>
      </c>
      <c r="C205" t="s">
        <v>1385</v>
      </c>
      <c r="D205" s="36">
        <v>7.68</v>
      </c>
      <c r="E205" t="s">
        <v>1717</v>
      </c>
      <c r="F205" s="39">
        <v>0</v>
      </c>
      <c r="G205" s="39">
        <v>0</v>
      </c>
    </row>
    <row r="206" spans="1:7" x14ac:dyDescent="0.25">
      <c r="A206" t="s">
        <v>1356</v>
      </c>
      <c r="B206" t="s">
        <v>66</v>
      </c>
      <c r="C206" t="s">
        <v>1357</v>
      </c>
      <c r="D206" s="36">
        <v>1.91</v>
      </c>
      <c r="E206" t="s">
        <v>1718</v>
      </c>
      <c r="F206" s="39">
        <v>0</v>
      </c>
      <c r="G206" s="39">
        <v>0</v>
      </c>
    </row>
    <row r="207" spans="1:7" x14ac:dyDescent="0.25">
      <c r="A207" t="s">
        <v>1364</v>
      </c>
      <c r="B207" t="s">
        <v>66</v>
      </c>
      <c r="C207" t="s">
        <v>1365</v>
      </c>
      <c r="D207" s="36">
        <v>13.48</v>
      </c>
      <c r="E207" t="s">
        <v>1719</v>
      </c>
      <c r="F207" s="39">
        <v>0</v>
      </c>
      <c r="G207" s="39">
        <v>0</v>
      </c>
    </row>
    <row r="208" spans="1:7" x14ac:dyDescent="0.25">
      <c r="A208" t="s">
        <v>1360</v>
      </c>
      <c r="B208" t="s">
        <v>66</v>
      </c>
      <c r="C208" t="s">
        <v>1361</v>
      </c>
      <c r="D208" s="36">
        <v>2.93</v>
      </c>
      <c r="E208" t="s">
        <v>1720</v>
      </c>
      <c r="F208" s="39">
        <v>0</v>
      </c>
      <c r="G208" s="39">
        <v>0</v>
      </c>
    </row>
    <row r="209" spans="1:7" x14ac:dyDescent="0.25">
      <c r="A209" t="s">
        <v>1376</v>
      </c>
      <c r="B209" t="s">
        <v>66</v>
      </c>
      <c r="C209" t="s">
        <v>1377</v>
      </c>
      <c r="D209" s="36">
        <v>2.63</v>
      </c>
      <c r="E209" t="s">
        <v>1721</v>
      </c>
      <c r="F209" s="39">
        <v>0</v>
      </c>
      <c r="G209" s="39">
        <v>0</v>
      </c>
    </row>
    <row r="210" spans="1:7" x14ac:dyDescent="0.25">
      <c r="A210" t="s">
        <v>1372</v>
      </c>
      <c r="B210" t="s">
        <v>66</v>
      </c>
      <c r="C210" t="s">
        <v>1373</v>
      </c>
      <c r="D210" s="36">
        <v>11.24</v>
      </c>
      <c r="E210" t="s">
        <v>1722</v>
      </c>
      <c r="F210" s="39">
        <v>0</v>
      </c>
      <c r="G210" s="39">
        <v>0</v>
      </c>
    </row>
    <row r="211" spans="1:7" x14ac:dyDescent="0.25">
      <c r="A211" t="s">
        <v>1368</v>
      </c>
      <c r="B211" t="s">
        <v>66</v>
      </c>
      <c r="C211" t="s">
        <v>1369</v>
      </c>
      <c r="D211" s="36">
        <v>6.07</v>
      </c>
      <c r="E211" t="s">
        <v>1723</v>
      </c>
      <c r="F211" s="39">
        <v>0</v>
      </c>
      <c r="G211" s="39">
        <v>0</v>
      </c>
    </row>
    <row r="212" spans="1:7" x14ac:dyDescent="0.25">
      <c r="A212" t="s">
        <v>1380</v>
      </c>
      <c r="B212" t="s">
        <v>66</v>
      </c>
      <c r="C212" t="s">
        <v>1381</v>
      </c>
      <c r="D212" s="36">
        <v>16.68</v>
      </c>
      <c r="E212" t="s">
        <v>1724</v>
      </c>
      <c r="F212" s="39">
        <v>0</v>
      </c>
      <c r="G212" s="39">
        <v>0</v>
      </c>
    </row>
    <row r="213" spans="1:7" x14ac:dyDescent="0.25">
      <c r="A213" t="s">
        <v>1388</v>
      </c>
      <c r="B213" t="s">
        <v>66</v>
      </c>
      <c r="C213" t="s">
        <v>1389</v>
      </c>
      <c r="D213" s="36">
        <v>1.23</v>
      </c>
      <c r="E213" t="s">
        <v>1725</v>
      </c>
      <c r="F213" s="39">
        <v>0</v>
      </c>
      <c r="G213" s="39">
        <v>0</v>
      </c>
    </row>
    <row r="214" spans="1:7" x14ac:dyDescent="0.25">
      <c r="A214" t="s">
        <v>600</v>
      </c>
      <c r="B214" t="s">
        <v>66</v>
      </c>
      <c r="C214" t="s">
        <v>601</v>
      </c>
      <c r="D214" s="36">
        <v>0.3</v>
      </c>
      <c r="E214" t="s">
        <v>1726</v>
      </c>
      <c r="F214" s="39">
        <v>0</v>
      </c>
      <c r="G214" s="39">
        <v>0</v>
      </c>
    </row>
    <row r="215" spans="1:7" x14ac:dyDescent="0.25">
      <c r="A215" t="s">
        <v>1541</v>
      </c>
      <c r="B215" t="s">
        <v>66</v>
      </c>
      <c r="C215" t="s">
        <v>1542</v>
      </c>
      <c r="D215" s="36">
        <v>0.38</v>
      </c>
      <c r="E215" t="s">
        <v>1727</v>
      </c>
      <c r="F215" s="39">
        <v>0</v>
      </c>
      <c r="G215" s="39">
        <v>0</v>
      </c>
    </row>
    <row r="216" spans="1:7" x14ac:dyDescent="0.25">
      <c r="A216" t="s">
        <v>605</v>
      </c>
      <c r="B216" t="s">
        <v>66</v>
      </c>
      <c r="C216" t="s">
        <v>606</v>
      </c>
      <c r="D216" s="36">
        <v>0.83</v>
      </c>
      <c r="E216" t="s">
        <v>1728</v>
      </c>
      <c r="F216" s="39">
        <v>0</v>
      </c>
      <c r="G216" s="39">
        <v>0</v>
      </c>
    </row>
    <row r="217" spans="1:7" x14ac:dyDescent="0.25">
      <c r="A217" t="s">
        <v>1392</v>
      </c>
      <c r="B217" t="s">
        <v>66</v>
      </c>
      <c r="C217" t="s">
        <v>1393</v>
      </c>
      <c r="D217" s="36">
        <v>2.72</v>
      </c>
      <c r="E217" t="s">
        <v>1729</v>
      </c>
      <c r="F217" s="39">
        <v>0</v>
      </c>
      <c r="G217" s="39">
        <v>0</v>
      </c>
    </row>
    <row r="218" spans="1:7" x14ac:dyDescent="0.25">
      <c r="A218" t="s">
        <v>1398</v>
      </c>
      <c r="B218" t="s">
        <v>19</v>
      </c>
      <c r="C218" t="s">
        <v>1399</v>
      </c>
      <c r="D218" s="36">
        <v>84.52</v>
      </c>
      <c r="E218" t="s">
        <v>1730</v>
      </c>
      <c r="F218" s="39">
        <v>0</v>
      </c>
      <c r="G218" s="39">
        <v>0</v>
      </c>
    </row>
    <row r="219" spans="1:7" x14ac:dyDescent="0.25">
      <c r="A219" t="s">
        <v>1524</v>
      </c>
      <c r="B219" t="s">
        <v>19</v>
      </c>
      <c r="C219" t="s">
        <v>1525</v>
      </c>
      <c r="D219" s="36">
        <v>9.9600000000000009</v>
      </c>
      <c r="E219" t="s">
        <v>1731</v>
      </c>
      <c r="F219" s="39">
        <v>0</v>
      </c>
      <c r="G219" s="39">
        <v>0</v>
      </c>
    </row>
    <row r="220" spans="1:7" x14ac:dyDescent="0.25">
      <c r="A220" t="s">
        <v>1547</v>
      </c>
      <c r="B220" t="s">
        <v>19</v>
      </c>
      <c r="C220" t="s">
        <v>1548</v>
      </c>
      <c r="D220" s="36">
        <v>3.48</v>
      </c>
      <c r="E220" t="s">
        <v>1732</v>
      </c>
      <c r="F220" s="39">
        <v>0</v>
      </c>
      <c r="G220" s="39">
        <v>0</v>
      </c>
    </row>
    <row r="221" spans="1:7" x14ac:dyDescent="0.25">
      <c r="A221" t="s">
        <v>1553</v>
      </c>
      <c r="B221" t="s">
        <v>19</v>
      </c>
      <c r="C221" t="s">
        <v>1554</v>
      </c>
      <c r="D221" s="36">
        <v>6.92</v>
      </c>
      <c r="E221" t="s">
        <v>1733</v>
      </c>
      <c r="F221" s="39">
        <v>0</v>
      </c>
      <c r="G221" s="39">
        <v>0</v>
      </c>
    </row>
    <row r="222" spans="1:7" x14ac:dyDescent="0.25">
      <c r="A222" t="s">
        <v>612</v>
      </c>
      <c r="B222" t="s">
        <v>19</v>
      </c>
      <c r="C222" t="s">
        <v>613</v>
      </c>
      <c r="D222" s="36">
        <v>8.8699999999999992</v>
      </c>
      <c r="E222" t="s">
        <v>1734</v>
      </c>
      <c r="F222" s="39">
        <v>0</v>
      </c>
      <c r="G222" s="39">
        <v>0</v>
      </c>
    </row>
    <row r="223" spans="1:7" x14ac:dyDescent="0.25">
      <c r="A223" t="s">
        <v>617</v>
      </c>
      <c r="B223" t="s">
        <v>19</v>
      </c>
      <c r="C223" t="s">
        <v>618</v>
      </c>
      <c r="D223" s="36">
        <v>8.36</v>
      </c>
      <c r="E223" t="s">
        <v>1735</v>
      </c>
      <c r="F223" s="39">
        <v>0</v>
      </c>
      <c r="G223" s="39">
        <v>0</v>
      </c>
    </row>
    <row r="224" spans="1:7" x14ac:dyDescent="0.25">
      <c r="A224" t="s">
        <v>622</v>
      </c>
      <c r="B224" t="s">
        <v>19</v>
      </c>
      <c r="C224" t="s">
        <v>623</v>
      </c>
      <c r="D224" s="36">
        <v>5.9</v>
      </c>
      <c r="E224" t="s">
        <v>1736</v>
      </c>
      <c r="F224" s="39">
        <v>0</v>
      </c>
      <c r="G224" s="39">
        <v>0</v>
      </c>
    </row>
    <row r="225" spans="1:7" x14ac:dyDescent="0.25">
      <c r="A225" t="s">
        <v>629</v>
      </c>
      <c r="B225" t="s">
        <v>19</v>
      </c>
      <c r="C225" t="s">
        <v>630</v>
      </c>
      <c r="D225" s="36">
        <v>5.84</v>
      </c>
      <c r="E225" t="s">
        <v>1737</v>
      </c>
      <c r="F225" s="39">
        <v>0</v>
      </c>
      <c r="G225" s="39">
        <v>0</v>
      </c>
    </row>
    <row r="226" spans="1:7" x14ac:dyDescent="0.25">
      <c r="A226" t="s">
        <v>634</v>
      </c>
      <c r="B226" t="s">
        <v>19</v>
      </c>
      <c r="C226" t="s">
        <v>635</v>
      </c>
      <c r="D226" s="36">
        <v>5.84</v>
      </c>
      <c r="E226" t="s">
        <v>1738</v>
      </c>
      <c r="F226" s="39">
        <v>0</v>
      </c>
      <c r="G226" s="39">
        <v>0</v>
      </c>
    </row>
    <row r="227" spans="1:7" x14ac:dyDescent="0.25">
      <c r="A227" t="s">
        <v>1404</v>
      </c>
      <c r="B227" t="s">
        <v>19</v>
      </c>
      <c r="C227" t="s">
        <v>1405</v>
      </c>
      <c r="D227" s="36">
        <v>5.93</v>
      </c>
      <c r="E227" t="s">
        <v>1739</v>
      </c>
      <c r="F227" s="39">
        <v>0</v>
      </c>
      <c r="G227" s="39">
        <v>0</v>
      </c>
    </row>
    <row r="228" spans="1:7" x14ac:dyDescent="0.25">
      <c r="A228" t="s">
        <v>1408</v>
      </c>
      <c r="B228" t="s">
        <v>19</v>
      </c>
      <c r="C228" t="s">
        <v>1409</v>
      </c>
      <c r="D228" s="36">
        <v>51.32</v>
      </c>
      <c r="E228" t="s">
        <v>1740</v>
      </c>
      <c r="F228" s="39">
        <v>0</v>
      </c>
      <c r="G228" s="39">
        <v>0</v>
      </c>
    </row>
    <row r="229" spans="1:7" x14ac:dyDescent="0.25">
      <c r="A229" t="s">
        <v>732</v>
      </c>
      <c r="B229" t="s">
        <v>19</v>
      </c>
      <c r="C229" t="s">
        <v>733</v>
      </c>
      <c r="D229" s="36">
        <v>142.88999999999999</v>
      </c>
      <c r="E229" t="s">
        <v>733</v>
      </c>
      <c r="F229" s="39">
        <v>0</v>
      </c>
      <c r="G229" s="39">
        <v>0</v>
      </c>
    </row>
    <row r="230" spans="1:7" x14ac:dyDescent="0.25">
      <c r="A230" t="s">
        <v>740</v>
      </c>
      <c r="B230" t="s">
        <v>19</v>
      </c>
      <c r="C230" t="s">
        <v>741</v>
      </c>
      <c r="D230" s="36">
        <v>38.64</v>
      </c>
      <c r="E230" t="s">
        <v>741</v>
      </c>
      <c r="F230" s="39">
        <v>0</v>
      </c>
      <c r="G230" s="39">
        <v>0</v>
      </c>
    </row>
    <row r="231" spans="1:7" x14ac:dyDescent="0.25">
      <c r="A231" t="s">
        <v>756</v>
      </c>
      <c r="B231" t="s">
        <v>19</v>
      </c>
      <c r="C231" t="s">
        <v>757</v>
      </c>
      <c r="D231" s="36">
        <v>1030.72</v>
      </c>
      <c r="E231" t="s">
        <v>757</v>
      </c>
      <c r="F231" s="39">
        <v>0</v>
      </c>
      <c r="G231" s="39">
        <v>0</v>
      </c>
    </row>
    <row r="232" spans="1:7" x14ac:dyDescent="0.25">
      <c r="A232" t="s">
        <v>573</v>
      </c>
      <c r="B232" t="s">
        <v>19</v>
      </c>
      <c r="C232" t="s">
        <v>574</v>
      </c>
      <c r="D232" s="36">
        <v>0.36</v>
      </c>
      <c r="E232" t="s">
        <v>1741</v>
      </c>
      <c r="F232" s="39">
        <v>0</v>
      </c>
      <c r="G232" s="39">
        <v>0</v>
      </c>
    </row>
    <row r="233" spans="1:7" x14ac:dyDescent="0.25">
      <c r="A233" t="s">
        <v>610</v>
      </c>
      <c r="B233" t="s">
        <v>19</v>
      </c>
      <c r="C233" t="s">
        <v>611</v>
      </c>
      <c r="D233" s="36">
        <v>0.46</v>
      </c>
      <c r="E233" t="s">
        <v>1742</v>
      </c>
      <c r="F233" s="39">
        <v>0</v>
      </c>
      <c r="G233" s="39">
        <v>0</v>
      </c>
    </row>
    <row r="234" spans="1:7" x14ac:dyDescent="0.25">
      <c r="A234" t="s">
        <v>624</v>
      </c>
      <c r="B234" t="s">
        <v>19</v>
      </c>
      <c r="C234" t="s">
        <v>625</v>
      </c>
      <c r="D234" s="36">
        <v>0.48</v>
      </c>
      <c r="E234" t="s">
        <v>1743</v>
      </c>
      <c r="F234" s="39">
        <v>0</v>
      </c>
      <c r="G234" s="39">
        <v>0</v>
      </c>
    </row>
    <row r="235" spans="1:7" x14ac:dyDescent="0.25">
      <c r="A235" t="s">
        <v>1314</v>
      </c>
      <c r="B235" t="s">
        <v>19</v>
      </c>
      <c r="C235" t="s">
        <v>1315</v>
      </c>
      <c r="D235" s="36">
        <v>5.88</v>
      </c>
      <c r="E235" t="s">
        <v>1744</v>
      </c>
      <c r="F235" s="39">
        <v>0</v>
      </c>
      <c r="G235" s="39">
        <v>0</v>
      </c>
    </row>
    <row r="236" spans="1:7" x14ac:dyDescent="0.25">
      <c r="A236" t="s">
        <v>1328</v>
      </c>
      <c r="B236" t="s">
        <v>19</v>
      </c>
      <c r="C236" t="s">
        <v>1329</v>
      </c>
      <c r="D236" s="36">
        <v>8.73</v>
      </c>
      <c r="E236" t="s">
        <v>1745</v>
      </c>
      <c r="F236" s="39">
        <v>0</v>
      </c>
      <c r="G236" s="39">
        <v>0</v>
      </c>
    </row>
    <row r="237" spans="1:7" x14ac:dyDescent="0.25">
      <c r="A237" t="s">
        <v>1336</v>
      </c>
      <c r="B237" t="s">
        <v>19</v>
      </c>
      <c r="C237" t="s">
        <v>1337</v>
      </c>
      <c r="D237" s="36">
        <v>8.91</v>
      </c>
      <c r="E237" t="s">
        <v>1746</v>
      </c>
      <c r="F237" s="39">
        <v>0</v>
      </c>
      <c r="G237" s="39">
        <v>0</v>
      </c>
    </row>
    <row r="238" spans="1:7" x14ac:dyDescent="0.25">
      <c r="A238" t="s">
        <v>593</v>
      </c>
      <c r="B238" t="s">
        <v>19</v>
      </c>
      <c r="C238" t="s">
        <v>594</v>
      </c>
      <c r="D238" s="36">
        <v>0.17</v>
      </c>
      <c r="E238" t="s">
        <v>1747</v>
      </c>
      <c r="F238" s="39">
        <v>0</v>
      </c>
      <c r="G238" s="39">
        <v>0</v>
      </c>
    </row>
    <row r="239" spans="1:7" x14ac:dyDescent="0.25">
      <c r="A239" t="s">
        <v>1342</v>
      </c>
      <c r="B239" t="s">
        <v>19</v>
      </c>
      <c r="C239" t="s">
        <v>1343</v>
      </c>
      <c r="D239" s="36">
        <v>0.27</v>
      </c>
      <c r="E239" t="s">
        <v>1748</v>
      </c>
      <c r="F239" s="39">
        <v>0</v>
      </c>
      <c r="G239" s="39">
        <v>0</v>
      </c>
    </row>
    <row r="240" spans="1:7" x14ac:dyDescent="0.25">
      <c r="A240" t="s">
        <v>1400</v>
      </c>
      <c r="B240" t="s">
        <v>19</v>
      </c>
      <c r="C240" t="s">
        <v>1401</v>
      </c>
      <c r="D240" s="36">
        <v>0.56000000000000005</v>
      </c>
      <c r="E240" t="s">
        <v>1749</v>
      </c>
      <c r="F240" s="39">
        <v>0</v>
      </c>
      <c r="G240" s="39">
        <v>0</v>
      </c>
    </row>
    <row r="241" spans="1:7" x14ac:dyDescent="0.25">
      <c r="A241" t="s">
        <v>1394</v>
      </c>
      <c r="B241" t="s">
        <v>19</v>
      </c>
      <c r="C241" t="s">
        <v>1395</v>
      </c>
      <c r="D241" s="36">
        <v>0.38</v>
      </c>
      <c r="E241" t="s">
        <v>1750</v>
      </c>
      <c r="F241" s="39">
        <v>0</v>
      </c>
      <c r="G241" s="39">
        <v>0</v>
      </c>
    </row>
    <row r="242" spans="1:7" x14ac:dyDescent="0.25">
      <c r="A242" t="s">
        <v>1302</v>
      </c>
      <c r="B242" t="s">
        <v>66</v>
      </c>
      <c r="C242" t="s">
        <v>1303</v>
      </c>
      <c r="D242" s="36">
        <v>8.9</v>
      </c>
      <c r="E242" t="s">
        <v>1751</v>
      </c>
      <c r="F242" s="39">
        <v>0</v>
      </c>
      <c r="G242" s="39">
        <v>0</v>
      </c>
    </row>
    <row r="243" spans="1:7" x14ac:dyDescent="0.25">
      <c r="A243" t="s">
        <v>1338</v>
      </c>
      <c r="B243" t="s">
        <v>19</v>
      </c>
      <c r="C243" t="s">
        <v>1339</v>
      </c>
      <c r="D243" s="36">
        <v>12.53</v>
      </c>
      <c r="E243" t="s">
        <v>1752</v>
      </c>
      <c r="F243" s="39">
        <v>0</v>
      </c>
      <c r="G243" s="39">
        <v>0</v>
      </c>
    </row>
    <row r="244" spans="1:7" x14ac:dyDescent="0.25">
      <c r="A244" t="s">
        <v>1312</v>
      </c>
      <c r="B244" t="s">
        <v>19</v>
      </c>
      <c r="C244" t="s">
        <v>1313</v>
      </c>
      <c r="D244" s="36">
        <v>29.11</v>
      </c>
      <c r="E244" t="s">
        <v>1753</v>
      </c>
      <c r="F244" s="39">
        <v>0</v>
      </c>
      <c r="G244" s="39">
        <v>0</v>
      </c>
    </row>
    <row r="245" spans="1:7" x14ac:dyDescent="0.25">
      <c r="A245" t="s">
        <v>1324</v>
      </c>
      <c r="B245" t="s">
        <v>19</v>
      </c>
      <c r="C245" t="s">
        <v>1325</v>
      </c>
      <c r="D245" s="36">
        <v>43.29</v>
      </c>
      <c r="E245" t="s">
        <v>1754</v>
      </c>
      <c r="F245" s="39">
        <v>0</v>
      </c>
      <c r="G245" s="39">
        <v>0</v>
      </c>
    </row>
    <row r="246" spans="1:7" x14ac:dyDescent="0.25">
      <c r="A246" t="s">
        <v>1412</v>
      </c>
      <c r="B246" t="s">
        <v>19</v>
      </c>
      <c r="C246" t="s">
        <v>1413</v>
      </c>
      <c r="D246" s="36">
        <v>124</v>
      </c>
      <c r="E246" t="s">
        <v>1413</v>
      </c>
      <c r="F246" s="39">
        <v>0</v>
      </c>
      <c r="G246" s="39">
        <v>0</v>
      </c>
    </row>
    <row r="247" spans="1:7" x14ac:dyDescent="0.25">
      <c r="A247" t="s">
        <v>1419</v>
      </c>
      <c r="B247" t="s">
        <v>19</v>
      </c>
      <c r="C247" t="s">
        <v>1420</v>
      </c>
      <c r="D247" s="36">
        <v>265</v>
      </c>
      <c r="E247" t="s">
        <v>1420</v>
      </c>
      <c r="F247" s="39">
        <v>0</v>
      </c>
      <c r="G247" s="39">
        <v>0</v>
      </c>
    </row>
    <row r="248" spans="1:7" x14ac:dyDescent="0.25">
      <c r="A248" t="s">
        <v>1423</v>
      </c>
      <c r="B248" t="s">
        <v>19</v>
      </c>
      <c r="C248" t="s">
        <v>1424</v>
      </c>
      <c r="D248" s="36">
        <v>184</v>
      </c>
      <c r="E248" t="s">
        <v>1424</v>
      </c>
      <c r="F248" s="39">
        <v>0</v>
      </c>
      <c r="G248" s="39">
        <v>0</v>
      </c>
    </row>
    <row r="249" spans="1:7" x14ac:dyDescent="0.25">
      <c r="A249" t="s">
        <v>639</v>
      </c>
      <c r="B249" t="s">
        <v>19</v>
      </c>
      <c r="C249" t="s">
        <v>640</v>
      </c>
      <c r="D249" s="36">
        <v>318.5</v>
      </c>
      <c r="E249" t="s">
        <v>640</v>
      </c>
      <c r="F249" s="39">
        <v>0</v>
      </c>
      <c r="G249" s="39">
        <v>0</v>
      </c>
    </row>
    <row r="250" spans="1:7" x14ac:dyDescent="0.25">
      <c r="A250" t="s">
        <v>1427</v>
      </c>
      <c r="B250" t="s">
        <v>19</v>
      </c>
      <c r="C250" t="s">
        <v>1428</v>
      </c>
      <c r="D250" s="36">
        <v>76.5</v>
      </c>
      <c r="E250" t="s">
        <v>1428</v>
      </c>
      <c r="F250" s="39">
        <v>0</v>
      </c>
      <c r="G250" s="39">
        <v>0</v>
      </c>
    </row>
    <row r="251" spans="1:7" x14ac:dyDescent="0.25">
      <c r="A251" t="s">
        <v>646</v>
      </c>
      <c r="B251" t="s">
        <v>19</v>
      </c>
      <c r="C251" t="s">
        <v>647</v>
      </c>
      <c r="D251" s="36">
        <v>10.68</v>
      </c>
      <c r="E251" t="s">
        <v>1755</v>
      </c>
      <c r="F251" s="39">
        <v>0</v>
      </c>
      <c r="G251" s="39">
        <v>0</v>
      </c>
    </row>
    <row r="252" spans="1:7" x14ac:dyDescent="0.25">
      <c r="A252" t="s">
        <v>650</v>
      </c>
      <c r="B252" t="s">
        <v>19</v>
      </c>
      <c r="C252" t="s">
        <v>651</v>
      </c>
      <c r="D252" s="36">
        <v>64.16</v>
      </c>
      <c r="E252" t="s">
        <v>1756</v>
      </c>
      <c r="F252" s="39">
        <v>0</v>
      </c>
      <c r="G252" s="39">
        <v>0</v>
      </c>
    </row>
    <row r="253" spans="1:7" x14ac:dyDescent="0.25">
      <c r="A253" t="s">
        <v>655</v>
      </c>
      <c r="B253" t="s">
        <v>19</v>
      </c>
      <c r="C253" t="s">
        <v>656</v>
      </c>
      <c r="D253" s="36">
        <v>2.81</v>
      </c>
      <c r="E253" t="s">
        <v>1757</v>
      </c>
      <c r="F253" s="39">
        <v>0</v>
      </c>
      <c r="G253" s="39">
        <v>0</v>
      </c>
    </row>
    <row r="254" spans="1:7" x14ac:dyDescent="0.25">
      <c r="A254" t="s">
        <v>771</v>
      </c>
      <c r="B254" t="s">
        <v>19</v>
      </c>
      <c r="C254" t="s">
        <v>772</v>
      </c>
      <c r="D254" s="36">
        <v>43.26</v>
      </c>
      <c r="E254" t="s">
        <v>772</v>
      </c>
      <c r="F254" s="39">
        <v>0</v>
      </c>
      <c r="G254" s="39">
        <v>0</v>
      </c>
    </row>
    <row r="255" spans="1:7" x14ac:dyDescent="0.25">
      <c r="A255" t="s">
        <v>773</v>
      </c>
      <c r="B255" t="s">
        <v>19</v>
      </c>
      <c r="C255" t="s">
        <v>774</v>
      </c>
      <c r="D255" s="36">
        <v>7.03</v>
      </c>
      <c r="E255" t="s">
        <v>774</v>
      </c>
      <c r="F255" s="39">
        <v>0</v>
      </c>
      <c r="G255" s="39">
        <v>0</v>
      </c>
    </row>
    <row r="256" spans="1:7" x14ac:dyDescent="0.25">
      <c r="A256" t="s">
        <v>777</v>
      </c>
      <c r="B256" t="s">
        <v>19</v>
      </c>
      <c r="C256" t="s">
        <v>778</v>
      </c>
      <c r="D256" s="36">
        <v>27.04</v>
      </c>
      <c r="E256" t="s">
        <v>778</v>
      </c>
      <c r="F256" s="39">
        <v>0</v>
      </c>
      <c r="G256" s="39">
        <v>0</v>
      </c>
    </row>
    <row r="257" spans="1:7" x14ac:dyDescent="0.25">
      <c r="A257" t="s">
        <v>1431</v>
      </c>
      <c r="B257" t="s">
        <v>19</v>
      </c>
      <c r="C257" t="s">
        <v>1432</v>
      </c>
      <c r="D257" s="36">
        <v>117</v>
      </c>
      <c r="E257" t="s">
        <v>1758</v>
      </c>
      <c r="F257" s="39">
        <v>0</v>
      </c>
      <c r="G257" s="39">
        <v>0</v>
      </c>
    </row>
    <row r="258" spans="1:7" x14ac:dyDescent="0.25">
      <c r="A258" t="s">
        <v>1435</v>
      </c>
      <c r="B258" t="s">
        <v>19</v>
      </c>
      <c r="C258" t="s">
        <v>1436</v>
      </c>
      <c r="D258" s="36">
        <v>4.43</v>
      </c>
      <c r="E258" t="s">
        <v>1759</v>
      </c>
      <c r="F258" s="39">
        <v>0</v>
      </c>
      <c r="G258" s="39">
        <v>0</v>
      </c>
    </row>
    <row r="259" spans="1:7" x14ac:dyDescent="0.25">
      <c r="A259" t="s">
        <v>1439</v>
      </c>
      <c r="B259" t="s">
        <v>19</v>
      </c>
      <c r="C259" t="s">
        <v>1440</v>
      </c>
      <c r="D259" s="36">
        <v>373.04</v>
      </c>
      <c r="E259" t="s">
        <v>1760</v>
      </c>
      <c r="F259" s="39">
        <v>0</v>
      </c>
      <c r="G259" s="39">
        <v>0</v>
      </c>
    </row>
    <row r="260" spans="1:7" x14ac:dyDescent="0.25">
      <c r="A260" t="s">
        <v>811</v>
      </c>
      <c r="B260" t="s">
        <v>19</v>
      </c>
      <c r="C260" t="s">
        <v>812</v>
      </c>
      <c r="D260" s="36">
        <v>219</v>
      </c>
      <c r="E260" t="s">
        <v>1761</v>
      </c>
      <c r="F260" s="39">
        <v>0</v>
      </c>
      <c r="G260" s="39">
        <v>0</v>
      </c>
    </row>
    <row r="261" spans="1:7" x14ac:dyDescent="0.25">
      <c r="A261" t="s">
        <v>809</v>
      </c>
      <c r="B261" t="s">
        <v>19</v>
      </c>
      <c r="C261" t="s">
        <v>810</v>
      </c>
      <c r="D261" s="36">
        <v>33.119999999999997</v>
      </c>
      <c r="E261" t="s">
        <v>1762</v>
      </c>
      <c r="F261" s="39">
        <v>0</v>
      </c>
      <c r="G261" s="39">
        <v>0</v>
      </c>
    </row>
    <row r="262" spans="1:7" x14ac:dyDescent="0.25">
      <c r="A262" t="s">
        <v>1443</v>
      </c>
      <c r="B262" t="s">
        <v>19</v>
      </c>
      <c r="C262" t="s">
        <v>1444</v>
      </c>
      <c r="D262" s="36">
        <v>275.19</v>
      </c>
      <c r="E262" t="s">
        <v>1763</v>
      </c>
      <c r="F262" s="39">
        <v>0</v>
      </c>
      <c r="G262" s="39">
        <v>0</v>
      </c>
    </row>
    <row r="263" spans="1:7" ht="135" x14ac:dyDescent="0.25">
      <c r="A263" t="s">
        <v>788</v>
      </c>
      <c r="B263" t="s">
        <v>19</v>
      </c>
      <c r="C263" s="38" t="s">
        <v>789</v>
      </c>
      <c r="D263" s="36">
        <v>195</v>
      </c>
      <c r="E263" t="s">
        <v>1764</v>
      </c>
      <c r="F263" s="39">
        <v>0</v>
      </c>
      <c r="G263" s="39">
        <v>0</v>
      </c>
    </row>
    <row r="264" spans="1:7" x14ac:dyDescent="0.25">
      <c r="A264" t="s">
        <v>1449</v>
      </c>
      <c r="B264" t="s">
        <v>19</v>
      </c>
      <c r="C264" t="s">
        <v>1450</v>
      </c>
      <c r="D264" s="36">
        <v>564.08000000000004</v>
      </c>
      <c r="E264" t="s">
        <v>1448</v>
      </c>
      <c r="F264" s="39">
        <v>0</v>
      </c>
      <c r="G264" s="39">
        <v>0</v>
      </c>
    </row>
    <row r="265" spans="1:7" x14ac:dyDescent="0.25">
      <c r="A265" t="s">
        <v>1457</v>
      </c>
      <c r="B265" t="s">
        <v>19</v>
      </c>
      <c r="C265" t="s">
        <v>1458</v>
      </c>
      <c r="D265" s="36">
        <v>51.24</v>
      </c>
      <c r="E265" t="s">
        <v>1765</v>
      </c>
      <c r="F265" s="39">
        <v>0</v>
      </c>
      <c r="G265" s="39">
        <v>0</v>
      </c>
    </row>
    <row r="266" spans="1:7" x14ac:dyDescent="0.25">
      <c r="A266" t="s">
        <v>1461</v>
      </c>
      <c r="B266" t="s">
        <v>19</v>
      </c>
      <c r="C266" t="s">
        <v>1462</v>
      </c>
      <c r="D266" s="36">
        <v>90.77</v>
      </c>
      <c r="E266" t="s">
        <v>1766</v>
      </c>
      <c r="F266" s="39">
        <v>0</v>
      </c>
      <c r="G266" s="39">
        <v>0</v>
      </c>
    </row>
    <row r="267" spans="1:7" x14ac:dyDescent="0.25">
      <c r="A267" t="s">
        <v>826</v>
      </c>
      <c r="B267" t="s">
        <v>19</v>
      </c>
      <c r="C267" t="s">
        <v>827</v>
      </c>
      <c r="D267" s="36">
        <v>3.31</v>
      </c>
      <c r="E267" t="s">
        <v>827</v>
      </c>
      <c r="F267" s="39">
        <v>0</v>
      </c>
      <c r="G267" s="39">
        <v>0</v>
      </c>
    </row>
    <row r="268" spans="1:7" x14ac:dyDescent="0.25">
      <c r="A268" t="s">
        <v>1475</v>
      </c>
      <c r="B268" t="s">
        <v>19</v>
      </c>
      <c r="C268" t="s">
        <v>1476</v>
      </c>
      <c r="D268" s="36">
        <v>10.57</v>
      </c>
      <c r="E268" t="s">
        <v>1767</v>
      </c>
      <c r="F268" s="39">
        <v>0</v>
      </c>
      <c r="G268" s="39">
        <v>0</v>
      </c>
    </row>
    <row r="269" spans="1:7" x14ac:dyDescent="0.25">
      <c r="A269" t="s">
        <v>1471</v>
      </c>
      <c r="B269" t="s">
        <v>19</v>
      </c>
      <c r="C269" t="s">
        <v>1472</v>
      </c>
      <c r="D269" s="36">
        <v>8.36</v>
      </c>
      <c r="E269" t="s">
        <v>1768</v>
      </c>
      <c r="F269" s="39">
        <v>0</v>
      </c>
      <c r="G269" s="39">
        <v>0</v>
      </c>
    </row>
    <row r="270" spans="1:7" x14ac:dyDescent="0.25">
      <c r="A270" t="s">
        <v>1465</v>
      </c>
      <c r="B270" t="s">
        <v>19</v>
      </c>
      <c r="C270" t="s">
        <v>1466</v>
      </c>
      <c r="D270" s="36">
        <v>5.96</v>
      </c>
      <c r="E270" t="s">
        <v>1769</v>
      </c>
      <c r="F270" s="39">
        <v>0</v>
      </c>
      <c r="G270" s="39">
        <v>0</v>
      </c>
    </row>
    <row r="271" spans="1:7" x14ac:dyDescent="0.25">
      <c r="A271" t="s">
        <v>1451</v>
      </c>
      <c r="B271" t="s">
        <v>19</v>
      </c>
      <c r="C271" t="s">
        <v>1452</v>
      </c>
      <c r="D271" s="36">
        <v>0.76</v>
      </c>
      <c r="E271" t="s">
        <v>1770</v>
      </c>
      <c r="F271" s="39">
        <v>0</v>
      </c>
      <c r="G271" s="39">
        <v>0</v>
      </c>
    </row>
    <row r="272" spans="1:7" x14ac:dyDescent="0.25">
      <c r="A272" t="s">
        <v>792</v>
      </c>
      <c r="B272" t="s">
        <v>19</v>
      </c>
      <c r="C272" t="s">
        <v>793</v>
      </c>
      <c r="D272" s="36">
        <v>0.25</v>
      </c>
      <c r="E272" t="s">
        <v>793</v>
      </c>
      <c r="F272" s="39">
        <v>0</v>
      </c>
      <c r="G272" s="39">
        <v>0</v>
      </c>
    </row>
    <row r="273" spans="1:7" x14ac:dyDescent="0.25">
      <c r="A273" t="s">
        <v>790</v>
      </c>
      <c r="B273" t="s">
        <v>19</v>
      </c>
      <c r="C273" t="s">
        <v>791</v>
      </c>
      <c r="D273" s="36">
        <v>0.5</v>
      </c>
      <c r="E273" t="s">
        <v>1771</v>
      </c>
      <c r="F273" s="39">
        <v>0</v>
      </c>
      <c r="G273" s="39">
        <v>0</v>
      </c>
    </row>
    <row r="274" spans="1:7" x14ac:dyDescent="0.25">
      <c r="A274" t="s">
        <v>1445</v>
      </c>
      <c r="B274" t="s">
        <v>19</v>
      </c>
      <c r="C274" t="s">
        <v>1446</v>
      </c>
      <c r="D274" s="36">
        <v>0.49</v>
      </c>
      <c r="E274" t="s">
        <v>1772</v>
      </c>
      <c r="F274" s="39">
        <v>0</v>
      </c>
      <c r="G274" s="39">
        <v>0</v>
      </c>
    </row>
    <row r="275" spans="1:7" x14ac:dyDescent="0.25">
      <c r="A275" t="s">
        <v>1455</v>
      </c>
      <c r="B275" t="s">
        <v>19</v>
      </c>
      <c r="C275" t="s">
        <v>1456</v>
      </c>
      <c r="D275" s="36">
        <v>0.39</v>
      </c>
      <c r="E275" t="s">
        <v>1773</v>
      </c>
      <c r="F275" s="39">
        <v>0</v>
      </c>
      <c r="G275" s="39">
        <v>0</v>
      </c>
    </row>
    <row r="276" spans="1:7" x14ac:dyDescent="0.25">
      <c r="A276" t="s">
        <v>830</v>
      </c>
      <c r="B276" t="s">
        <v>19</v>
      </c>
      <c r="C276" t="s">
        <v>831</v>
      </c>
      <c r="D276" s="36">
        <v>11.74</v>
      </c>
      <c r="E276" t="s">
        <v>1774</v>
      </c>
      <c r="F276" s="39">
        <v>0</v>
      </c>
      <c r="G276" s="39">
        <v>0</v>
      </c>
    </row>
    <row r="277" spans="1:7" x14ac:dyDescent="0.25">
      <c r="A277" t="s">
        <v>1479</v>
      </c>
      <c r="B277" t="s">
        <v>19</v>
      </c>
      <c r="C277" t="s">
        <v>1480</v>
      </c>
      <c r="D277" s="36">
        <v>35.06</v>
      </c>
      <c r="E277" t="s">
        <v>1775</v>
      </c>
      <c r="F277" s="39">
        <v>0</v>
      </c>
      <c r="G277" s="39">
        <v>0</v>
      </c>
    </row>
    <row r="278" spans="1:7" x14ac:dyDescent="0.25">
      <c r="A278" t="s">
        <v>710</v>
      </c>
      <c r="B278" t="s">
        <v>19</v>
      </c>
      <c r="C278" t="s">
        <v>711</v>
      </c>
      <c r="D278" s="36">
        <v>3.11</v>
      </c>
      <c r="E278" t="s">
        <v>1776</v>
      </c>
      <c r="F278" s="39">
        <v>0</v>
      </c>
      <c r="G278" s="39">
        <v>0</v>
      </c>
    </row>
    <row r="279" spans="1:7" x14ac:dyDescent="0.25">
      <c r="A279" t="s">
        <v>1495</v>
      </c>
      <c r="B279" t="s">
        <v>19</v>
      </c>
      <c r="C279" t="s">
        <v>1496</v>
      </c>
      <c r="D279" s="36">
        <v>4.0999999999999996</v>
      </c>
      <c r="E279" t="s">
        <v>1777</v>
      </c>
      <c r="F279" s="39">
        <v>0</v>
      </c>
      <c r="G279" s="39">
        <v>0</v>
      </c>
    </row>
    <row r="280" spans="1:7" x14ac:dyDescent="0.25">
      <c r="A280" t="s">
        <v>1483</v>
      </c>
      <c r="B280" t="s">
        <v>19</v>
      </c>
      <c r="C280" t="s">
        <v>1484</v>
      </c>
      <c r="D280" s="36">
        <v>10.73</v>
      </c>
      <c r="E280" t="s">
        <v>1778</v>
      </c>
      <c r="F280" s="39">
        <v>0</v>
      </c>
      <c r="G280" s="39">
        <v>0</v>
      </c>
    </row>
    <row r="281" spans="1:7" x14ac:dyDescent="0.25">
      <c r="A281" t="s">
        <v>1487</v>
      </c>
      <c r="B281" t="s">
        <v>19</v>
      </c>
      <c r="C281" t="s">
        <v>1488</v>
      </c>
      <c r="D281" s="36">
        <v>16.670000000000002</v>
      </c>
      <c r="E281" t="s">
        <v>1779</v>
      </c>
      <c r="F281" s="39">
        <v>0</v>
      </c>
      <c r="G281" s="39">
        <v>0</v>
      </c>
    </row>
    <row r="282" spans="1:7" x14ac:dyDescent="0.25">
      <c r="A282" t="s">
        <v>1499</v>
      </c>
      <c r="B282" t="s">
        <v>19</v>
      </c>
      <c r="C282" t="s">
        <v>1500</v>
      </c>
      <c r="D282" s="36">
        <v>6.51</v>
      </c>
      <c r="E282" t="s">
        <v>1780</v>
      </c>
      <c r="F282" s="39">
        <v>0</v>
      </c>
      <c r="G282" s="39">
        <v>0</v>
      </c>
    </row>
    <row r="283" spans="1:7" x14ac:dyDescent="0.25">
      <c r="A283" t="s">
        <v>1503</v>
      </c>
      <c r="B283" t="s">
        <v>19</v>
      </c>
      <c r="C283" t="s">
        <v>1504</v>
      </c>
      <c r="D283" s="36">
        <v>75.02</v>
      </c>
      <c r="E283" t="s">
        <v>1781</v>
      </c>
      <c r="F283" s="39">
        <v>0</v>
      </c>
      <c r="G283" s="39">
        <v>0</v>
      </c>
    </row>
    <row r="284" spans="1:7" x14ac:dyDescent="0.25">
      <c r="A284" t="s">
        <v>1491</v>
      </c>
      <c r="B284" t="s">
        <v>19</v>
      </c>
      <c r="C284" t="s">
        <v>1492</v>
      </c>
      <c r="D284" s="36">
        <v>24.04</v>
      </c>
      <c r="E284" t="s">
        <v>1782</v>
      </c>
      <c r="F284" s="39">
        <v>0</v>
      </c>
      <c r="G284" s="39">
        <v>0</v>
      </c>
    </row>
    <row r="285" spans="1:7" x14ac:dyDescent="0.25">
      <c r="A285" t="s">
        <v>665</v>
      </c>
      <c r="B285" t="s">
        <v>192</v>
      </c>
      <c r="C285" t="s">
        <v>666</v>
      </c>
      <c r="D285" s="36">
        <v>221.04</v>
      </c>
      <c r="E285" t="s">
        <v>1783</v>
      </c>
      <c r="F285" s="39">
        <v>0</v>
      </c>
      <c r="G285" s="39">
        <v>0</v>
      </c>
    </row>
    <row r="286" spans="1:7" x14ac:dyDescent="0.25">
      <c r="A286" t="s">
        <v>672</v>
      </c>
      <c r="B286" t="s">
        <v>192</v>
      </c>
      <c r="C286" t="s">
        <v>673</v>
      </c>
      <c r="D286" s="36">
        <v>233.69</v>
      </c>
      <c r="E286" t="s">
        <v>1784</v>
      </c>
      <c r="F286" s="39">
        <v>0</v>
      </c>
      <c r="G286" s="39">
        <v>0</v>
      </c>
    </row>
    <row r="287" spans="1:7" x14ac:dyDescent="0.25">
      <c r="A287" t="s">
        <v>677</v>
      </c>
      <c r="B287" t="s">
        <v>192</v>
      </c>
      <c r="C287" t="s">
        <v>678</v>
      </c>
      <c r="D287" s="36">
        <v>424.56</v>
      </c>
      <c r="E287" t="s">
        <v>1785</v>
      </c>
      <c r="F287" s="39">
        <v>0</v>
      </c>
      <c r="G287" s="39">
        <v>0</v>
      </c>
    </row>
    <row r="288" spans="1:7" x14ac:dyDescent="0.25">
      <c r="A288" t="s">
        <v>667</v>
      </c>
      <c r="B288" t="s">
        <v>192</v>
      </c>
      <c r="C288" t="s">
        <v>668</v>
      </c>
      <c r="D288" s="36">
        <v>213.04</v>
      </c>
      <c r="E288" t="s">
        <v>1786</v>
      </c>
      <c r="F288" s="39">
        <v>0</v>
      </c>
      <c r="G288" s="39">
        <v>0</v>
      </c>
    </row>
    <row r="289" spans="1:7" x14ac:dyDescent="0.25">
      <c r="A289" t="s">
        <v>679</v>
      </c>
      <c r="B289" t="s">
        <v>192</v>
      </c>
      <c r="C289" t="s">
        <v>680</v>
      </c>
      <c r="D289" s="36">
        <v>343.37</v>
      </c>
      <c r="E289" t="s">
        <v>1787</v>
      </c>
      <c r="F289" s="39">
        <v>0</v>
      </c>
      <c r="G289" s="39">
        <v>0</v>
      </c>
    </row>
    <row r="290" spans="1:7" x14ac:dyDescent="0.25">
      <c r="A290" t="s">
        <v>1507</v>
      </c>
      <c r="B290" t="s">
        <v>19</v>
      </c>
      <c r="C290" t="s">
        <v>1506</v>
      </c>
      <c r="D290" s="36">
        <v>157.18</v>
      </c>
      <c r="E290" t="s">
        <v>1506</v>
      </c>
      <c r="F290" s="39">
        <v>0</v>
      </c>
      <c r="G290" s="39">
        <v>0</v>
      </c>
    </row>
    <row r="291" spans="1:7" x14ac:dyDescent="0.25">
      <c r="A291" t="s">
        <v>684</v>
      </c>
      <c r="B291" t="s">
        <v>19</v>
      </c>
      <c r="C291" t="s">
        <v>685</v>
      </c>
      <c r="D291" s="36">
        <v>16.739999999999998</v>
      </c>
      <c r="E291" t="s">
        <v>1788</v>
      </c>
      <c r="F291" s="39">
        <v>0</v>
      </c>
      <c r="G291" s="39">
        <v>0</v>
      </c>
    </row>
    <row r="292" spans="1:7" x14ac:dyDescent="0.25">
      <c r="A292" t="s">
        <v>689</v>
      </c>
      <c r="B292" t="s">
        <v>19</v>
      </c>
      <c r="C292" t="s">
        <v>690</v>
      </c>
      <c r="D292" s="36">
        <v>6.5</v>
      </c>
      <c r="E292" t="s">
        <v>1789</v>
      </c>
      <c r="F292" s="39">
        <v>0</v>
      </c>
      <c r="G292" s="39">
        <v>0</v>
      </c>
    </row>
    <row r="293" spans="1:7" x14ac:dyDescent="0.25">
      <c r="A293" t="s">
        <v>1510</v>
      </c>
      <c r="B293" t="s">
        <v>19</v>
      </c>
      <c r="C293" t="s">
        <v>197</v>
      </c>
      <c r="D293" s="36">
        <v>105.45</v>
      </c>
      <c r="E293" t="s">
        <v>1790</v>
      </c>
      <c r="F293" s="39">
        <v>0</v>
      </c>
      <c r="G293" s="39">
        <v>0</v>
      </c>
    </row>
    <row r="294" spans="1:7" x14ac:dyDescent="0.25">
      <c r="A294" t="s">
        <v>1516</v>
      </c>
      <c r="B294" t="s">
        <v>19</v>
      </c>
      <c r="C294" t="s">
        <v>199</v>
      </c>
      <c r="D294" s="36">
        <v>10.34</v>
      </c>
      <c r="E294" t="s">
        <v>1791</v>
      </c>
      <c r="F294" s="39">
        <v>0</v>
      </c>
      <c r="G294" s="39">
        <v>0</v>
      </c>
    </row>
    <row r="295" spans="1:7" x14ac:dyDescent="0.25">
      <c r="A295" t="s">
        <v>1513</v>
      </c>
      <c r="B295" t="s">
        <v>19</v>
      </c>
      <c r="C295" t="s">
        <v>201</v>
      </c>
      <c r="D295" s="36">
        <v>6.49</v>
      </c>
      <c r="E295" t="s">
        <v>1792</v>
      </c>
      <c r="F295" s="39">
        <v>0</v>
      </c>
      <c r="G295" s="39">
        <v>0</v>
      </c>
    </row>
    <row r="296" spans="1:7" x14ac:dyDescent="0.25">
      <c r="A296" t="s">
        <v>1519</v>
      </c>
      <c r="B296" t="s">
        <v>19</v>
      </c>
      <c r="C296" t="s">
        <v>1520</v>
      </c>
      <c r="D296" s="36">
        <v>17.440000000000001</v>
      </c>
      <c r="E296" t="s">
        <v>1520</v>
      </c>
      <c r="F296" s="39">
        <v>0</v>
      </c>
      <c r="G296" s="39">
        <v>0</v>
      </c>
    </row>
    <row r="297" spans="1:7" x14ac:dyDescent="0.25">
      <c r="A297" t="s">
        <v>694</v>
      </c>
      <c r="B297" t="s">
        <v>19</v>
      </c>
      <c r="C297" t="s">
        <v>695</v>
      </c>
      <c r="D297" s="36">
        <v>25.98</v>
      </c>
      <c r="E297" t="s">
        <v>1793</v>
      </c>
      <c r="F297" s="39">
        <v>0</v>
      </c>
      <c r="G297" s="39">
        <v>0</v>
      </c>
    </row>
    <row r="298" spans="1:7" x14ac:dyDescent="0.25">
      <c r="A298" t="s">
        <v>699</v>
      </c>
      <c r="B298" t="s">
        <v>19</v>
      </c>
      <c r="C298" t="s">
        <v>700</v>
      </c>
      <c r="D298" s="36">
        <v>24.82</v>
      </c>
      <c r="E298" t="s">
        <v>1794</v>
      </c>
      <c r="F298" s="39">
        <v>0</v>
      </c>
      <c r="G298" s="39">
        <v>0</v>
      </c>
    </row>
    <row r="299" spans="1:7" x14ac:dyDescent="0.25">
      <c r="A299" t="s">
        <v>704</v>
      </c>
      <c r="B299" t="s">
        <v>19</v>
      </c>
      <c r="C299" t="s">
        <v>705</v>
      </c>
      <c r="D299" s="36">
        <v>14.95</v>
      </c>
      <c r="E299" t="s">
        <v>1795</v>
      </c>
      <c r="F299" s="39">
        <v>0</v>
      </c>
      <c r="G299" s="39">
        <v>0</v>
      </c>
    </row>
    <row r="300" spans="1:7" ht="409.5" x14ac:dyDescent="0.25">
      <c r="A300" t="s">
        <v>798</v>
      </c>
      <c r="B300" t="s">
        <v>19</v>
      </c>
      <c r="C300" s="38" t="s">
        <v>799</v>
      </c>
      <c r="D300" s="36">
        <v>2043</v>
      </c>
      <c r="E300" t="s">
        <v>797</v>
      </c>
      <c r="F300" s="39">
        <v>0</v>
      </c>
      <c r="G300" s="39">
        <v>0</v>
      </c>
    </row>
    <row r="301" spans="1:7" ht="300" x14ac:dyDescent="0.25">
      <c r="A301" t="s">
        <v>802</v>
      </c>
      <c r="B301" t="s">
        <v>19</v>
      </c>
      <c r="C301" s="38" t="s">
        <v>803</v>
      </c>
      <c r="D301" s="36">
        <v>783</v>
      </c>
      <c r="E301" t="s">
        <v>801</v>
      </c>
      <c r="F301" s="39">
        <v>0</v>
      </c>
      <c r="G301" s="39">
        <v>0</v>
      </c>
    </row>
    <row r="302" spans="1:7" ht="409.5" x14ac:dyDescent="0.25">
      <c r="A302" t="s">
        <v>806</v>
      </c>
      <c r="B302" t="s">
        <v>19</v>
      </c>
      <c r="C302" s="38" t="s">
        <v>240</v>
      </c>
      <c r="D302" s="36">
        <v>1089</v>
      </c>
      <c r="E302" t="s">
        <v>1796</v>
      </c>
      <c r="F302" s="39">
        <v>0</v>
      </c>
      <c r="G302" s="39">
        <v>0</v>
      </c>
    </row>
    <row r="303" spans="1:7" x14ac:dyDescent="0.25">
      <c r="A303" s="25" t="s">
        <v>720</v>
      </c>
    </row>
    <row r="304" spans="1:7" x14ac:dyDescent="0.25">
      <c r="A304" t="s">
        <v>844</v>
      </c>
      <c r="B304" t="s">
        <v>19</v>
      </c>
      <c r="C304" t="s">
        <v>845</v>
      </c>
      <c r="D304" s="36">
        <v>600</v>
      </c>
      <c r="E304" t="s">
        <v>845</v>
      </c>
      <c r="F304" s="39">
        <v>0</v>
      </c>
      <c r="G304" s="39">
        <v>0</v>
      </c>
    </row>
    <row r="305" spans="1:7" x14ac:dyDescent="0.25">
      <c r="A305" t="s">
        <v>721</v>
      </c>
      <c r="B305" t="s">
        <v>19</v>
      </c>
      <c r="C305" t="s">
        <v>722</v>
      </c>
      <c r="D305" s="36">
        <v>1575</v>
      </c>
      <c r="E305" t="s">
        <v>722</v>
      </c>
      <c r="F305" s="39">
        <v>0</v>
      </c>
      <c r="G305" s="39">
        <v>0</v>
      </c>
    </row>
    <row r="306" spans="1:7" x14ac:dyDescent="0.25">
      <c r="A306" t="s">
        <v>736</v>
      </c>
      <c r="B306" t="s">
        <v>19</v>
      </c>
      <c r="C306" t="s">
        <v>737</v>
      </c>
      <c r="D306" s="36">
        <v>50.15</v>
      </c>
      <c r="E306" t="s">
        <v>737</v>
      </c>
      <c r="F306" s="39">
        <v>0</v>
      </c>
      <c r="G306" s="39">
        <v>0</v>
      </c>
    </row>
    <row r="307" spans="1:7" x14ac:dyDescent="0.25">
      <c r="A307" t="s">
        <v>744</v>
      </c>
      <c r="B307" t="s">
        <v>19</v>
      </c>
      <c r="C307" t="s">
        <v>745</v>
      </c>
      <c r="D307" s="36">
        <v>1000</v>
      </c>
      <c r="E307" t="s">
        <v>745</v>
      </c>
      <c r="F307" s="39">
        <v>0</v>
      </c>
      <c r="G307" s="39">
        <v>0</v>
      </c>
    </row>
    <row r="308" spans="1:7" x14ac:dyDescent="0.25">
      <c r="A308" t="s">
        <v>1415</v>
      </c>
      <c r="B308" t="s">
        <v>19</v>
      </c>
      <c r="C308" t="s">
        <v>1416</v>
      </c>
      <c r="D308" s="36">
        <v>66</v>
      </c>
      <c r="E308" t="s">
        <v>1416</v>
      </c>
      <c r="F308" s="39">
        <v>0</v>
      </c>
      <c r="G308" s="39">
        <v>0</v>
      </c>
    </row>
  </sheetData>
  <mergeCells count="5">
    <mergeCell ref="A1:D1"/>
    <mergeCell ref="A2:D2"/>
    <mergeCell ref="A3:D3"/>
    <mergeCell ref="A4:D4"/>
    <mergeCell ref="A6:D6"/>
  </mergeCells>
  <pageMargins left="0.75" right="0.75" top="0.75" bottom="0.5" header="0.5" footer="0.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41"/>
  <sheetViews>
    <sheetView workbookViewId="0"/>
  </sheetViews>
  <sheetFormatPr defaultRowHeight="15" x14ac:dyDescent="0.25"/>
  <cols>
    <col min="1" max="1" width="25.7109375" customWidth="1"/>
    <col min="2" max="2" width="3.42578125" customWidth="1"/>
    <col min="3" max="7" width="13.7109375" customWidth="1"/>
    <col min="8" max="8" width="25.7109375" customWidth="1"/>
  </cols>
  <sheetData>
    <row r="1" spans="1:8" x14ac:dyDescent="0.25">
      <c r="E1" s="3" t="s">
        <v>0</v>
      </c>
      <c r="F1" s="3" t="s">
        <v>0</v>
      </c>
      <c r="G1" s="3" t="s">
        <v>0</v>
      </c>
      <c r="H1" s="3" t="s">
        <v>0</v>
      </c>
    </row>
    <row r="2" spans="1:8" x14ac:dyDescent="0.25">
      <c r="E2" s="3"/>
      <c r="F2" s="3"/>
      <c r="G2" s="3"/>
      <c r="H2" s="3"/>
    </row>
    <row r="3" spans="1:8" x14ac:dyDescent="0.25">
      <c r="E3" s="3"/>
      <c r="F3" s="3"/>
      <c r="G3" s="3"/>
      <c r="H3" s="3"/>
    </row>
    <row r="4" spans="1:8" x14ac:dyDescent="0.25">
      <c r="E4" s="3"/>
      <c r="F4" s="3"/>
      <c r="G4" s="3"/>
      <c r="H4" s="3"/>
    </row>
    <row r="6" spans="1:8" ht="18.75" x14ac:dyDescent="0.3">
      <c r="C6" s="2" t="s">
        <v>1797</v>
      </c>
      <c r="D6" s="2" t="s">
        <v>1797</v>
      </c>
      <c r="E6" s="2" t="s">
        <v>1797</v>
      </c>
      <c r="F6" s="2" t="s">
        <v>1797</v>
      </c>
      <c r="G6" s="2" t="s">
        <v>1797</v>
      </c>
    </row>
    <row r="10" spans="1:8" x14ac:dyDescent="0.25">
      <c r="B10" t="s">
        <v>1798</v>
      </c>
      <c r="C10" s="40" t="s">
        <v>5</v>
      </c>
      <c r="D10" s="41" t="s">
        <v>6</v>
      </c>
      <c r="E10" s="40" t="s">
        <v>7</v>
      </c>
    </row>
    <row r="11" spans="1:8" x14ac:dyDescent="0.25">
      <c r="B11" t="s">
        <v>1798</v>
      </c>
      <c r="C11" s="40" t="s">
        <v>8</v>
      </c>
      <c r="D11" s="41" t="s">
        <v>29</v>
      </c>
      <c r="E11" s="40" t="s">
        <v>30</v>
      </c>
    </row>
    <row r="12" spans="1:8" x14ac:dyDescent="0.25">
      <c r="B12" t="s">
        <v>1798</v>
      </c>
      <c r="C12" s="40" t="s">
        <v>31</v>
      </c>
      <c r="D12" s="41" t="s">
        <v>62</v>
      </c>
      <c r="E12" s="40" t="s">
        <v>63</v>
      </c>
    </row>
    <row r="14" spans="1:8" ht="45" customHeight="1" x14ac:dyDescent="0.25">
      <c r="A14" s="42" t="s">
        <v>1799</v>
      </c>
      <c r="B14" s="42" t="s">
        <v>1800</v>
      </c>
      <c r="C14" s="42" t="s">
        <v>65</v>
      </c>
      <c r="D14" s="43" t="s">
        <v>66</v>
      </c>
      <c r="E14" s="1" t="s">
        <v>67</v>
      </c>
      <c r="F14" s="1" t="s">
        <v>67</v>
      </c>
      <c r="G14" s="44">
        <f>SUM(G15:G16)</f>
        <v>240</v>
      </c>
    </row>
    <row r="15" spans="1:8" x14ac:dyDescent="0.25">
      <c r="A15" s="45" t="s">
        <v>1801</v>
      </c>
      <c r="B15" s="45"/>
      <c r="C15" s="46"/>
      <c r="D15" s="46"/>
      <c r="E15" s="46"/>
      <c r="F15" s="46"/>
      <c r="G15" s="46"/>
    </row>
    <row r="16" spans="1:8" x14ac:dyDescent="0.25">
      <c r="A16" s="45" t="s">
        <v>1802</v>
      </c>
      <c r="B16" s="45"/>
      <c r="C16" s="46">
        <v>50</v>
      </c>
      <c r="D16" s="46">
        <v>4</v>
      </c>
      <c r="E16" s="46">
        <v>1</v>
      </c>
      <c r="F16" s="46">
        <v>1.2</v>
      </c>
      <c r="G16" s="46">
        <f>PRODUCT(C16:F16)</f>
        <v>240</v>
      </c>
    </row>
    <row r="18" spans="1:7" ht="45" customHeight="1" x14ac:dyDescent="0.25">
      <c r="A18" s="42" t="s">
        <v>1803</v>
      </c>
      <c r="B18" s="42" t="s">
        <v>1800</v>
      </c>
      <c r="C18" s="42" t="s">
        <v>68</v>
      </c>
      <c r="D18" s="43" t="s">
        <v>66</v>
      </c>
      <c r="E18" s="1" t="s">
        <v>69</v>
      </c>
      <c r="F18" s="1" t="s">
        <v>69</v>
      </c>
      <c r="G18" s="44">
        <f>SUM(G19:G20)</f>
        <v>60</v>
      </c>
    </row>
    <row r="19" spans="1:7" x14ac:dyDescent="0.25">
      <c r="A19" s="45" t="s">
        <v>1801</v>
      </c>
      <c r="B19" s="45"/>
      <c r="C19" s="46"/>
      <c r="D19" s="46"/>
      <c r="E19" s="46"/>
      <c r="F19" s="46"/>
      <c r="G19" s="46"/>
    </row>
    <row r="20" spans="1:7" x14ac:dyDescent="0.25">
      <c r="A20" s="45" t="s">
        <v>1804</v>
      </c>
      <c r="B20" s="45"/>
      <c r="C20" s="46">
        <v>50</v>
      </c>
      <c r="D20" s="46">
        <v>1</v>
      </c>
      <c r="E20" s="46">
        <v>1</v>
      </c>
      <c r="F20" s="46">
        <v>1.2</v>
      </c>
      <c r="G20" s="46">
        <f>PRODUCT(C20:F20)</f>
        <v>60</v>
      </c>
    </row>
    <row r="22" spans="1:7" ht="45" customHeight="1" x14ac:dyDescent="0.25">
      <c r="A22" s="42" t="s">
        <v>1805</v>
      </c>
      <c r="B22" s="42" t="s">
        <v>1800</v>
      </c>
      <c r="C22" s="42" t="s">
        <v>70</v>
      </c>
      <c r="D22" s="43" t="s">
        <v>66</v>
      </c>
      <c r="E22" s="1" t="s">
        <v>71</v>
      </c>
      <c r="F22" s="1" t="s">
        <v>71</v>
      </c>
      <c r="G22" s="44">
        <f>SUM(G23:G24)</f>
        <v>240</v>
      </c>
    </row>
    <row r="23" spans="1:7" x14ac:dyDescent="0.25">
      <c r="A23" s="45" t="s">
        <v>1806</v>
      </c>
      <c r="B23" s="45"/>
      <c r="C23" s="46"/>
      <c r="D23" s="46"/>
      <c r="E23" s="46"/>
      <c r="F23" s="46"/>
      <c r="G23" s="46"/>
    </row>
    <row r="24" spans="1:7" x14ac:dyDescent="0.25">
      <c r="A24" s="45" t="s">
        <v>1802</v>
      </c>
      <c r="B24" s="45"/>
      <c r="C24" s="46">
        <v>50</v>
      </c>
      <c r="D24" s="46">
        <v>4</v>
      </c>
      <c r="E24" s="46">
        <v>1</v>
      </c>
      <c r="F24" s="46">
        <v>1.2</v>
      </c>
      <c r="G24" s="46">
        <f>PRODUCT(C24:F24)</f>
        <v>240</v>
      </c>
    </row>
    <row r="26" spans="1:7" ht="45" customHeight="1" x14ac:dyDescent="0.25">
      <c r="A26" s="42" t="s">
        <v>1807</v>
      </c>
      <c r="B26" s="42" t="s">
        <v>1800</v>
      </c>
      <c r="C26" s="42" t="s">
        <v>72</v>
      </c>
      <c r="D26" s="43" t="s">
        <v>66</v>
      </c>
      <c r="E26" s="1" t="s">
        <v>73</v>
      </c>
      <c r="F26" s="1" t="s">
        <v>73</v>
      </c>
      <c r="G26" s="44">
        <f>SUM(G27:G28)</f>
        <v>60</v>
      </c>
    </row>
    <row r="27" spans="1:7" x14ac:dyDescent="0.25">
      <c r="A27" s="45" t="s">
        <v>1806</v>
      </c>
      <c r="B27" s="45"/>
      <c r="C27" s="46"/>
      <c r="D27" s="46"/>
      <c r="E27" s="46"/>
      <c r="F27" s="46"/>
      <c r="G27" s="46"/>
    </row>
    <row r="28" spans="1:7" x14ac:dyDescent="0.25">
      <c r="A28" s="45" t="s">
        <v>1808</v>
      </c>
      <c r="B28" s="45"/>
      <c r="C28" s="46">
        <v>50</v>
      </c>
      <c r="D28" s="46">
        <v>1</v>
      </c>
      <c r="E28" s="46">
        <v>1</v>
      </c>
      <c r="F28" s="46">
        <v>1.2</v>
      </c>
      <c r="G28" s="46">
        <f>PRODUCT(C28:F28)</f>
        <v>60</v>
      </c>
    </row>
    <row r="30" spans="1:7" ht="45" customHeight="1" x14ac:dyDescent="0.25">
      <c r="A30" s="42" t="s">
        <v>1809</v>
      </c>
      <c r="B30" s="42" t="s">
        <v>1800</v>
      </c>
      <c r="C30" s="42" t="s">
        <v>74</v>
      </c>
      <c r="D30" s="43" t="s">
        <v>66</v>
      </c>
      <c r="E30" s="1" t="s">
        <v>75</v>
      </c>
      <c r="F30" s="1" t="s">
        <v>75</v>
      </c>
      <c r="G30" s="44">
        <f>SUM(G31:G31)</f>
        <v>60</v>
      </c>
    </row>
    <row r="31" spans="1:7" x14ac:dyDescent="0.25">
      <c r="A31" s="45" t="s">
        <v>1810</v>
      </c>
      <c r="B31" s="45"/>
      <c r="C31" s="46">
        <v>50</v>
      </c>
      <c r="D31" s="46">
        <v>1</v>
      </c>
      <c r="E31" s="46"/>
      <c r="F31" s="46">
        <v>1.2</v>
      </c>
      <c r="G31" s="46">
        <f>PRODUCT(C31:F31)</f>
        <v>60</v>
      </c>
    </row>
    <row r="33" spans="1:7" ht="45" customHeight="1" x14ac:dyDescent="0.25">
      <c r="A33" s="42" t="s">
        <v>1811</v>
      </c>
      <c r="B33" s="42" t="s">
        <v>1800</v>
      </c>
      <c r="C33" s="42" t="s">
        <v>76</v>
      </c>
      <c r="D33" s="43" t="s">
        <v>66</v>
      </c>
      <c r="E33" s="1" t="s">
        <v>77</v>
      </c>
      <c r="F33" s="1" t="s">
        <v>77</v>
      </c>
      <c r="G33" s="44">
        <f>SUM(G34:G39)</f>
        <v>113.30000000000001</v>
      </c>
    </row>
    <row r="34" spans="1:7" x14ac:dyDescent="0.25">
      <c r="A34" s="45" t="s">
        <v>1812</v>
      </c>
      <c r="B34" s="45"/>
      <c r="C34" s="46"/>
      <c r="D34" s="46"/>
      <c r="E34" s="46"/>
      <c r="F34" s="46"/>
      <c r="G34" s="46"/>
    </row>
    <row r="35" spans="1:7" x14ac:dyDescent="0.25">
      <c r="A35" s="45" t="s">
        <v>1813</v>
      </c>
      <c r="B35" s="45"/>
      <c r="C35" s="46">
        <v>14</v>
      </c>
      <c r="D35" s="46"/>
      <c r="E35" s="46"/>
      <c r="F35" s="46">
        <v>1.1000000000000001</v>
      </c>
      <c r="G35" s="46">
        <f>PRODUCT(C35:F35)</f>
        <v>15.400000000000002</v>
      </c>
    </row>
    <row r="36" spans="1:7" x14ac:dyDescent="0.25">
      <c r="A36" s="45" t="s">
        <v>1814</v>
      </c>
      <c r="B36" s="45"/>
      <c r="C36" s="46">
        <v>25</v>
      </c>
      <c r="D36" s="46"/>
      <c r="E36" s="46"/>
      <c r="F36" s="46">
        <v>1.1000000000000001</v>
      </c>
      <c r="G36" s="46">
        <f>PRODUCT(C36:F36)</f>
        <v>27.500000000000004</v>
      </c>
    </row>
    <row r="37" spans="1:7" x14ac:dyDescent="0.25">
      <c r="A37" s="45" t="s">
        <v>1815</v>
      </c>
      <c r="B37" s="45"/>
      <c r="C37" s="46">
        <v>21</v>
      </c>
      <c r="D37" s="46"/>
      <c r="E37" s="46"/>
      <c r="F37" s="46">
        <v>1.1000000000000001</v>
      </c>
      <c r="G37" s="46">
        <f>PRODUCT(C37:F37)</f>
        <v>23.1</v>
      </c>
    </row>
    <row r="38" spans="1:7" x14ac:dyDescent="0.25">
      <c r="A38" s="45" t="s">
        <v>1816</v>
      </c>
      <c r="B38" s="45"/>
      <c r="C38" s="46">
        <v>17</v>
      </c>
      <c r="D38" s="46"/>
      <c r="E38" s="46"/>
      <c r="F38" s="46">
        <v>1.1000000000000001</v>
      </c>
      <c r="G38" s="46">
        <f>PRODUCT(C38:F38)</f>
        <v>18.700000000000003</v>
      </c>
    </row>
    <row r="39" spans="1:7" x14ac:dyDescent="0.25">
      <c r="A39" s="45" t="s">
        <v>1817</v>
      </c>
      <c r="B39" s="45"/>
      <c r="C39" s="46">
        <v>26</v>
      </c>
      <c r="D39" s="46"/>
      <c r="E39" s="46"/>
      <c r="F39" s="46">
        <v>1.1000000000000001</v>
      </c>
      <c r="G39" s="46">
        <f>PRODUCT(C39:F39)</f>
        <v>28.6</v>
      </c>
    </row>
    <row r="41" spans="1:7" ht="45" customHeight="1" x14ac:dyDescent="0.25">
      <c r="A41" s="42" t="s">
        <v>1818</v>
      </c>
      <c r="B41" s="42" t="s">
        <v>1800</v>
      </c>
      <c r="C41" s="42" t="s">
        <v>78</v>
      </c>
      <c r="D41" s="43" t="s">
        <v>66</v>
      </c>
      <c r="E41" s="1" t="s">
        <v>79</v>
      </c>
      <c r="F41" s="1" t="s">
        <v>79</v>
      </c>
      <c r="G41" s="44">
        <f>SUM(G42:G51)</f>
        <v>146.30000000000001</v>
      </c>
    </row>
    <row r="42" spans="1:7" x14ac:dyDescent="0.25">
      <c r="A42" s="45" t="s">
        <v>1819</v>
      </c>
      <c r="B42" s="45"/>
      <c r="C42" s="46"/>
      <c r="D42" s="46"/>
      <c r="E42" s="46"/>
      <c r="F42" s="46"/>
      <c r="G42" s="46"/>
    </row>
    <row r="43" spans="1:7" x14ac:dyDescent="0.25">
      <c r="A43" s="45" t="s">
        <v>1820</v>
      </c>
      <c r="B43" s="45"/>
      <c r="C43" s="46">
        <v>5</v>
      </c>
      <c r="D43" s="46"/>
      <c r="E43" s="46"/>
      <c r="F43" s="46">
        <v>1.1000000000000001</v>
      </c>
      <c r="G43" s="46">
        <f>PRODUCT(C43:F43)</f>
        <v>5.5</v>
      </c>
    </row>
    <row r="44" spans="1:7" x14ac:dyDescent="0.25">
      <c r="A44" s="45" t="s">
        <v>503</v>
      </c>
      <c r="B44" s="45"/>
      <c r="C44" s="46">
        <v>10</v>
      </c>
      <c r="D44" s="46"/>
      <c r="E44" s="46"/>
      <c r="F44" s="46">
        <v>1.1000000000000001</v>
      </c>
      <c r="G44" s="46">
        <f>PRODUCT(C44:F44)</f>
        <v>11</v>
      </c>
    </row>
    <row r="45" spans="1:7" x14ac:dyDescent="0.25">
      <c r="A45" s="45" t="s">
        <v>765</v>
      </c>
      <c r="B45" s="45"/>
      <c r="C45" s="46">
        <v>15</v>
      </c>
      <c r="D45" s="46"/>
      <c r="E45" s="46"/>
      <c r="F45" s="46">
        <v>1.1000000000000001</v>
      </c>
      <c r="G45" s="46">
        <f>PRODUCT(C45:F45)</f>
        <v>16.5</v>
      </c>
    </row>
    <row r="46" spans="1:7" x14ac:dyDescent="0.25">
      <c r="A46" s="45" t="s">
        <v>1821</v>
      </c>
      <c r="B46" s="45"/>
      <c r="C46" s="46"/>
      <c r="D46" s="46"/>
      <c r="E46" s="46"/>
      <c r="F46" s="46"/>
      <c r="G46" s="46"/>
    </row>
    <row r="47" spans="1:7" x14ac:dyDescent="0.25">
      <c r="A47" s="45" t="s">
        <v>1822</v>
      </c>
      <c r="B47" s="45"/>
      <c r="C47" s="46">
        <v>14</v>
      </c>
      <c r="D47" s="46"/>
      <c r="E47" s="46"/>
      <c r="F47" s="46">
        <v>1.1000000000000001</v>
      </c>
      <c r="G47" s="46">
        <f>PRODUCT(C47:F47)</f>
        <v>15.400000000000002</v>
      </c>
    </row>
    <row r="48" spans="1:7" x14ac:dyDescent="0.25">
      <c r="A48" s="45" t="s">
        <v>1823</v>
      </c>
      <c r="B48" s="45"/>
      <c r="C48" s="46">
        <v>25</v>
      </c>
      <c r="D48" s="46"/>
      <c r="E48" s="46"/>
      <c r="F48" s="46">
        <v>1.1000000000000001</v>
      </c>
      <c r="G48" s="46">
        <f>PRODUCT(C48:F48)</f>
        <v>27.500000000000004</v>
      </c>
    </row>
    <row r="49" spans="1:7" x14ac:dyDescent="0.25">
      <c r="A49" s="45" t="s">
        <v>1824</v>
      </c>
      <c r="B49" s="45"/>
      <c r="C49" s="46">
        <v>21</v>
      </c>
      <c r="D49" s="46"/>
      <c r="E49" s="46"/>
      <c r="F49" s="46">
        <v>1.1000000000000001</v>
      </c>
      <c r="G49" s="46">
        <f>PRODUCT(C49:F49)</f>
        <v>23.1</v>
      </c>
    </row>
    <row r="50" spans="1:7" x14ac:dyDescent="0.25">
      <c r="A50" s="45" t="s">
        <v>1825</v>
      </c>
      <c r="B50" s="45"/>
      <c r="C50" s="46">
        <v>17</v>
      </c>
      <c r="D50" s="46"/>
      <c r="E50" s="46"/>
      <c r="F50" s="46">
        <v>1.1000000000000001</v>
      </c>
      <c r="G50" s="46">
        <f>PRODUCT(C50:F50)</f>
        <v>18.700000000000003</v>
      </c>
    </row>
    <row r="51" spans="1:7" x14ac:dyDescent="0.25">
      <c r="A51" s="45" t="s">
        <v>1826</v>
      </c>
      <c r="B51" s="45"/>
      <c r="C51" s="46">
        <v>26</v>
      </c>
      <c r="D51" s="46"/>
      <c r="E51" s="46"/>
      <c r="F51" s="46">
        <v>1.1000000000000001</v>
      </c>
      <c r="G51" s="46">
        <f>PRODUCT(C51:F51)</f>
        <v>28.6</v>
      </c>
    </row>
    <row r="53" spans="1:7" ht="45" customHeight="1" x14ac:dyDescent="0.25">
      <c r="A53" s="42" t="s">
        <v>1827</v>
      </c>
      <c r="B53" s="42" t="s">
        <v>1800</v>
      </c>
      <c r="C53" s="42" t="s">
        <v>80</v>
      </c>
      <c r="D53" s="43" t="s">
        <v>66</v>
      </c>
      <c r="E53" s="1" t="s">
        <v>81</v>
      </c>
      <c r="F53" s="1" t="s">
        <v>81</v>
      </c>
      <c r="G53" s="44">
        <f>SUM(G54:G76)</f>
        <v>2521.2000000000003</v>
      </c>
    </row>
    <row r="54" spans="1:7" x14ac:dyDescent="0.25">
      <c r="A54" s="45" t="s">
        <v>1813</v>
      </c>
      <c r="B54" s="45"/>
      <c r="C54" s="46"/>
      <c r="D54" s="46"/>
      <c r="E54" s="46"/>
      <c r="F54" s="46"/>
      <c r="G54" s="46"/>
    </row>
    <row r="55" spans="1:7" x14ac:dyDescent="0.25">
      <c r="A55" s="45" t="s">
        <v>1828</v>
      </c>
      <c r="B55" s="45"/>
      <c r="C55" s="46">
        <v>20</v>
      </c>
      <c r="D55" s="46">
        <v>4</v>
      </c>
      <c r="E55" s="46"/>
      <c r="F55" s="46">
        <v>1.1000000000000001</v>
      </c>
      <c r="G55" s="46">
        <f>PRODUCT(C55:F55)</f>
        <v>88</v>
      </c>
    </row>
    <row r="56" spans="1:7" x14ac:dyDescent="0.25">
      <c r="A56" s="45" t="s">
        <v>1829</v>
      </c>
      <c r="B56" s="45"/>
      <c r="C56" s="46">
        <v>25</v>
      </c>
      <c r="D56" s="46">
        <v>7</v>
      </c>
      <c r="E56" s="46"/>
      <c r="F56" s="46">
        <v>1.1000000000000001</v>
      </c>
      <c r="G56" s="46">
        <f>PRODUCT(C56:F56)</f>
        <v>192.50000000000003</v>
      </c>
    </row>
    <row r="57" spans="1:7" x14ac:dyDescent="0.25">
      <c r="A57" s="45" t="s">
        <v>1814</v>
      </c>
      <c r="B57" s="45"/>
      <c r="C57" s="46"/>
      <c r="D57" s="46"/>
      <c r="E57" s="46"/>
      <c r="F57" s="46"/>
      <c r="G57" s="46"/>
    </row>
    <row r="58" spans="1:7" x14ac:dyDescent="0.25">
      <c r="A58" s="45" t="s">
        <v>1830</v>
      </c>
      <c r="B58" s="45"/>
      <c r="C58" s="46">
        <v>18</v>
      </c>
      <c r="D58" s="46">
        <v>4</v>
      </c>
      <c r="E58" s="46"/>
      <c r="F58" s="46">
        <v>1.1000000000000001</v>
      </c>
      <c r="G58" s="46">
        <f>PRODUCT(C58:F58)</f>
        <v>79.2</v>
      </c>
    </row>
    <row r="59" spans="1:7" x14ac:dyDescent="0.25">
      <c r="A59" s="45" t="s">
        <v>1831</v>
      </c>
      <c r="B59" s="45"/>
      <c r="C59" s="46">
        <v>23</v>
      </c>
      <c r="D59" s="46">
        <v>10</v>
      </c>
      <c r="E59" s="46"/>
      <c r="F59" s="46">
        <v>1.1000000000000001</v>
      </c>
      <c r="G59" s="46">
        <f>PRODUCT(C59:F59)</f>
        <v>253.00000000000003</v>
      </c>
    </row>
    <row r="60" spans="1:7" x14ac:dyDescent="0.25">
      <c r="A60" s="45" t="s">
        <v>1815</v>
      </c>
      <c r="B60" s="45"/>
      <c r="C60" s="46"/>
      <c r="D60" s="46"/>
      <c r="E60" s="46"/>
      <c r="F60" s="46"/>
      <c r="G60" s="46"/>
    </row>
    <row r="61" spans="1:7" x14ac:dyDescent="0.25">
      <c r="A61" s="45" t="s">
        <v>1832</v>
      </c>
      <c r="B61" s="45"/>
      <c r="C61" s="46">
        <v>11</v>
      </c>
      <c r="D61" s="46">
        <v>2</v>
      </c>
      <c r="E61" s="46"/>
      <c r="F61" s="46">
        <v>1.1000000000000001</v>
      </c>
      <c r="G61" s="46">
        <f>PRODUCT(C61:F61)</f>
        <v>24.200000000000003</v>
      </c>
    </row>
    <row r="62" spans="1:7" x14ac:dyDescent="0.25">
      <c r="A62" s="45" t="s">
        <v>1833</v>
      </c>
      <c r="B62" s="45"/>
      <c r="C62" s="46">
        <v>16</v>
      </c>
      <c r="D62" s="46">
        <v>8</v>
      </c>
      <c r="E62" s="46"/>
      <c r="F62" s="46">
        <v>1.1000000000000001</v>
      </c>
      <c r="G62" s="46">
        <f>PRODUCT(C62:F62)</f>
        <v>140.80000000000001</v>
      </c>
    </row>
    <row r="63" spans="1:7" x14ac:dyDescent="0.25">
      <c r="A63" s="45" t="s">
        <v>1816</v>
      </c>
      <c r="B63" s="45"/>
      <c r="C63" s="46"/>
      <c r="D63" s="46"/>
      <c r="E63" s="46"/>
      <c r="F63" s="46"/>
      <c r="G63" s="46"/>
    </row>
    <row r="64" spans="1:7" x14ac:dyDescent="0.25">
      <c r="A64" s="45" t="s">
        <v>1834</v>
      </c>
      <c r="B64" s="45"/>
      <c r="C64" s="46">
        <v>14</v>
      </c>
      <c r="D64" s="46">
        <v>4</v>
      </c>
      <c r="E64" s="46"/>
      <c r="F64" s="46">
        <v>1.1000000000000001</v>
      </c>
      <c r="G64" s="46">
        <f>PRODUCT(C64:F64)</f>
        <v>61.600000000000009</v>
      </c>
    </row>
    <row r="65" spans="1:7" x14ac:dyDescent="0.25">
      <c r="A65" s="45" t="s">
        <v>1835</v>
      </c>
      <c r="B65" s="45"/>
      <c r="C65" s="46">
        <v>19</v>
      </c>
      <c r="D65" s="46">
        <v>10</v>
      </c>
      <c r="E65" s="46"/>
      <c r="F65" s="46">
        <v>1.1000000000000001</v>
      </c>
      <c r="G65" s="46">
        <f>PRODUCT(C65:F65)</f>
        <v>209.00000000000003</v>
      </c>
    </row>
    <row r="66" spans="1:7" x14ac:dyDescent="0.25">
      <c r="A66" s="45" t="s">
        <v>1817</v>
      </c>
      <c r="B66" s="45"/>
      <c r="C66" s="46"/>
      <c r="D66" s="46"/>
      <c r="E66" s="46"/>
      <c r="F66" s="46"/>
      <c r="G66" s="46"/>
    </row>
    <row r="67" spans="1:7" x14ac:dyDescent="0.25">
      <c r="A67" s="45" t="s">
        <v>1834</v>
      </c>
      <c r="B67" s="45"/>
      <c r="C67" s="46">
        <v>15</v>
      </c>
      <c r="D67" s="46">
        <v>4</v>
      </c>
      <c r="E67" s="46"/>
      <c r="F67" s="46">
        <v>1.1000000000000001</v>
      </c>
      <c r="G67" s="46">
        <f>PRODUCT(C67:F67)</f>
        <v>66</v>
      </c>
    </row>
    <row r="68" spans="1:7" x14ac:dyDescent="0.25">
      <c r="A68" s="45" t="s">
        <v>1835</v>
      </c>
      <c r="B68" s="45"/>
      <c r="C68" s="46">
        <v>20</v>
      </c>
      <c r="D68" s="46">
        <v>8</v>
      </c>
      <c r="E68" s="46"/>
      <c r="F68" s="46">
        <v>1.1000000000000001</v>
      </c>
      <c r="G68" s="46">
        <f>PRODUCT(C68:F68)</f>
        <v>176</v>
      </c>
    </row>
    <row r="69" spans="1:7" x14ac:dyDescent="0.25">
      <c r="A69" s="45" t="s">
        <v>1836</v>
      </c>
      <c r="B69" s="45"/>
      <c r="C69" s="46"/>
      <c r="D69" s="46"/>
      <c r="E69" s="46"/>
      <c r="F69" s="46"/>
      <c r="G69" s="46"/>
    </row>
    <row r="70" spans="1:7" x14ac:dyDescent="0.25">
      <c r="A70" s="45" t="s">
        <v>1837</v>
      </c>
      <c r="B70" s="45"/>
      <c r="C70" s="46">
        <v>26</v>
      </c>
      <c r="D70" s="46">
        <v>10</v>
      </c>
      <c r="E70" s="46"/>
      <c r="F70" s="46">
        <v>1.1000000000000001</v>
      </c>
      <c r="G70" s="46">
        <f>PRODUCT(C70:F70)</f>
        <v>286</v>
      </c>
    </row>
    <row r="71" spans="1:7" x14ac:dyDescent="0.25">
      <c r="A71" s="45" t="s">
        <v>1838</v>
      </c>
      <c r="B71" s="45"/>
      <c r="C71" s="46">
        <v>47</v>
      </c>
      <c r="D71" s="46">
        <v>3</v>
      </c>
      <c r="E71" s="46"/>
      <c r="F71" s="46">
        <v>1.1000000000000001</v>
      </c>
      <c r="G71" s="46">
        <f>PRODUCT(C71:F71)</f>
        <v>155.10000000000002</v>
      </c>
    </row>
    <row r="72" spans="1:7" x14ac:dyDescent="0.25">
      <c r="A72" s="45" t="s">
        <v>1839</v>
      </c>
      <c r="B72" s="45"/>
      <c r="C72" s="46"/>
      <c r="D72" s="46"/>
      <c r="E72" s="46"/>
      <c r="F72" s="46"/>
      <c r="G72" s="46"/>
    </row>
    <row r="73" spans="1:7" x14ac:dyDescent="0.25">
      <c r="A73" s="45" t="s">
        <v>1840</v>
      </c>
      <c r="B73" s="45"/>
      <c r="C73" s="46"/>
      <c r="D73" s="46"/>
      <c r="E73" s="46"/>
      <c r="F73" s="46"/>
      <c r="G73" s="46"/>
    </row>
    <row r="74" spans="1:7" x14ac:dyDescent="0.25">
      <c r="A74" s="45" t="s">
        <v>1841</v>
      </c>
      <c r="B74" s="45"/>
      <c r="C74" s="46">
        <v>47</v>
      </c>
      <c r="D74" s="46">
        <v>14</v>
      </c>
      <c r="E74" s="46"/>
      <c r="F74" s="46">
        <v>1.1000000000000001</v>
      </c>
      <c r="G74" s="46">
        <f>PRODUCT(C74:F74)</f>
        <v>723.80000000000007</v>
      </c>
    </row>
    <row r="75" spans="1:7" x14ac:dyDescent="0.25">
      <c r="A75" s="45" t="s">
        <v>1842</v>
      </c>
      <c r="B75" s="45"/>
      <c r="C75" s="46"/>
      <c r="D75" s="46"/>
      <c r="E75" s="46"/>
      <c r="F75" s="46"/>
      <c r="G75" s="46"/>
    </row>
    <row r="76" spans="1:7" x14ac:dyDescent="0.25">
      <c r="A76" s="45" t="s">
        <v>1843</v>
      </c>
      <c r="B76" s="45"/>
      <c r="C76" s="46">
        <v>20</v>
      </c>
      <c r="D76" s="46">
        <v>3</v>
      </c>
      <c r="E76" s="46"/>
      <c r="F76" s="46">
        <v>1.1000000000000001</v>
      </c>
      <c r="G76" s="46">
        <f>PRODUCT(C76:F76)</f>
        <v>66</v>
      </c>
    </row>
    <row r="78" spans="1:7" ht="45" customHeight="1" x14ac:dyDescent="0.25">
      <c r="A78" s="42" t="s">
        <v>1844</v>
      </c>
      <c r="B78" s="42" t="s">
        <v>1800</v>
      </c>
      <c r="C78" s="42" t="s">
        <v>82</v>
      </c>
      <c r="D78" s="43" t="s">
        <v>66</v>
      </c>
      <c r="E78" s="1" t="s">
        <v>83</v>
      </c>
      <c r="F78" s="1" t="s">
        <v>83</v>
      </c>
      <c r="G78" s="44">
        <f>SUM(G79:G82)</f>
        <v>52.800000000000004</v>
      </c>
    </row>
    <row r="79" spans="1:7" x14ac:dyDescent="0.25">
      <c r="A79" s="45" t="s">
        <v>1815</v>
      </c>
      <c r="B79" s="45"/>
      <c r="C79" s="46"/>
      <c r="D79" s="46"/>
      <c r="E79" s="46"/>
      <c r="F79" s="46"/>
      <c r="G79" s="46"/>
    </row>
    <row r="80" spans="1:7" x14ac:dyDescent="0.25">
      <c r="A80" s="45" t="s">
        <v>1845</v>
      </c>
      <c r="B80" s="45"/>
      <c r="C80" s="46">
        <v>16</v>
      </c>
      <c r="D80" s="46">
        <v>1</v>
      </c>
      <c r="E80" s="46"/>
      <c r="F80" s="46">
        <v>1.1000000000000001</v>
      </c>
      <c r="G80" s="46">
        <f>PRODUCT(C80:F80)</f>
        <v>17.600000000000001</v>
      </c>
    </row>
    <row r="81" spans="1:7" x14ac:dyDescent="0.25">
      <c r="A81" s="45" t="s">
        <v>1846</v>
      </c>
      <c r="B81" s="45"/>
      <c r="C81" s="46">
        <v>16</v>
      </c>
      <c r="D81" s="46">
        <v>1</v>
      </c>
      <c r="E81" s="46"/>
      <c r="F81" s="46">
        <v>1.1000000000000001</v>
      </c>
      <c r="G81" s="46">
        <f>PRODUCT(C81:F81)</f>
        <v>17.600000000000001</v>
      </c>
    </row>
    <row r="82" spans="1:7" x14ac:dyDescent="0.25">
      <c r="A82" s="45" t="s">
        <v>1847</v>
      </c>
      <c r="B82" s="45"/>
      <c r="C82" s="46">
        <v>16</v>
      </c>
      <c r="D82" s="46">
        <v>1</v>
      </c>
      <c r="E82" s="46"/>
      <c r="F82" s="46">
        <v>1.1000000000000001</v>
      </c>
      <c r="G82" s="46">
        <f>PRODUCT(C82:F82)</f>
        <v>17.600000000000001</v>
      </c>
    </row>
    <row r="84" spans="1:7" ht="45" customHeight="1" x14ac:dyDescent="0.25">
      <c r="A84" s="42" t="s">
        <v>1848</v>
      </c>
      <c r="B84" s="42" t="s">
        <v>1800</v>
      </c>
      <c r="C84" s="42" t="s">
        <v>84</v>
      </c>
      <c r="D84" s="43" t="s">
        <v>66</v>
      </c>
      <c r="E84" s="1" t="s">
        <v>85</v>
      </c>
      <c r="F84" s="1" t="s">
        <v>85</v>
      </c>
      <c r="G84" s="44">
        <f>SUM(G85:G100)</f>
        <v>818.40000000000009</v>
      </c>
    </row>
    <row r="85" spans="1:7" x14ac:dyDescent="0.25">
      <c r="A85" s="45" t="s">
        <v>1849</v>
      </c>
      <c r="B85" s="45"/>
      <c r="C85" s="46"/>
      <c r="D85" s="46"/>
      <c r="E85" s="46"/>
      <c r="F85" s="46"/>
      <c r="G85" s="46"/>
    </row>
    <row r="86" spans="1:7" x14ac:dyDescent="0.25">
      <c r="A86" s="45" t="s">
        <v>1850</v>
      </c>
      <c r="B86" s="45"/>
      <c r="C86" s="46">
        <v>25</v>
      </c>
      <c r="D86" s="46">
        <v>4</v>
      </c>
      <c r="E86" s="46"/>
      <c r="F86" s="46">
        <v>1.1000000000000001</v>
      </c>
      <c r="G86" s="46">
        <f>PRODUCT(C86:F86)</f>
        <v>110.00000000000001</v>
      </c>
    </row>
    <row r="87" spans="1:7" x14ac:dyDescent="0.25">
      <c r="A87" s="45" t="s">
        <v>1851</v>
      </c>
      <c r="B87" s="45"/>
      <c r="C87" s="46"/>
      <c r="D87" s="46"/>
      <c r="E87" s="46"/>
      <c r="F87" s="46"/>
      <c r="G87" s="46"/>
    </row>
    <row r="88" spans="1:7" x14ac:dyDescent="0.25">
      <c r="A88" s="45" t="s">
        <v>1852</v>
      </c>
      <c r="B88" s="45"/>
      <c r="C88" s="46">
        <v>25</v>
      </c>
      <c r="D88" s="46">
        <v>10</v>
      </c>
      <c r="E88" s="46"/>
      <c r="F88" s="46">
        <v>1.1000000000000001</v>
      </c>
      <c r="G88" s="46">
        <f>PRODUCT(C88:F88)</f>
        <v>275</v>
      </c>
    </row>
    <row r="89" spans="1:7" x14ac:dyDescent="0.25">
      <c r="A89" s="45" t="s">
        <v>1822</v>
      </c>
      <c r="B89" s="45"/>
      <c r="C89" s="46"/>
      <c r="D89" s="46"/>
      <c r="E89" s="46"/>
      <c r="F89" s="46"/>
      <c r="G89" s="46"/>
    </row>
    <row r="90" spans="1:7" x14ac:dyDescent="0.25">
      <c r="A90" s="45" t="s">
        <v>1853</v>
      </c>
      <c r="B90" s="45"/>
      <c r="C90" s="46">
        <v>25</v>
      </c>
      <c r="D90" s="46">
        <v>2</v>
      </c>
      <c r="E90" s="46"/>
      <c r="F90" s="46">
        <v>1.1000000000000001</v>
      </c>
      <c r="G90" s="46">
        <f>PRODUCT(C90:F90)</f>
        <v>55.000000000000007</v>
      </c>
    </row>
    <row r="91" spans="1:7" x14ac:dyDescent="0.25">
      <c r="A91" s="45" t="s">
        <v>1823</v>
      </c>
      <c r="B91" s="45"/>
      <c r="C91" s="46"/>
      <c r="D91" s="46"/>
      <c r="E91" s="46"/>
      <c r="F91" s="46"/>
      <c r="G91" s="46"/>
    </row>
    <row r="92" spans="1:7" x14ac:dyDescent="0.25">
      <c r="A92" s="45" t="s">
        <v>1854</v>
      </c>
      <c r="B92" s="45"/>
      <c r="C92" s="46">
        <v>23</v>
      </c>
      <c r="D92" s="46">
        <v>4</v>
      </c>
      <c r="E92" s="46"/>
      <c r="F92" s="46">
        <v>1.1000000000000001</v>
      </c>
      <c r="G92" s="46">
        <f>PRODUCT(C92:F92)</f>
        <v>101.2</v>
      </c>
    </row>
    <row r="93" spans="1:7" x14ac:dyDescent="0.25">
      <c r="A93" s="45" t="s">
        <v>1824</v>
      </c>
      <c r="B93" s="45"/>
      <c r="C93" s="46"/>
      <c r="D93" s="46"/>
      <c r="E93" s="46"/>
      <c r="F93" s="46"/>
      <c r="G93" s="46"/>
    </row>
    <row r="94" spans="1:7" x14ac:dyDescent="0.25">
      <c r="A94" s="45" t="s">
        <v>1855</v>
      </c>
      <c r="B94" s="45"/>
      <c r="C94" s="46">
        <v>16</v>
      </c>
      <c r="D94" s="46">
        <v>6</v>
      </c>
      <c r="E94" s="46"/>
      <c r="F94" s="46">
        <v>1.1000000000000001</v>
      </c>
      <c r="G94" s="46">
        <f>PRODUCT(C94:F94)</f>
        <v>105.60000000000001</v>
      </c>
    </row>
    <row r="95" spans="1:7" x14ac:dyDescent="0.25">
      <c r="A95" s="45" t="s">
        <v>1825</v>
      </c>
      <c r="B95" s="45"/>
      <c r="C95" s="46"/>
      <c r="D95" s="46"/>
      <c r="E95" s="46"/>
      <c r="F95" s="46"/>
      <c r="G95" s="46"/>
    </row>
    <row r="96" spans="1:7" x14ac:dyDescent="0.25">
      <c r="A96" s="45" t="s">
        <v>1856</v>
      </c>
      <c r="B96" s="45"/>
      <c r="C96" s="46">
        <v>19</v>
      </c>
      <c r="D96" s="46">
        <v>4</v>
      </c>
      <c r="E96" s="46"/>
      <c r="F96" s="46">
        <v>1.1000000000000001</v>
      </c>
      <c r="G96" s="46">
        <f>PRODUCT(C96:F96)</f>
        <v>83.600000000000009</v>
      </c>
    </row>
    <row r="97" spans="1:7" x14ac:dyDescent="0.25">
      <c r="A97" s="45" t="s">
        <v>1826</v>
      </c>
      <c r="B97" s="45"/>
      <c r="C97" s="46"/>
      <c r="D97" s="46"/>
      <c r="E97" s="46"/>
      <c r="F97" s="46"/>
      <c r="G97" s="46"/>
    </row>
    <row r="98" spans="1:7" x14ac:dyDescent="0.25">
      <c r="A98" s="45" t="s">
        <v>1857</v>
      </c>
      <c r="B98" s="45"/>
      <c r="C98" s="46">
        <v>20</v>
      </c>
      <c r="D98" s="46">
        <v>2</v>
      </c>
      <c r="E98" s="46"/>
      <c r="F98" s="46">
        <v>1.1000000000000001</v>
      </c>
      <c r="G98" s="46">
        <f>PRODUCT(C98:F98)</f>
        <v>44</v>
      </c>
    </row>
    <row r="99" spans="1:7" x14ac:dyDescent="0.25">
      <c r="A99" s="45" t="s">
        <v>1858</v>
      </c>
      <c r="B99" s="45"/>
      <c r="C99" s="46"/>
      <c r="D99" s="46"/>
      <c r="E99" s="46"/>
      <c r="F99" s="46"/>
      <c r="G99" s="46"/>
    </row>
    <row r="100" spans="1:7" x14ac:dyDescent="0.25">
      <c r="A100" s="45" t="s">
        <v>1859</v>
      </c>
      <c r="B100" s="45"/>
      <c r="C100" s="46">
        <v>20</v>
      </c>
      <c r="D100" s="46">
        <v>2</v>
      </c>
      <c r="E100" s="46"/>
      <c r="F100" s="46">
        <v>1.1000000000000001</v>
      </c>
      <c r="G100" s="46">
        <f>PRODUCT(C100:F100)</f>
        <v>44</v>
      </c>
    </row>
    <row r="102" spans="1:7" x14ac:dyDescent="0.25">
      <c r="B102" t="s">
        <v>1798</v>
      </c>
      <c r="C102" s="40" t="s">
        <v>5</v>
      </c>
      <c r="D102" s="41" t="s">
        <v>6</v>
      </c>
      <c r="E102" s="40" t="s">
        <v>7</v>
      </c>
    </row>
    <row r="103" spans="1:7" x14ac:dyDescent="0.25">
      <c r="B103" t="s">
        <v>1798</v>
      </c>
      <c r="C103" s="40" t="s">
        <v>8</v>
      </c>
      <c r="D103" s="41" t="s">
        <v>29</v>
      </c>
      <c r="E103" s="40" t="s">
        <v>30</v>
      </c>
    </row>
    <row r="104" spans="1:7" x14ac:dyDescent="0.25">
      <c r="B104" t="s">
        <v>1798</v>
      </c>
      <c r="C104" s="40" t="s">
        <v>31</v>
      </c>
      <c r="D104" s="41" t="s">
        <v>86</v>
      </c>
      <c r="E104" s="40" t="s">
        <v>87</v>
      </c>
    </row>
    <row r="106" spans="1:7" ht="45" customHeight="1" x14ac:dyDescent="0.25">
      <c r="A106" s="42" t="s">
        <v>1860</v>
      </c>
      <c r="B106" s="42" t="s">
        <v>1800</v>
      </c>
      <c r="C106" s="42" t="s">
        <v>89</v>
      </c>
      <c r="D106" s="43" t="s">
        <v>66</v>
      </c>
      <c r="E106" s="1" t="s">
        <v>90</v>
      </c>
      <c r="F106" s="1" t="s">
        <v>90</v>
      </c>
      <c r="G106" s="44">
        <f>SUM(G107:G107)</f>
        <v>55.000000000000007</v>
      </c>
    </row>
    <row r="107" spans="1:7" x14ac:dyDescent="0.25">
      <c r="A107" s="45" t="s">
        <v>1861</v>
      </c>
      <c r="B107" s="45"/>
      <c r="C107" s="46">
        <v>50</v>
      </c>
      <c r="D107" s="46"/>
      <c r="E107" s="46"/>
      <c r="F107" s="46">
        <v>1.1000000000000001</v>
      </c>
      <c r="G107" s="46">
        <f>PRODUCT(C107:F107)</f>
        <v>55.000000000000007</v>
      </c>
    </row>
    <row r="109" spans="1:7" ht="45" customHeight="1" x14ac:dyDescent="0.25">
      <c r="A109" s="42" t="s">
        <v>1862</v>
      </c>
      <c r="B109" s="42" t="s">
        <v>1800</v>
      </c>
      <c r="C109" s="42" t="s">
        <v>91</v>
      </c>
      <c r="D109" s="43" t="s">
        <v>66</v>
      </c>
      <c r="E109" s="1" t="s">
        <v>92</v>
      </c>
      <c r="F109" s="1" t="s">
        <v>92</v>
      </c>
      <c r="G109" s="44">
        <f>SUM(G110:G110)</f>
        <v>55.000000000000007</v>
      </c>
    </row>
    <row r="110" spans="1:7" x14ac:dyDescent="0.25">
      <c r="A110" s="45" t="s">
        <v>1861</v>
      </c>
      <c r="B110" s="45"/>
      <c r="C110" s="46">
        <v>50</v>
      </c>
      <c r="D110" s="46"/>
      <c r="E110" s="46"/>
      <c r="F110" s="46">
        <v>1.1000000000000001</v>
      </c>
      <c r="G110" s="46">
        <f>PRODUCT(C110:F110)</f>
        <v>55.000000000000007</v>
      </c>
    </row>
    <row r="112" spans="1:7" ht="45" customHeight="1" x14ac:dyDescent="0.25">
      <c r="A112" s="42" t="s">
        <v>1863</v>
      </c>
      <c r="B112" s="42" t="s">
        <v>1800</v>
      </c>
      <c r="C112" s="42" t="s">
        <v>93</v>
      </c>
      <c r="D112" s="43" t="s">
        <v>66</v>
      </c>
      <c r="E112" s="1" t="s">
        <v>94</v>
      </c>
      <c r="F112" s="1" t="s">
        <v>94</v>
      </c>
      <c r="G112" s="44">
        <f>SUM(G113:G113)</f>
        <v>34.1</v>
      </c>
    </row>
    <row r="113" spans="1:7" x14ac:dyDescent="0.25">
      <c r="A113" s="45" t="s">
        <v>1864</v>
      </c>
      <c r="B113" s="45"/>
      <c r="C113" s="46">
        <v>31</v>
      </c>
      <c r="D113" s="46"/>
      <c r="E113" s="46"/>
      <c r="F113" s="46">
        <v>1.1000000000000001</v>
      </c>
      <c r="G113" s="46">
        <f>PRODUCT(C113:F113)</f>
        <v>34.1</v>
      </c>
    </row>
    <row r="115" spans="1:7" ht="45" customHeight="1" x14ac:dyDescent="0.25">
      <c r="A115" s="42" t="s">
        <v>1865</v>
      </c>
      <c r="B115" s="42" t="s">
        <v>1800</v>
      </c>
      <c r="C115" s="42" t="s">
        <v>95</v>
      </c>
      <c r="D115" s="43" t="s">
        <v>66</v>
      </c>
      <c r="E115" s="1" t="s">
        <v>96</v>
      </c>
      <c r="F115" s="1" t="s">
        <v>96</v>
      </c>
      <c r="G115" s="44">
        <f>SUM(G116:G116)</f>
        <v>93.500000000000014</v>
      </c>
    </row>
    <row r="116" spans="1:7" x14ac:dyDescent="0.25">
      <c r="A116" s="45" t="s">
        <v>1864</v>
      </c>
      <c r="B116" s="45"/>
      <c r="C116" s="46">
        <v>85</v>
      </c>
      <c r="D116" s="46"/>
      <c r="E116" s="46"/>
      <c r="F116" s="46">
        <v>1.1000000000000001</v>
      </c>
      <c r="G116" s="46">
        <f>PRODUCT(C116:F116)</f>
        <v>93.500000000000014</v>
      </c>
    </row>
    <row r="118" spans="1:7" ht="45" customHeight="1" x14ac:dyDescent="0.25">
      <c r="A118" s="42" t="s">
        <v>1866</v>
      </c>
      <c r="B118" s="42" t="s">
        <v>1800</v>
      </c>
      <c r="C118" s="42" t="s">
        <v>97</v>
      </c>
      <c r="D118" s="43" t="s">
        <v>66</v>
      </c>
      <c r="E118" s="1" t="s">
        <v>98</v>
      </c>
      <c r="F118" s="1" t="s">
        <v>98</v>
      </c>
      <c r="G118" s="44">
        <f>SUM(G119:G127)</f>
        <v>145.20000000000002</v>
      </c>
    </row>
    <row r="119" spans="1:7" x14ac:dyDescent="0.25">
      <c r="A119" s="45" t="s">
        <v>1864</v>
      </c>
      <c r="B119" s="45"/>
      <c r="C119" s="46"/>
      <c r="D119" s="46"/>
      <c r="E119" s="46"/>
      <c r="F119" s="46"/>
      <c r="G119" s="46"/>
    </row>
    <row r="120" spans="1:7" x14ac:dyDescent="0.25">
      <c r="A120" s="45" t="s">
        <v>1867</v>
      </c>
      <c r="B120" s="45"/>
      <c r="C120" s="46">
        <v>21</v>
      </c>
      <c r="D120" s="46"/>
      <c r="E120" s="46"/>
      <c r="F120" s="46">
        <v>1.1000000000000001</v>
      </c>
      <c r="G120" s="46">
        <f t="shared" ref="G120:G127" si="0">PRODUCT(C120:F120)</f>
        <v>23.1</v>
      </c>
    </row>
    <row r="121" spans="1:7" x14ac:dyDescent="0.25">
      <c r="A121" s="45" t="s">
        <v>1868</v>
      </c>
      <c r="B121" s="45"/>
      <c r="C121" s="46">
        <v>21</v>
      </c>
      <c r="D121" s="46"/>
      <c r="E121" s="46"/>
      <c r="F121" s="46">
        <v>1.1000000000000001</v>
      </c>
      <c r="G121" s="46">
        <f t="shared" si="0"/>
        <v>23.1</v>
      </c>
    </row>
    <row r="122" spans="1:7" x14ac:dyDescent="0.25">
      <c r="A122" s="45" t="s">
        <v>1869</v>
      </c>
      <c r="B122" s="45"/>
      <c r="C122" s="46">
        <v>22</v>
      </c>
      <c r="D122" s="46"/>
      <c r="E122" s="46"/>
      <c r="F122" s="46">
        <v>1.1000000000000001</v>
      </c>
      <c r="G122" s="46">
        <f t="shared" si="0"/>
        <v>24.200000000000003</v>
      </c>
    </row>
    <row r="123" spans="1:7" x14ac:dyDescent="0.25">
      <c r="A123" s="45" t="s">
        <v>1870</v>
      </c>
      <c r="B123" s="45"/>
      <c r="C123" s="46">
        <v>18</v>
      </c>
      <c r="D123" s="46"/>
      <c r="E123" s="46"/>
      <c r="F123" s="46">
        <v>1.1000000000000001</v>
      </c>
      <c r="G123" s="46">
        <f t="shared" si="0"/>
        <v>19.8</v>
      </c>
    </row>
    <row r="124" spans="1:7" x14ac:dyDescent="0.25">
      <c r="A124" s="45" t="s">
        <v>1871</v>
      </c>
      <c r="B124" s="45"/>
      <c r="C124" s="46">
        <v>11</v>
      </c>
      <c r="D124" s="46"/>
      <c r="E124" s="46"/>
      <c r="F124" s="46">
        <v>1.1000000000000001</v>
      </c>
      <c r="G124" s="46">
        <f t="shared" si="0"/>
        <v>12.100000000000001</v>
      </c>
    </row>
    <row r="125" spans="1:7" x14ac:dyDescent="0.25">
      <c r="A125" s="45" t="s">
        <v>1872</v>
      </c>
      <c r="B125" s="45"/>
      <c r="C125" s="46">
        <v>20</v>
      </c>
      <c r="D125" s="46"/>
      <c r="E125" s="46"/>
      <c r="F125" s="46">
        <v>1.1000000000000001</v>
      </c>
      <c r="G125" s="46">
        <f t="shared" si="0"/>
        <v>22</v>
      </c>
    </row>
    <row r="126" spans="1:7" x14ac:dyDescent="0.25">
      <c r="A126" s="45" t="s">
        <v>1873</v>
      </c>
      <c r="B126" s="45"/>
      <c r="C126" s="46">
        <v>11</v>
      </c>
      <c r="D126" s="46"/>
      <c r="E126" s="46"/>
      <c r="F126" s="46">
        <v>1.1000000000000001</v>
      </c>
      <c r="G126" s="46">
        <f t="shared" si="0"/>
        <v>12.100000000000001</v>
      </c>
    </row>
    <row r="127" spans="1:7" x14ac:dyDescent="0.25">
      <c r="A127" s="45" t="s">
        <v>1874</v>
      </c>
      <c r="B127" s="45"/>
      <c r="C127" s="46">
        <v>8</v>
      </c>
      <c r="D127" s="46"/>
      <c r="E127" s="46"/>
      <c r="F127" s="46">
        <v>1.1000000000000001</v>
      </c>
      <c r="G127" s="46">
        <f t="shared" si="0"/>
        <v>8.8000000000000007</v>
      </c>
    </row>
    <row r="129" spans="1:7" ht="45" customHeight="1" x14ac:dyDescent="0.25">
      <c r="A129" s="42" t="s">
        <v>1875</v>
      </c>
      <c r="B129" s="42" t="s">
        <v>1800</v>
      </c>
      <c r="C129" s="42" t="s">
        <v>99</v>
      </c>
      <c r="D129" s="43" t="s">
        <v>19</v>
      </c>
      <c r="E129" s="1" t="s">
        <v>1876</v>
      </c>
      <c r="F129" s="1" t="s">
        <v>1876</v>
      </c>
      <c r="G129" s="44">
        <f>SUM(G130:G145)</f>
        <v>82</v>
      </c>
    </row>
    <row r="130" spans="1:7" x14ac:dyDescent="0.25">
      <c r="A130" s="47" t="s">
        <v>1877</v>
      </c>
      <c r="B130" s="47" t="s">
        <v>1878</v>
      </c>
      <c r="C130" s="48"/>
      <c r="D130" s="48"/>
      <c r="E130" s="48"/>
      <c r="F130" s="48"/>
      <c r="G130" s="49"/>
    </row>
    <row r="131" spans="1:7" x14ac:dyDescent="0.25">
      <c r="A131" s="45" t="s">
        <v>1879</v>
      </c>
      <c r="B131" s="45"/>
      <c r="C131" s="46">
        <v>8</v>
      </c>
      <c r="D131" s="46"/>
      <c r="E131" s="46"/>
      <c r="F131" s="46"/>
      <c r="G131" s="46">
        <f t="shared" ref="G131:G142" si="1">PRODUCT(C131:F131)</f>
        <v>8</v>
      </c>
    </row>
    <row r="132" spans="1:7" x14ac:dyDescent="0.25">
      <c r="A132" s="45" t="s">
        <v>1880</v>
      </c>
      <c r="B132" s="45"/>
      <c r="C132" s="46">
        <v>8</v>
      </c>
      <c r="D132" s="46"/>
      <c r="E132" s="46"/>
      <c r="F132" s="46"/>
      <c r="G132" s="46">
        <f t="shared" si="1"/>
        <v>8</v>
      </c>
    </row>
    <row r="133" spans="1:7" x14ac:dyDescent="0.25">
      <c r="A133" s="45" t="s">
        <v>1881</v>
      </c>
      <c r="B133" s="45"/>
      <c r="C133" s="46">
        <v>6</v>
      </c>
      <c r="D133" s="46"/>
      <c r="E133" s="46"/>
      <c r="F133" s="46"/>
      <c r="G133" s="46">
        <f t="shared" si="1"/>
        <v>6</v>
      </c>
    </row>
    <row r="134" spans="1:7" x14ac:dyDescent="0.25">
      <c r="A134" s="45" t="s">
        <v>1882</v>
      </c>
      <c r="B134" s="45"/>
      <c r="C134" s="46">
        <v>7</v>
      </c>
      <c r="D134" s="46"/>
      <c r="E134" s="46"/>
      <c r="F134" s="46"/>
      <c r="G134" s="46">
        <f t="shared" si="1"/>
        <v>7</v>
      </c>
    </row>
    <row r="135" spans="1:7" x14ac:dyDescent="0.25">
      <c r="A135" s="45" t="s">
        <v>1871</v>
      </c>
      <c r="B135" s="45"/>
      <c r="C135" s="46">
        <v>3</v>
      </c>
      <c r="D135" s="46"/>
      <c r="E135" s="46"/>
      <c r="F135" s="46"/>
      <c r="G135" s="46">
        <f t="shared" si="1"/>
        <v>3</v>
      </c>
    </row>
    <row r="136" spans="1:7" x14ac:dyDescent="0.25">
      <c r="A136" s="45" t="s">
        <v>1883</v>
      </c>
      <c r="B136" s="45"/>
      <c r="C136" s="46">
        <v>7</v>
      </c>
      <c r="D136" s="46"/>
      <c r="E136" s="46"/>
      <c r="F136" s="46"/>
      <c r="G136" s="46">
        <f t="shared" si="1"/>
        <v>7</v>
      </c>
    </row>
    <row r="137" spans="1:7" x14ac:dyDescent="0.25">
      <c r="A137" s="45" t="s">
        <v>1873</v>
      </c>
      <c r="B137" s="45"/>
      <c r="C137" s="46">
        <v>3</v>
      </c>
      <c r="D137" s="46"/>
      <c r="E137" s="46"/>
      <c r="F137" s="46"/>
      <c r="G137" s="46">
        <f t="shared" si="1"/>
        <v>3</v>
      </c>
    </row>
    <row r="138" spans="1:7" x14ac:dyDescent="0.25">
      <c r="A138" s="45" t="s">
        <v>1874</v>
      </c>
      <c r="B138" s="45"/>
      <c r="C138" s="46">
        <v>3</v>
      </c>
      <c r="D138" s="46"/>
      <c r="E138" s="46"/>
      <c r="F138" s="46"/>
      <c r="G138" s="46">
        <f t="shared" si="1"/>
        <v>3</v>
      </c>
    </row>
    <row r="139" spans="1:7" x14ac:dyDescent="0.25">
      <c r="A139" s="45" t="s">
        <v>1884</v>
      </c>
      <c r="B139" s="45"/>
      <c r="C139" s="46">
        <v>2</v>
      </c>
      <c r="D139" s="46"/>
      <c r="E139" s="46"/>
      <c r="F139" s="46"/>
      <c r="G139" s="46">
        <f t="shared" si="1"/>
        <v>2</v>
      </c>
    </row>
    <row r="140" spans="1:7" x14ac:dyDescent="0.25">
      <c r="A140" s="45" t="s">
        <v>1885</v>
      </c>
      <c r="B140" s="45"/>
      <c r="C140" s="46">
        <v>2</v>
      </c>
      <c r="D140" s="46"/>
      <c r="E140" s="46"/>
      <c r="F140" s="46"/>
      <c r="G140" s="46">
        <f t="shared" si="1"/>
        <v>2</v>
      </c>
    </row>
    <row r="141" spans="1:7" x14ac:dyDescent="0.25">
      <c r="A141" s="45" t="s">
        <v>1886</v>
      </c>
      <c r="B141" s="45"/>
      <c r="C141" s="46">
        <v>2</v>
      </c>
      <c r="D141" s="46"/>
      <c r="E141" s="46"/>
      <c r="F141" s="46"/>
      <c r="G141" s="46">
        <f t="shared" si="1"/>
        <v>2</v>
      </c>
    </row>
    <row r="142" spans="1:7" x14ac:dyDescent="0.25">
      <c r="A142" s="45" t="s">
        <v>1887</v>
      </c>
      <c r="B142" s="45"/>
      <c r="C142" s="46">
        <v>1</v>
      </c>
      <c r="D142" s="46"/>
      <c r="E142" s="46"/>
      <c r="F142" s="46"/>
      <c r="G142" s="46">
        <f t="shared" si="1"/>
        <v>1</v>
      </c>
    </row>
    <row r="143" spans="1:7" x14ac:dyDescent="0.25">
      <c r="A143" s="45" t="s">
        <v>1888</v>
      </c>
      <c r="B143" s="45"/>
      <c r="C143" s="46"/>
      <c r="D143" s="46"/>
      <c r="E143" s="46"/>
      <c r="F143" s="46"/>
      <c r="G143" s="46"/>
    </row>
    <row r="144" spans="1:7" x14ac:dyDescent="0.25">
      <c r="A144" s="45" t="s">
        <v>1889</v>
      </c>
      <c r="B144" s="45"/>
      <c r="C144" s="46"/>
      <c r="D144" s="46"/>
      <c r="E144" s="46"/>
      <c r="F144" s="46"/>
      <c r="G144" s="46"/>
    </row>
    <row r="145" spans="1:7" x14ac:dyDescent="0.25">
      <c r="A145" s="45" t="s">
        <v>1890</v>
      </c>
      <c r="B145" s="45"/>
      <c r="C145" s="46">
        <v>30</v>
      </c>
      <c r="D145" s="46"/>
      <c r="E145" s="46"/>
      <c r="F145" s="46"/>
      <c r="G145" s="46">
        <f>PRODUCT(C145:F145)</f>
        <v>30</v>
      </c>
    </row>
    <row r="147" spans="1:7" ht="45" customHeight="1" x14ac:dyDescent="0.25">
      <c r="A147" s="42" t="s">
        <v>1891</v>
      </c>
      <c r="B147" s="42" t="s">
        <v>1800</v>
      </c>
      <c r="C147" s="42" t="s">
        <v>101</v>
      </c>
      <c r="D147" s="43" t="s">
        <v>19</v>
      </c>
      <c r="E147" s="1" t="s">
        <v>1892</v>
      </c>
      <c r="F147" s="1" t="s">
        <v>1892</v>
      </c>
      <c r="G147" s="44">
        <f>SUM(G148:G161)</f>
        <v>40</v>
      </c>
    </row>
    <row r="148" spans="1:7" x14ac:dyDescent="0.25">
      <c r="A148" s="45" t="s">
        <v>1879</v>
      </c>
      <c r="B148" s="45"/>
      <c r="C148" s="46">
        <v>6</v>
      </c>
      <c r="D148" s="46"/>
      <c r="E148" s="46"/>
      <c r="F148" s="46"/>
      <c r="G148" s="46">
        <f>PRODUCT(C148:F148)</f>
        <v>6</v>
      </c>
    </row>
    <row r="149" spans="1:7" x14ac:dyDescent="0.25">
      <c r="A149" s="45" t="s">
        <v>1880</v>
      </c>
      <c r="B149" s="45"/>
      <c r="C149" s="46">
        <v>6</v>
      </c>
      <c r="D149" s="46"/>
      <c r="E149" s="46"/>
      <c r="F149" s="46"/>
      <c r="G149" s="46">
        <f>PRODUCT(C149:F149)</f>
        <v>6</v>
      </c>
    </row>
    <row r="150" spans="1:7" x14ac:dyDescent="0.25">
      <c r="A150" s="45" t="s">
        <v>1881</v>
      </c>
      <c r="B150" s="45"/>
      <c r="C150" s="46"/>
      <c r="D150" s="46"/>
      <c r="E150" s="46"/>
      <c r="F150" s="46"/>
      <c r="G150" s="46"/>
    </row>
    <row r="151" spans="1:7" x14ac:dyDescent="0.25">
      <c r="A151" s="45" t="s">
        <v>1882</v>
      </c>
      <c r="B151" s="45"/>
      <c r="C151" s="46">
        <v>6</v>
      </c>
      <c r="D151" s="46"/>
      <c r="E151" s="46"/>
      <c r="F151" s="46"/>
      <c r="G151" s="46">
        <f>PRODUCT(C151:F151)</f>
        <v>6</v>
      </c>
    </row>
    <row r="152" spans="1:7" x14ac:dyDescent="0.25">
      <c r="A152" s="45" t="s">
        <v>1871</v>
      </c>
      <c r="B152" s="45"/>
      <c r="C152" s="46"/>
      <c r="D152" s="46"/>
      <c r="E152" s="46"/>
      <c r="F152" s="46"/>
      <c r="G152" s="46"/>
    </row>
    <row r="153" spans="1:7" x14ac:dyDescent="0.25">
      <c r="A153" s="45" t="s">
        <v>1883</v>
      </c>
      <c r="B153" s="45"/>
      <c r="C153" s="46">
        <v>6</v>
      </c>
      <c r="D153" s="46"/>
      <c r="E153" s="46"/>
      <c r="F153" s="46"/>
      <c r="G153" s="46">
        <f>PRODUCT(C153:F153)</f>
        <v>6</v>
      </c>
    </row>
    <row r="154" spans="1:7" x14ac:dyDescent="0.25">
      <c r="A154" s="45" t="s">
        <v>1873</v>
      </c>
      <c r="B154" s="45"/>
      <c r="C154" s="46"/>
      <c r="D154" s="46"/>
      <c r="E154" s="46"/>
      <c r="F154" s="46"/>
      <c r="G154" s="46"/>
    </row>
    <row r="155" spans="1:7" x14ac:dyDescent="0.25">
      <c r="A155" s="45" t="s">
        <v>1874</v>
      </c>
      <c r="B155" s="45"/>
      <c r="C155" s="46"/>
      <c r="D155" s="46"/>
      <c r="E155" s="46"/>
      <c r="F155" s="46"/>
      <c r="G155" s="46"/>
    </row>
    <row r="156" spans="1:7" x14ac:dyDescent="0.25">
      <c r="A156" s="45" t="s">
        <v>1884</v>
      </c>
      <c r="B156" s="45"/>
      <c r="C156" s="46"/>
      <c r="D156" s="46"/>
      <c r="E156" s="46"/>
      <c r="F156" s="46"/>
      <c r="G156" s="46"/>
    </row>
    <row r="157" spans="1:7" x14ac:dyDescent="0.25">
      <c r="A157" s="45" t="s">
        <v>1885</v>
      </c>
      <c r="B157" s="45"/>
      <c r="C157" s="46"/>
      <c r="D157" s="46"/>
      <c r="E157" s="46"/>
      <c r="F157" s="46"/>
      <c r="G157" s="46"/>
    </row>
    <row r="158" spans="1:7" x14ac:dyDescent="0.25">
      <c r="A158" s="45" t="s">
        <v>1886</v>
      </c>
      <c r="B158" s="45"/>
      <c r="C158" s="46"/>
      <c r="D158" s="46"/>
      <c r="E158" s="46"/>
      <c r="F158" s="46"/>
      <c r="G158" s="46"/>
    </row>
    <row r="159" spans="1:7" x14ac:dyDescent="0.25">
      <c r="A159" s="45" t="s">
        <v>1887</v>
      </c>
      <c r="B159" s="45"/>
      <c r="C159" s="46"/>
      <c r="D159" s="46"/>
      <c r="E159" s="46"/>
      <c r="F159" s="46"/>
      <c r="G159" s="46"/>
    </row>
    <row r="160" spans="1:7" x14ac:dyDescent="0.25">
      <c r="A160" s="45" t="s">
        <v>1888</v>
      </c>
      <c r="B160" s="45"/>
      <c r="C160" s="46">
        <v>6</v>
      </c>
      <c r="D160" s="46"/>
      <c r="E160" s="46"/>
      <c r="F160" s="46"/>
      <c r="G160" s="46">
        <f>PRODUCT(C160:F160)</f>
        <v>6</v>
      </c>
    </row>
    <row r="161" spans="1:7" x14ac:dyDescent="0.25">
      <c r="A161" s="45" t="s">
        <v>1889</v>
      </c>
      <c r="B161" s="45"/>
      <c r="C161" s="46">
        <v>10</v>
      </c>
      <c r="D161" s="46"/>
      <c r="E161" s="46"/>
      <c r="F161" s="46"/>
      <c r="G161" s="46">
        <f>PRODUCT(C161:F161)</f>
        <v>10</v>
      </c>
    </row>
    <row r="163" spans="1:7" ht="45" customHeight="1" x14ac:dyDescent="0.25">
      <c r="A163" s="42" t="s">
        <v>1893</v>
      </c>
      <c r="B163" s="42" t="s">
        <v>1800</v>
      </c>
      <c r="C163" s="42" t="s">
        <v>103</v>
      </c>
      <c r="D163" s="43" t="s">
        <v>19</v>
      </c>
      <c r="E163" s="1" t="s">
        <v>104</v>
      </c>
      <c r="F163" s="1" t="s">
        <v>104</v>
      </c>
      <c r="G163" s="44">
        <f>SUM(G164:G176)</f>
        <v>7</v>
      </c>
    </row>
    <row r="164" spans="1:7" x14ac:dyDescent="0.25">
      <c r="A164" s="47" t="s">
        <v>1877</v>
      </c>
      <c r="B164" s="47" t="s">
        <v>1878</v>
      </c>
      <c r="C164" s="48"/>
      <c r="D164" s="48"/>
      <c r="E164" s="48"/>
      <c r="F164" s="48"/>
      <c r="G164" s="49"/>
    </row>
    <row r="165" spans="1:7" x14ac:dyDescent="0.25">
      <c r="A165" s="45" t="s">
        <v>1879</v>
      </c>
      <c r="B165" s="45"/>
      <c r="C165" s="46">
        <v>1</v>
      </c>
      <c r="D165" s="46"/>
      <c r="E165" s="46"/>
      <c r="F165" s="46"/>
      <c r="G165" s="46">
        <f t="shared" ref="G165:G171" si="2">PRODUCT(C165:F165)</f>
        <v>1</v>
      </c>
    </row>
    <row r="166" spans="1:7" x14ac:dyDescent="0.25">
      <c r="A166" s="45" t="s">
        <v>1880</v>
      </c>
      <c r="B166" s="45"/>
      <c r="C166" s="46">
        <v>1</v>
      </c>
      <c r="D166" s="46"/>
      <c r="E166" s="46"/>
      <c r="F166" s="46"/>
      <c r="G166" s="46">
        <f t="shared" si="2"/>
        <v>1</v>
      </c>
    </row>
    <row r="167" spans="1:7" x14ac:dyDescent="0.25">
      <c r="A167" s="45" t="s">
        <v>1881</v>
      </c>
      <c r="B167" s="45"/>
      <c r="C167" s="46">
        <v>1</v>
      </c>
      <c r="D167" s="46"/>
      <c r="E167" s="46"/>
      <c r="F167" s="46"/>
      <c r="G167" s="46">
        <f t="shared" si="2"/>
        <v>1</v>
      </c>
    </row>
    <row r="168" spans="1:7" x14ac:dyDescent="0.25">
      <c r="A168" s="45" t="s">
        <v>1882</v>
      </c>
      <c r="B168" s="45"/>
      <c r="C168" s="46">
        <v>1</v>
      </c>
      <c r="D168" s="46"/>
      <c r="E168" s="46"/>
      <c r="F168" s="46"/>
      <c r="G168" s="46">
        <f t="shared" si="2"/>
        <v>1</v>
      </c>
    </row>
    <row r="169" spans="1:7" x14ac:dyDescent="0.25">
      <c r="A169" s="45" t="s">
        <v>1871</v>
      </c>
      <c r="B169" s="45"/>
      <c r="C169" s="46">
        <v>1</v>
      </c>
      <c r="D169" s="46"/>
      <c r="E169" s="46"/>
      <c r="F169" s="46"/>
      <c r="G169" s="46">
        <f t="shared" si="2"/>
        <v>1</v>
      </c>
    </row>
    <row r="170" spans="1:7" x14ac:dyDescent="0.25">
      <c r="A170" s="45" t="s">
        <v>1883</v>
      </c>
      <c r="B170" s="45"/>
      <c r="C170" s="46">
        <v>1</v>
      </c>
      <c r="D170" s="46"/>
      <c r="E170" s="46"/>
      <c r="F170" s="46"/>
      <c r="G170" s="46">
        <f t="shared" si="2"/>
        <v>1</v>
      </c>
    </row>
    <row r="171" spans="1:7" x14ac:dyDescent="0.25">
      <c r="A171" s="45" t="s">
        <v>1873</v>
      </c>
      <c r="B171" s="45"/>
      <c r="C171" s="46">
        <v>1</v>
      </c>
      <c r="D171" s="46"/>
      <c r="E171" s="46"/>
      <c r="F171" s="46"/>
      <c r="G171" s="46">
        <f t="shared" si="2"/>
        <v>1</v>
      </c>
    </row>
    <row r="172" spans="1:7" x14ac:dyDescent="0.25">
      <c r="A172" s="45" t="s">
        <v>1874</v>
      </c>
      <c r="B172" s="45"/>
      <c r="C172" s="46"/>
      <c r="D172" s="46"/>
      <c r="E172" s="46"/>
      <c r="F172" s="46"/>
      <c r="G172" s="46"/>
    </row>
    <row r="173" spans="1:7" x14ac:dyDescent="0.25">
      <c r="A173" s="45" t="s">
        <v>1884</v>
      </c>
      <c r="B173" s="45"/>
      <c r="C173" s="46"/>
      <c r="D173" s="46"/>
      <c r="E173" s="46"/>
      <c r="F173" s="46"/>
      <c r="G173" s="46"/>
    </row>
    <row r="174" spans="1:7" x14ac:dyDescent="0.25">
      <c r="A174" s="45" t="s">
        <v>1885</v>
      </c>
      <c r="B174" s="45"/>
      <c r="C174" s="46"/>
      <c r="D174" s="46"/>
      <c r="E174" s="46"/>
      <c r="F174" s="46"/>
      <c r="G174" s="46"/>
    </row>
    <row r="175" spans="1:7" x14ac:dyDescent="0.25">
      <c r="A175" s="45" t="s">
        <v>1886</v>
      </c>
      <c r="B175" s="45"/>
      <c r="C175" s="46"/>
      <c r="D175" s="46"/>
      <c r="E175" s="46"/>
      <c r="F175" s="46"/>
      <c r="G175" s="46"/>
    </row>
    <row r="176" spans="1:7" x14ac:dyDescent="0.25">
      <c r="A176" s="45" t="s">
        <v>1887</v>
      </c>
      <c r="B176" s="45"/>
      <c r="C176" s="46"/>
      <c r="D176" s="46"/>
      <c r="E176" s="46"/>
      <c r="F176" s="46"/>
      <c r="G176" s="46"/>
    </row>
    <row r="178" spans="1:7" ht="45" customHeight="1" x14ac:dyDescent="0.25">
      <c r="A178" s="42" t="s">
        <v>1894</v>
      </c>
      <c r="B178" s="42" t="s">
        <v>1800</v>
      </c>
      <c r="C178" s="42" t="s">
        <v>105</v>
      </c>
      <c r="D178" s="43" t="s">
        <v>19</v>
      </c>
      <c r="E178" s="1" t="s">
        <v>106</v>
      </c>
      <c r="F178" s="1" t="s">
        <v>106</v>
      </c>
      <c r="G178" s="44">
        <f>SUM(G179:G180)</f>
        <v>5</v>
      </c>
    </row>
    <row r="179" spans="1:7" x14ac:dyDescent="0.25">
      <c r="A179" s="47" t="s">
        <v>1877</v>
      </c>
      <c r="B179" s="47" t="s">
        <v>1878</v>
      </c>
      <c r="C179" s="48"/>
      <c r="D179" s="48"/>
      <c r="E179" s="48"/>
      <c r="F179" s="48"/>
      <c r="G179" s="49"/>
    </row>
    <row r="180" spans="1:7" x14ac:dyDescent="0.25">
      <c r="A180" s="45" t="s">
        <v>1895</v>
      </c>
      <c r="B180" s="45"/>
      <c r="C180" s="46">
        <v>5</v>
      </c>
      <c r="D180" s="46"/>
      <c r="E180" s="46"/>
      <c r="F180" s="46"/>
      <c r="G180" s="46">
        <f>PRODUCT(C180:F180)</f>
        <v>5</v>
      </c>
    </row>
    <row r="182" spans="1:7" x14ac:dyDescent="0.25">
      <c r="B182" t="s">
        <v>1798</v>
      </c>
      <c r="C182" s="40" t="s">
        <v>5</v>
      </c>
      <c r="D182" s="41" t="s">
        <v>6</v>
      </c>
      <c r="E182" s="40" t="s">
        <v>7</v>
      </c>
    </row>
    <row r="183" spans="1:7" x14ac:dyDescent="0.25">
      <c r="B183" t="s">
        <v>1798</v>
      </c>
      <c r="C183" s="40" t="s">
        <v>8</v>
      </c>
      <c r="D183" s="41" t="s">
        <v>29</v>
      </c>
      <c r="E183" s="40" t="s">
        <v>30</v>
      </c>
    </row>
    <row r="184" spans="1:7" x14ac:dyDescent="0.25">
      <c r="B184" t="s">
        <v>1798</v>
      </c>
      <c r="C184" s="40" t="s">
        <v>31</v>
      </c>
      <c r="D184" s="41" t="s">
        <v>107</v>
      </c>
      <c r="E184" s="40" t="s">
        <v>108</v>
      </c>
    </row>
    <row r="186" spans="1:7" ht="45" customHeight="1" x14ac:dyDescent="0.25">
      <c r="A186" s="42" t="s">
        <v>1896</v>
      </c>
      <c r="B186" s="42" t="s">
        <v>1800</v>
      </c>
      <c r="C186" s="42" t="s">
        <v>110</v>
      </c>
      <c r="D186" s="43" t="s">
        <v>19</v>
      </c>
      <c r="E186" s="1" t="s">
        <v>1897</v>
      </c>
      <c r="F186" s="1" t="s">
        <v>1897</v>
      </c>
      <c r="G186" s="44">
        <f>SUM(G187:G195)</f>
        <v>24</v>
      </c>
    </row>
    <row r="187" spans="1:7" x14ac:dyDescent="0.25">
      <c r="A187" s="47" t="s">
        <v>1877</v>
      </c>
      <c r="B187" s="47" t="s">
        <v>1878</v>
      </c>
      <c r="C187" s="48"/>
      <c r="D187" s="48"/>
      <c r="E187" s="48"/>
      <c r="F187" s="48"/>
      <c r="G187" s="49"/>
    </row>
    <row r="188" spans="1:7" x14ac:dyDescent="0.25">
      <c r="A188" s="45" t="s">
        <v>1879</v>
      </c>
      <c r="B188" s="45"/>
      <c r="C188" s="46">
        <v>6</v>
      </c>
      <c r="D188" s="46"/>
      <c r="E188" s="46"/>
      <c r="F188" s="46"/>
      <c r="G188" s="46">
        <f>PRODUCT(C188:F188)</f>
        <v>6</v>
      </c>
    </row>
    <row r="189" spans="1:7" x14ac:dyDescent="0.25">
      <c r="A189" s="45" t="s">
        <v>1880</v>
      </c>
      <c r="B189" s="45"/>
      <c r="C189" s="46">
        <v>6</v>
      </c>
      <c r="D189" s="46"/>
      <c r="E189" s="46"/>
      <c r="F189" s="46"/>
      <c r="G189" s="46">
        <f>PRODUCT(C189:F189)</f>
        <v>6</v>
      </c>
    </row>
    <row r="190" spans="1:7" x14ac:dyDescent="0.25">
      <c r="A190" s="45" t="s">
        <v>1881</v>
      </c>
      <c r="B190" s="45"/>
      <c r="C190" s="46"/>
      <c r="D190" s="46"/>
      <c r="E190" s="46"/>
      <c r="F190" s="46"/>
      <c r="G190" s="46"/>
    </row>
    <row r="191" spans="1:7" x14ac:dyDescent="0.25">
      <c r="A191" s="45" t="s">
        <v>1882</v>
      </c>
      <c r="B191" s="45"/>
      <c r="C191" s="46">
        <v>6</v>
      </c>
      <c r="D191" s="46"/>
      <c r="E191" s="46"/>
      <c r="F191" s="46"/>
      <c r="G191" s="46">
        <f>PRODUCT(C191:F191)</f>
        <v>6</v>
      </c>
    </row>
    <row r="192" spans="1:7" x14ac:dyDescent="0.25">
      <c r="A192" s="45" t="s">
        <v>1871</v>
      </c>
      <c r="B192" s="45"/>
      <c r="C192" s="46"/>
      <c r="D192" s="46"/>
      <c r="E192" s="46"/>
      <c r="F192" s="46"/>
      <c r="G192" s="46"/>
    </row>
    <row r="193" spans="1:7" x14ac:dyDescent="0.25">
      <c r="A193" s="45" t="s">
        <v>1883</v>
      </c>
      <c r="B193" s="45"/>
      <c r="C193" s="46">
        <v>6</v>
      </c>
      <c r="D193" s="46"/>
      <c r="E193" s="46"/>
      <c r="F193" s="46"/>
      <c r="G193" s="46">
        <f>PRODUCT(C193:F193)</f>
        <v>6</v>
      </c>
    </row>
    <row r="194" spans="1:7" x14ac:dyDescent="0.25">
      <c r="A194" s="45" t="s">
        <v>1873</v>
      </c>
      <c r="B194" s="45"/>
      <c r="C194" s="46"/>
      <c r="D194" s="46"/>
      <c r="E194" s="46"/>
      <c r="F194" s="46"/>
      <c r="G194" s="46"/>
    </row>
    <row r="195" spans="1:7" x14ac:dyDescent="0.25">
      <c r="A195" s="45" t="s">
        <v>1874</v>
      </c>
      <c r="B195" s="45"/>
      <c r="C195" s="46"/>
      <c r="D195" s="46"/>
      <c r="E195" s="46"/>
      <c r="F195" s="46"/>
      <c r="G195" s="46"/>
    </row>
    <row r="197" spans="1:7" ht="45" customHeight="1" x14ac:dyDescent="0.25">
      <c r="A197" s="42" t="s">
        <v>1898</v>
      </c>
      <c r="B197" s="42" t="s">
        <v>1800</v>
      </c>
      <c r="C197" s="42" t="s">
        <v>112</v>
      </c>
      <c r="D197" s="43" t="s">
        <v>19</v>
      </c>
      <c r="E197" s="1" t="s">
        <v>1899</v>
      </c>
      <c r="F197" s="1" t="s">
        <v>1899</v>
      </c>
      <c r="G197" s="44">
        <f>SUM(G198:G206)</f>
        <v>44</v>
      </c>
    </row>
    <row r="198" spans="1:7" x14ac:dyDescent="0.25">
      <c r="A198" s="47" t="s">
        <v>1877</v>
      </c>
      <c r="B198" s="47" t="s">
        <v>1878</v>
      </c>
      <c r="C198" s="48"/>
      <c r="D198" s="48"/>
      <c r="E198" s="48"/>
      <c r="F198" s="48"/>
      <c r="G198" s="49"/>
    </row>
    <row r="199" spans="1:7" x14ac:dyDescent="0.25">
      <c r="A199" s="45" t="s">
        <v>1879</v>
      </c>
      <c r="B199" s="45"/>
      <c r="C199" s="46">
        <v>8</v>
      </c>
      <c r="D199" s="46"/>
      <c r="E199" s="46"/>
      <c r="F199" s="46"/>
      <c r="G199" s="46">
        <f t="shared" ref="G199:G206" si="3">PRODUCT(C199:F199)</f>
        <v>8</v>
      </c>
    </row>
    <row r="200" spans="1:7" x14ac:dyDescent="0.25">
      <c r="A200" s="45" t="s">
        <v>1880</v>
      </c>
      <c r="B200" s="45"/>
      <c r="C200" s="46">
        <v>8</v>
      </c>
      <c r="D200" s="46"/>
      <c r="E200" s="46"/>
      <c r="F200" s="46"/>
      <c r="G200" s="46">
        <f t="shared" si="3"/>
        <v>8</v>
      </c>
    </row>
    <row r="201" spans="1:7" x14ac:dyDescent="0.25">
      <c r="A201" s="45" t="s">
        <v>1881</v>
      </c>
      <c r="B201" s="45"/>
      <c r="C201" s="46">
        <v>6</v>
      </c>
      <c r="D201" s="46"/>
      <c r="E201" s="46"/>
      <c r="F201" s="46"/>
      <c r="G201" s="46">
        <f t="shared" si="3"/>
        <v>6</v>
      </c>
    </row>
    <row r="202" spans="1:7" x14ac:dyDescent="0.25">
      <c r="A202" s="45" t="s">
        <v>1882</v>
      </c>
      <c r="B202" s="45"/>
      <c r="C202" s="46">
        <v>7</v>
      </c>
      <c r="D202" s="46"/>
      <c r="E202" s="46"/>
      <c r="F202" s="46"/>
      <c r="G202" s="46">
        <f t="shared" si="3"/>
        <v>7</v>
      </c>
    </row>
    <row r="203" spans="1:7" x14ac:dyDescent="0.25">
      <c r="A203" s="45" t="s">
        <v>1871</v>
      </c>
      <c r="B203" s="45"/>
      <c r="C203" s="46">
        <v>2</v>
      </c>
      <c r="D203" s="46"/>
      <c r="E203" s="46"/>
      <c r="F203" s="46"/>
      <c r="G203" s="46">
        <f t="shared" si="3"/>
        <v>2</v>
      </c>
    </row>
    <row r="204" spans="1:7" x14ac:dyDescent="0.25">
      <c r="A204" s="45" t="s">
        <v>1883</v>
      </c>
      <c r="B204" s="45"/>
      <c r="C204" s="46">
        <v>7</v>
      </c>
      <c r="D204" s="46"/>
      <c r="E204" s="46"/>
      <c r="F204" s="46"/>
      <c r="G204" s="46">
        <f t="shared" si="3"/>
        <v>7</v>
      </c>
    </row>
    <row r="205" spans="1:7" x14ac:dyDescent="0.25">
      <c r="A205" s="45" t="s">
        <v>1873</v>
      </c>
      <c r="B205" s="45"/>
      <c r="C205" s="46">
        <v>3</v>
      </c>
      <c r="D205" s="46"/>
      <c r="E205" s="46"/>
      <c r="F205" s="46"/>
      <c r="G205" s="46">
        <f t="shared" si="3"/>
        <v>3</v>
      </c>
    </row>
    <row r="206" spans="1:7" x14ac:dyDescent="0.25">
      <c r="A206" s="45" t="s">
        <v>1874</v>
      </c>
      <c r="B206" s="45"/>
      <c r="C206" s="46">
        <v>3</v>
      </c>
      <c r="D206" s="46"/>
      <c r="E206" s="46"/>
      <c r="F206" s="46"/>
      <c r="G206" s="46">
        <f t="shared" si="3"/>
        <v>3</v>
      </c>
    </row>
    <row r="208" spans="1:7" ht="45" customHeight="1" x14ac:dyDescent="0.25">
      <c r="A208" s="42" t="s">
        <v>1900</v>
      </c>
      <c r="B208" s="42" t="s">
        <v>1800</v>
      </c>
      <c r="C208" s="42" t="s">
        <v>114</v>
      </c>
      <c r="D208" s="43" t="s">
        <v>19</v>
      </c>
      <c r="E208" s="1" t="s">
        <v>1901</v>
      </c>
      <c r="F208" s="1" t="s">
        <v>1901</v>
      </c>
      <c r="G208" s="44">
        <f>SUM(G209:G214)</f>
        <v>16</v>
      </c>
    </row>
    <row r="209" spans="1:7" x14ac:dyDescent="0.25">
      <c r="A209" s="47" t="s">
        <v>1877</v>
      </c>
      <c r="B209" s="47" t="s">
        <v>1878</v>
      </c>
      <c r="C209" s="48"/>
      <c r="D209" s="48"/>
      <c r="E209" s="48"/>
      <c r="F209" s="48"/>
      <c r="G209" s="49"/>
    </row>
    <row r="210" spans="1:7" x14ac:dyDescent="0.25">
      <c r="A210" s="45" t="s">
        <v>1884</v>
      </c>
      <c r="B210" s="45"/>
      <c r="C210" s="46"/>
      <c r="D210" s="46"/>
      <c r="E210" s="46"/>
      <c r="F210" s="46"/>
      <c r="G210" s="46"/>
    </row>
    <row r="211" spans="1:7" x14ac:dyDescent="0.25">
      <c r="A211" s="45" t="s">
        <v>1885</v>
      </c>
      <c r="B211" s="45"/>
      <c r="C211" s="46"/>
      <c r="D211" s="46"/>
      <c r="E211" s="46"/>
      <c r="F211" s="46"/>
      <c r="G211" s="46"/>
    </row>
    <row r="212" spans="1:7" x14ac:dyDescent="0.25">
      <c r="A212" s="45" t="s">
        <v>1886</v>
      </c>
      <c r="B212" s="45"/>
      <c r="C212" s="46"/>
      <c r="D212" s="46"/>
      <c r="E212" s="46"/>
      <c r="F212" s="46"/>
      <c r="G212" s="46"/>
    </row>
    <row r="213" spans="1:7" x14ac:dyDescent="0.25">
      <c r="A213" s="45" t="s">
        <v>1895</v>
      </c>
      <c r="B213" s="45"/>
      <c r="C213" s="46">
        <v>6</v>
      </c>
      <c r="D213" s="46"/>
      <c r="E213" s="46"/>
      <c r="F213" s="46"/>
      <c r="G213" s="46">
        <f>PRODUCT(C213:F213)</f>
        <v>6</v>
      </c>
    </row>
    <row r="214" spans="1:7" x14ac:dyDescent="0.25">
      <c r="A214" s="45" t="s">
        <v>1902</v>
      </c>
      <c r="B214" s="45"/>
      <c r="C214" s="46">
        <v>10</v>
      </c>
      <c r="D214" s="46"/>
      <c r="E214" s="46"/>
      <c r="F214" s="46"/>
      <c r="G214" s="46">
        <f>PRODUCT(C214:F214)</f>
        <v>10</v>
      </c>
    </row>
    <row r="216" spans="1:7" ht="45" customHeight="1" x14ac:dyDescent="0.25">
      <c r="A216" s="42" t="s">
        <v>1903</v>
      </c>
      <c r="B216" s="42" t="s">
        <v>1800</v>
      </c>
      <c r="C216" s="42" t="s">
        <v>116</v>
      </c>
      <c r="D216" s="43" t="s">
        <v>19</v>
      </c>
      <c r="E216" s="1" t="s">
        <v>1904</v>
      </c>
      <c r="F216" s="1" t="s">
        <v>1904</v>
      </c>
      <c r="G216" s="44">
        <f>SUM(G217:G222)</f>
        <v>6</v>
      </c>
    </row>
    <row r="217" spans="1:7" x14ac:dyDescent="0.25">
      <c r="A217" s="47" t="s">
        <v>1877</v>
      </c>
      <c r="B217" s="47" t="s">
        <v>1878</v>
      </c>
      <c r="C217" s="48"/>
      <c r="D217" s="48"/>
      <c r="E217" s="48"/>
      <c r="F217" s="48"/>
      <c r="G217" s="49"/>
    </row>
    <row r="218" spans="1:7" x14ac:dyDescent="0.25">
      <c r="A218" s="45" t="s">
        <v>1884</v>
      </c>
      <c r="B218" s="45"/>
      <c r="C218" s="46">
        <v>2</v>
      </c>
      <c r="D218" s="46"/>
      <c r="E218" s="46"/>
      <c r="F218" s="46"/>
      <c r="G218" s="46">
        <f>PRODUCT(C218:F218)</f>
        <v>2</v>
      </c>
    </row>
    <row r="219" spans="1:7" x14ac:dyDescent="0.25">
      <c r="A219" s="45" t="s">
        <v>1885</v>
      </c>
      <c r="B219" s="45"/>
      <c r="C219" s="46">
        <v>2</v>
      </c>
      <c r="D219" s="46"/>
      <c r="E219" s="46"/>
      <c r="F219" s="46"/>
      <c r="G219" s="46">
        <f>PRODUCT(C219:F219)</f>
        <v>2</v>
      </c>
    </row>
    <row r="220" spans="1:7" x14ac:dyDescent="0.25">
      <c r="A220" s="45" t="s">
        <v>1886</v>
      </c>
      <c r="B220" s="45"/>
      <c r="C220" s="46">
        <v>2</v>
      </c>
      <c r="D220" s="46"/>
      <c r="E220" s="46"/>
      <c r="F220" s="46"/>
      <c r="G220" s="46">
        <f>PRODUCT(C220:F220)</f>
        <v>2</v>
      </c>
    </row>
    <row r="221" spans="1:7" x14ac:dyDescent="0.25">
      <c r="A221" s="45" t="s">
        <v>1895</v>
      </c>
      <c r="B221" s="45"/>
      <c r="C221" s="46"/>
      <c r="D221" s="46"/>
      <c r="E221" s="46"/>
      <c r="F221" s="46"/>
      <c r="G221" s="46"/>
    </row>
    <row r="222" spans="1:7" x14ac:dyDescent="0.25">
      <c r="A222" s="45" t="s">
        <v>1902</v>
      </c>
      <c r="B222" s="45"/>
      <c r="C222" s="46"/>
      <c r="D222" s="46"/>
      <c r="E222" s="46"/>
      <c r="F222" s="46"/>
      <c r="G222" s="46"/>
    </row>
    <row r="224" spans="1:7" ht="45" customHeight="1" x14ac:dyDescent="0.25">
      <c r="A224" s="42" t="s">
        <v>1905</v>
      </c>
      <c r="B224" s="42" t="s">
        <v>1800</v>
      </c>
      <c r="C224" s="42" t="s">
        <v>118</v>
      </c>
      <c r="D224" s="43" t="s">
        <v>19</v>
      </c>
      <c r="E224" s="1" t="s">
        <v>1906</v>
      </c>
      <c r="F224" s="1" t="s">
        <v>1906</v>
      </c>
      <c r="G224" s="44">
        <f>SUM(G225:G227)</f>
        <v>2</v>
      </c>
    </row>
    <row r="225" spans="1:7" x14ac:dyDescent="0.25">
      <c r="A225" s="47" t="s">
        <v>1877</v>
      </c>
      <c r="B225" s="47" t="s">
        <v>1878</v>
      </c>
      <c r="C225" s="48"/>
      <c r="D225" s="48"/>
      <c r="E225" s="48"/>
      <c r="F225" s="48"/>
      <c r="G225" s="49"/>
    </row>
    <row r="226" spans="1:7" x14ac:dyDescent="0.25">
      <c r="A226" s="45" t="s">
        <v>1887</v>
      </c>
      <c r="B226" s="45"/>
      <c r="C226" s="46">
        <v>1</v>
      </c>
      <c r="D226" s="46"/>
      <c r="E226" s="46"/>
      <c r="F226" s="46"/>
      <c r="G226" s="46">
        <f>PRODUCT(C226:F226)</f>
        <v>1</v>
      </c>
    </row>
    <row r="227" spans="1:7" x14ac:dyDescent="0.25">
      <c r="A227" s="45" t="s">
        <v>1907</v>
      </c>
      <c r="B227" s="45"/>
      <c r="C227" s="46">
        <v>1</v>
      </c>
      <c r="D227" s="46"/>
      <c r="E227" s="46"/>
      <c r="F227" s="46"/>
      <c r="G227" s="46">
        <f>PRODUCT(C227:F227)</f>
        <v>1</v>
      </c>
    </row>
    <row r="229" spans="1:7" ht="45" customHeight="1" x14ac:dyDescent="0.25">
      <c r="A229" s="42" t="s">
        <v>1908</v>
      </c>
      <c r="B229" s="42" t="s">
        <v>1800</v>
      </c>
      <c r="C229" s="42" t="s">
        <v>120</v>
      </c>
      <c r="D229" s="43" t="s">
        <v>19</v>
      </c>
      <c r="E229" s="1" t="s">
        <v>1909</v>
      </c>
      <c r="F229" s="1" t="s">
        <v>1909</v>
      </c>
      <c r="G229" s="44">
        <f>SUM(G230:G245)</f>
        <v>22</v>
      </c>
    </row>
    <row r="230" spans="1:7" x14ac:dyDescent="0.25">
      <c r="A230" s="47" t="s">
        <v>1877</v>
      </c>
      <c r="B230" s="47" t="s">
        <v>1878</v>
      </c>
      <c r="C230" s="48"/>
      <c r="D230" s="48"/>
      <c r="E230" s="48"/>
      <c r="F230" s="48"/>
      <c r="G230" s="49"/>
    </row>
    <row r="231" spans="1:7" x14ac:dyDescent="0.25">
      <c r="A231" s="45" t="s">
        <v>1879</v>
      </c>
      <c r="B231" s="45"/>
      <c r="C231" s="46">
        <v>2</v>
      </c>
      <c r="D231" s="46"/>
      <c r="E231" s="46"/>
      <c r="F231" s="46"/>
      <c r="G231" s="46">
        <f t="shared" ref="G231:G245" si="4">PRODUCT(C231:F231)</f>
        <v>2</v>
      </c>
    </row>
    <row r="232" spans="1:7" x14ac:dyDescent="0.25">
      <c r="A232" s="45" t="s">
        <v>1880</v>
      </c>
      <c r="B232" s="45"/>
      <c r="C232" s="46">
        <v>2</v>
      </c>
      <c r="D232" s="46"/>
      <c r="E232" s="46"/>
      <c r="F232" s="46"/>
      <c r="G232" s="46">
        <f t="shared" si="4"/>
        <v>2</v>
      </c>
    </row>
    <row r="233" spans="1:7" x14ac:dyDescent="0.25">
      <c r="A233" s="45" t="s">
        <v>1881</v>
      </c>
      <c r="B233" s="45"/>
      <c r="C233" s="46">
        <v>2</v>
      </c>
      <c r="D233" s="46"/>
      <c r="E233" s="46"/>
      <c r="F233" s="46"/>
      <c r="G233" s="46">
        <f t="shared" si="4"/>
        <v>2</v>
      </c>
    </row>
    <row r="234" spans="1:7" x14ac:dyDescent="0.25">
      <c r="A234" s="45" t="s">
        <v>1882</v>
      </c>
      <c r="B234" s="45"/>
      <c r="C234" s="46">
        <v>2</v>
      </c>
      <c r="D234" s="46"/>
      <c r="E234" s="46"/>
      <c r="F234" s="46"/>
      <c r="G234" s="46">
        <f t="shared" si="4"/>
        <v>2</v>
      </c>
    </row>
    <row r="235" spans="1:7" x14ac:dyDescent="0.25">
      <c r="A235" s="45" t="s">
        <v>1907</v>
      </c>
      <c r="B235" s="45"/>
      <c r="C235" s="46">
        <v>1</v>
      </c>
      <c r="D235" s="46"/>
      <c r="E235" s="46"/>
      <c r="F235" s="46"/>
      <c r="G235" s="46">
        <f t="shared" si="4"/>
        <v>1</v>
      </c>
    </row>
    <row r="236" spans="1:7" x14ac:dyDescent="0.25">
      <c r="A236" s="45" t="s">
        <v>1871</v>
      </c>
      <c r="B236" s="45"/>
      <c r="C236" s="46">
        <v>1</v>
      </c>
      <c r="D236" s="46"/>
      <c r="E236" s="46"/>
      <c r="F236" s="46"/>
      <c r="G236" s="46">
        <f t="shared" si="4"/>
        <v>1</v>
      </c>
    </row>
    <row r="237" spans="1:7" x14ac:dyDescent="0.25">
      <c r="A237" s="45" t="s">
        <v>1883</v>
      </c>
      <c r="B237" s="45"/>
      <c r="C237" s="46">
        <v>2</v>
      </c>
      <c r="D237" s="46"/>
      <c r="E237" s="46"/>
      <c r="F237" s="46"/>
      <c r="G237" s="46">
        <f t="shared" si="4"/>
        <v>2</v>
      </c>
    </row>
    <row r="238" spans="1:7" x14ac:dyDescent="0.25">
      <c r="A238" s="45" t="s">
        <v>1873</v>
      </c>
      <c r="B238" s="45"/>
      <c r="C238" s="46">
        <v>1</v>
      </c>
      <c r="D238" s="46"/>
      <c r="E238" s="46"/>
      <c r="F238" s="46"/>
      <c r="G238" s="46">
        <f t="shared" si="4"/>
        <v>1</v>
      </c>
    </row>
    <row r="239" spans="1:7" x14ac:dyDescent="0.25">
      <c r="A239" s="45" t="s">
        <v>1874</v>
      </c>
      <c r="B239" s="45"/>
      <c r="C239" s="46">
        <v>1</v>
      </c>
      <c r="D239" s="46"/>
      <c r="E239" s="46"/>
      <c r="F239" s="46"/>
      <c r="G239" s="46">
        <f t="shared" si="4"/>
        <v>1</v>
      </c>
    </row>
    <row r="240" spans="1:7" x14ac:dyDescent="0.25">
      <c r="A240" s="45" t="s">
        <v>1884</v>
      </c>
      <c r="B240" s="45"/>
      <c r="C240" s="46">
        <v>1</v>
      </c>
      <c r="D240" s="46"/>
      <c r="E240" s="46"/>
      <c r="F240" s="46"/>
      <c r="G240" s="46">
        <f t="shared" si="4"/>
        <v>1</v>
      </c>
    </row>
    <row r="241" spans="1:7" x14ac:dyDescent="0.25">
      <c r="A241" s="45" t="s">
        <v>1885</v>
      </c>
      <c r="B241" s="45"/>
      <c r="C241" s="46">
        <v>1</v>
      </c>
      <c r="D241" s="46"/>
      <c r="E241" s="46"/>
      <c r="F241" s="46"/>
      <c r="G241" s="46">
        <f t="shared" si="4"/>
        <v>1</v>
      </c>
    </row>
    <row r="242" spans="1:7" x14ac:dyDescent="0.25">
      <c r="A242" s="45" t="s">
        <v>1886</v>
      </c>
      <c r="B242" s="45"/>
      <c r="C242" s="46">
        <v>1</v>
      </c>
      <c r="D242" s="46"/>
      <c r="E242" s="46"/>
      <c r="F242" s="46"/>
      <c r="G242" s="46">
        <f t="shared" si="4"/>
        <v>1</v>
      </c>
    </row>
    <row r="243" spans="1:7" x14ac:dyDescent="0.25">
      <c r="A243" s="45" t="s">
        <v>1887</v>
      </c>
      <c r="B243" s="45"/>
      <c r="C243" s="46">
        <v>1</v>
      </c>
      <c r="D243" s="46"/>
      <c r="E243" s="46"/>
      <c r="F243" s="46"/>
      <c r="G243" s="46">
        <f t="shared" si="4"/>
        <v>1</v>
      </c>
    </row>
    <row r="244" spans="1:7" x14ac:dyDescent="0.25">
      <c r="A244" s="45" t="s">
        <v>1895</v>
      </c>
      <c r="B244" s="45"/>
      <c r="C244" s="46">
        <v>2</v>
      </c>
      <c r="D244" s="46"/>
      <c r="E244" s="46"/>
      <c r="F244" s="46"/>
      <c r="G244" s="46">
        <f t="shared" si="4"/>
        <v>2</v>
      </c>
    </row>
    <row r="245" spans="1:7" x14ac:dyDescent="0.25">
      <c r="A245" s="45" t="s">
        <v>1902</v>
      </c>
      <c r="B245" s="45"/>
      <c r="C245" s="46">
        <v>2</v>
      </c>
      <c r="D245" s="46"/>
      <c r="E245" s="46"/>
      <c r="F245" s="46"/>
      <c r="G245" s="46">
        <f t="shared" si="4"/>
        <v>2</v>
      </c>
    </row>
    <row r="247" spans="1:7" ht="45" customHeight="1" x14ac:dyDescent="0.25">
      <c r="A247" s="42" t="s">
        <v>1910</v>
      </c>
      <c r="B247" s="42" t="s">
        <v>1800</v>
      </c>
      <c r="C247" s="42" t="s">
        <v>122</v>
      </c>
      <c r="D247" s="43" t="s">
        <v>19</v>
      </c>
      <c r="E247" s="1" t="s">
        <v>1911</v>
      </c>
      <c r="F247" s="1" t="s">
        <v>1911</v>
      </c>
      <c r="G247" s="44">
        <f>SUM(G248:G254)</f>
        <v>8</v>
      </c>
    </row>
    <row r="248" spans="1:7" x14ac:dyDescent="0.25">
      <c r="A248" s="47" t="s">
        <v>1877</v>
      </c>
      <c r="B248" s="47" t="s">
        <v>1878</v>
      </c>
      <c r="C248" s="48"/>
      <c r="D248" s="48"/>
      <c r="E248" s="48"/>
      <c r="F248" s="48"/>
      <c r="G248" s="49"/>
    </row>
    <row r="249" spans="1:7" x14ac:dyDescent="0.25">
      <c r="A249" s="45" t="s">
        <v>1895</v>
      </c>
      <c r="B249" s="45"/>
      <c r="C249" s="46">
        <v>1</v>
      </c>
      <c r="D249" s="46"/>
      <c r="E249" s="46"/>
      <c r="F249" s="46"/>
      <c r="G249" s="46">
        <f t="shared" ref="G249:G254" si="5">PRODUCT(C249:F249)</f>
        <v>1</v>
      </c>
    </row>
    <row r="250" spans="1:7" x14ac:dyDescent="0.25">
      <c r="A250" s="45" t="s">
        <v>1902</v>
      </c>
      <c r="B250" s="45"/>
      <c r="C250" s="46">
        <v>3</v>
      </c>
      <c r="D250" s="46"/>
      <c r="E250" s="46"/>
      <c r="F250" s="46"/>
      <c r="G250" s="46">
        <f t="shared" si="5"/>
        <v>3</v>
      </c>
    </row>
    <row r="251" spans="1:7" x14ac:dyDescent="0.25">
      <c r="A251" s="45" t="s">
        <v>1912</v>
      </c>
      <c r="B251" s="45"/>
      <c r="C251" s="46">
        <v>1</v>
      </c>
      <c r="D251" s="46"/>
      <c r="E251" s="46"/>
      <c r="F251" s="46"/>
      <c r="G251" s="46">
        <f t="shared" si="5"/>
        <v>1</v>
      </c>
    </row>
    <row r="252" spans="1:7" x14ac:dyDescent="0.25">
      <c r="A252" s="45" t="s">
        <v>1913</v>
      </c>
      <c r="B252" s="45"/>
      <c r="C252" s="46">
        <v>1</v>
      </c>
      <c r="D252" s="46"/>
      <c r="E252" s="46"/>
      <c r="F252" s="46"/>
      <c r="G252" s="46">
        <f t="shared" si="5"/>
        <v>1</v>
      </c>
    </row>
    <row r="253" spans="1:7" x14ac:dyDescent="0.25">
      <c r="A253" s="45" t="s">
        <v>1914</v>
      </c>
      <c r="B253" s="45"/>
      <c r="C253" s="46">
        <v>1</v>
      </c>
      <c r="D253" s="46"/>
      <c r="E253" s="46"/>
      <c r="F253" s="46"/>
      <c r="G253" s="46">
        <f t="shared" si="5"/>
        <v>1</v>
      </c>
    </row>
    <row r="254" spans="1:7" x14ac:dyDescent="0.25">
      <c r="A254" s="45" t="s">
        <v>1915</v>
      </c>
      <c r="B254" s="45"/>
      <c r="C254" s="46">
        <v>1</v>
      </c>
      <c r="D254" s="46"/>
      <c r="E254" s="46"/>
      <c r="F254" s="46"/>
      <c r="G254" s="46">
        <f t="shared" si="5"/>
        <v>1</v>
      </c>
    </row>
    <row r="256" spans="1:7" x14ac:dyDescent="0.25">
      <c r="B256" t="s">
        <v>1798</v>
      </c>
      <c r="C256" s="40" t="s">
        <v>5</v>
      </c>
      <c r="D256" s="41" t="s">
        <v>6</v>
      </c>
      <c r="E256" s="40" t="s">
        <v>7</v>
      </c>
    </row>
    <row r="257" spans="1:7" x14ac:dyDescent="0.25">
      <c r="B257" t="s">
        <v>1798</v>
      </c>
      <c r="C257" s="40" t="s">
        <v>8</v>
      </c>
      <c r="D257" s="41" t="s">
        <v>29</v>
      </c>
      <c r="E257" s="40" t="s">
        <v>30</v>
      </c>
    </row>
    <row r="258" spans="1:7" x14ac:dyDescent="0.25">
      <c r="B258" t="s">
        <v>1798</v>
      </c>
      <c r="C258" s="40" t="s">
        <v>31</v>
      </c>
      <c r="D258" s="41" t="s">
        <v>124</v>
      </c>
      <c r="E258" s="40" t="s">
        <v>125</v>
      </c>
    </row>
    <row r="260" spans="1:7" ht="45" customHeight="1" x14ac:dyDescent="0.25">
      <c r="A260" s="42" t="s">
        <v>1916</v>
      </c>
      <c r="B260" s="42" t="s">
        <v>1800</v>
      </c>
      <c r="C260" s="42" t="s">
        <v>127</v>
      </c>
      <c r="D260" s="43" t="s">
        <v>19</v>
      </c>
      <c r="E260" s="1" t="s">
        <v>128</v>
      </c>
      <c r="F260" s="1" t="s">
        <v>128</v>
      </c>
      <c r="G260" s="44">
        <f>SUM(G261:G274)</f>
        <v>19</v>
      </c>
    </row>
    <row r="261" spans="1:7" x14ac:dyDescent="0.25">
      <c r="A261" s="47" t="s">
        <v>1877</v>
      </c>
      <c r="B261" s="47" t="s">
        <v>1878</v>
      </c>
      <c r="C261" s="48"/>
      <c r="D261" s="48"/>
      <c r="E261" s="48"/>
      <c r="F261" s="48"/>
      <c r="G261" s="49"/>
    </row>
    <row r="262" spans="1:7" x14ac:dyDescent="0.25">
      <c r="A262" s="45" t="s">
        <v>1879</v>
      </c>
      <c r="B262" s="45"/>
      <c r="C262" s="46">
        <v>3</v>
      </c>
      <c r="D262" s="46"/>
      <c r="E262" s="46"/>
      <c r="F262" s="46"/>
      <c r="G262" s="46">
        <f>PRODUCT(C262:F262)</f>
        <v>3</v>
      </c>
    </row>
    <row r="263" spans="1:7" x14ac:dyDescent="0.25">
      <c r="A263" s="45" t="s">
        <v>1880</v>
      </c>
      <c r="B263" s="45"/>
      <c r="C263" s="46">
        <v>3</v>
      </c>
      <c r="D263" s="46"/>
      <c r="E263" s="46"/>
      <c r="F263" s="46"/>
      <c r="G263" s="46">
        <f>PRODUCT(C263:F263)</f>
        <v>3</v>
      </c>
    </row>
    <row r="264" spans="1:7" x14ac:dyDescent="0.25">
      <c r="A264" s="45" t="s">
        <v>1881</v>
      </c>
      <c r="B264" s="45"/>
      <c r="C264" s="46"/>
      <c r="D264" s="46"/>
      <c r="E264" s="46"/>
      <c r="F264" s="46"/>
      <c r="G264" s="46"/>
    </row>
    <row r="265" spans="1:7" x14ac:dyDescent="0.25">
      <c r="A265" s="45" t="s">
        <v>1882</v>
      </c>
      <c r="B265" s="45"/>
      <c r="C265" s="46">
        <v>3</v>
      </c>
      <c r="D265" s="46"/>
      <c r="E265" s="46"/>
      <c r="F265" s="46"/>
      <c r="G265" s="46">
        <f>PRODUCT(C265:F265)</f>
        <v>3</v>
      </c>
    </row>
    <row r="266" spans="1:7" x14ac:dyDescent="0.25">
      <c r="A266" s="45" t="s">
        <v>1871</v>
      </c>
      <c r="B266" s="45"/>
      <c r="C266" s="46">
        <v>1</v>
      </c>
      <c r="D266" s="46"/>
      <c r="E266" s="46"/>
      <c r="F266" s="46"/>
      <c r="G266" s="46">
        <f>PRODUCT(C266:F266)</f>
        <v>1</v>
      </c>
    </row>
    <row r="267" spans="1:7" x14ac:dyDescent="0.25">
      <c r="A267" s="45" t="s">
        <v>1883</v>
      </c>
      <c r="B267" s="45"/>
      <c r="C267" s="46">
        <v>3</v>
      </c>
      <c r="D267" s="46"/>
      <c r="E267" s="46"/>
      <c r="F267" s="46"/>
      <c r="G267" s="46">
        <f>PRODUCT(C267:F267)</f>
        <v>3</v>
      </c>
    </row>
    <row r="268" spans="1:7" x14ac:dyDescent="0.25">
      <c r="A268" s="45" t="s">
        <v>1873</v>
      </c>
      <c r="B268" s="45"/>
      <c r="C268" s="46">
        <v>1</v>
      </c>
      <c r="D268" s="46"/>
      <c r="E268" s="46"/>
      <c r="F268" s="46"/>
      <c r="G268" s="46">
        <f>PRODUCT(C268:F268)</f>
        <v>1</v>
      </c>
    </row>
    <row r="269" spans="1:7" x14ac:dyDescent="0.25">
      <c r="A269" s="45" t="s">
        <v>1874</v>
      </c>
      <c r="B269" s="45"/>
      <c r="C269" s="46">
        <v>1</v>
      </c>
      <c r="D269" s="46"/>
      <c r="E269" s="46"/>
      <c r="F269" s="46"/>
      <c r="G269" s="46">
        <f>PRODUCT(C269:F269)</f>
        <v>1</v>
      </c>
    </row>
    <row r="270" spans="1:7" x14ac:dyDescent="0.25">
      <c r="A270" s="45"/>
      <c r="B270" s="45"/>
      <c r="C270" s="46"/>
      <c r="D270" s="46"/>
      <c r="E270" s="46"/>
      <c r="F270" s="46"/>
      <c r="G270" s="46">
        <v>0</v>
      </c>
    </row>
    <row r="271" spans="1:7" x14ac:dyDescent="0.25">
      <c r="A271" s="45" t="s">
        <v>1884</v>
      </c>
      <c r="B271" s="45"/>
      <c r="C271" s="46">
        <v>1</v>
      </c>
      <c r="D271" s="46"/>
      <c r="E271" s="46"/>
      <c r="F271" s="46"/>
      <c r="G271" s="46">
        <f>PRODUCT(C271:F271)</f>
        <v>1</v>
      </c>
    </row>
    <row r="272" spans="1:7" x14ac:dyDescent="0.25">
      <c r="A272" s="45" t="s">
        <v>1885</v>
      </c>
      <c r="B272" s="45"/>
      <c r="C272" s="46">
        <v>1</v>
      </c>
      <c r="D272" s="46"/>
      <c r="E272" s="46"/>
      <c r="F272" s="46"/>
      <c r="G272" s="46">
        <f>PRODUCT(C272:F272)</f>
        <v>1</v>
      </c>
    </row>
    <row r="273" spans="1:7" x14ac:dyDescent="0.25">
      <c r="A273" s="45" t="s">
        <v>1886</v>
      </c>
      <c r="B273" s="45"/>
      <c r="C273" s="46">
        <v>1</v>
      </c>
      <c r="D273" s="46"/>
      <c r="E273" s="46"/>
      <c r="F273" s="46"/>
      <c r="G273" s="46">
        <f>PRODUCT(C273:F273)</f>
        <v>1</v>
      </c>
    </row>
    <row r="274" spans="1:7" x14ac:dyDescent="0.25">
      <c r="A274" s="45" t="s">
        <v>1887</v>
      </c>
      <c r="B274" s="45"/>
      <c r="C274" s="46">
        <v>1</v>
      </c>
      <c r="D274" s="46"/>
      <c r="E274" s="46"/>
      <c r="F274" s="46"/>
      <c r="G274" s="46">
        <f>PRODUCT(C274:F274)</f>
        <v>1</v>
      </c>
    </row>
    <row r="276" spans="1:7" ht="45" customHeight="1" x14ac:dyDescent="0.25">
      <c r="A276" s="42" t="s">
        <v>1917</v>
      </c>
      <c r="B276" s="42" t="s">
        <v>1800</v>
      </c>
      <c r="C276" s="42" t="s">
        <v>129</v>
      </c>
      <c r="D276" s="43" t="s">
        <v>19</v>
      </c>
      <c r="E276" s="1" t="s">
        <v>130</v>
      </c>
      <c r="F276" s="1" t="s">
        <v>130</v>
      </c>
      <c r="G276" s="44">
        <f>SUM(G277:G278)</f>
        <v>2</v>
      </c>
    </row>
    <row r="277" spans="1:7" x14ac:dyDescent="0.25">
      <c r="A277" s="47" t="s">
        <v>1877</v>
      </c>
      <c r="B277" s="47" t="s">
        <v>1878</v>
      </c>
      <c r="C277" s="48"/>
      <c r="D277" s="48"/>
      <c r="E277" s="48"/>
      <c r="F277" s="48"/>
      <c r="G277" s="49"/>
    </row>
    <row r="278" spans="1:7" x14ac:dyDescent="0.25">
      <c r="A278" s="45" t="s">
        <v>1881</v>
      </c>
      <c r="B278" s="45"/>
      <c r="C278" s="46">
        <v>2</v>
      </c>
      <c r="D278" s="46"/>
      <c r="E278" s="46"/>
      <c r="F278" s="46"/>
      <c r="G278" s="46">
        <f>PRODUCT(C278:F278)</f>
        <v>2</v>
      </c>
    </row>
    <row r="280" spans="1:7" ht="45" customHeight="1" x14ac:dyDescent="0.25">
      <c r="A280" s="42" t="s">
        <v>1918</v>
      </c>
      <c r="B280" s="42" t="s">
        <v>1800</v>
      </c>
      <c r="C280" s="42" t="s">
        <v>131</v>
      </c>
      <c r="D280" s="43" t="s">
        <v>19</v>
      </c>
      <c r="E280" s="1" t="s">
        <v>1919</v>
      </c>
      <c r="F280" s="1" t="s">
        <v>1919</v>
      </c>
      <c r="G280" s="44">
        <f>SUM(G281:G291)</f>
        <v>7</v>
      </c>
    </row>
    <row r="281" spans="1:7" x14ac:dyDescent="0.25">
      <c r="A281" s="47" t="s">
        <v>1877</v>
      </c>
      <c r="B281" s="47" t="s">
        <v>1878</v>
      </c>
      <c r="C281" s="48"/>
      <c r="D281" s="48"/>
      <c r="E281" s="48"/>
      <c r="F281" s="48"/>
      <c r="G281" s="49"/>
    </row>
    <row r="282" spans="1:7" x14ac:dyDescent="0.25">
      <c r="A282" s="45" t="s">
        <v>1879</v>
      </c>
      <c r="B282" s="45"/>
      <c r="C282" s="46">
        <v>1</v>
      </c>
      <c r="D282" s="46"/>
      <c r="E282" s="46"/>
      <c r="F282" s="46"/>
      <c r="G282" s="46">
        <f>PRODUCT(C282:F282)</f>
        <v>1</v>
      </c>
    </row>
    <row r="283" spans="1:7" x14ac:dyDescent="0.25">
      <c r="A283" s="45" t="s">
        <v>1880</v>
      </c>
      <c r="B283" s="45"/>
      <c r="C283" s="46">
        <v>1</v>
      </c>
      <c r="D283" s="46"/>
      <c r="E283" s="46"/>
      <c r="F283" s="46"/>
      <c r="G283" s="46">
        <f>PRODUCT(C283:F283)</f>
        <v>1</v>
      </c>
    </row>
    <row r="284" spans="1:7" x14ac:dyDescent="0.25">
      <c r="A284" s="45" t="s">
        <v>1881</v>
      </c>
      <c r="B284" s="45"/>
      <c r="C284" s="46"/>
      <c r="D284" s="46"/>
      <c r="E284" s="46"/>
      <c r="F284" s="46"/>
      <c r="G284" s="46"/>
    </row>
    <row r="285" spans="1:7" x14ac:dyDescent="0.25">
      <c r="A285" s="45" t="s">
        <v>1882</v>
      </c>
      <c r="B285" s="45"/>
      <c r="C285" s="46">
        <v>1</v>
      </c>
      <c r="D285" s="46"/>
      <c r="E285" s="46"/>
      <c r="F285" s="46"/>
      <c r="G285" s="46">
        <f>PRODUCT(C285:F285)</f>
        <v>1</v>
      </c>
    </row>
    <row r="286" spans="1:7" x14ac:dyDescent="0.25">
      <c r="A286" s="45" t="s">
        <v>1871</v>
      </c>
      <c r="B286" s="45"/>
      <c r="C286" s="46"/>
      <c r="D286" s="46"/>
      <c r="E286" s="46"/>
      <c r="F286" s="46"/>
      <c r="G286" s="46"/>
    </row>
    <row r="287" spans="1:7" x14ac:dyDescent="0.25">
      <c r="A287" s="45" t="s">
        <v>1883</v>
      </c>
      <c r="B287" s="45"/>
      <c r="C287" s="46">
        <v>1</v>
      </c>
      <c r="D287" s="46"/>
      <c r="E287" s="46"/>
      <c r="F287" s="46"/>
      <c r="G287" s="46">
        <f>PRODUCT(C287:F287)</f>
        <v>1</v>
      </c>
    </row>
    <row r="288" spans="1:7" x14ac:dyDescent="0.25">
      <c r="A288" s="45" t="s">
        <v>1873</v>
      </c>
      <c r="B288" s="45"/>
      <c r="C288" s="46"/>
      <c r="D288" s="46"/>
      <c r="E288" s="46"/>
      <c r="F288" s="46"/>
      <c r="G288" s="46"/>
    </row>
    <row r="289" spans="1:7" x14ac:dyDescent="0.25">
      <c r="A289" s="45" t="s">
        <v>1874</v>
      </c>
      <c r="B289" s="45"/>
      <c r="C289" s="46"/>
      <c r="D289" s="46"/>
      <c r="E289" s="46"/>
      <c r="F289" s="46"/>
      <c r="G289" s="46"/>
    </row>
    <row r="290" spans="1:7" x14ac:dyDescent="0.25">
      <c r="A290" s="45" t="s">
        <v>1920</v>
      </c>
      <c r="B290" s="45"/>
      <c r="C290" s="46">
        <v>2</v>
      </c>
      <c r="D290" s="46"/>
      <c r="E290" s="46"/>
      <c r="F290" s="46"/>
      <c r="G290" s="46">
        <f>PRODUCT(C290:F290)</f>
        <v>2</v>
      </c>
    </row>
    <row r="291" spans="1:7" x14ac:dyDescent="0.25">
      <c r="A291" s="45" t="s">
        <v>1921</v>
      </c>
      <c r="B291" s="45"/>
      <c r="C291" s="46">
        <v>1</v>
      </c>
      <c r="D291" s="46"/>
      <c r="E291" s="46"/>
      <c r="F291" s="46"/>
      <c r="G291" s="46">
        <f>PRODUCT(C291:F291)</f>
        <v>1</v>
      </c>
    </row>
    <row r="293" spans="1:7" ht="45" customHeight="1" x14ac:dyDescent="0.25">
      <c r="A293" s="42" t="s">
        <v>1922</v>
      </c>
      <c r="B293" s="42" t="s">
        <v>1800</v>
      </c>
      <c r="C293" s="42" t="s">
        <v>133</v>
      </c>
      <c r="D293" s="43" t="s">
        <v>19</v>
      </c>
      <c r="E293" s="1" t="s">
        <v>1923</v>
      </c>
      <c r="F293" s="1" t="s">
        <v>1923</v>
      </c>
      <c r="G293" s="44">
        <f>SUM(G294:G304)</f>
        <v>2</v>
      </c>
    </row>
    <row r="294" spans="1:7" x14ac:dyDescent="0.25">
      <c r="A294" s="47" t="s">
        <v>1877</v>
      </c>
      <c r="B294" s="47" t="s">
        <v>1878</v>
      </c>
      <c r="C294" s="48"/>
      <c r="D294" s="48"/>
      <c r="E294" s="48"/>
      <c r="F294" s="48"/>
      <c r="G294" s="49"/>
    </row>
    <row r="295" spans="1:7" x14ac:dyDescent="0.25">
      <c r="A295" s="45" t="s">
        <v>1879</v>
      </c>
      <c r="B295" s="45"/>
      <c r="C295" s="46"/>
      <c r="D295" s="46"/>
      <c r="E295" s="46"/>
      <c r="F295" s="46"/>
      <c r="G295" s="46"/>
    </row>
    <row r="296" spans="1:7" x14ac:dyDescent="0.25">
      <c r="A296" s="45" t="s">
        <v>1880</v>
      </c>
      <c r="B296" s="45"/>
      <c r="C296" s="46"/>
      <c r="D296" s="46"/>
      <c r="E296" s="46"/>
      <c r="F296" s="46"/>
      <c r="G296" s="46"/>
    </row>
    <row r="297" spans="1:7" x14ac:dyDescent="0.25">
      <c r="A297" s="45" t="s">
        <v>1881</v>
      </c>
      <c r="B297" s="45"/>
      <c r="C297" s="46"/>
      <c r="D297" s="46"/>
      <c r="E297" s="46"/>
      <c r="F297" s="46"/>
      <c r="G297" s="46"/>
    </row>
    <row r="298" spans="1:7" x14ac:dyDescent="0.25">
      <c r="A298" s="45" t="s">
        <v>1882</v>
      </c>
      <c r="B298" s="45"/>
      <c r="C298" s="46"/>
      <c r="D298" s="46"/>
      <c r="E298" s="46"/>
      <c r="F298" s="46"/>
      <c r="G298" s="46"/>
    </row>
    <row r="299" spans="1:7" x14ac:dyDescent="0.25">
      <c r="A299" s="45" t="s">
        <v>1871</v>
      </c>
      <c r="B299" s="45"/>
      <c r="C299" s="46"/>
      <c r="D299" s="46"/>
      <c r="E299" s="46"/>
      <c r="F299" s="46"/>
      <c r="G299" s="46"/>
    </row>
    <row r="300" spans="1:7" x14ac:dyDescent="0.25">
      <c r="A300" s="45" t="s">
        <v>1883</v>
      </c>
      <c r="B300" s="45"/>
      <c r="C300" s="46"/>
      <c r="D300" s="46"/>
      <c r="E300" s="46"/>
      <c r="F300" s="46"/>
      <c r="G300" s="46"/>
    </row>
    <row r="301" spans="1:7" x14ac:dyDescent="0.25">
      <c r="A301" s="45" t="s">
        <v>1873</v>
      </c>
      <c r="B301" s="45"/>
      <c r="C301" s="46"/>
      <c r="D301" s="46"/>
      <c r="E301" s="46"/>
      <c r="F301" s="46"/>
      <c r="G301" s="46"/>
    </row>
    <row r="302" spans="1:7" x14ac:dyDescent="0.25">
      <c r="A302" s="45" t="s">
        <v>1874</v>
      </c>
      <c r="B302" s="45"/>
      <c r="C302" s="46"/>
      <c r="D302" s="46"/>
      <c r="E302" s="46"/>
      <c r="F302" s="46"/>
      <c r="G302" s="46"/>
    </row>
    <row r="303" spans="1:7" x14ac:dyDescent="0.25">
      <c r="A303" s="45" t="s">
        <v>1920</v>
      </c>
      <c r="B303" s="45"/>
      <c r="C303" s="46"/>
      <c r="D303" s="46"/>
      <c r="E303" s="46"/>
      <c r="F303" s="46"/>
      <c r="G303" s="46"/>
    </row>
    <row r="304" spans="1:7" x14ac:dyDescent="0.25">
      <c r="A304" s="45" t="s">
        <v>1921</v>
      </c>
      <c r="B304" s="45"/>
      <c r="C304" s="46">
        <v>2</v>
      </c>
      <c r="D304" s="46"/>
      <c r="E304" s="46"/>
      <c r="F304" s="46"/>
      <c r="G304" s="46">
        <f>PRODUCT(C304:F304)</f>
        <v>2</v>
      </c>
    </row>
    <row r="306" spans="1:7" ht="45" customHeight="1" x14ac:dyDescent="0.25">
      <c r="A306" s="42" t="s">
        <v>1924</v>
      </c>
      <c r="B306" s="42" t="s">
        <v>1800</v>
      </c>
      <c r="C306" s="42" t="s">
        <v>135</v>
      </c>
      <c r="D306" s="43" t="s">
        <v>19</v>
      </c>
      <c r="E306" s="1" t="s">
        <v>1925</v>
      </c>
      <c r="F306" s="1" t="s">
        <v>1925</v>
      </c>
      <c r="G306" s="44">
        <f>SUM(G307:G307)</f>
        <v>1</v>
      </c>
    </row>
    <row r="307" spans="1:7" x14ac:dyDescent="0.25">
      <c r="A307" s="45" t="s">
        <v>1877</v>
      </c>
      <c r="B307" s="45"/>
      <c r="C307" s="46">
        <v>1</v>
      </c>
      <c r="D307" s="46"/>
      <c r="E307" s="46"/>
      <c r="F307" s="46"/>
      <c r="G307" s="46">
        <f>PRODUCT(C307:F307)</f>
        <v>1</v>
      </c>
    </row>
    <row r="309" spans="1:7" ht="45" customHeight="1" x14ac:dyDescent="0.25">
      <c r="A309" s="42" t="s">
        <v>1926</v>
      </c>
      <c r="B309" s="42" t="s">
        <v>1800</v>
      </c>
      <c r="C309" s="42" t="s">
        <v>137</v>
      </c>
      <c r="D309" s="43" t="s">
        <v>19</v>
      </c>
      <c r="E309" s="1" t="s">
        <v>138</v>
      </c>
      <c r="F309" s="1" t="s">
        <v>138</v>
      </c>
      <c r="G309" s="44">
        <f>SUM(G310:G314)</f>
        <v>4</v>
      </c>
    </row>
    <row r="310" spans="1:7" x14ac:dyDescent="0.25">
      <c r="A310" s="47" t="s">
        <v>1877</v>
      </c>
      <c r="B310" s="47" t="s">
        <v>1878</v>
      </c>
      <c r="C310" s="48"/>
      <c r="D310" s="48"/>
      <c r="E310" s="48"/>
      <c r="F310" s="48"/>
      <c r="G310" s="49"/>
    </row>
    <row r="311" spans="1:7" x14ac:dyDescent="0.25">
      <c r="A311" s="45" t="s">
        <v>1884</v>
      </c>
      <c r="B311" s="45"/>
      <c r="C311" s="46">
        <v>1</v>
      </c>
      <c r="D311" s="46"/>
      <c r="E311" s="46"/>
      <c r="F311" s="46"/>
      <c r="G311" s="46">
        <f>PRODUCT(C311:F311)</f>
        <v>1</v>
      </c>
    </row>
    <row r="312" spans="1:7" x14ac:dyDescent="0.25">
      <c r="A312" s="45" t="s">
        <v>1885</v>
      </c>
      <c r="B312" s="45"/>
      <c r="C312" s="46">
        <v>1</v>
      </c>
      <c r="D312" s="46"/>
      <c r="E312" s="46"/>
      <c r="F312" s="46"/>
      <c r="G312" s="46">
        <f>PRODUCT(C312:F312)</f>
        <v>1</v>
      </c>
    </row>
    <row r="313" spans="1:7" x14ac:dyDescent="0.25">
      <c r="A313" s="45" t="s">
        <v>1886</v>
      </c>
      <c r="B313" s="45"/>
      <c r="C313" s="46">
        <v>1</v>
      </c>
      <c r="D313" s="46"/>
      <c r="E313" s="46"/>
      <c r="F313" s="46"/>
      <c r="G313" s="46">
        <f>PRODUCT(C313:F313)</f>
        <v>1</v>
      </c>
    </row>
    <row r="314" spans="1:7" x14ac:dyDescent="0.25">
      <c r="A314" s="45" t="s">
        <v>1887</v>
      </c>
      <c r="B314" s="45"/>
      <c r="C314" s="46">
        <v>1</v>
      </c>
      <c r="D314" s="46"/>
      <c r="E314" s="46"/>
      <c r="F314" s="46"/>
      <c r="G314" s="46">
        <f>PRODUCT(C314:F314)</f>
        <v>1</v>
      </c>
    </row>
    <row r="316" spans="1:7" ht="45" customHeight="1" x14ac:dyDescent="0.25">
      <c r="A316" s="42" t="s">
        <v>1927</v>
      </c>
      <c r="B316" s="42" t="s">
        <v>1800</v>
      </c>
      <c r="C316" s="42" t="s">
        <v>139</v>
      </c>
      <c r="D316" s="43" t="s">
        <v>19</v>
      </c>
      <c r="E316" s="1" t="s">
        <v>140</v>
      </c>
      <c r="F316" s="1" t="s">
        <v>140</v>
      </c>
      <c r="G316" s="44">
        <f>SUM(G317:G335)</f>
        <v>56</v>
      </c>
    </row>
    <row r="317" spans="1:7" x14ac:dyDescent="0.25">
      <c r="A317" s="47" t="s">
        <v>1928</v>
      </c>
      <c r="B317" s="47" t="s">
        <v>1878</v>
      </c>
      <c r="C317" s="48"/>
      <c r="D317" s="48"/>
      <c r="E317" s="48"/>
      <c r="F317" s="48"/>
      <c r="G317" s="49"/>
    </row>
    <row r="318" spans="1:7" x14ac:dyDescent="0.25">
      <c r="A318" s="45" t="s">
        <v>1929</v>
      </c>
      <c r="B318" s="45"/>
      <c r="C318" s="46">
        <v>4</v>
      </c>
      <c r="D318" s="46"/>
      <c r="E318" s="46"/>
      <c r="F318" s="46"/>
      <c r="G318" s="46">
        <f>PRODUCT(C318:F318)</f>
        <v>4</v>
      </c>
    </row>
    <row r="319" spans="1:7" x14ac:dyDescent="0.25">
      <c r="A319" s="45" t="s">
        <v>1930</v>
      </c>
      <c r="B319" s="45"/>
      <c r="C319" s="46">
        <v>7</v>
      </c>
      <c r="D319" s="46"/>
      <c r="E319" s="46"/>
      <c r="F319" s="46"/>
      <c r="G319" s="46">
        <f>PRODUCT(C319:F319)</f>
        <v>7</v>
      </c>
    </row>
    <row r="320" spans="1:7" x14ac:dyDescent="0.25">
      <c r="A320" s="45" t="s">
        <v>1931</v>
      </c>
      <c r="B320" s="45"/>
      <c r="C320" s="46">
        <v>13</v>
      </c>
      <c r="D320" s="46"/>
      <c r="E320" s="46"/>
      <c r="F320" s="46"/>
      <c r="G320" s="46">
        <f>PRODUCT(C320:F320)</f>
        <v>13</v>
      </c>
    </row>
    <row r="321" spans="1:7" x14ac:dyDescent="0.25">
      <c r="A321" s="45" t="s">
        <v>1932</v>
      </c>
      <c r="B321" s="45"/>
      <c r="C321" s="46"/>
      <c r="D321" s="46"/>
      <c r="E321" s="46"/>
      <c r="F321" s="46"/>
      <c r="G321" s="46"/>
    </row>
    <row r="322" spans="1:7" x14ac:dyDescent="0.25">
      <c r="A322" s="45" t="s">
        <v>1879</v>
      </c>
      <c r="B322" s="45"/>
      <c r="C322" s="46">
        <v>3</v>
      </c>
      <c r="D322" s="46"/>
      <c r="E322" s="46"/>
      <c r="F322" s="46"/>
      <c r="G322" s="46">
        <f t="shared" ref="G322:G327" si="6">PRODUCT(C322:F322)</f>
        <v>3</v>
      </c>
    </row>
    <row r="323" spans="1:7" x14ac:dyDescent="0.25">
      <c r="A323" s="45" t="s">
        <v>1880</v>
      </c>
      <c r="B323" s="45"/>
      <c r="C323" s="46">
        <v>2</v>
      </c>
      <c r="D323" s="46"/>
      <c r="E323" s="46"/>
      <c r="F323" s="46"/>
      <c r="G323" s="46">
        <f t="shared" si="6"/>
        <v>2</v>
      </c>
    </row>
    <row r="324" spans="1:7" x14ac:dyDescent="0.25">
      <c r="A324" s="45" t="s">
        <v>1881</v>
      </c>
      <c r="B324" s="45"/>
      <c r="C324" s="46">
        <v>11</v>
      </c>
      <c r="D324" s="46"/>
      <c r="E324" s="46"/>
      <c r="F324" s="46"/>
      <c r="G324" s="46">
        <f t="shared" si="6"/>
        <v>11</v>
      </c>
    </row>
    <row r="325" spans="1:7" x14ac:dyDescent="0.25">
      <c r="A325" s="45" t="s">
        <v>1882</v>
      </c>
      <c r="B325" s="45"/>
      <c r="C325" s="46">
        <v>1</v>
      </c>
      <c r="D325" s="46"/>
      <c r="E325" s="46"/>
      <c r="F325" s="46"/>
      <c r="G325" s="46">
        <f t="shared" si="6"/>
        <v>1</v>
      </c>
    </row>
    <row r="326" spans="1:7" x14ac:dyDescent="0.25">
      <c r="A326" s="45" t="s">
        <v>1871</v>
      </c>
      <c r="B326" s="45"/>
      <c r="C326" s="46">
        <v>3</v>
      </c>
      <c r="D326" s="46"/>
      <c r="E326" s="46"/>
      <c r="F326" s="46"/>
      <c r="G326" s="46">
        <f t="shared" si="6"/>
        <v>3</v>
      </c>
    </row>
    <row r="327" spans="1:7" x14ac:dyDescent="0.25">
      <c r="A327" s="45" t="s">
        <v>1883</v>
      </c>
      <c r="B327" s="45"/>
      <c r="C327" s="46">
        <v>1</v>
      </c>
      <c r="D327" s="46"/>
      <c r="E327" s="46"/>
      <c r="F327" s="46"/>
      <c r="G327" s="46">
        <f t="shared" si="6"/>
        <v>1</v>
      </c>
    </row>
    <row r="328" spans="1:7" x14ac:dyDescent="0.25">
      <c r="A328" s="45" t="s">
        <v>1873</v>
      </c>
      <c r="B328" s="45"/>
      <c r="C328" s="46"/>
      <c r="D328" s="46"/>
      <c r="E328" s="46"/>
      <c r="F328" s="46"/>
      <c r="G328" s="46"/>
    </row>
    <row r="329" spans="1:7" x14ac:dyDescent="0.25">
      <c r="A329" s="45" t="s">
        <v>1874</v>
      </c>
      <c r="B329" s="45"/>
      <c r="C329" s="46"/>
      <c r="D329" s="46"/>
      <c r="E329" s="46"/>
      <c r="F329" s="46"/>
      <c r="G329" s="46"/>
    </row>
    <row r="330" spans="1:7" x14ac:dyDescent="0.25">
      <c r="A330" s="45" t="s">
        <v>1884</v>
      </c>
      <c r="B330" s="45"/>
      <c r="C330" s="46">
        <v>2</v>
      </c>
      <c r="D330" s="46"/>
      <c r="E330" s="46"/>
      <c r="F330" s="46"/>
      <c r="G330" s="46">
        <f t="shared" ref="G330:G335" si="7">PRODUCT(C330:F330)</f>
        <v>2</v>
      </c>
    </row>
    <row r="331" spans="1:7" x14ac:dyDescent="0.25">
      <c r="A331" s="45" t="s">
        <v>1885</v>
      </c>
      <c r="B331" s="45"/>
      <c r="C331" s="46">
        <v>2</v>
      </c>
      <c r="D331" s="46"/>
      <c r="E331" s="46"/>
      <c r="F331" s="46"/>
      <c r="G331" s="46">
        <f t="shared" si="7"/>
        <v>2</v>
      </c>
    </row>
    <row r="332" spans="1:7" x14ac:dyDescent="0.25">
      <c r="A332" s="45" t="s">
        <v>1886</v>
      </c>
      <c r="B332" s="45"/>
      <c r="C332" s="46">
        <v>2</v>
      </c>
      <c r="D332" s="46"/>
      <c r="E332" s="46"/>
      <c r="F332" s="46"/>
      <c r="G332" s="46">
        <f t="shared" si="7"/>
        <v>2</v>
      </c>
    </row>
    <row r="333" spans="1:7" x14ac:dyDescent="0.25">
      <c r="A333" s="45" t="s">
        <v>1887</v>
      </c>
      <c r="B333" s="45"/>
      <c r="C333" s="46">
        <v>1</v>
      </c>
      <c r="D333" s="46"/>
      <c r="E333" s="46"/>
      <c r="F333" s="46"/>
      <c r="G333" s="46">
        <f t="shared" si="7"/>
        <v>1</v>
      </c>
    </row>
    <row r="334" spans="1:7" x14ac:dyDescent="0.25">
      <c r="A334" s="45" t="s">
        <v>1888</v>
      </c>
      <c r="B334" s="45"/>
      <c r="C334" s="46">
        <v>2</v>
      </c>
      <c r="D334" s="46"/>
      <c r="E334" s="46"/>
      <c r="F334" s="46"/>
      <c r="G334" s="46">
        <f t="shared" si="7"/>
        <v>2</v>
      </c>
    </row>
    <row r="335" spans="1:7" x14ac:dyDescent="0.25">
      <c r="A335" s="45" t="s">
        <v>1889</v>
      </c>
      <c r="B335" s="45"/>
      <c r="C335" s="46">
        <v>2</v>
      </c>
      <c r="D335" s="46"/>
      <c r="E335" s="46"/>
      <c r="F335" s="46"/>
      <c r="G335" s="46">
        <f t="shared" si="7"/>
        <v>2</v>
      </c>
    </row>
    <row r="337" spans="1:7" ht="45" customHeight="1" x14ac:dyDescent="0.25">
      <c r="A337" s="42" t="s">
        <v>1933</v>
      </c>
      <c r="B337" s="42" t="s">
        <v>1800</v>
      </c>
      <c r="C337" s="42" t="s">
        <v>141</v>
      </c>
      <c r="D337" s="43" t="s">
        <v>19</v>
      </c>
      <c r="E337" s="1" t="s">
        <v>1934</v>
      </c>
      <c r="F337" s="1" t="s">
        <v>1934</v>
      </c>
      <c r="G337" s="44">
        <f>SUM(G338:G343)</f>
        <v>5</v>
      </c>
    </row>
    <row r="338" spans="1:7" x14ac:dyDescent="0.25">
      <c r="A338" s="47" t="s">
        <v>1928</v>
      </c>
      <c r="B338" s="47" t="s">
        <v>1878</v>
      </c>
      <c r="C338" s="48"/>
      <c r="D338" s="48"/>
      <c r="E338" s="48"/>
      <c r="F338" s="48"/>
      <c r="G338" s="49"/>
    </row>
    <row r="339" spans="1:7" x14ac:dyDescent="0.25">
      <c r="A339" s="45" t="s">
        <v>1879</v>
      </c>
      <c r="B339" s="45"/>
      <c r="C339" s="46">
        <v>1</v>
      </c>
      <c r="D339" s="46"/>
      <c r="E339" s="46"/>
      <c r="F339" s="46"/>
      <c r="G339" s="46">
        <f>PRODUCT(C339:F339)</f>
        <v>1</v>
      </c>
    </row>
    <row r="340" spans="1:7" x14ac:dyDescent="0.25">
      <c r="A340" s="45" t="s">
        <v>1880</v>
      </c>
      <c r="B340" s="45"/>
      <c r="C340" s="46">
        <v>1</v>
      </c>
      <c r="D340" s="46"/>
      <c r="E340" s="46"/>
      <c r="F340" s="46"/>
      <c r="G340" s="46">
        <f>PRODUCT(C340:F340)</f>
        <v>1</v>
      </c>
    </row>
    <row r="341" spans="1:7" x14ac:dyDescent="0.25">
      <c r="A341" s="45" t="s">
        <v>1881</v>
      </c>
      <c r="B341" s="45"/>
      <c r="C341" s="46">
        <v>1</v>
      </c>
      <c r="D341" s="46"/>
      <c r="E341" s="46"/>
      <c r="F341" s="46"/>
      <c r="G341" s="46">
        <f>PRODUCT(C341:F341)</f>
        <v>1</v>
      </c>
    </row>
    <row r="342" spans="1:7" x14ac:dyDescent="0.25">
      <c r="A342" s="45" t="s">
        <v>1882</v>
      </c>
      <c r="B342" s="45"/>
      <c r="C342" s="46">
        <v>1</v>
      </c>
      <c r="D342" s="46"/>
      <c r="E342" s="46"/>
      <c r="F342" s="46"/>
      <c r="G342" s="46">
        <f>PRODUCT(C342:F342)</f>
        <v>1</v>
      </c>
    </row>
    <row r="343" spans="1:7" x14ac:dyDescent="0.25">
      <c r="A343" s="45" t="s">
        <v>1883</v>
      </c>
      <c r="B343" s="45"/>
      <c r="C343" s="46">
        <v>1</v>
      </c>
      <c r="D343" s="46"/>
      <c r="E343" s="46"/>
      <c r="F343" s="46"/>
      <c r="G343" s="46">
        <f>PRODUCT(C343:F343)</f>
        <v>1</v>
      </c>
    </row>
    <row r="345" spans="1:7" ht="45" customHeight="1" x14ac:dyDescent="0.25">
      <c r="A345" s="42" t="s">
        <v>1935</v>
      </c>
      <c r="B345" s="42" t="s">
        <v>1800</v>
      </c>
      <c r="C345" s="42" t="s">
        <v>143</v>
      </c>
      <c r="D345" s="43" t="s">
        <v>19</v>
      </c>
      <c r="E345" s="1" t="s">
        <v>1936</v>
      </c>
      <c r="F345" s="1" t="s">
        <v>1936</v>
      </c>
      <c r="G345" s="44">
        <f>SUM(G346:G361)</f>
        <v>10</v>
      </c>
    </row>
    <row r="346" spans="1:7" x14ac:dyDescent="0.25">
      <c r="A346" s="47" t="s">
        <v>1928</v>
      </c>
      <c r="B346" s="47" t="s">
        <v>1878</v>
      </c>
      <c r="C346" s="48"/>
      <c r="D346" s="48"/>
      <c r="E346" s="48"/>
      <c r="F346" s="48"/>
      <c r="G346" s="49"/>
    </row>
    <row r="347" spans="1:7" x14ac:dyDescent="0.25">
      <c r="A347" s="45" t="s">
        <v>1932</v>
      </c>
      <c r="B347" s="45"/>
      <c r="C347" s="46"/>
      <c r="D347" s="46"/>
      <c r="E347" s="46"/>
      <c r="F347" s="46"/>
      <c r="G347" s="46"/>
    </row>
    <row r="348" spans="1:7" x14ac:dyDescent="0.25">
      <c r="A348" s="45" t="s">
        <v>1879</v>
      </c>
      <c r="B348" s="45"/>
      <c r="C348" s="46">
        <v>1</v>
      </c>
      <c r="D348" s="46"/>
      <c r="E348" s="46"/>
      <c r="F348" s="46"/>
      <c r="G348" s="46">
        <f t="shared" ref="G348:G361" si="8">PRODUCT(C348:F348)</f>
        <v>1</v>
      </c>
    </row>
    <row r="349" spans="1:7" x14ac:dyDescent="0.25">
      <c r="A349" s="45" t="s">
        <v>1880</v>
      </c>
      <c r="B349" s="45"/>
      <c r="C349" s="46">
        <v>1</v>
      </c>
      <c r="D349" s="46"/>
      <c r="E349" s="46"/>
      <c r="F349" s="46"/>
      <c r="G349" s="46">
        <f t="shared" si="8"/>
        <v>1</v>
      </c>
    </row>
    <row r="350" spans="1:7" x14ac:dyDescent="0.25">
      <c r="A350" s="45" t="s">
        <v>1881</v>
      </c>
      <c r="B350" s="45"/>
      <c r="C350" s="46">
        <v>4</v>
      </c>
      <c r="D350" s="46"/>
      <c r="E350" s="46"/>
      <c r="F350" s="46"/>
      <c r="G350" s="46">
        <f t="shared" si="8"/>
        <v>4</v>
      </c>
    </row>
    <row r="351" spans="1:7" x14ac:dyDescent="0.25">
      <c r="A351" s="45" t="s">
        <v>1882</v>
      </c>
      <c r="B351" s="45"/>
      <c r="C351" s="46">
        <v>1</v>
      </c>
      <c r="D351" s="46"/>
      <c r="E351" s="46"/>
      <c r="F351" s="46"/>
      <c r="G351" s="46">
        <f t="shared" si="8"/>
        <v>1</v>
      </c>
    </row>
    <row r="352" spans="1:7" x14ac:dyDescent="0.25">
      <c r="A352" s="45" t="s">
        <v>1871</v>
      </c>
      <c r="B352" s="45"/>
      <c r="C352" s="46">
        <v>2</v>
      </c>
      <c r="D352" s="46"/>
      <c r="E352" s="46"/>
      <c r="F352" s="46"/>
      <c r="G352" s="46">
        <f t="shared" si="8"/>
        <v>2</v>
      </c>
    </row>
    <row r="353" spans="1:7" x14ac:dyDescent="0.25">
      <c r="A353" s="45" t="s">
        <v>1883</v>
      </c>
      <c r="B353" s="45"/>
      <c r="C353" s="46">
        <v>1</v>
      </c>
      <c r="D353" s="46"/>
      <c r="E353" s="46"/>
      <c r="F353" s="46"/>
      <c r="G353" s="46">
        <f t="shared" si="8"/>
        <v>1</v>
      </c>
    </row>
    <row r="354" spans="1:7" x14ac:dyDescent="0.25">
      <c r="A354" s="45" t="s">
        <v>1873</v>
      </c>
      <c r="B354" s="45"/>
      <c r="C354" s="46"/>
      <c r="D354" s="46"/>
      <c r="E354" s="46"/>
      <c r="F354" s="46"/>
      <c r="G354" s="46">
        <f t="shared" si="8"/>
        <v>0</v>
      </c>
    </row>
    <row r="355" spans="1:7" x14ac:dyDescent="0.25">
      <c r="A355" s="45" t="s">
        <v>1874</v>
      </c>
      <c r="B355" s="45"/>
      <c r="C355" s="46"/>
      <c r="D355" s="46"/>
      <c r="E355" s="46"/>
      <c r="F355" s="46"/>
      <c r="G355" s="46">
        <f t="shared" si="8"/>
        <v>0</v>
      </c>
    </row>
    <row r="356" spans="1:7" x14ac:dyDescent="0.25">
      <c r="A356" s="45" t="s">
        <v>1884</v>
      </c>
      <c r="B356" s="45"/>
      <c r="C356" s="46"/>
      <c r="D356" s="46"/>
      <c r="E356" s="46"/>
      <c r="F356" s="46"/>
      <c r="G356" s="46">
        <f t="shared" si="8"/>
        <v>0</v>
      </c>
    </row>
    <row r="357" spans="1:7" x14ac:dyDescent="0.25">
      <c r="A357" s="45" t="s">
        <v>1885</v>
      </c>
      <c r="B357" s="45"/>
      <c r="C357" s="46"/>
      <c r="D357" s="46"/>
      <c r="E357" s="46"/>
      <c r="F357" s="46"/>
      <c r="G357" s="46">
        <f t="shared" si="8"/>
        <v>0</v>
      </c>
    </row>
    <row r="358" spans="1:7" x14ac:dyDescent="0.25">
      <c r="A358" s="45" t="s">
        <v>1886</v>
      </c>
      <c r="B358" s="45"/>
      <c r="C358" s="46"/>
      <c r="D358" s="46"/>
      <c r="E358" s="46"/>
      <c r="F358" s="46"/>
      <c r="G358" s="46">
        <f t="shared" si="8"/>
        <v>0</v>
      </c>
    </row>
    <row r="359" spans="1:7" x14ac:dyDescent="0.25">
      <c r="A359" s="45" t="s">
        <v>1887</v>
      </c>
      <c r="B359" s="45"/>
      <c r="C359" s="46"/>
      <c r="D359" s="46"/>
      <c r="E359" s="46"/>
      <c r="F359" s="46"/>
      <c r="G359" s="46">
        <f t="shared" si="8"/>
        <v>0</v>
      </c>
    </row>
    <row r="360" spans="1:7" x14ac:dyDescent="0.25">
      <c r="A360" s="45" t="s">
        <v>1888</v>
      </c>
      <c r="B360" s="45"/>
      <c r="C360" s="46"/>
      <c r="D360" s="46"/>
      <c r="E360" s="46"/>
      <c r="F360" s="46"/>
      <c r="G360" s="46">
        <f t="shared" si="8"/>
        <v>0</v>
      </c>
    </row>
    <row r="361" spans="1:7" x14ac:dyDescent="0.25">
      <c r="A361" s="45" t="s">
        <v>1889</v>
      </c>
      <c r="B361" s="45"/>
      <c r="C361" s="46"/>
      <c r="D361" s="46"/>
      <c r="E361" s="46"/>
      <c r="F361" s="46"/>
      <c r="G361" s="46">
        <f t="shared" si="8"/>
        <v>0</v>
      </c>
    </row>
    <row r="363" spans="1:7" ht="45" customHeight="1" x14ac:dyDescent="0.25">
      <c r="A363" s="42" t="s">
        <v>1937</v>
      </c>
      <c r="B363" s="42" t="s">
        <v>1800</v>
      </c>
      <c r="C363" s="42" t="s">
        <v>145</v>
      </c>
      <c r="D363" s="43" t="s">
        <v>19</v>
      </c>
      <c r="E363" s="1" t="s">
        <v>1938</v>
      </c>
      <c r="F363" s="1" t="s">
        <v>1938</v>
      </c>
      <c r="G363" s="44">
        <f>SUM(G364:G379)</f>
        <v>24</v>
      </c>
    </row>
    <row r="364" spans="1:7" x14ac:dyDescent="0.25">
      <c r="A364" s="47" t="s">
        <v>1928</v>
      </c>
      <c r="B364" s="47" t="s">
        <v>1878</v>
      </c>
      <c r="C364" s="48"/>
      <c r="D364" s="48"/>
      <c r="E364" s="48"/>
      <c r="F364" s="48"/>
      <c r="G364" s="49"/>
    </row>
    <row r="365" spans="1:7" x14ac:dyDescent="0.25">
      <c r="A365" s="45" t="s">
        <v>1932</v>
      </c>
      <c r="B365" s="45"/>
      <c r="C365" s="46"/>
      <c r="D365" s="46"/>
      <c r="E365" s="46"/>
      <c r="F365" s="46"/>
      <c r="G365" s="46"/>
    </row>
    <row r="366" spans="1:7" x14ac:dyDescent="0.25">
      <c r="A366" s="45" t="s">
        <v>1879</v>
      </c>
      <c r="B366" s="45"/>
      <c r="C366" s="46">
        <v>4</v>
      </c>
      <c r="D366" s="46"/>
      <c r="E366" s="46"/>
      <c r="F366" s="46"/>
      <c r="G366" s="46">
        <f t="shared" ref="G366:G372" si="9">PRODUCT(C366:F366)</f>
        <v>4</v>
      </c>
    </row>
    <row r="367" spans="1:7" x14ac:dyDescent="0.25">
      <c r="A367" s="45" t="s">
        <v>1880</v>
      </c>
      <c r="B367" s="45"/>
      <c r="C367" s="46">
        <v>5</v>
      </c>
      <c r="D367" s="46"/>
      <c r="E367" s="46"/>
      <c r="F367" s="46"/>
      <c r="G367" s="46">
        <f t="shared" si="9"/>
        <v>5</v>
      </c>
    </row>
    <row r="368" spans="1:7" x14ac:dyDescent="0.25">
      <c r="A368" s="45" t="s">
        <v>1881</v>
      </c>
      <c r="B368" s="45"/>
      <c r="C368" s="46">
        <v>4</v>
      </c>
      <c r="D368" s="46"/>
      <c r="E368" s="46"/>
      <c r="F368" s="46"/>
      <c r="G368" s="46">
        <f t="shared" si="9"/>
        <v>4</v>
      </c>
    </row>
    <row r="369" spans="1:7" x14ac:dyDescent="0.25">
      <c r="A369" s="45" t="s">
        <v>1882</v>
      </c>
      <c r="B369" s="45"/>
      <c r="C369" s="46">
        <v>3</v>
      </c>
      <c r="D369" s="46"/>
      <c r="E369" s="46"/>
      <c r="F369" s="46"/>
      <c r="G369" s="46">
        <f t="shared" si="9"/>
        <v>3</v>
      </c>
    </row>
    <row r="370" spans="1:7" x14ac:dyDescent="0.25">
      <c r="A370" s="45" t="s">
        <v>1871</v>
      </c>
      <c r="B370" s="45"/>
      <c r="C370" s="46">
        <v>1</v>
      </c>
      <c r="D370" s="46"/>
      <c r="E370" s="46"/>
      <c r="F370" s="46"/>
      <c r="G370" s="46">
        <f t="shared" si="9"/>
        <v>1</v>
      </c>
    </row>
    <row r="371" spans="1:7" x14ac:dyDescent="0.25">
      <c r="A371" s="45" t="s">
        <v>1883</v>
      </c>
      <c r="B371" s="45"/>
      <c r="C371" s="46">
        <v>4</v>
      </c>
      <c r="D371" s="46"/>
      <c r="E371" s="46"/>
      <c r="F371" s="46"/>
      <c r="G371" s="46">
        <f t="shared" si="9"/>
        <v>4</v>
      </c>
    </row>
    <row r="372" spans="1:7" x14ac:dyDescent="0.25">
      <c r="A372" s="45" t="s">
        <v>1873</v>
      </c>
      <c r="B372" s="45"/>
      <c r="C372" s="46">
        <v>3</v>
      </c>
      <c r="D372" s="46"/>
      <c r="E372" s="46"/>
      <c r="F372" s="46"/>
      <c r="G372" s="46">
        <f t="shared" si="9"/>
        <v>3</v>
      </c>
    </row>
    <row r="373" spans="1:7" x14ac:dyDescent="0.25">
      <c r="A373" s="45" t="s">
        <v>1874</v>
      </c>
      <c r="B373" s="45"/>
      <c r="C373" s="46"/>
      <c r="D373" s="46"/>
      <c r="E373" s="46"/>
      <c r="F373" s="46"/>
      <c r="G373" s="46"/>
    </row>
    <row r="374" spans="1:7" x14ac:dyDescent="0.25">
      <c r="A374" s="45" t="s">
        <v>1884</v>
      </c>
      <c r="B374" s="45"/>
      <c r="C374" s="46"/>
      <c r="D374" s="46"/>
      <c r="E374" s="46"/>
      <c r="F374" s="46"/>
      <c r="G374" s="46"/>
    </row>
    <row r="375" spans="1:7" x14ac:dyDescent="0.25">
      <c r="A375" s="45" t="s">
        <v>1885</v>
      </c>
      <c r="B375" s="45"/>
      <c r="C375" s="46"/>
      <c r="D375" s="46"/>
      <c r="E375" s="46"/>
      <c r="F375" s="46"/>
      <c r="G375" s="46"/>
    </row>
    <row r="376" spans="1:7" x14ac:dyDescent="0.25">
      <c r="A376" s="45" t="s">
        <v>1886</v>
      </c>
      <c r="B376" s="45"/>
      <c r="C376" s="46"/>
      <c r="D376" s="46"/>
      <c r="E376" s="46"/>
      <c r="F376" s="46"/>
      <c r="G376" s="46">
        <f>PRODUCT(C376:F376)</f>
        <v>0</v>
      </c>
    </row>
    <row r="377" spans="1:7" x14ac:dyDescent="0.25">
      <c r="A377" s="45" t="s">
        <v>1887</v>
      </c>
      <c r="B377" s="45"/>
      <c r="C377" s="46"/>
      <c r="D377" s="46"/>
      <c r="E377" s="46"/>
      <c r="F377" s="46"/>
      <c r="G377" s="46">
        <f>PRODUCT(C377:F377)</f>
        <v>0</v>
      </c>
    </row>
    <row r="378" spans="1:7" x14ac:dyDescent="0.25">
      <c r="A378" s="45" t="s">
        <v>1888</v>
      </c>
      <c r="B378" s="45"/>
      <c r="C378" s="46"/>
      <c r="D378" s="46"/>
      <c r="E378" s="46"/>
      <c r="F378" s="46"/>
      <c r="G378" s="46">
        <f>PRODUCT(C378:F378)</f>
        <v>0</v>
      </c>
    </row>
    <row r="379" spans="1:7" x14ac:dyDescent="0.25">
      <c r="A379" s="45" t="s">
        <v>1889</v>
      </c>
      <c r="B379" s="45"/>
      <c r="C379" s="46"/>
      <c r="D379" s="46"/>
      <c r="E379" s="46"/>
      <c r="F379" s="46"/>
      <c r="G379" s="46">
        <f>PRODUCT(C379:F379)</f>
        <v>0</v>
      </c>
    </row>
    <row r="381" spans="1:7" ht="45" customHeight="1" x14ac:dyDescent="0.25">
      <c r="A381" s="42" t="s">
        <v>1939</v>
      </c>
      <c r="B381" s="42" t="s">
        <v>1800</v>
      </c>
      <c r="C381" s="42" t="s">
        <v>147</v>
      </c>
      <c r="D381" s="43" t="s">
        <v>19</v>
      </c>
      <c r="E381" s="1" t="s">
        <v>1940</v>
      </c>
      <c r="F381" s="1" t="s">
        <v>1940</v>
      </c>
      <c r="G381" s="44">
        <f>SUM(G382:G397)</f>
        <v>3</v>
      </c>
    </row>
    <row r="382" spans="1:7" x14ac:dyDescent="0.25">
      <c r="A382" s="47" t="s">
        <v>1928</v>
      </c>
      <c r="B382" s="47" t="s">
        <v>1878</v>
      </c>
      <c r="C382" s="48"/>
      <c r="D382" s="48"/>
      <c r="E382" s="48"/>
      <c r="F382" s="48"/>
      <c r="G382" s="49"/>
    </row>
    <row r="383" spans="1:7" x14ac:dyDescent="0.25">
      <c r="A383" s="45" t="s">
        <v>1932</v>
      </c>
      <c r="B383" s="45"/>
      <c r="C383" s="46"/>
      <c r="D383" s="46"/>
      <c r="E383" s="46"/>
      <c r="F383" s="46"/>
      <c r="G383" s="46">
        <v>0</v>
      </c>
    </row>
    <row r="384" spans="1:7" x14ac:dyDescent="0.25">
      <c r="A384" s="45" t="s">
        <v>1879</v>
      </c>
      <c r="B384" s="45"/>
      <c r="C384" s="46"/>
      <c r="D384" s="46"/>
      <c r="E384" s="46"/>
      <c r="F384" s="46"/>
      <c r="G384" s="46"/>
    </row>
    <row r="385" spans="1:7" x14ac:dyDescent="0.25">
      <c r="A385" s="45" t="s">
        <v>1880</v>
      </c>
      <c r="B385" s="45"/>
      <c r="C385" s="46"/>
      <c r="D385" s="46"/>
      <c r="E385" s="46"/>
      <c r="F385" s="46"/>
      <c r="G385" s="46"/>
    </row>
    <row r="386" spans="1:7" x14ac:dyDescent="0.25">
      <c r="A386" s="45" t="s">
        <v>1881</v>
      </c>
      <c r="B386" s="45"/>
      <c r="C386" s="46">
        <v>3</v>
      </c>
      <c r="D386" s="46"/>
      <c r="E386" s="46"/>
      <c r="F386" s="46"/>
      <c r="G386" s="46">
        <f>PRODUCT(C386:F386)</f>
        <v>3</v>
      </c>
    </row>
    <row r="387" spans="1:7" x14ac:dyDescent="0.25">
      <c r="A387" s="45" t="s">
        <v>1882</v>
      </c>
      <c r="B387" s="45"/>
      <c r="C387" s="46"/>
      <c r="D387" s="46"/>
      <c r="E387" s="46"/>
      <c r="F387" s="46"/>
      <c r="G387" s="46"/>
    </row>
    <row r="388" spans="1:7" x14ac:dyDescent="0.25">
      <c r="A388" s="45" t="s">
        <v>1871</v>
      </c>
      <c r="B388" s="45"/>
      <c r="C388" s="46"/>
      <c r="D388" s="46"/>
      <c r="E388" s="46"/>
      <c r="F388" s="46"/>
      <c r="G388" s="46"/>
    </row>
    <row r="389" spans="1:7" x14ac:dyDescent="0.25">
      <c r="A389" s="45" t="s">
        <v>1883</v>
      </c>
      <c r="B389" s="45"/>
      <c r="C389" s="46"/>
      <c r="D389" s="46"/>
      <c r="E389" s="46"/>
      <c r="F389" s="46"/>
      <c r="G389" s="46"/>
    </row>
    <row r="390" spans="1:7" x14ac:dyDescent="0.25">
      <c r="A390" s="45" t="s">
        <v>1873</v>
      </c>
      <c r="B390" s="45"/>
      <c r="C390" s="46"/>
      <c r="D390" s="46"/>
      <c r="E390" s="46"/>
      <c r="F390" s="46"/>
      <c r="G390" s="46"/>
    </row>
    <row r="391" spans="1:7" x14ac:dyDescent="0.25">
      <c r="A391" s="45" t="s">
        <v>1874</v>
      </c>
      <c r="B391" s="45"/>
      <c r="C391" s="46"/>
      <c r="D391" s="46"/>
      <c r="E391" s="46"/>
      <c r="F391" s="46"/>
      <c r="G391" s="46"/>
    </row>
    <row r="392" spans="1:7" x14ac:dyDescent="0.25">
      <c r="A392" s="45" t="s">
        <v>1884</v>
      </c>
      <c r="B392" s="45"/>
      <c r="C392" s="46"/>
      <c r="D392" s="46"/>
      <c r="E392" s="46"/>
      <c r="F392" s="46"/>
      <c r="G392" s="46"/>
    </row>
    <row r="393" spans="1:7" x14ac:dyDescent="0.25">
      <c r="A393" s="45" t="s">
        <v>1885</v>
      </c>
      <c r="B393" s="45"/>
      <c r="C393" s="46"/>
      <c r="D393" s="46"/>
      <c r="E393" s="46"/>
      <c r="F393" s="46"/>
      <c r="G393" s="46"/>
    </row>
    <row r="394" spans="1:7" x14ac:dyDescent="0.25">
      <c r="A394" s="45" t="s">
        <v>1886</v>
      </c>
      <c r="B394" s="45"/>
      <c r="C394" s="46"/>
      <c r="D394" s="46"/>
      <c r="E394" s="46"/>
      <c r="F394" s="46"/>
      <c r="G394" s="46">
        <f>PRODUCT(C394:F394)</f>
        <v>0</v>
      </c>
    </row>
    <row r="395" spans="1:7" x14ac:dyDescent="0.25">
      <c r="A395" s="45" t="s">
        <v>1887</v>
      </c>
      <c r="B395" s="45"/>
      <c r="C395" s="46"/>
      <c r="D395" s="46"/>
      <c r="E395" s="46"/>
      <c r="F395" s="46"/>
      <c r="G395" s="46">
        <f>PRODUCT(C395:F395)</f>
        <v>0</v>
      </c>
    </row>
    <row r="396" spans="1:7" x14ac:dyDescent="0.25">
      <c r="A396" s="45" t="s">
        <v>1888</v>
      </c>
      <c r="B396" s="45"/>
      <c r="C396" s="46"/>
      <c r="D396" s="46"/>
      <c r="E396" s="46"/>
      <c r="F396" s="46"/>
      <c r="G396" s="46">
        <f>PRODUCT(C396:F396)</f>
        <v>0</v>
      </c>
    </row>
    <row r="397" spans="1:7" x14ac:dyDescent="0.25">
      <c r="A397" s="45" t="s">
        <v>1889</v>
      </c>
      <c r="B397" s="45"/>
      <c r="C397" s="46"/>
      <c r="D397" s="46"/>
      <c r="E397" s="46"/>
      <c r="F397" s="46"/>
      <c r="G397" s="46">
        <f>PRODUCT(C397:F397)</f>
        <v>0</v>
      </c>
    </row>
    <row r="399" spans="1:7" ht="45" customHeight="1" x14ac:dyDescent="0.25">
      <c r="A399" s="42" t="s">
        <v>1941</v>
      </c>
      <c r="B399" s="42" t="s">
        <v>1800</v>
      </c>
      <c r="C399" s="42" t="s">
        <v>149</v>
      </c>
      <c r="D399" s="43" t="s">
        <v>19</v>
      </c>
      <c r="E399" s="1" t="s">
        <v>1942</v>
      </c>
      <c r="F399" s="1" t="s">
        <v>1942</v>
      </c>
      <c r="G399" s="44">
        <f>SUM(G400:G416)</f>
        <v>8</v>
      </c>
    </row>
    <row r="400" spans="1:7" x14ac:dyDescent="0.25">
      <c r="A400" s="47" t="s">
        <v>1928</v>
      </c>
      <c r="B400" s="47" t="s">
        <v>1878</v>
      </c>
      <c r="C400" s="48"/>
      <c r="D400" s="48"/>
      <c r="E400" s="48"/>
      <c r="F400" s="48"/>
      <c r="G400" s="49"/>
    </row>
    <row r="401" spans="1:7" x14ac:dyDescent="0.25">
      <c r="A401" s="45" t="s">
        <v>1932</v>
      </c>
      <c r="B401" s="45"/>
      <c r="C401" s="46"/>
      <c r="D401" s="46"/>
      <c r="E401" s="46"/>
      <c r="F401" s="46"/>
      <c r="G401" s="46">
        <v>0</v>
      </c>
    </row>
    <row r="402" spans="1:7" x14ac:dyDescent="0.25">
      <c r="A402" s="45" t="s">
        <v>1879</v>
      </c>
      <c r="B402" s="45"/>
      <c r="C402" s="46">
        <v>2</v>
      </c>
      <c r="D402" s="46"/>
      <c r="E402" s="46"/>
      <c r="F402" s="46"/>
      <c r="G402" s="46">
        <f>PRODUCT(C402:F402)</f>
        <v>2</v>
      </c>
    </row>
    <row r="403" spans="1:7" x14ac:dyDescent="0.25">
      <c r="A403" s="45" t="s">
        <v>1880</v>
      </c>
      <c r="B403" s="45"/>
      <c r="C403" s="46">
        <v>2</v>
      </c>
      <c r="D403" s="46"/>
      <c r="E403" s="46"/>
      <c r="F403" s="46"/>
      <c r="G403" s="46">
        <f>PRODUCT(C403:F403)</f>
        <v>2</v>
      </c>
    </row>
    <row r="404" spans="1:7" x14ac:dyDescent="0.25">
      <c r="A404" s="45" t="s">
        <v>1881</v>
      </c>
      <c r="B404" s="45"/>
      <c r="C404" s="46"/>
      <c r="D404" s="46"/>
      <c r="E404" s="46"/>
      <c r="F404" s="46"/>
      <c r="G404" s="46"/>
    </row>
    <row r="405" spans="1:7" x14ac:dyDescent="0.25">
      <c r="A405" s="45" t="s">
        <v>1882</v>
      </c>
      <c r="B405" s="45"/>
      <c r="C405" s="46">
        <v>2</v>
      </c>
      <c r="D405" s="46"/>
      <c r="E405" s="46"/>
      <c r="F405" s="46"/>
      <c r="G405" s="46">
        <f>PRODUCT(C405:F405)</f>
        <v>2</v>
      </c>
    </row>
    <row r="406" spans="1:7" x14ac:dyDescent="0.25">
      <c r="A406" s="45" t="s">
        <v>1871</v>
      </c>
      <c r="B406" s="45"/>
      <c r="C406" s="46"/>
      <c r="D406" s="46"/>
      <c r="E406" s="46"/>
      <c r="F406" s="46"/>
      <c r="G406" s="46"/>
    </row>
    <row r="407" spans="1:7" x14ac:dyDescent="0.25">
      <c r="A407" s="45" t="s">
        <v>1883</v>
      </c>
      <c r="B407" s="45"/>
      <c r="C407" s="46">
        <v>2</v>
      </c>
      <c r="D407" s="46"/>
      <c r="E407" s="46"/>
      <c r="F407" s="46"/>
      <c r="G407" s="46">
        <f>PRODUCT(C407:F407)</f>
        <v>2</v>
      </c>
    </row>
    <row r="408" spans="1:7" x14ac:dyDescent="0.25">
      <c r="A408" s="45" t="s">
        <v>1873</v>
      </c>
      <c r="B408" s="45"/>
      <c r="C408" s="46"/>
      <c r="D408" s="46"/>
      <c r="E408" s="46"/>
      <c r="F408" s="46"/>
      <c r="G408" s="46">
        <v>0</v>
      </c>
    </row>
    <row r="409" spans="1:7" x14ac:dyDescent="0.25">
      <c r="A409" s="45" t="s">
        <v>1874</v>
      </c>
      <c r="B409" s="45"/>
      <c r="C409" s="46"/>
      <c r="D409" s="46"/>
      <c r="E409" s="46"/>
      <c r="F409" s="46"/>
      <c r="G409" s="46">
        <v>0</v>
      </c>
    </row>
    <row r="410" spans="1:7" x14ac:dyDescent="0.25">
      <c r="A410" s="45"/>
      <c r="B410" s="45"/>
      <c r="C410" s="46"/>
      <c r="D410" s="46"/>
      <c r="E410" s="46"/>
      <c r="F410" s="46"/>
      <c r="G410" s="46">
        <v>0</v>
      </c>
    </row>
    <row r="411" spans="1:7" x14ac:dyDescent="0.25">
      <c r="A411" s="45" t="s">
        <v>1884</v>
      </c>
      <c r="B411" s="45"/>
      <c r="C411" s="46"/>
      <c r="D411" s="46"/>
      <c r="E411" s="46"/>
      <c r="F411" s="46"/>
      <c r="G411" s="46">
        <v>0</v>
      </c>
    </row>
    <row r="412" spans="1:7" x14ac:dyDescent="0.25">
      <c r="A412" s="45" t="s">
        <v>1885</v>
      </c>
      <c r="B412" s="45"/>
      <c r="C412" s="46"/>
      <c r="D412" s="46"/>
      <c r="E412" s="46"/>
      <c r="F412" s="46"/>
      <c r="G412" s="46">
        <v>0</v>
      </c>
    </row>
    <row r="413" spans="1:7" x14ac:dyDescent="0.25">
      <c r="A413" s="45" t="s">
        <v>1886</v>
      </c>
      <c r="B413" s="45"/>
      <c r="C413" s="46"/>
      <c r="D413" s="46"/>
      <c r="E413" s="46"/>
      <c r="F413" s="46"/>
      <c r="G413" s="46">
        <f>PRODUCT(C413:F413)</f>
        <v>0</v>
      </c>
    </row>
    <row r="414" spans="1:7" x14ac:dyDescent="0.25">
      <c r="A414" s="45" t="s">
        <v>1887</v>
      </c>
      <c r="B414" s="45"/>
      <c r="C414" s="46"/>
      <c r="D414" s="46"/>
      <c r="E414" s="46"/>
      <c r="F414" s="46"/>
      <c r="G414" s="46">
        <f>PRODUCT(C414:F414)</f>
        <v>0</v>
      </c>
    </row>
    <row r="415" spans="1:7" x14ac:dyDescent="0.25">
      <c r="A415" s="45" t="s">
        <v>1888</v>
      </c>
      <c r="B415" s="45"/>
      <c r="C415" s="46"/>
      <c r="D415" s="46"/>
      <c r="E415" s="46"/>
      <c r="F415" s="46"/>
      <c r="G415" s="46">
        <f>PRODUCT(C415:F415)</f>
        <v>0</v>
      </c>
    </row>
    <row r="416" spans="1:7" x14ac:dyDescent="0.25">
      <c r="A416" s="45" t="s">
        <v>1889</v>
      </c>
      <c r="B416" s="45"/>
      <c r="C416" s="46"/>
      <c r="D416" s="46"/>
      <c r="E416" s="46"/>
      <c r="F416" s="46"/>
      <c r="G416" s="46">
        <f>PRODUCT(C416:F416)</f>
        <v>0</v>
      </c>
    </row>
    <row r="418" spans="1:7" ht="45" customHeight="1" x14ac:dyDescent="0.25">
      <c r="A418" s="42" t="s">
        <v>1943</v>
      </c>
      <c r="B418" s="42" t="s">
        <v>1800</v>
      </c>
      <c r="C418" s="42" t="s">
        <v>151</v>
      </c>
      <c r="D418" s="43" t="s">
        <v>19</v>
      </c>
      <c r="E418" s="1" t="s">
        <v>1944</v>
      </c>
      <c r="F418" s="1" t="s">
        <v>1944</v>
      </c>
      <c r="G418" s="44">
        <f>SUM(G419:G434)</f>
        <v>10</v>
      </c>
    </row>
    <row r="419" spans="1:7" x14ac:dyDescent="0.25">
      <c r="A419" s="47" t="s">
        <v>1928</v>
      </c>
      <c r="B419" s="47" t="s">
        <v>1878</v>
      </c>
      <c r="C419" s="48"/>
      <c r="D419" s="48"/>
      <c r="E419" s="48"/>
      <c r="F419" s="48"/>
      <c r="G419" s="49"/>
    </row>
    <row r="420" spans="1:7" x14ac:dyDescent="0.25">
      <c r="A420" s="45" t="s">
        <v>1932</v>
      </c>
      <c r="B420" s="45"/>
      <c r="C420" s="46"/>
      <c r="D420" s="46"/>
      <c r="E420" s="46"/>
      <c r="F420" s="46"/>
      <c r="G420" s="46"/>
    </row>
    <row r="421" spans="1:7" x14ac:dyDescent="0.25">
      <c r="A421" s="45" t="s">
        <v>1879</v>
      </c>
      <c r="B421" s="45"/>
      <c r="C421" s="46">
        <v>1</v>
      </c>
      <c r="D421" s="46"/>
      <c r="E421" s="46"/>
      <c r="F421" s="46"/>
      <c r="G421" s="46">
        <f>PRODUCT(C421:F421)</f>
        <v>1</v>
      </c>
    </row>
    <row r="422" spans="1:7" x14ac:dyDescent="0.25">
      <c r="A422" s="45" t="s">
        <v>1880</v>
      </c>
      <c r="B422" s="45"/>
      <c r="C422" s="46">
        <v>1</v>
      </c>
      <c r="D422" s="46"/>
      <c r="E422" s="46"/>
      <c r="F422" s="46"/>
      <c r="G422" s="46">
        <f>PRODUCT(C422:F422)</f>
        <v>1</v>
      </c>
    </row>
    <row r="423" spans="1:7" x14ac:dyDescent="0.25">
      <c r="A423" s="45" t="s">
        <v>1881</v>
      </c>
      <c r="B423" s="45"/>
      <c r="C423" s="46"/>
      <c r="D423" s="46"/>
      <c r="E423" s="46"/>
      <c r="F423" s="46"/>
      <c r="G423" s="46"/>
    </row>
    <row r="424" spans="1:7" x14ac:dyDescent="0.25">
      <c r="A424" s="45" t="s">
        <v>1882</v>
      </c>
      <c r="B424" s="45"/>
      <c r="C424" s="46">
        <v>1</v>
      </c>
      <c r="D424" s="46"/>
      <c r="E424" s="46"/>
      <c r="F424" s="46"/>
      <c r="G424" s="46">
        <f>PRODUCT(C424:F424)</f>
        <v>1</v>
      </c>
    </row>
    <row r="425" spans="1:7" x14ac:dyDescent="0.25">
      <c r="A425" s="45" t="s">
        <v>1871</v>
      </c>
      <c r="B425" s="45"/>
      <c r="C425" s="46">
        <v>1</v>
      </c>
      <c r="D425" s="46"/>
      <c r="E425" s="46"/>
      <c r="F425" s="46"/>
      <c r="G425" s="46">
        <f>PRODUCT(C425:F425)</f>
        <v>1</v>
      </c>
    </row>
    <row r="426" spans="1:7" x14ac:dyDescent="0.25">
      <c r="A426" s="45" t="s">
        <v>1883</v>
      </c>
      <c r="B426" s="45"/>
      <c r="C426" s="46">
        <v>1</v>
      </c>
      <c r="D426" s="46"/>
      <c r="E426" s="46"/>
      <c r="F426" s="46"/>
      <c r="G426" s="46">
        <f>PRODUCT(C426:F426)</f>
        <v>1</v>
      </c>
    </row>
    <row r="427" spans="1:7" x14ac:dyDescent="0.25">
      <c r="A427" s="45" t="s">
        <v>1873</v>
      </c>
      <c r="B427" s="45"/>
      <c r="C427" s="46">
        <v>3</v>
      </c>
      <c r="D427" s="46"/>
      <c r="E427" s="46"/>
      <c r="F427" s="46"/>
      <c r="G427" s="46">
        <f>PRODUCT(C427:F427)</f>
        <v>3</v>
      </c>
    </row>
    <row r="428" spans="1:7" x14ac:dyDescent="0.25">
      <c r="A428" s="45" t="s">
        <v>1874</v>
      </c>
      <c r="B428" s="45"/>
      <c r="C428" s="46">
        <v>2</v>
      </c>
      <c r="D428" s="46"/>
      <c r="E428" s="46"/>
      <c r="F428" s="46"/>
      <c r="G428" s="46">
        <f>PRODUCT(C428:F428)</f>
        <v>2</v>
      </c>
    </row>
    <row r="429" spans="1:7" x14ac:dyDescent="0.25">
      <c r="A429" s="45" t="s">
        <v>1884</v>
      </c>
      <c r="B429" s="45"/>
      <c r="C429" s="46"/>
      <c r="D429" s="46"/>
      <c r="E429" s="46"/>
      <c r="F429" s="46"/>
      <c r="G429" s="46"/>
    </row>
    <row r="430" spans="1:7" x14ac:dyDescent="0.25">
      <c r="A430" s="45" t="s">
        <v>1885</v>
      </c>
      <c r="B430" s="45"/>
      <c r="C430" s="46"/>
      <c r="D430" s="46"/>
      <c r="E430" s="46"/>
      <c r="F430" s="46"/>
      <c r="G430" s="46"/>
    </row>
    <row r="431" spans="1:7" x14ac:dyDescent="0.25">
      <c r="A431" s="45" t="s">
        <v>1886</v>
      </c>
      <c r="B431" s="45"/>
      <c r="C431" s="46"/>
      <c r="D431" s="46"/>
      <c r="E431" s="46"/>
      <c r="F431" s="46"/>
      <c r="G431" s="46">
        <f>PRODUCT(C431:F431)</f>
        <v>0</v>
      </c>
    </row>
    <row r="432" spans="1:7" x14ac:dyDescent="0.25">
      <c r="A432" s="45" t="s">
        <v>1887</v>
      </c>
      <c r="B432" s="45"/>
      <c r="C432" s="46"/>
      <c r="D432" s="46"/>
      <c r="E432" s="46"/>
      <c r="F432" s="46"/>
      <c r="G432" s="46">
        <f>PRODUCT(C432:F432)</f>
        <v>0</v>
      </c>
    </row>
    <row r="433" spans="1:7" x14ac:dyDescent="0.25">
      <c r="A433" s="45" t="s">
        <v>1888</v>
      </c>
      <c r="B433" s="45"/>
      <c r="C433" s="46"/>
      <c r="D433" s="46"/>
      <c r="E433" s="46"/>
      <c r="F433" s="46"/>
      <c r="G433" s="46">
        <f>PRODUCT(C433:F433)</f>
        <v>0</v>
      </c>
    </row>
    <row r="434" spans="1:7" x14ac:dyDescent="0.25">
      <c r="A434" s="45" t="s">
        <v>1889</v>
      </c>
      <c r="B434" s="45"/>
      <c r="C434" s="46"/>
      <c r="D434" s="46"/>
      <c r="E434" s="46"/>
      <c r="F434" s="46"/>
      <c r="G434" s="46">
        <f>PRODUCT(C434:F434)</f>
        <v>0</v>
      </c>
    </row>
    <row r="436" spans="1:7" ht="45" customHeight="1" x14ac:dyDescent="0.25">
      <c r="A436" s="42" t="s">
        <v>1945</v>
      </c>
      <c r="B436" s="42" t="s">
        <v>1800</v>
      </c>
      <c r="C436" s="42" t="s">
        <v>153</v>
      </c>
      <c r="D436" s="43" t="s">
        <v>19</v>
      </c>
      <c r="E436" s="1" t="s">
        <v>1946</v>
      </c>
      <c r="F436" s="1" t="s">
        <v>1946</v>
      </c>
      <c r="G436" s="44">
        <f>SUM(G437:G440)</f>
        <v>37</v>
      </c>
    </row>
    <row r="437" spans="1:7" x14ac:dyDescent="0.25">
      <c r="A437" s="47" t="s">
        <v>1928</v>
      </c>
      <c r="B437" s="47" t="s">
        <v>1878</v>
      </c>
      <c r="C437" s="48"/>
      <c r="D437" s="48"/>
      <c r="E437" s="48"/>
      <c r="F437" s="48"/>
      <c r="G437" s="49"/>
    </row>
    <row r="438" spans="1:7" x14ac:dyDescent="0.25">
      <c r="A438" s="45" t="s">
        <v>1947</v>
      </c>
      <c r="B438" s="45"/>
      <c r="C438" s="46">
        <v>10</v>
      </c>
      <c r="D438" s="46">
        <v>2</v>
      </c>
      <c r="E438" s="46"/>
      <c r="F438" s="46"/>
      <c r="G438" s="46">
        <f>PRODUCT(C438:F438)</f>
        <v>20</v>
      </c>
    </row>
    <row r="439" spans="1:7" x14ac:dyDescent="0.25">
      <c r="A439" s="45" t="s">
        <v>1948</v>
      </c>
      <c r="B439" s="45"/>
      <c r="C439" s="46">
        <v>7</v>
      </c>
      <c r="D439" s="46">
        <v>2</v>
      </c>
      <c r="E439" s="46"/>
      <c r="F439" s="46"/>
      <c r="G439" s="46">
        <f>PRODUCT(C439:F439)</f>
        <v>14</v>
      </c>
    </row>
    <row r="440" spans="1:7" x14ac:dyDescent="0.25">
      <c r="A440" s="45" t="s">
        <v>1949</v>
      </c>
      <c r="B440" s="45"/>
      <c r="C440" s="46">
        <v>1</v>
      </c>
      <c r="D440" s="46">
        <v>3</v>
      </c>
      <c r="E440" s="46"/>
      <c r="F440" s="46"/>
      <c r="G440" s="46">
        <f>PRODUCT(C440:F440)</f>
        <v>3</v>
      </c>
    </row>
    <row r="442" spans="1:7" x14ac:dyDescent="0.25">
      <c r="B442" t="s">
        <v>1798</v>
      </c>
      <c r="C442" s="40" t="s">
        <v>5</v>
      </c>
      <c r="D442" s="41" t="s">
        <v>6</v>
      </c>
      <c r="E442" s="40" t="s">
        <v>7</v>
      </c>
    </row>
    <row r="443" spans="1:7" x14ac:dyDescent="0.25">
      <c r="B443" t="s">
        <v>1798</v>
      </c>
      <c r="C443" s="40" t="s">
        <v>8</v>
      </c>
      <c r="D443" s="41" t="s">
        <v>155</v>
      </c>
      <c r="E443" s="40" t="s">
        <v>156</v>
      </c>
    </row>
    <row r="444" spans="1:7" x14ac:dyDescent="0.25">
      <c r="B444" t="s">
        <v>1798</v>
      </c>
      <c r="C444" s="40" t="s">
        <v>31</v>
      </c>
      <c r="D444" s="41" t="s">
        <v>6</v>
      </c>
      <c r="E444" s="40" t="s">
        <v>157</v>
      </c>
    </row>
    <row r="446" spans="1:7" ht="45" customHeight="1" x14ac:dyDescent="0.25">
      <c r="A446" s="42" t="s">
        <v>1950</v>
      </c>
      <c r="B446" s="42" t="s">
        <v>1800</v>
      </c>
      <c r="C446" s="42" t="s">
        <v>159</v>
      </c>
      <c r="D446" s="43" t="s">
        <v>66</v>
      </c>
      <c r="E446" s="1" t="s">
        <v>160</v>
      </c>
      <c r="F446" s="1" t="s">
        <v>160</v>
      </c>
      <c r="G446" s="44">
        <f>SUM(G447:G454)</f>
        <v>125.83999999999999</v>
      </c>
    </row>
    <row r="447" spans="1:7" x14ac:dyDescent="0.25">
      <c r="A447" s="45" t="s">
        <v>1951</v>
      </c>
      <c r="B447" s="45"/>
      <c r="C447" s="46">
        <v>58.66</v>
      </c>
      <c r="D447" s="46"/>
      <c r="E447" s="46"/>
      <c r="F447" s="46"/>
      <c r="G447" s="46">
        <f t="shared" ref="G447:G454" si="10">PRODUCT(C447:F447)</f>
        <v>58.66</v>
      </c>
    </row>
    <row r="448" spans="1:7" x14ac:dyDescent="0.25">
      <c r="A448" s="45" t="s">
        <v>1952</v>
      </c>
      <c r="B448" s="45"/>
      <c r="C448" s="46">
        <v>39.08</v>
      </c>
      <c r="D448" s="46"/>
      <c r="E448" s="46"/>
      <c r="F448" s="46"/>
      <c r="G448" s="46">
        <f t="shared" si="10"/>
        <v>39.08</v>
      </c>
    </row>
    <row r="449" spans="1:7" x14ac:dyDescent="0.25">
      <c r="A449" s="45" t="s">
        <v>1953</v>
      </c>
      <c r="B449" s="45"/>
      <c r="C449" s="46">
        <v>4.5</v>
      </c>
      <c r="D449" s="46"/>
      <c r="E449" s="46"/>
      <c r="F449" s="46"/>
      <c r="G449" s="46">
        <f t="shared" si="10"/>
        <v>4.5</v>
      </c>
    </row>
    <row r="450" spans="1:7" x14ac:dyDescent="0.25">
      <c r="A450" s="45" t="s">
        <v>1954</v>
      </c>
      <c r="B450" s="45"/>
      <c r="C450" s="46">
        <v>14.1</v>
      </c>
      <c r="D450" s="46"/>
      <c r="E450" s="46"/>
      <c r="F450" s="46"/>
      <c r="G450" s="46">
        <f t="shared" si="10"/>
        <v>14.1</v>
      </c>
    </row>
    <row r="451" spans="1:7" x14ac:dyDescent="0.25">
      <c r="A451" s="45" t="s">
        <v>1955</v>
      </c>
      <c r="B451" s="45"/>
      <c r="C451" s="46">
        <v>9.5</v>
      </c>
      <c r="D451" s="46"/>
      <c r="E451" s="46"/>
      <c r="F451" s="46"/>
      <c r="G451" s="46">
        <f t="shared" si="10"/>
        <v>9.5</v>
      </c>
    </row>
    <row r="452" spans="1:7" x14ac:dyDescent="0.25">
      <c r="A452" s="45" t="s">
        <v>1956</v>
      </c>
      <c r="B452" s="45"/>
      <c r="C452" s="46"/>
      <c r="D452" s="46"/>
      <c r="E452" s="46"/>
      <c r="F452" s="46"/>
      <c r="G452" s="46">
        <f t="shared" si="10"/>
        <v>0</v>
      </c>
    </row>
    <row r="453" spans="1:7" x14ac:dyDescent="0.25">
      <c r="A453" s="45" t="s">
        <v>1957</v>
      </c>
      <c r="B453" s="45"/>
      <c r="C453" s="46"/>
      <c r="D453" s="46"/>
      <c r="E453" s="46"/>
      <c r="F453" s="46"/>
      <c r="G453" s="46">
        <f t="shared" si="10"/>
        <v>0</v>
      </c>
    </row>
    <row r="454" spans="1:7" x14ac:dyDescent="0.25">
      <c r="A454" s="45" t="s">
        <v>1958</v>
      </c>
      <c r="B454" s="45"/>
      <c r="C454" s="46"/>
      <c r="D454" s="46"/>
      <c r="E454" s="46"/>
      <c r="F454" s="46"/>
      <c r="G454" s="46">
        <f t="shared" si="10"/>
        <v>0</v>
      </c>
    </row>
    <row r="456" spans="1:7" ht="45" customHeight="1" x14ac:dyDescent="0.25">
      <c r="A456" s="42" t="s">
        <v>1959</v>
      </c>
      <c r="B456" s="42" t="s">
        <v>1800</v>
      </c>
      <c r="C456" s="42" t="s">
        <v>161</v>
      </c>
      <c r="D456" s="43" t="s">
        <v>66</v>
      </c>
      <c r="E456" s="1" t="s">
        <v>162</v>
      </c>
      <c r="F456" s="1" t="s">
        <v>162</v>
      </c>
      <c r="G456" s="44">
        <f>SUM(G457:G464)</f>
        <v>48.559999999999995</v>
      </c>
    </row>
    <row r="457" spans="1:7" x14ac:dyDescent="0.25">
      <c r="A457" s="45" t="s">
        <v>1951</v>
      </c>
      <c r="B457" s="45"/>
      <c r="C457" s="46">
        <v>19.36</v>
      </c>
      <c r="D457" s="46"/>
      <c r="E457" s="46"/>
      <c r="F457" s="46"/>
      <c r="G457" s="46">
        <f t="shared" ref="G457:G464" si="11">PRODUCT(C457:F457)</f>
        <v>19.36</v>
      </c>
    </row>
    <row r="458" spans="1:7" x14ac:dyDescent="0.25">
      <c r="A458" s="45" t="s">
        <v>1952</v>
      </c>
      <c r="B458" s="45"/>
      <c r="C458" s="46">
        <v>22.8</v>
      </c>
      <c r="D458" s="46"/>
      <c r="E458" s="46"/>
      <c r="F458" s="46"/>
      <c r="G458" s="46">
        <f t="shared" si="11"/>
        <v>22.8</v>
      </c>
    </row>
    <row r="459" spans="1:7" x14ac:dyDescent="0.25">
      <c r="A459" s="45" t="s">
        <v>1953</v>
      </c>
      <c r="B459" s="45"/>
      <c r="C459" s="46">
        <v>6.4</v>
      </c>
      <c r="D459" s="46"/>
      <c r="E459" s="46"/>
      <c r="F459" s="46"/>
      <c r="G459" s="46">
        <f t="shared" si="11"/>
        <v>6.4</v>
      </c>
    </row>
    <row r="460" spans="1:7" x14ac:dyDescent="0.25">
      <c r="A460" s="45" t="s">
        <v>1954</v>
      </c>
      <c r="B460" s="45"/>
      <c r="C460" s="46"/>
      <c r="D460" s="46"/>
      <c r="E460" s="46"/>
      <c r="F460" s="46"/>
      <c r="G460" s="46">
        <f t="shared" si="11"/>
        <v>0</v>
      </c>
    </row>
    <row r="461" spans="1:7" x14ac:dyDescent="0.25">
      <c r="A461" s="45" t="s">
        <v>1955</v>
      </c>
      <c r="B461" s="45"/>
      <c r="C461" s="46"/>
      <c r="D461" s="46"/>
      <c r="E461" s="46"/>
      <c r="F461" s="46"/>
      <c r="G461" s="46">
        <f t="shared" si="11"/>
        <v>0</v>
      </c>
    </row>
    <row r="462" spans="1:7" x14ac:dyDescent="0.25">
      <c r="A462" s="45" t="s">
        <v>1956</v>
      </c>
      <c r="B462" s="45"/>
      <c r="C462" s="46"/>
      <c r="D462" s="46"/>
      <c r="E462" s="46"/>
      <c r="F462" s="46"/>
      <c r="G462" s="46">
        <f t="shared" si="11"/>
        <v>0</v>
      </c>
    </row>
    <row r="463" spans="1:7" x14ac:dyDescent="0.25">
      <c r="A463" s="45" t="s">
        <v>1957</v>
      </c>
      <c r="B463" s="45"/>
      <c r="C463" s="46"/>
      <c r="D463" s="46"/>
      <c r="E463" s="46"/>
      <c r="F463" s="46"/>
      <c r="G463" s="46">
        <f t="shared" si="11"/>
        <v>0</v>
      </c>
    </row>
    <row r="464" spans="1:7" x14ac:dyDescent="0.25">
      <c r="A464" s="45" t="s">
        <v>1958</v>
      </c>
      <c r="B464" s="45"/>
      <c r="C464" s="46"/>
      <c r="D464" s="46"/>
      <c r="E464" s="46"/>
      <c r="F464" s="46"/>
      <c r="G464" s="46">
        <f t="shared" si="11"/>
        <v>0</v>
      </c>
    </row>
    <row r="466" spans="1:7" ht="45" customHeight="1" x14ac:dyDescent="0.25">
      <c r="A466" s="42" t="s">
        <v>1960</v>
      </c>
      <c r="B466" s="42" t="s">
        <v>1800</v>
      </c>
      <c r="C466" s="42" t="s">
        <v>163</v>
      </c>
      <c r="D466" s="43" t="s">
        <v>66</v>
      </c>
      <c r="E466" s="1" t="s">
        <v>164</v>
      </c>
      <c r="F466" s="1" t="s">
        <v>164</v>
      </c>
      <c r="G466" s="44">
        <f>SUM(G467:G474)</f>
        <v>5.65</v>
      </c>
    </row>
    <row r="467" spans="1:7" x14ac:dyDescent="0.25">
      <c r="A467" s="45" t="s">
        <v>1951</v>
      </c>
      <c r="B467" s="45"/>
      <c r="C467" s="46">
        <v>4.6500000000000004</v>
      </c>
      <c r="D467" s="46"/>
      <c r="E467" s="46"/>
      <c r="F467" s="46"/>
      <c r="G467" s="46">
        <f t="shared" ref="G467:G474" si="12">PRODUCT(C467:F467)</f>
        <v>4.6500000000000004</v>
      </c>
    </row>
    <row r="468" spans="1:7" x14ac:dyDescent="0.25">
      <c r="A468" s="45" t="s">
        <v>1952</v>
      </c>
      <c r="B468" s="45"/>
      <c r="C468" s="46">
        <v>1</v>
      </c>
      <c r="D468" s="46"/>
      <c r="E468" s="46"/>
      <c r="F468" s="46"/>
      <c r="G468" s="46">
        <f t="shared" si="12"/>
        <v>1</v>
      </c>
    </row>
    <row r="469" spans="1:7" x14ac:dyDescent="0.25">
      <c r="A469" s="45" t="s">
        <v>1953</v>
      </c>
      <c r="B469" s="45"/>
      <c r="C469" s="46"/>
      <c r="D469" s="46"/>
      <c r="E469" s="46"/>
      <c r="F469" s="46"/>
      <c r="G469" s="46">
        <f t="shared" si="12"/>
        <v>0</v>
      </c>
    </row>
    <row r="470" spans="1:7" x14ac:dyDescent="0.25">
      <c r="A470" s="45" t="s">
        <v>1954</v>
      </c>
      <c r="B470" s="45"/>
      <c r="C470" s="46"/>
      <c r="D470" s="46"/>
      <c r="E470" s="46"/>
      <c r="F470" s="46"/>
      <c r="G470" s="46">
        <f t="shared" si="12"/>
        <v>0</v>
      </c>
    </row>
    <row r="471" spans="1:7" x14ac:dyDescent="0.25">
      <c r="A471" s="45" t="s">
        <v>1955</v>
      </c>
      <c r="B471" s="45"/>
      <c r="C471" s="46"/>
      <c r="D471" s="46"/>
      <c r="E471" s="46"/>
      <c r="F471" s="46"/>
      <c r="G471" s="46">
        <f t="shared" si="12"/>
        <v>0</v>
      </c>
    </row>
    <row r="472" spans="1:7" x14ac:dyDescent="0.25">
      <c r="A472" s="45" t="s">
        <v>1956</v>
      </c>
      <c r="B472" s="45"/>
      <c r="C472" s="46"/>
      <c r="D472" s="46"/>
      <c r="E472" s="46"/>
      <c r="F472" s="46"/>
      <c r="G472" s="46">
        <f t="shared" si="12"/>
        <v>0</v>
      </c>
    </row>
    <row r="473" spans="1:7" x14ac:dyDescent="0.25">
      <c r="A473" s="45" t="s">
        <v>1957</v>
      </c>
      <c r="B473" s="45"/>
      <c r="C473" s="46"/>
      <c r="D473" s="46"/>
      <c r="E473" s="46"/>
      <c r="F473" s="46"/>
      <c r="G473" s="46">
        <f t="shared" si="12"/>
        <v>0</v>
      </c>
    </row>
    <row r="474" spans="1:7" x14ac:dyDescent="0.25">
      <c r="A474" s="45" t="s">
        <v>1958</v>
      </c>
      <c r="B474" s="45"/>
      <c r="C474" s="46"/>
      <c r="D474" s="46"/>
      <c r="E474" s="46"/>
      <c r="F474" s="46"/>
      <c r="G474" s="46">
        <f t="shared" si="12"/>
        <v>0</v>
      </c>
    </row>
    <row r="476" spans="1:7" ht="45" customHeight="1" x14ac:dyDescent="0.25">
      <c r="A476" s="42" t="s">
        <v>1961</v>
      </c>
      <c r="B476" s="42" t="s">
        <v>1800</v>
      </c>
      <c r="C476" s="42" t="s">
        <v>165</v>
      </c>
      <c r="D476" s="43" t="s">
        <v>66</v>
      </c>
      <c r="E476" s="1" t="s">
        <v>166</v>
      </c>
      <c r="F476" s="1" t="s">
        <v>166</v>
      </c>
      <c r="G476" s="44">
        <f>SUM(G477:G484)</f>
        <v>22.4</v>
      </c>
    </row>
    <row r="477" spans="1:7" x14ac:dyDescent="0.25">
      <c r="A477" s="45" t="s">
        <v>1951</v>
      </c>
      <c r="B477" s="45"/>
      <c r="C477" s="46"/>
      <c r="D477" s="46"/>
      <c r="E477" s="46"/>
      <c r="F477" s="46"/>
      <c r="G477" s="46"/>
    </row>
    <row r="478" spans="1:7" x14ac:dyDescent="0.25">
      <c r="A478" s="45" t="s">
        <v>1952</v>
      </c>
      <c r="B478" s="45"/>
      <c r="C478" s="46"/>
      <c r="D478" s="46"/>
      <c r="E478" s="46"/>
      <c r="F478" s="46"/>
      <c r="G478" s="46">
        <f t="shared" ref="G478:G484" si="13">PRODUCT(C478:F478)</f>
        <v>0</v>
      </c>
    </row>
    <row r="479" spans="1:7" x14ac:dyDescent="0.25">
      <c r="A479" s="45" t="s">
        <v>1953</v>
      </c>
      <c r="B479" s="45"/>
      <c r="C479" s="46"/>
      <c r="D479" s="46"/>
      <c r="E479" s="46"/>
      <c r="F479" s="46"/>
      <c r="G479" s="46">
        <f t="shared" si="13"/>
        <v>0</v>
      </c>
    </row>
    <row r="480" spans="1:7" x14ac:dyDescent="0.25">
      <c r="A480" s="45" t="s">
        <v>1954</v>
      </c>
      <c r="B480" s="45"/>
      <c r="C480" s="46"/>
      <c r="D480" s="46"/>
      <c r="E480" s="46"/>
      <c r="F480" s="46"/>
      <c r="G480" s="46">
        <f t="shared" si="13"/>
        <v>0</v>
      </c>
    </row>
    <row r="481" spans="1:7" x14ac:dyDescent="0.25">
      <c r="A481" s="45" t="s">
        <v>1955</v>
      </c>
      <c r="B481" s="45"/>
      <c r="C481" s="46"/>
      <c r="D481" s="46"/>
      <c r="E481" s="46"/>
      <c r="F481" s="46"/>
      <c r="G481" s="46">
        <f t="shared" si="13"/>
        <v>0</v>
      </c>
    </row>
    <row r="482" spans="1:7" x14ac:dyDescent="0.25">
      <c r="A482" s="45" t="s">
        <v>1956</v>
      </c>
      <c r="B482" s="45"/>
      <c r="C482" s="46">
        <v>10.5</v>
      </c>
      <c r="D482" s="46"/>
      <c r="E482" s="46"/>
      <c r="F482" s="46"/>
      <c r="G482" s="46">
        <f t="shared" si="13"/>
        <v>10.5</v>
      </c>
    </row>
    <row r="483" spans="1:7" x14ac:dyDescent="0.25">
      <c r="A483" s="45" t="s">
        <v>1957</v>
      </c>
      <c r="B483" s="45"/>
      <c r="C483" s="46">
        <v>7</v>
      </c>
      <c r="D483" s="46"/>
      <c r="E483" s="46"/>
      <c r="F483" s="46"/>
      <c r="G483" s="46">
        <f t="shared" si="13"/>
        <v>7</v>
      </c>
    </row>
    <row r="484" spans="1:7" x14ac:dyDescent="0.25">
      <c r="A484" s="45" t="s">
        <v>1958</v>
      </c>
      <c r="B484" s="45"/>
      <c r="C484" s="46">
        <v>4.9000000000000004</v>
      </c>
      <c r="D484" s="46"/>
      <c r="E484" s="46"/>
      <c r="F484" s="46"/>
      <c r="G484" s="46">
        <f t="shared" si="13"/>
        <v>4.9000000000000004</v>
      </c>
    </row>
    <row r="486" spans="1:7" ht="45" customHeight="1" x14ac:dyDescent="0.25">
      <c r="A486" s="42" t="s">
        <v>1962</v>
      </c>
      <c r="B486" s="42" t="s">
        <v>1800</v>
      </c>
      <c r="C486" s="42" t="s">
        <v>167</v>
      </c>
      <c r="D486" s="43" t="s">
        <v>66</v>
      </c>
      <c r="E486" s="1" t="s">
        <v>168</v>
      </c>
      <c r="F486" s="1" t="s">
        <v>168</v>
      </c>
      <c r="G486" s="44">
        <f>SUM(G487:G494)</f>
        <v>7.4</v>
      </c>
    </row>
    <row r="487" spans="1:7" x14ac:dyDescent="0.25">
      <c r="A487" s="45" t="s">
        <v>1951</v>
      </c>
      <c r="B487" s="45"/>
      <c r="C487" s="46"/>
      <c r="D487" s="46"/>
      <c r="E487" s="46"/>
      <c r="F487" s="46"/>
      <c r="G487" s="46"/>
    </row>
    <row r="488" spans="1:7" x14ac:dyDescent="0.25">
      <c r="A488" s="45" t="s">
        <v>1952</v>
      </c>
      <c r="B488" s="45"/>
      <c r="C488" s="46"/>
      <c r="D488" s="46"/>
      <c r="E488" s="46"/>
      <c r="F488" s="46"/>
      <c r="G488" s="46">
        <f t="shared" ref="G488:G494" si="14">PRODUCT(C488:F488)</f>
        <v>0</v>
      </c>
    </row>
    <row r="489" spans="1:7" x14ac:dyDescent="0.25">
      <c r="A489" s="45" t="s">
        <v>1953</v>
      </c>
      <c r="B489" s="45"/>
      <c r="C489" s="46"/>
      <c r="D489" s="46"/>
      <c r="E489" s="46"/>
      <c r="F489" s="46"/>
      <c r="G489" s="46">
        <f t="shared" si="14"/>
        <v>0</v>
      </c>
    </row>
    <row r="490" spans="1:7" x14ac:dyDescent="0.25">
      <c r="A490" s="45" t="s">
        <v>1954</v>
      </c>
      <c r="B490" s="45"/>
      <c r="C490" s="46"/>
      <c r="D490" s="46"/>
      <c r="E490" s="46"/>
      <c r="F490" s="46"/>
      <c r="G490" s="46">
        <f t="shared" si="14"/>
        <v>0</v>
      </c>
    </row>
    <row r="491" spans="1:7" x14ac:dyDescent="0.25">
      <c r="A491" s="45" t="s">
        <v>1955</v>
      </c>
      <c r="B491" s="45"/>
      <c r="C491" s="46"/>
      <c r="D491" s="46"/>
      <c r="E491" s="46"/>
      <c r="F491" s="46"/>
      <c r="G491" s="46">
        <f t="shared" si="14"/>
        <v>0</v>
      </c>
    </row>
    <row r="492" spans="1:7" x14ac:dyDescent="0.25">
      <c r="A492" s="45" t="s">
        <v>1956</v>
      </c>
      <c r="B492" s="45"/>
      <c r="C492" s="46">
        <v>4.8</v>
      </c>
      <c r="D492" s="46"/>
      <c r="E492" s="46"/>
      <c r="F492" s="46"/>
      <c r="G492" s="46">
        <f t="shared" si="14"/>
        <v>4.8</v>
      </c>
    </row>
    <row r="493" spans="1:7" x14ac:dyDescent="0.25">
      <c r="A493" s="45" t="s">
        <v>1957</v>
      </c>
      <c r="B493" s="45"/>
      <c r="C493" s="46">
        <v>2.6</v>
      </c>
      <c r="D493" s="46"/>
      <c r="E493" s="46"/>
      <c r="F493" s="46"/>
      <c r="G493" s="46">
        <f t="shared" si="14"/>
        <v>2.6</v>
      </c>
    </row>
    <row r="494" spans="1:7" x14ac:dyDescent="0.25">
      <c r="A494" s="45" t="s">
        <v>1958</v>
      </c>
      <c r="B494" s="45"/>
      <c r="C494" s="46"/>
      <c r="D494" s="46"/>
      <c r="E494" s="46"/>
      <c r="F494" s="46"/>
      <c r="G494" s="46">
        <f t="shared" si="14"/>
        <v>0</v>
      </c>
    </row>
    <row r="496" spans="1:7" ht="45" customHeight="1" x14ac:dyDescent="0.25">
      <c r="A496" s="42" t="s">
        <v>1963</v>
      </c>
      <c r="B496" s="42" t="s">
        <v>1800</v>
      </c>
      <c r="C496" s="42" t="s">
        <v>169</v>
      </c>
      <c r="D496" s="43" t="s">
        <v>19</v>
      </c>
      <c r="E496" s="1" t="s">
        <v>170</v>
      </c>
      <c r="F496" s="1" t="s">
        <v>170</v>
      </c>
      <c r="G496" s="44">
        <f>SUM(G497:G498)</f>
        <v>2</v>
      </c>
    </row>
    <row r="497" spans="1:7" x14ac:dyDescent="0.25">
      <c r="A497" s="45" t="s">
        <v>1964</v>
      </c>
      <c r="B497" s="45"/>
      <c r="C497" s="46">
        <v>1</v>
      </c>
      <c r="D497" s="46"/>
      <c r="E497" s="46"/>
      <c r="F497" s="46"/>
      <c r="G497" s="46">
        <f>PRODUCT(C497:F497)</f>
        <v>1</v>
      </c>
    </row>
    <row r="498" spans="1:7" x14ac:dyDescent="0.25">
      <c r="A498" s="45" t="s">
        <v>1965</v>
      </c>
      <c r="B498" s="45"/>
      <c r="C498" s="46">
        <v>1</v>
      </c>
      <c r="D498" s="46"/>
      <c r="E498" s="46"/>
      <c r="F498" s="46"/>
      <c r="G498" s="46">
        <f>PRODUCT(C498:F498)</f>
        <v>1</v>
      </c>
    </row>
    <row r="500" spans="1:7" ht="45" customHeight="1" x14ac:dyDescent="0.25">
      <c r="A500" s="42" t="s">
        <v>1966</v>
      </c>
      <c r="B500" s="42" t="s">
        <v>1800</v>
      </c>
      <c r="C500" s="42" t="s">
        <v>171</v>
      </c>
      <c r="D500" s="43" t="s">
        <v>19</v>
      </c>
      <c r="E500" s="1" t="s">
        <v>172</v>
      </c>
      <c r="F500" s="1" t="s">
        <v>172</v>
      </c>
      <c r="G500" s="44">
        <f>SUM(G501:G506)</f>
        <v>10</v>
      </c>
    </row>
    <row r="501" spans="1:7" x14ac:dyDescent="0.25">
      <c r="A501" s="45" t="s">
        <v>1967</v>
      </c>
      <c r="B501" s="45"/>
      <c r="C501" s="46">
        <v>1</v>
      </c>
      <c r="D501" s="46"/>
      <c r="E501" s="46"/>
      <c r="F501" s="46"/>
      <c r="G501" s="46">
        <f t="shared" ref="G501:G506" si="15">PRODUCT(C501:F501)</f>
        <v>1</v>
      </c>
    </row>
    <row r="502" spans="1:7" x14ac:dyDescent="0.25">
      <c r="A502" s="45" t="s">
        <v>1968</v>
      </c>
      <c r="B502" s="45"/>
      <c r="C502" s="46">
        <v>2</v>
      </c>
      <c r="D502" s="46"/>
      <c r="E502" s="46"/>
      <c r="F502" s="46"/>
      <c r="G502" s="46">
        <f t="shared" si="15"/>
        <v>2</v>
      </c>
    </row>
    <row r="503" spans="1:7" x14ac:dyDescent="0.25">
      <c r="A503" s="45" t="s">
        <v>1969</v>
      </c>
      <c r="B503" s="45"/>
      <c r="C503" s="46">
        <v>2</v>
      </c>
      <c r="D503" s="46"/>
      <c r="E503" s="46"/>
      <c r="F503" s="46"/>
      <c r="G503" s="46">
        <f t="shared" si="15"/>
        <v>2</v>
      </c>
    </row>
    <row r="504" spans="1:7" x14ac:dyDescent="0.25">
      <c r="A504" s="45" t="s">
        <v>1970</v>
      </c>
      <c r="B504" s="45"/>
      <c r="C504" s="46">
        <v>2</v>
      </c>
      <c r="D504" s="46"/>
      <c r="E504" s="46"/>
      <c r="F504" s="46"/>
      <c r="G504" s="46">
        <f t="shared" si="15"/>
        <v>2</v>
      </c>
    </row>
    <row r="505" spans="1:7" x14ac:dyDescent="0.25">
      <c r="A505" s="45" t="s">
        <v>1971</v>
      </c>
      <c r="B505" s="45"/>
      <c r="C505" s="46">
        <v>2</v>
      </c>
      <c r="D505" s="46"/>
      <c r="E505" s="46"/>
      <c r="F505" s="46"/>
      <c r="G505" s="46">
        <f t="shared" si="15"/>
        <v>2</v>
      </c>
    </row>
    <row r="506" spans="1:7" x14ac:dyDescent="0.25">
      <c r="A506" s="45" t="s">
        <v>1972</v>
      </c>
      <c r="B506" s="45"/>
      <c r="C506" s="46">
        <v>1</v>
      </c>
      <c r="D506" s="46"/>
      <c r="E506" s="46"/>
      <c r="F506" s="46"/>
      <c r="G506" s="46">
        <f t="shared" si="15"/>
        <v>1</v>
      </c>
    </row>
    <row r="508" spans="1:7" ht="45" customHeight="1" x14ac:dyDescent="0.25">
      <c r="A508" s="42" t="s">
        <v>1973</v>
      </c>
      <c r="B508" s="42" t="s">
        <v>1800</v>
      </c>
      <c r="C508" s="42" t="s">
        <v>173</v>
      </c>
      <c r="D508" s="43" t="s">
        <v>19</v>
      </c>
      <c r="E508" s="1" t="s">
        <v>174</v>
      </c>
      <c r="F508" s="1" t="s">
        <v>174</v>
      </c>
      <c r="G508" s="44">
        <f>SUM(G509:G509)</f>
        <v>2</v>
      </c>
    </row>
    <row r="509" spans="1:7" x14ac:dyDescent="0.25">
      <c r="A509" s="45" t="s">
        <v>1974</v>
      </c>
      <c r="B509" s="45"/>
      <c r="C509" s="46">
        <v>2</v>
      </c>
      <c r="D509" s="46"/>
      <c r="E509" s="46"/>
      <c r="F509" s="46"/>
      <c r="G509" s="46">
        <f>PRODUCT(C509:F509)</f>
        <v>2</v>
      </c>
    </row>
    <row r="511" spans="1:7" ht="45" customHeight="1" x14ac:dyDescent="0.25">
      <c r="A511" s="42" t="s">
        <v>1975</v>
      </c>
      <c r="B511" s="42" t="s">
        <v>1800</v>
      </c>
      <c r="C511" s="42" t="s">
        <v>175</v>
      </c>
      <c r="D511" s="43" t="s">
        <v>19</v>
      </c>
      <c r="E511" s="1" t="s">
        <v>176</v>
      </c>
      <c r="F511" s="1" t="s">
        <v>176</v>
      </c>
      <c r="G511" s="44">
        <f>SUM(G512:G512)</f>
        <v>1</v>
      </c>
    </row>
    <row r="512" spans="1:7" x14ac:dyDescent="0.25">
      <c r="A512" s="45" t="s">
        <v>1976</v>
      </c>
      <c r="B512" s="45"/>
      <c r="C512" s="46">
        <v>1</v>
      </c>
      <c r="D512" s="46"/>
      <c r="E512" s="46"/>
      <c r="F512" s="46"/>
      <c r="G512" s="46">
        <f>PRODUCT(C512:F512)</f>
        <v>1</v>
      </c>
    </row>
    <row r="514" spans="1:7" ht="45" customHeight="1" x14ac:dyDescent="0.25">
      <c r="A514" s="42" t="s">
        <v>1977</v>
      </c>
      <c r="B514" s="42" t="s">
        <v>1800</v>
      </c>
      <c r="C514" s="42" t="s">
        <v>177</v>
      </c>
      <c r="D514" s="43" t="s">
        <v>19</v>
      </c>
      <c r="E514" s="1" t="s">
        <v>178</v>
      </c>
      <c r="F514" s="1" t="s">
        <v>178</v>
      </c>
      <c r="G514" s="44">
        <f>SUM(G515:G516)</f>
        <v>3</v>
      </c>
    </row>
    <row r="515" spans="1:7" x14ac:dyDescent="0.25">
      <c r="A515" s="45" t="s">
        <v>1976</v>
      </c>
      <c r="B515" s="45"/>
      <c r="C515" s="46">
        <v>1</v>
      </c>
      <c r="D515" s="46"/>
      <c r="E515" s="46"/>
      <c r="F515" s="46"/>
      <c r="G515" s="46">
        <f>PRODUCT(C515:F515)</f>
        <v>1</v>
      </c>
    </row>
    <row r="516" spans="1:7" x14ac:dyDescent="0.25">
      <c r="A516" s="45" t="s">
        <v>1974</v>
      </c>
      <c r="B516" s="45"/>
      <c r="C516" s="46">
        <v>2</v>
      </c>
      <c r="D516" s="46"/>
      <c r="E516" s="46"/>
      <c r="F516" s="46"/>
      <c r="G516" s="46">
        <f>PRODUCT(C516:F516)</f>
        <v>2</v>
      </c>
    </row>
    <row r="518" spans="1:7" ht="45" customHeight="1" x14ac:dyDescent="0.25">
      <c r="A518" s="42" t="s">
        <v>1978</v>
      </c>
      <c r="B518" s="42" t="s">
        <v>1800</v>
      </c>
      <c r="C518" s="42" t="s">
        <v>179</v>
      </c>
      <c r="D518" s="43" t="s">
        <v>19</v>
      </c>
      <c r="E518" s="1" t="s">
        <v>180</v>
      </c>
      <c r="F518" s="1" t="s">
        <v>180</v>
      </c>
      <c r="G518" s="44">
        <f>SUM(G519:G520)</f>
        <v>2</v>
      </c>
    </row>
    <row r="519" spans="1:7" x14ac:dyDescent="0.25">
      <c r="A519" s="45" t="s">
        <v>1979</v>
      </c>
      <c r="B519" s="45"/>
      <c r="C519" s="46">
        <v>1</v>
      </c>
      <c r="D519" s="46"/>
      <c r="E519" s="46"/>
      <c r="F519" s="46"/>
      <c r="G519" s="46">
        <f>PRODUCT(C519:F519)</f>
        <v>1</v>
      </c>
    </row>
    <row r="520" spans="1:7" x14ac:dyDescent="0.25">
      <c r="A520" s="45" t="s">
        <v>1980</v>
      </c>
      <c r="B520" s="45"/>
      <c r="C520" s="46">
        <v>1</v>
      </c>
      <c r="D520" s="46"/>
      <c r="E520" s="46"/>
      <c r="F520" s="46"/>
      <c r="G520" s="46">
        <f>PRODUCT(C520:F520)</f>
        <v>1</v>
      </c>
    </row>
    <row r="522" spans="1:7" ht="45" customHeight="1" x14ac:dyDescent="0.25">
      <c r="A522" s="42" t="s">
        <v>1981</v>
      </c>
      <c r="B522" s="42" t="s">
        <v>1800</v>
      </c>
      <c r="C522" s="42" t="s">
        <v>181</v>
      </c>
      <c r="D522" s="43" t="s">
        <v>66</v>
      </c>
      <c r="E522" s="1" t="s">
        <v>182</v>
      </c>
      <c r="F522" s="1" t="s">
        <v>182</v>
      </c>
      <c r="G522" s="44">
        <f>SUM(G523:G530)</f>
        <v>125.83999999999999</v>
      </c>
    </row>
    <row r="523" spans="1:7" x14ac:dyDescent="0.25">
      <c r="A523" s="45" t="s">
        <v>1951</v>
      </c>
      <c r="B523" s="45"/>
      <c r="C523" s="46">
        <v>58.66</v>
      </c>
      <c r="D523" s="46"/>
      <c r="E523" s="46"/>
      <c r="F523" s="46"/>
      <c r="G523" s="46">
        <f t="shared" ref="G523:G530" si="16">PRODUCT(C523:F523)</f>
        <v>58.66</v>
      </c>
    </row>
    <row r="524" spans="1:7" x14ac:dyDescent="0.25">
      <c r="A524" s="45" t="s">
        <v>1952</v>
      </c>
      <c r="B524" s="45"/>
      <c r="C524" s="46">
        <v>39.08</v>
      </c>
      <c r="D524" s="46"/>
      <c r="E524" s="46"/>
      <c r="F524" s="46"/>
      <c r="G524" s="46">
        <f t="shared" si="16"/>
        <v>39.08</v>
      </c>
    </row>
    <row r="525" spans="1:7" x14ac:dyDescent="0.25">
      <c r="A525" s="45" t="s">
        <v>1953</v>
      </c>
      <c r="B525" s="45"/>
      <c r="C525" s="46">
        <v>4.5</v>
      </c>
      <c r="D525" s="46"/>
      <c r="E525" s="46"/>
      <c r="F525" s="46"/>
      <c r="G525" s="46">
        <f t="shared" si="16"/>
        <v>4.5</v>
      </c>
    </row>
    <row r="526" spans="1:7" x14ac:dyDescent="0.25">
      <c r="A526" s="45" t="s">
        <v>1954</v>
      </c>
      <c r="B526" s="45"/>
      <c r="C526" s="46">
        <v>14.1</v>
      </c>
      <c r="D526" s="46"/>
      <c r="E526" s="46"/>
      <c r="F526" s="46"/>
      <c r="G526" s="46">
        <f t="shared" si="16"/>
        <v>14.1</v>
      </c>
    </row>
    <row r="527" spans="1:7" x14ac:dyDescent="0.25">
      <c r="A527" s="45" t="s">
        <v>1955</v>
      </c>
      <c r="B527" s="45"/>
      <c r="C527" s="46">
        <v>9.5</v>
      </c>
      <c r="D527" s="46"/>
      <c r="E527" s="46"/>
      <c r="F527" s="46"/>
      <c r="G527" s="46">
        <f t="shared" si="16"/>
        <v>9.5</v>
      </c>
    </row>
    <row r="528" spans="1:7" x14ac:dyDescent="0.25">
      <c r="A528" s="45" t="s">
        <v>1956</v>
      </c>
      <c r="B528" s="45"/>
      <c r="C528" s="46"/>
      <c r="D528" s="46"/>
      <c r="E528" s="46"/>
      <c r="F528" s="46"/>
      <c r="G528" s="46">
        <f t="shared" si="16"/>
        <v>0</v>
      </c>
    </row>
    <row r="529" spans="1:7" x14ac:dyDescent="0.25">
      <c r="A529" s="45" t="s">
        <v>1957</v>
      </c>
      <c r="B529" s="45"/>
      <c r="C529" s="46"/>
      <c r="D529" s="46"/>
      <c r="E529" s="46"/>
      <c r="F529" s="46"/>
      <c r="G529" s="46">
        <f t="shared" si="16"/>
        <v>0</v>
      </c>
    </row>
    <row r="530" spans="1:7" x14ac:dyDescent="0.25">
      <c r="A530" s="45" t="s">
        <v>1958</v>
      </c>
      <c r="B530" s="45"/>
      <c r="C530" s="46"/>
      <c r="D530" s="46"/>
      <c r="E530" s="46"/>
      <c r="F530" s="46"/>
      <c r="G530" s="46">
        <f t="shared" si="16"/>
        <v>0</v>
      </c>
    </row>
    <row r="532" spans="1:7" ht="45" customHeight="1" x14ac:dyDescent="0.25">
      <c r="A532" s="42" t="s">
        <v>1982</v>
      </c>
      <c r="B532" s="42" t="s">
        <v>1800</v>
      </c>
      <c r="C532" s="42" t="s">
        <v>183</v>
      </c>
      <c r="D532" s="43" t="s">
        <v>66</v>
      </c>
      <c r="E532" s="1" t="s">
        <v>184</v>
      </c>
      <c r="F532" s="1" t="s">
        <v>184</v>
      </c>
      <c r="G532" s="44">
        <f>SUM(G533:G540)</f>
        <v>48.559999999999995</v>
      </c>
    </row>
    <row r="533" spans="1:7" x14ac:dyDescent="0.25">
      <c r="A533" s="45" t="s">
        <v>1951</v>
      </c>
      <c r="B533" s="45"/>
      <c r="C533" s="46">
        <v>19.36</v>
      </c>
      <c r="D533" s="46"/>
      <c r="E533" s="46"/>
      <c r="F533" s="46"/>
      <c r="G533" s="46">
        <f t="shared" ref="G533:G540" si="17">PRODUCT(C533:F533)</f>
        <v>19.36</v>
      </c>
    </row>
    <row r="534" spans="1:7" x14ac:dyDescent="0.25">
      <c r="A534" s="45" t="s">
        <v>1952</v>
      </c>
      <c r="B534" s="45"/>
      <c r="C534" s="46">
        <v>22.8</v>
      </c>
      <c r="D534" s="46"/>
      <c r="E534" s="46"/>
      <c r="F534" s="46"/>
      <c r="G534" s="46">
        <f t="shared" si="17"/>
        <v>22.8</v>
      </c>
    </row>
    <row r="535" spans="1:7" x14ac:dyDescent="0.25">
      <c r="A535" s="45" t="s">
        <v>1953</v>
      </c>
      <c r="B535" s="45"/>
      <c r="C535" s="46">
        <v>6.4</v>
      </c>
      <c r="D535" s="46"/>
      <c r="E535" s="46"/>
      <c r="F535" s="46"/>
      <c r="G535" s="46">
        <f t="shared" si="17"/>
        <v>6.4</v>
      </c>
    </row>
    <row r="536" spans="1:7" x14ac:dyDescent="0.25">
      <c r="A536" s="45" t="s">
        <v>1954</v>
      </c>
      <c r="B536" s="45"/>
      <c r="C536" s="46"/>
      <c r="D536" s="46"/>
      <c r="E536" s="46"/>
      <c r="F536" s="46"/>
      <c r="G536" s="46">
        <f t="shared" si="17"/>
        <v>0</v>
      </c>
    </row>
    <row r="537" spans="1:7" x14ac:dyDescent="0.25">
      <c r="A537" s="45" t="s">
        <v>1955</v>
      </c>
      <c r="B537" s="45"/>
      <c r="C537" s="46"/>
      <c r="D537" s="46"/>
      <c r="E537" s="46"/>
      <c r="F537" s="46"/>
      <c r="G537" s="46">
        <f t="shared" si="17"/>
        <v>0</v>
      </c>
    </row>
    <row r="538" spans="1:7" x14ac:dyDescent="0.25">
      <c r="A538" s="45" t="s">
        <v>1956</v>
      </c>
      <c r="B538" s="45"/>
      <c r="C538" s="46"/>
      <c r="D538" s="46"/>
      <c r="E538" s="46"/>
      <c r="F538" s="46"/>
      <c r="G538" s="46">
        <f t="shared" si="17"/>
        <v>0</v>
      </c>
    </row>
    <row r="539" spans="1:7" x14ac:dyDescent="0.25">
      <c r="A539" s="45" t="s">
        <v>1957</v>
      </c>
      <c r="B539" s="45"/>
      <c r="C539" s="46"/>
      <c r="D539" s="46"/>
      <c r="E539" s="46"/>
      <c r="F539" s="46"/>
      <c r="G539" s="46">
        <f t="shared" si="17"/>
        <v>0</v>
      </c>
    </row>
    <row r="540" spans="1:7" x14ac:dyDescent="0.25">
      <c r="A540" s="45" t="s">
        <v>1958</v>
      </c>
      <c r="B540" s="45"/>
      <c r="C540" s="46"/>
      <c r="D540" s="46"/>
      <c r="E540" s="46"/>
      <c r="F540" s="46"/>
      <c r="G540" s="46">
        <f t="shared" si="17"/>
        <v>0</v>
      </c>
    </row>
    <row r="542" spans="1:7" ht="45" customHeight="1" x14ac:dyDescent="0.25">
      <c r="A542" s="42" t="s">
        <v>1983</v>
      </c>
      <c r="B542" s="42" t="s">
        <v>1800</v>
      </c>
      <c r="C542" s="42" t="s">
        <v>185</v>
      </c>
      <c r="D542" s="43" t="s">
        <v>66</v>
      </c>
      <c r="E542" s="1" t="s">
        <v>186</v>
      </c>
      <c r="F542" s="1" t="s">
        <v>186</v>
      </c>
      <c r="G542" s="44">
        <f>SUM(G543:G550)</f>
        <v>5.65</v>
      </c>
    </row>
    <row r="543" spans="1:7" x14ac:dyDescent="0.25">
      <c r="A543" s="45" t="s">
        <v>1951</v>
      </c>
      <c r="B543" s="45"/>
      <c r="C543" s="46">
        <v>4.6500000000000004</v>
      </c>
      <c r="D543" s="46"/>
      <c r="E543" s="46"/>
      <c r="F543" s="46"/>
      <c r="G543" s="46">
        <f t="shared" ref="G543:G550" si="18">PRODUCT(C543:F543)</f>
        <v>4.6500000000000004</v>
      </c>
    </row>
    <row r="544" spans="1:7" x14ac:dyDescent="0.25">
      <c r="A544" s="45" t="s">
        <v>1952</v>
      </c>
      <c r="B544" s="45"/>
      <c r="C544" s="46">
        <v>1</v>
      </c>
      <c r="D544" s="46"/>
      <c r="E544" s="46"/>
      <c r="F544" s="46"/>
      <c r="G544" s="46">
        <f t="shared" si="18"/>
        <v>1</v>
      </c>
    </row>
    <row r="545" spans="1:7" x14ac:dyDescent="0.25">
      <c r="A545" s="45" t="s">
        <v>1953</v>
      </c>
      <c r="B545" s="45"/>
      <c r="C545" s="46"/>
      <c r="D545" s="46"/>
      <c r="E545" s="46"/>
      <c r="F545" s="46"/>
      <c r="G545" s="46">
        <f t="shared" si="18"/>
        <v>0</v>
      </c>
    </row>
    <row r="546" spans="1:7" x14ac:dyDescent="0.25">
      <c r="A546" s="45" t="s">
        <v>1954</v>
      </c>
      <c r="B546" s="45"/>
      <c r="C546" s="46"/>
      <c r="D546" s="46"/>
      <c r="E546" s="46"/>
      <c r="F546" s="46"/>
      <c r="G546" s="46">
        <f t="shared" si="18"/>
        <v>0</v>
      </c>
    </row>
    <row r="547" spans="1:7" x14ac:dyDescent="0.25">
      <c r="A547" s="45" t="s">
        <v>1955</v>
      </c>
      <c r="B547" s="45"/>
      <c r="C547" s="46"/>
      <c r="D547" s="46"/>
      <c r="E547" s="46"/>
      <c r="F547" s="46"/>
      <c r="G547" s="46">
        <f t="shared" si="18"/>
        <v>0</v>
      </c>
    </row>
    <row r="548" spans="1:7" x14ac:dyDescent="0.25">
      <c r="A548" s="45" t="s">
        <v>1956</v>
      </c>
      <c r="B548" s="45"/>
      <c r="C548" s="46"/>
      <c r="D548" s="46"/>
      <c r="E548" s="46"/>
      <c r="F548" s="46"/>
      <c r="G548" s="46">
        <f t="shared" si="18"/>
        <v>0</v>
      </c>
    </row>
    <row r="549" spans="1:7" x14ac:dyDescent="0.25">
      <c r="A549" s="45" t="s">
        <v>1957</v>
      </c>
      <c r="B549" s="45"/>
      <c r="C549" s="46"/>
      <c r="D549" s="46"/>
      <c r="E549" s="46"/>
      <c r="F549" s="46"/>
      <c r="G549" s="46">
        <f t="shared" si="18"/>
        <v>0</v>
      </c>
    </row>
    <row r="550" spans="1:7" x14ac:dyDescent="0.25">
      <c r="A550" s="45" t="s">
        <v>1958</v>
      </c>
      <c r="B550" s="45"/>
      <c r="C550" s="46"/>
      <c r="D550" s="46"/>
      <c r="E550" s="46"/>
      <c r="F550" s="46"/>
      <c r="G550" s="46">
        <f t="shared" si="18"/>
        <v>0</v>
      </c>
    </row>
    <row r="552" spans="1:7" ht="45" customHeight="1" x14ac:dyDescent="0.25">
      <c r="A552" s="42" t="s">
        <v>1984</v>
      </c>
      <c r="B552" s="42" t="s">
        <v>1800</v>
      </c>
      <c r="C552" s="42" t="s">
        <v>187</v>
      </c>
      <c r="D552" s="43" t="s">
        <v>66</v>
      </c>
      <c r="E552" s="1" t="s">
        <v>188</v>
      </c>
      <c r="F552" s="1" t="s">
        <v>188</v>
      </c>
      <c r="G552" s="44">
        <f>SUM(G553:G560)</f>
        <v>22.4</v>
      </c>
    </row>
    <row r="553" spans="1:7" x14ac:dyDescent="0.25">
      <c r="A553" s="45" t="s">
        <v>1951</v>
      </c>
      <c r="B553" s="45"/>
      <c r="C553" s="46"/>
      <c r="D553" s="46"/>
      <c r="E553" s="46"/>
      <c r="F553" s="46"/>
      <c r="G553" s="46"/>
    </row>
    <row r="554" spans="1:7" x14ac:dyDescent="0.25">
      <c r="A554" s="45" t="s">
        <v>1952</v>
      </c>
      <c r="B554" s="45"/>
      <c r="C554" s="46"/>
      <c r="D554" s="46"/>
      <c r="E554" s="46"/>
      <c r="F554" s="46"/>
      <c r="G554" s="46">
        <f t="shared" ref="G554:G560" si="19">PRODUCT(C554:F554)</f>
        <v>0</v>
      </c>
    </row>
    <row r="555" spans="1:7" x14ac:dyDescent="0.25">
      <c r="A555" s="45" t="s">
        <v>1953</v>
      </c>
      <c r="B555" s="45"/>
      <c r="C555" s="46"/>
      <c r="D555" s="46"/>
      <c r="E555" s="46"/>
      <c r="F555" s="46"/>
      <c r="G555" s="46">
        <f t="shared" si="19"/>
        <v>0</v>
      </c>
    </row>
    <row r="556" spans="1:7" x14ac:dyDescent="0.25">
      <c r="A556" s="45" t="s">
        <v>1954</v>
      </c>
      <c r="B556" s="45"/>
      <c r="C556" s="46"/>
      <c r="D556" s="46"/>
      <c r="E556" s="46"/>
      <c r="F556" s="46"/>
      <c r="G556" s="46">
        <f t="shared" si="19"/>
        <v>0</v>
      </c>
    </row>
    <row r="557" spans="1:7" x14ac:dyDescent="0.25">
      <c r="A557" s="45" t="s">
        <v>1955</v>
      </c>
      <c r="B557" s="45"/>
      <c r="C557" s="46"/>
      <c r="D557" s="46"/>
      <c r="E557" s="46"/>
      <c r="F557" s="46"/>
      <c r="G557" s="46">
        <f t="shared" si="19"/>
        <v>0</v>
      </c>
    </row>
    <row r="558" spans="1:7" x14ac:dyDescent="0.25">
      <c r="A558" s="45" t="s">
        <v>1956</v>
      </c>
      <c r="B558" s="45"/>
      <c r="C558" s="46">
        <v>10.5</v>
      </c>
      <c r="D558" s="46"/>
      <c r="E558" s="46"/>
      <c r="F558" s="46"/>
      <c r="G558" s="46">
        <f t="shared" si="19"/>
        <v>10.5</v>
      </c>
    </row>
    <row r="559" spans="1:7" x14ac:dyDescent="0.25">
      <c r="A559" s="45" t="s">
        <v>1957</v>
      </c>
      <c r="B559" s="45"/>
      <c r="C559" s="46">
        <v>7</v>
      </c>
      <c r="D559" s="46"/>
      <c r="E559" s="46"/>
      <c r="F559" s="46"/>
      <c r="G559" s="46">
        <f t="shared" si="19"/>
        <v>7</v>
      </c>
    </row>
    <row r="560" spans="1:7" x14ac:dyDescent="0.25">
      <c r="A560" s="45" t="s">
        <v>1958</v>
      </c>
      <c r="B560" s="45"/>
      <c r="C560" s="46">
        <v>4.9000000000000004</v>
      </c>
      <c r="D560" s="46"/>
      <c r="E560" s="46"/>
      <c r="F560" s="46"/>
      <c r="G560" s="46">
        <f t="shared" si="19"/>
        <v>4.9000000000000004</v>
      </c>
    </row>
    <row r="562" spans="1:7" ht="45" customHeight="1" x14ac:dyDescent="0.25">
      <c r="A562" s="42" t="s">
        <v>1985</v>
      </c>
      <c r="B562" s="42" t="s">
        <v>1800</v>
      </c>
      <c r="C562" s="42" t="s">
        <v>189</v>
      </c>
      <c r="D562" s="43" t="s">
        <v>66</v>
      </c>
      <c r="E562" s="1" t="s">
        <v>190</v>
      </c>
      <c r="F562" s="1" t="s">
        <v>190</v>
      </c>
      <c r="G562" s="44">
        <f>SUM(G563:G570)</f>
        <v>7.4</v>
      </c>
    </row>
    <row r="563" spans="1:7" x14ac:dyDescent="0.25">
      <c r="A563" s="45" t="s">
        <v>1951</v>
      </c>
      <c r="B563" s="45"/>
      <c r="C563" s="46"/>
      <c r="D563" s="46"/>
      <c r="E563" s="46"/>
      <c r="F563" s="46"/>
      <c r="G563" s="46"/>
    </row>
    <row r="564" spans="1:7" x14ac:dyDescent="0.25">
      <c r="A564" s="45" t="s">
        <v>1952</v>
      </c>
      <c r="B564" s="45"/>
      <c r="C564" s="46"/>
      <c r="D564" s="46"/>
      <c r="E564" s="46"/>
      <c r="F564" s="46"/>
      <c r="G564" s="46">
        <f t="shared" ref="G564:G570" si="20">PRODUCT(C564:F564)</f>
        <v>0</v>
      </c>
    </row>
    <row r="565" spans="1:7" x14ac:dyDescent="0.25">
      <c r="A565" s="45" t="s">
        <v>1953</v>
      </c>
      <c r="B565" s="45"/>
      <c r="C565" s="46"/>
      <c r="D565" s="46"/>
      <c r="E565" s="46"/>
      <c r="F565" s="46"/>
      <c r="G565" s="46">
        <f t="shared" si="20"/>
        <v>0</v>
      </c>
    </row>
    <row r="566" spans="1:7" x14ac:dyDescent="0.25">
      <c r="A566" s="45" t="s">
        <v>1954</v>
      </c>
      <c r="B566" s="45"/>
      <c r="C566" s="46"/>
      <c r="D566" s="46"/>
      <c r="E566" s="46"/>
      <c r="F566" s="46"/>
      <c r="G566" s="46">
        <f t="shared" si="20"/>
        <v>0</v>
      </c>
    </row>
    <row r="567" spans="1:7" x14ac:dyDescent="0.25">
      <c r="A567" s="45" t="s">
        <v>1955</v>
      </c>
      <c r="B567" s="45"/>
      <c r="C567" s="46"/>
      <c r="D567" s="46"/>
      <c r="E567" s="46"/>
      <c r="F567" s="46"/>
      <c r="G567" s="46">
        <f t="shared" si="20"/>
        <v>0</v>
      </c>
    </row>
    <row r="568" spans="1:7" x14ac:dyDescent="0.25">
      <c r="A568" s="45" t="s">
        <v>1956</v>
      </c>
      <c r="B568" s="45"/>
      <c r="C568" s="46">
        <v>4.8</v>
      </c>
      <c r="D568" s="46"/>
      <c r="E568" s="46"/>
      <c r="F568" s="46"/>
      <c r="G568" s="46">
        <f t="shared" si="20"/>
        <v>4.8</v>
      </c>
    </row>
    <row r="569" spans="1:7" x14ac:dyDescent="0.25">
      <c r="A569" s="45" t="s">
        <v>1957</v>
      </c>
      <c r="B569" s="45"/>
      <c r="C569" s="46">
        <v>2.6</v>
      </c>
      <c r="D569" s="46"/>
      <c r="E569" s="46"/>
      <c r="F569" s="46"/>
      <c r="G569" s="46">
        <f t="shared" si="20"/>
        <v>2.6</v>
      </c>
    </row>
    <row r="570" spans="1:7" x14ac:dyDescent="0.25">
      <c r="A570" s="45" t="s">
        <v>1958</v>
      </c>
      <c r="B570" s="45"/>
      <c r="C570" s="46"/>
      <c r="D570" s="46"/>
      <c r="E570" s="46"/>
      <c r="F570" s="46"/>
      <c r="G570" s="46">
        <f t="shared" si="20"/>
        <v>0</v>
      </c>
    </row>
    <row r="572" spans="1:7" ht="45" customHeight="1" x14ac:dyDescent="0.25">
      <c r="A572" s="42" t="s">
        <v>1986</v>
      </c>
      <c r="B572" s="42" t="s">
        <v>1800</v>
      </c>
      <c r="C572" s="42" t="s">
        <v>191</v>
      </c>
      <c r="D572" s="43" t="s">
        <v>192</v>
      </c>
      <c r="E572" s="1" t="s">
        <v>193</v>
      </c>
      <c r="F572" s="1" t="s">
        <v>193</v>
      </c>
      <c r="G572" s="44">
        <f>SUM(G573:G577)</f>
        <v>5</v>
      </c>
    </row>
    <row r="573" spans="1:7" x14ac:dyDescent="0.25">
      <c r="A573" s="45" t="s">
        <v>1987</v>
      </c>
      <c r="B573" s="45"/>
      <c r="C573" s="46">
        <v>1</v>
      </c>
      <c r="D573" s="46"/>
      <c r="E573" s="46"/>
      <c r="F573" s="46"/>
      <c r="G573" s="46">
        <f>PRODUCT(C573:F573)</f>
        <v>1</v>
      </c>
    </row>
    <row r="574" spans="1:7" x14ac:dyDescent="0.25">
      <c r="A574" s="45" t="s">
        <v>1988</v>
      </c>
      <c r="B574" s="45"/>
      <c r="C574" s="46">
        <v>1</v>
      </c>
      <c r="D574" s="46"/>
      <c r="E574" s="46"/>
      <c r="F574" s="46"/>
      <c r="G574" s="46">
        <f>PRODUCT(C574:F574)</f>
        <v>1</v>
      </c>
    </row>
    <row r="575" spans="1:7" x14ac:dyDescent="0.25">
      <c r="A575" s="45" t="s">
        <v>1989</v>
      </c>
      <c r="B575" s="45"/>
      <c r="C575" s="46">
        <v>1</v>
      </c>
      <c r="D575" s="46"/>
      <c r="E575" s="46"/>
      <c r="F575" s="46"/>
      <c r="G575" s="46">
        <f>PRODUCT(C575:F575)</f>
        <v>1</v>
      </c>
    </row>
    <row r="576" spans="1:7" x14ac:dyDescent="0.25">
      <c r="A576" s="45" t="s">
        <v>1955</v>
      </c>
      <c r="B576" s="45"/>
      <c r="C576" s="46">
        <v>1</v>
      </c>
      <c r="D576" s="46"/>
      <c r="E576" s="46"/>
      <c r="F576" s="46"/>
      <c r="G576" s="46">
        <f>PRODUCT(C576:F576)</f>
        <v>1</v>
      </c>
    </row>
    <row r="577" spans="1:7" x14ac:dyDescent="0.25">
      <c r="A577" s="45" t="s">
        <v>1953</v>
      </c>
      <c r="B577" s="45"/>
      <c r="C577" s="46">
        <v>1</v>
      </c>
      <c r="D577" s="46"/>
      <c r="E577" s="46"/>
      <c r="F577" s="46"/>
      <c r="G577" s="46">
        <f>PRODUCT(C577:F577)</f>
        <v>1</v>
      </c>
    </row>
    <row r="579" spans="1:7" x14ac:dyDescent="0.25">
      <c r="B579" t="s">
        <v>1798</v>
      </c>
      <c r="C579" s="40" t="s">
        <v>5</v>
      </c>
      <c r="D579" s="41" t="s">
        <v>6</v>
      </c>
      <c r="E579" s="40" t="s">
        <v>7</v>
      </c>
    </row>
    <row r="580" spans="1:7" x14ac:dyDescent="0.25">
      <c r="B580" t="s">
        <v>1798</v>
      </c>
      <c r="C580" s="40" t="s">
        <v>8</v>
      </c>
      <c r="D580" s="41" t="s">
        <v>62</v>
      </c>
      <c r="E580" s="40" t="s">
        <v>194</v>
      </c>
    </row>
    <row r="581" spans="1:7" x14ac:dyDescent="0.25">
      <c r="B581" t="s">
        <v>1798</v>
      </c>
      <c r="C581" s="40" t="s">
        <v>31</v>
      </c>
      <c r="D581" s="41" t="s">
        <v>6</v>
      </c>
      <c r="E581" s="40" t="s">
        <v>157</v>
      </c>
    </row>
    <row r="583" spans="1:7" ht="45" customHeight="1" x14ac:dyDescent="0.25">
      <c r="A583" s="42" t="s">
        <v>1990</v>
      </c>
      <c r="B583" s="42" t="s">
        <v>1800</v>
      </c>
      <c r="C583" s="42" t="s">
        <v>196</v>
      </c>
      <c r="D583" s="43" t="s">
        <v>19</v>
      </c>
      <c r="E583" s="1" t="s">
        <v>197</v>
      </c>
      <c r="F583" s="1" t="s">
        <v>197</v>
      </c>
      <c r="G583" s="44">
        <f>SUM(G584:G584)</f>
        <v>4</v>
      </c>
    </row>
    <row r="584" spans="1:7" x14ac:dyDescent="0.25">
      <c r="A584" s="45" t="s">
        <v>1991</v>
      </c>
      <c r="B584" s="45"/>
      <c r="C584" s="46">
        <v>4</v>
      </c>
      <c r="D584" s="46"/>
      <c r="E584" s="46"/>
      <c r="F584" s="46"/>
      <c r="G584" s="46">
        <f>PRODUCT(C584:F584)</f>
        <v>4</v>
      </c>
    </row>
    <row r="586" spans="1:7" ht="45" customHeight="1" x14ac:dyDescent="0.25">
      <c r="A586" s="42" t="s">
        <v>1992</v>
      </c>
      <c r="B586" s="42" t="s">
        <v>1800</v>
      </c>
      <c r="C586" s="42" t="s">
        <v>198</v>
      </c>
      <c r="D586" s="43" t="s">
        <v>19</v>
      </c>
      <c r="E586" s="1" t="s">
        <v>199</v>
      </c>
      <c r="F586" s="1" t="s">
        <v>199</v>
      </c>
      <c r="G586" s="44">
        <f>SUM(G587:G590)</f>
        <v>4</v>
      </c>
    </row>
    <row r="587" spans="1:7" x14ac:dyDescent="0.25">
      <c r="A587" s="45" t="s">
        <v>1993</v>
      </c>
      <c r="B587" s="45"/>
      <c r="C587" s="46">
        <v>1</v>
      </c>
      <c r="D587" s="46"/>
      <c r="E587" s="46"/>
      <c r="F587" s="46"/>
      <c r="G587" s="46">
        <f>PRODUCT(C587:F587)</f>
        <v>1</v>
      </c>
    </row>
    <row r="588" spans="1:7" x14ac:dyDescent="0.25">
      <c r="A588" s="45" t="s">
        <v>1994</v>
      </c>
      <c r="B588" s="45"/>
      <c r="C588" s="46">
        <v>1</v>
      </c>
      <c r="D588" s="46"/>
      <c r="E588" s="46"/>
      <c r="F588" s="46"/>
      <c r="G588" s="46">
        <f>PRODUCT(C588:F588)</f>
        <v>1</v>
      </c>
    </row>
    <row r="589" spans="1:7" x14ac:dyDescent="0.25">
      <c r="A589" s="45" t="s">
        <v>1995</v>
      </c>
      <c r="B589" s="45"/>
      <c r="C589" s="46">
        <v>1</v>
      </c>
      <c r="D589" s="46"/>
      <c r="E589" s="46"/>
      <c r="F589" s="46"/>
      <c r="G589" s="46">
        <f>PRODUCT(C589:F589)</f>
        <v>1</v>
      </c>
    </row>
    <row r="590" spans="1:7" x14ac:dyDescent="0.25">
      <c r="A590" s="45" t="s">
        <v>1996</v>
      </c>
      <c r="B590" s="45"/>
      <c r="C590" s="46">
        <v>1</v>
      </c>
      <c r="D590" s="46"/>
      <c r="E590" s="46"/>
      <c r="F590" s="46"/>
      <c r="G590" s="46">
        <f>PRODUCT(C590:F590)</f>
        <v>1</v>
      </c>
    </row>
    <row r="592" spans="1:7" ht="45" customHeight="1" x14ac:dyDescent="0.25">
      <c r="A592" s="42" t="s">
        <v>1997</v>
      </c>
      <c r="B592" s="42" t="s">
        <v>1800</v>
      </c>
      <c r="C592" s="42" t="s">
        <v>200</v>
      </c>
      <c r="D592" s="43" t="s">
        <v>19</v>
      </c>
      <c r="E592" s="1" t="s">
        <v>201</v>
      </c>
      <c r="F592" s="1" t="s">
        <v>201</v>
      </c>
      <c r="G592" s="44">
        <f>SUM(G593:G596)</f>
        <v>8</v>
      </c>
    </row>
    <row r="593" spans="1:7" x14ac:dyDescent="0.25">
      <c r="A593" s="45" t="s">
        <v>1998</v>
      </c>
      <c r="B593" s="45"/>
      <c r="C593" s="46">
        <v>2</v>
      </c>
      <c r="D593" s="46"/>
      <c r="E593" s="46"/>
      <c r="F593" s="46"/>
      <c r="G593" s="46">
        <f>PRODUCT(C593:F593)</f>
        <v>2</v>
      </c>
    </row>
    <row r="594" spans="1:7" x14ac:dyDescent="0.25">
      <c r="A594" s="45" t="s">
        <v>1999</v>
      </c>
      <c r="B594" s="45"/>
      <c r="C594" s="46">
        <v>2</v>
      </c>
      <c r="D594" s="46"/>
      <c r="E594" s="46"/>
      <c r="F594" s="46"/>
      <c r="G594" s="46">
        <f>PRODUCT(C594:F594)</f>
        <v>2</v>
      </c>
    </row>
    <row r="595" spans="1:7" x14ac:dyDescent="0.25">
      <c r="A595" s="45" t="s">
        <v>2000</v>
      </c>
      <c r="B595" s="45"/>
      <c r="C595" s="46">
        <v>2</v>
      </c>
      <c r="D595" s="46"/>
      <c r="E595" s="46"/>
      <c r="F595" s="46"/>
      <c r="G595" s="46">
        <f>PRODUCT(C595:F595)</f>
        <v>2</v>
      </c>
    </row>
    <row r="596" spans="1:7" x14ac:dyDescent="0.25">
      <c r="A596" s="45" t="s">
        <v>2001</v>
      </c>
      <c r="B596" s="45"/>
      <c r="C596" s="46">
        <v>2</v>
      </c>
      <c r="D596" s="46"/>
      <c r="E596" s="46"/>
      <c r="F596" s="46"/>
      <c r="G596" s="46">
        <f>PRODUCT(C596:F596)</f>
        <v>2</v>
      </c>
    </row>
    <row r="598" spans="1:7" ht="45" customHeight="1" x14ac:dyDescent="0.25">
      <c r="A598" s="42" t="s">
        <v>2002</v>
      </c>
      <c r="B598" s="42" t="s">
        <v>1800</v>
      </c>
      <c r="C598" s="42" t="s">
        <v>202</v>
      </c>
      <c r="D598" s="43" t="s">
        <v>192</v>
      </c>
      <c r="E598" s="1" t="s">
        <v>203</v>
      </c>
      <c r="F598" s="1" t="s">
        <v>203</v>
      </c>
      <c r="G598" s="44">
        <f>SUM(G599:G600)</f>
        <v>2</v>
      </c>
    </row>
    <row r="599" spans="1:7" x14ac:dyDescent="0.25">
      <c r="A599" s="45" t="s">
        <v>1987</v>
      </c>
      <c r="B599" s="45"/>
      <c r="C599" s="46">
        <v>1</v>
      </c>
      <c r="D599" s="46"/>
      <c r="E599" s="46"/>
      <c r="F599" s="46"/>
      <c r="G599" s="46">
        <f>PRODUCT(C599:F599)</f>
        <v>1</v>
      </c>
    </row>
    <row r="600" spans="1:7" x14ac:dyDescent="0.25">
      <c r="A600" s="45" t="s">
        <v>1988</v>
      </c>
      <c r="B600" s="45"/>
      <c r="C600" s="46">
        <v>1</v>
      </c>
      <c r="D600" s="46"/>
      <c r="E600" s="46"/>
      <c r="F600" s="46"/>
      <c r="G600" s="46">
        <f>PRODUCT(C600:F600)</f>
        <v>1</v>
      </c>
    </row>
    <row r="602" spans="1:7" ht="45" customHeight="1" x14ac:dyDescent="0.25">
      <c r="A602" s="42" t="s">
        <v>2003</v>
      </c>
      <c r="B602" s="42" t="s">
        <v>1800</v>
      </c>
      <c r="C602" s="42" t="s">
        <v>204</v>
      </c>
      <c r="D602" s="43" t="s">
        <v>66</v>
      </c>
      <c r="E602" s="1" t="s">
        <v>205</v>
      </c>
      <c r="F602" s="1" t="s">
        <v>205</v>
      </c>
      <c r="G602" s="44">
        <f>SUM(G603:G606)</f>
        <v>20.955000000000002</v>
      </c>
    </row>
    <row r="603" spans="1:7" x14ac:dyDescent="0.25">
      <c r="A603" s="45" t="s">
        <v>2004</v>
      </c>
      <c r="B603" s="45"/>
      <c r="C603" s="46">
        <v>12.3</v>
      </c>
      <c r="D603" s="46">
        <v>1.1000000000000001</v>
      </c>
      <c r="E603" s="46"/>
      <c r="F603" s="46"/>
      <c r="G603" s="46">
        <f>PRODUCT(C603:F603)</f>
        <v>13.530000000000001</v>
      </c>
    </row>
    <row r="604" spans="1:7" x14ac:dyDescent="0.25">
      <c r="A604" s="45" t="s">
        <v>1969</v>
      </c>
      <c r="B604" s="45"/>
      <c r="C604" s="46"/>
      <c r="D604" s="46"/>
      <c r="E604" s="46"/>
      <c r="F604" s="46"/>
      <c r="G604" s="46"/>
    </row>
    <row r="605" spans="1:7" x14ac:dyDescent="0.25">
      <c r="A605" s="45" t="s">
        <v>1970</v>
      </c>
      <c r="B605" s="45"/>
      <c r="C605" s="46">
        <v>6.75</v>
      </c>
      <c r="D605" s="46">
        <v>1.1000000000000001</v>
      </c>
      <c r="E605" s="46"/>
      <c r="F605" s="46"/>
      <c r="G605" s="46">
        <f>PRODUCT(C605:F605)</f>
        <v>7.4250000000000007</v>
      </c>
    </row>
    <row r="606" spans="1:7" x14ac:dyDescent="0.25">
      <c r="A606" s="45" t="s">
        <v>1971</v>
      </c>
      <c r="B606" s="45"/>
      <c r="C606" s="46"/>
      <c r="D606" s="46"/>
      <c r="E606" s="46"/>
      <c r="F606" s="46"/>
      <c r="G606" s="46"/>
    </row>
    <row r="608" spans="1:7" ht="45" customHeight="1" x14ac:dyDescent="0.25">
      <c r="A608" s="42" t="s">
        <v>2005</v>
      </c>
      <c r="B608" s="42" t="s">
        <v>1800</v>
      </c>
      <c r="C608" s="42" t="s">
        <v>206</v>
      </c>
      <c r="D608" s="43" t="s">
        <v>66</v>
      </c>
      <c r="E608" s="1" t="s">
        <v>207</v>
      </c>
      <c r="F608" s="1" t="s">
        <v>207</v>
      </c>
      <c r="G608" s="44">
        <f>SUM(G609:G613)</f>
        <v>36.299999999999997</v>
      </c>
    </row>
    <row r="609" spans="1:7" x14ac:dyDescent="0.25">
      <c r="A609" s="45" t="s">
        <v>2006</v>
      </c>
      <c r="B609" s="45"/>
      <c r="C609" s="46">
        <v>0</v>
      </c>
      <c r="D609" s="46"/>
      <c r="E609" s="46"/>
      <c r="F609" s="46"/>
      <c r="G609" s="46">
        <f>PRODUCT(C609:F609)</f>
        <v>0</v>
      </c>
    </row>
    <row r="610" spans="1:7" x14ac:dyDescent="0.25">
      <c r="A610" s="45" t="s">
        <v>2004</v>
      </c>
      <c r="B610" s="45"/>
      <c r="C610" s="46">
        <v>6</v>
      </c>
      <c r="D610" s="46">
        <v>1.1000000000000001</v>
      </c>
      <c r="E610" s="46"/>
      <c r="F610" s="46"/>
      <c r="G610" s="46">
        <f>PRODUCT(C610:F610)</f>
        <v>6.6000000000000005</v>
      </c>
    </row>
    <row r="611" spans="1:7" x14ac:dyDescent="0.25">
      <c r="A611" s="45" t="s">
        <v>1969</v>
      </c>
      <c r="B611" s="45"/>
      <c r="C611" s="46">
        <v>9</v>
      </c>
      <c r="D611" s="46">
        <v>1.1000000000000001</v>
      </c>
      <c r="E611" s="46"/>
      <c r="F611" s="46"/>
      <c r="G611" s="46">
        <f>PRODUCT(C611:F611)</f>
        <v>9.9</v>
      </c>
    </row>
    <row r="612" spans="1:7" x14ac:dyDescent="0.25">
      <c r="A612" s="45" t="s">
        <v>1970</v>
      </c>
      <c r="B612" s="45"/>
      <c r="C612" s="46">
        <v>9</v>
      </c>
      <c r="D612" s="46">
        <v>1.1000000000000001</v>
      </c>
      <c r="E612" s="46"/>
      <c r="F612" s="46"/>
      <c r="G612" s="46">
        <f>PRODUCT(C612:F612)</f>
        <v>9.9</v>
      </c>
    </row>
    <row r="613" spans="1:7" x14ac:dyDescent="0.25">
      <c r="A613" s="45" t="s">
        <v>1971</v>
      </c>
      <c r="B613" s="45"/>
      <c r="C613" s="46">
        <v>9</v>
      </c>
      <c r="D613" s="46">
        <v>1.1000000000000001</v>
      </c>
      <c r="E613" s="46"/>
      <c r="F613" s="46"/>
      <c r="G613" s="46">
        <f>PRODUCT(C613:F613)</f>
        <v>9.9</v>
      </c>
    </row>
    <row r="615" spans="1:7" ht="45" customHeight="1" x14ac:dyDescent="0.25">
      <c r="A615" s="42" t="s">
        <v>2007</v>
      </c>
      <c r="B615" s="42" t="s">
        <v>1800</v>
      </c>
      <c r="C615" s="42" t="s">
        <v>208</v>
      </c>
      <c r="D615" s="43" t="s">
        <v>66</v>
      </c>
      <c r="E615" s="1" t="s">
        <v>209</v>
      </c>
      <c r="F615" s="1" t="s">
        <v>209</v>
      </c>
      <c r="G615" s="44">
        <f>SUM(G616:G620)</f>
        <v>71.885000000000005</v>
      </c>
    </row>
    <row r="616" spans="1:7" x14ac:dyDescent="0.25">
      <c r="A616" s="45" t="s">
        <v>2006</v>
      </c>
      <c r="B616" s="45"/>
      <c r="C616" s="46">
        <v>11.85</v>
      </c>
      <c r="D616" s="46">
        <v>1.1000000000000001</v>
      </c>
      <c r="E616" s="46"/>
      <c r="F616" s="46"/>
      <c r="G616" s="46">
        <f>PRODUCT(C616:F616)</f>
        <v>13.035</v>
      </c>
    </row>
    <row r="617" spans="1:7" x14ac:dyDescent="0.25">
      <c r="A617" s="45" t="s">
        <v>2004</v>
      </c>
      <c r="B617" s="45"/>
      <c r="C617" s="46">
        <v>16.100000000000001</v>
      </c>
      <c r="D617" s="46">
        <v>1.1000000000000001</v>
      </c>
      <c r="E617" s="46"/>
      <c r="F617" s="46"/>
      <c r="G617" s="46">
        <f>PRODUCT(C617:F617)</f>
        <v>17.710000000000004</v>
      </c>
    </row>
    <row r="618" spans="1:7" x14ac:dyDescent="0.25">
      <c r="A618" s="45" t="s">
        <v>1969</v>
      </c>
      <c r="B618" s="45"/>
      <c r="C618" s="46">
        <v>13.8</v>
      </c>
      <c r="D618" s="46">
        <v>1.1000000000000001</v>
      </c>
      <c r="E618" s="46"/>
      <c r="F618" s="46"/>
      <c r="G618" s="46">
        <f>PRODUCT(C618:F618)</f>
        <v>15.180000000000001</v>
      </c>
    </row>
    <row r="619" spans="1:7" x14ac:dyDescent="0.25">
      <c r="A619" s="45" t="s">
        <v>1970</v>
      </c>
      <c r="B619" s="45"/>
      <c r="C619" s="46">
        <v>11.6</v>
      </c>
      <c r="D619" s="46">
        <v>1.1000000000000001</v>
      </c>
      <c r="E619" s="46"/>
      <c r="F619" s="46"/>
      <c r="G619" s="46">
        <f>PRODUCT(C619:F619)</f>
        <v>12.76</v>
      </c>
    </row>
    <row r="620" spans="1:7" x14ac:dyDescent="0.25">
      <c r="A620" s="45" t="s">
        <v>1971</v>
      </c>
      <c r="B620" s="45"/>
      <c r="C620" s="46">
        <v>12</v>
      </c>
      <c r="D620" s="46">
        <v>1.1000000000000001</v>
      </c>
      <c r="E620" s="46"/>
      <c r="F620" s="46"/>
      <c r="G620" s="46">
        <f>PRODUCT(C620:F620)</f>
        <v>13.200000000000001</v>
      </c>
    </row>
    <row r="622" spans="1:7" x14ac:dyDescent="0.25">
      <c r="B622" t="s">
        <v>1798</v>
      </c>
      <c r="C622" s="40" t="s">
        <v>5</v>
      </c>
      <c r="D622" s="41" t="s">
        <v>6</v>
      </c>
      <c r="E622" s="40" t="s">
        <v>7</v>
      </c>
    </row>
    <row r="623" spans="1:7" x14ac:dyDescent="0.25">
      <c r="B623" t="s">
        <v>1798</v>
      </c>
      <c r="C623" s="40" t="s">
        <v>8</v>
      </c>
      <c r="D623" s="41" t="s">
        <v>62</v>
      </c>
      <c r="E623" s="40" t="s">
        <v>194</v>
      </c>
    </row>
    <row r="624" spans="1:7" x14ac:dyDescent="0.25">
      <c r="B624" t="s">
        <v>1798</v>
      </c>
      <c r="C624" s="40" t="s">
        <v>31</v>
      </c>
      <c r="D624" s="41" t="s">
        <v>29</v>
      </c>
      <c r="E624" s="40" t="s">
        <v>210</v>
      </c>
    </row>
    <row r="626" spans="1:7" ht="45" customHeight="1" x14ac:dyDescent="0.25">
      <c r="A626" s="42" t="s">
        <v>2008</v>
      </c>
      <c r="B626" s="42" t="s">
        <v>1800</v>
      </c>
      <c r="C626" s="42" t="s">
        <v>212</v>
      </c>
      <c r="D626" s="43" t="s">
        <v>19</v>
      </c>
      <c r="E626" s="1" t="s">
        <v>213</v>
      </c>
      <c r="F626" s="1" t="s">
        <v>213</v>
      </c>
      <c r="G626" s="44">
        <f>SUM(G627:G627)</f>
        <v>16</v>
      </c>
    </row>
    <row r="627" spans="1:7" x14ac:dyDescent="0.25">
      <c r="A627" s="45"/>
      <c r="B627" s="45"/>
      <c r="C627" s="46">
        <v>4</v>
      </c>
      <c r="D627" s="46">
        <v>4</v>
      </c>
      <c r="E627" s="46"/>
      <c r="F627" s="46"/>
      <c r="G627" s="46">
        <f>PRODUCT(C627:F627)</f>
        <v>16</v>
      </c>
    </row>
    <row r="629" spans="1:7" ht="45" customHeight="1" x14ac:dyDescent="0.25">
      <c r="A629" s="42" t="s">
        <v>2009</v>
      </c>
      <c r="B629" s="42" t="s">
        <v>1800</v>
      </c>
      <c r="C629" s="42" t="s">
        <v>214</v>
      </c>
      <c r="D629" s="43" t="s">
        <v>19</v>
      </c>
      <c r="E629" s="1" t="s">
        <v>215</v>
      </c>
      <c r="F629" s="1" t="s">
        <v>215</v>
      </c>
      <c r="G629" s="44">
        <f>SUM(G630:G631)</f>
        <v>2</v>
      </c>
    </row>
    <row r="630" spans="1:7" x14ac:dyDescent="0.25">
      <c r="A630" s="45" t="s">
        <v>2010</v>
      </c>
      <c r="B630" s="45"/>
      <c r="C630" s="46">
        <v>1</v>
      </c>
      <c r="D630" s="46"/>
      <c r="E630" s="46"/>
      <c r="F630" s="46"/>
      <c r="G630" s="46">
        <f>PRODUCT(C630:F630)</f>
        <v>1</v>
      </c>
    </row>
    <row r="631" spans="1:7" x14ac:dyDescent="0.25">
      <c r="A631" s="45" t="s">
        <v>2011</v>
      </c>
      <c r="B631" s="45"/>
      <c r="C631" s="46">
        <v>1</v>
      </c>
      <c r="D631" s="46"/>
      <c r="E631" s="46"/>
      <c r="F631" s="46"/>
      <c r="G631" s="46">
        <f>PRODUCT(C631:F631)</f>
        <v>1</v>
      </c>
    </row>
    <row r="633" spans="1:7" ht="45" customHeight="1" x14ac:dyDescent="0.25">
      <c r="A633" s="42" t="s">
        <v>2012</v>
      </c>
      <c r="B633" s="42" t="s">
        <v>1800</v>
      </c>
      <c r="C633" s="42" t="s">
        <v>216</v>
      </c>
      <c r="D633" s="43" t="s">
        <v>19</v>
      </c>
      <c r="E633" s="1" t="s">
        <v>217</v>
      </c>
      <c r="F633" s="1" t="s">
        <v>217</v>
      </c>
      <c r="G633" s="44">
        <f>SUM(G634:G634)</f>
        <v>12</v>
      </c>
    </row>
    <row r="634" spans="1:7" x14ac:dyDescent="0.25">
      <c r="A634" s="45" t="s">
        <v>2013</v>
      </c>
      <c r="B634" s="45"/>
      <c r="C634" s="46">
        <v>3</v>
      </c>
      <c r="D634" s="46">
        <v>4</v>
      </c>
      <c r="E634" s="46"/>
      <c r="F634" s="46"/>
      <c r="G634" s="46">
        <f>PRODUCT(C634:F634)</f>
        <v>12</v>
      </c>
    </row>
    <row r="636" spans="1:7" ht="45" customHeight="1" x14ac:dyDescent="0.25">
      <c r="A636" s="42" t="s">
        <v>2014</v>
      </c>
      <c r="B636" s="42" t="s">
        <v>1800</v>
      </c>
      <c r="C636" s="42" t="s">
        <v>218</v>
      </c>
      <c r="D636" s="43" t="s">
        <v>66</v>
      </c>
      <c r="E636" s="1" t="s">
        <v>219</v>
      </c>
      <c r="F636" s="1" t="s">
        <v>219</v>
      </c>
      <c r="G636" s="44">
        <f>SUM(G637:G639)</f>
        <v>125.6</v>
      </c>
    </row>
    <row r="637" spans="1:7" x14ac:dyDescent="0.25">
      <c r="A637" s="45" t="s">
        <v>2015</v>
      </c>
      <c r="B637" s="45"/>
      <c r="C637" s="46">
        <v>6.2</v>
      </c>
      <c r="D637" s="46">
        <v>4</v>
      </c>
      <c r="E637" s="46"/>
      <c r="F637" s="46"/>
      <c r="G637" s="46">
        <f>PRODUCT(C637:F637)</f>
        <v>24.8</v>
      </c>
    </row>
    <row r="638" spans="1:7" x14ac:dyDescent="0.25">
      <c r="A638" s="45" t="s">
        <v>2016</v>
      </c>
      <c r="B638" s="45"/>
      <c r="C638" s="46">
        <v>10.7</v>
      </c>
      <c r="D638" s="46">
        <v>4</v>
      </c>
      <c r="E638" s="46"/>
      <c r="F638" s="46"/>
      <c r="G638" s="46">
        <f>PRODUCT(C638:F638)</f>
        <v>42.8</v>
      </c>
    </row>
    <row r="639" spans="1:7" x14ac:dyDescent="0.25">
      <c r="A639" s="45" t="s">
        <v>2017</v>
      </c>
      <c r="B639" s="45"/>
      <c r="C639" s="46">
        <v>14.5</v>
      </c>
      <c r="D639" s="46">
        <v>4</v>
      </c>
      <c r="E639" s="46"/>
      <c r="F639" s="46"/>
      <c r="G639" s="46">
        <f>PRODUCT(C639:F639)</f>
        <v>58</v>
      </c>
    </row>
    <row r="641" spans="1:7" ht="45" customHeight="1" x14ac:dyDescent="0.25">
      <c r="A641" s="42" t="s">
        <v>2018</v>
      </c>
      <c r="B641" s="42" t="s">
        <v>1800</v>
      </c>
      <c r="C641" s="42" t="s">
        <v>220</v>
      </c>
      <c r="D641" s="43" t="s">
        <v>66</v>
      </c>
      <c r="E641" s="1" t="s">
        <v>221</v>
      </c>
      <c r="F641" s="1" t="s">
        <v>221</v>
      </c>
      <c r="G641" s="44">
        <f>SUM(G642:G645)</f>
        <v>74</v>
      </c>
    </row>
    <row r="642" spans="1:7" x14ac:dyDescent="0.25">
      <c r="A642" s="45" t="s">
        <v>1993</v>
      </c>
      <c r="B642" s="45"/>
      <c r="C642" s="46">
        <v>18.5</v>
      </c>
      <c r="D642" s="46"/>
      <c r="E642" s="46"/>
      <c r="F642" s="46"/>
      <c r="G642" s="46">
        <f>PRODUCT(C642:F642)</f>
        <v>18.5</v>
      </c>
    </row>
    <row r="643" spans="1:7" x14ac:dyDescent="0.25">
      <c r="A643" s="45" t="s">
        <v>1994</v>
      </c>
      <c r="B643" s="45"/>
      <c r="C643" s="46">
        <v>18.5</v>
      </c>
      <c r="D643" s="46"/>
      <c r="E643" s="46"/>
      <c r="F643" s="46"/>
      <c r="G643" s="46">
        <f>PRODUCT(C643:F643)</f>
        <v>18.5</v>
      </c>
    </row>
    <row r="644" spans="1:7" x14ac:dyDescent="0.25">
      <c r="A644" s="45" t="s">
        <v>1995</v>
      </c>
      <c r="B644" s="45"/>
      <c r="C644" s="46">
        <v>18.5</v>
      </c>
      <c r="D644" s="46"/>
      <c r="E644" s="46"/>
      <c r="F644" s="46"/>
      <c r="G644" s="46">
        <f>PRODUCT(C644:F644)</f>
        <v>18.5</v>
      </c>
    </row>
    <row r="645" spans="1:7" x14ac:dyDescent="0.25">
      <c r="A645" s="45" t="s">
        <v>1996</v>
      </c>
      <c r="B645" s="45"/>
      <c r="C645" s="46">
        <v>18.5</v>
      </c>
      <c r="D645" s="46"/>
      <c r="E645" s="46"/>
      <c r="F645" s="46"/>
      <c r="G645" s="46">
        <f>PRODUCT(C645:F645)</f>
        <v>18.5</v>
      </c>
    </row>
    <row r="647" spans="1:7" x14ac:dyDescent="0.25">
      <c r="B647" t="s">
        <v>1798</v>
      </c>
      <c r="C647" s="40" t="s">
        <v>5</v>
      </c>
      <c r="D647" s="41" t="s">
        <v>6</v>
      </c>
      <c r="E647" s="40" t="s">
        <v>7</v>
      </c>
    </row>
    <row r="648" spans="1:7" x14ac:dyDescent="0.25">
      <c r="B648" t="s">
        <v>1798</v>
      </c>
      <c r="C648" s="40" t="s">
        <v>8</v>
      </c>
      <c r="D648" s="41" t="s">
        <v>86</v>
      </c>
      <c r="E648" s="40" t="s">
        <v>222</v>
      </c>
    </row>
    <row r="649" spans="1:7" x14ac:dyDescent="0.25">
      <c r="B649" t="s">
        <v>1798</v>
      </c>
      <c r="C649" s="40" t="s">
        <v>31</v>
      </c>
      <c r="D649" s="41" t="s">
        <v>29</v>
      </c>
      <c r="E649" s="40" t="s">
        <v>223</v>
      </c>
    </row>
    <row r="651" spans="1:7" ht="45" customHeight="1" x14ac:dyDescent="0.25">
      <c r="A651" s="42" t="s">
        <v>2019</v>
      </c>
      <c r="B651" s="42" t="s">
        <v>1800</v>
      </c>
      <c r="C651" s="42" t="s">
        <v>225</v>
      </c>
      <c r="D651" s="43" t="s">
        <v>66</v>
      </c>
      <c r="E651" s="1" t="s">
        <v>226</v>
      </c>
      <c r="F651" s="1" t="s">
        <v>226</v>
      </c>
      <c r="G651" s="44">
        <f>SUM(G652:G653)</f>
        <v>3</v>
      </c>
    </row>
    <row r="652" spans="1:7" x14ac:dyDescent="0.25">
      <c r="A652" s="45" t="s">
        <v>2020</v>
      </c>
      <c r="B652" s="45"/>
      <c r="C652" s="46">
        <v>2</v>
      </c>
      <c r="D652" s="46"/>
      <c r="E652" s="46"/>
      <c r="F652" s="46"/>
      <c r="G652" s="46">
        <f>PRODUCT(C652:F652)</f>
        <v>2</v>
      </c>
    </row>
    <row r="653" spans="1:7" x14ac:dyDescent="0.25">
      <c r="A653" s="45" t="s">
        <v>2021</v>
      </c>
      <c r="B653" s="45"/>
      <c r="C653" s="46">
        <v>1</v>
      </c>
      <c r="D653" s="46"/>
      <c r="E653" s="46"/>
      <c r="F653" s="46"/>
      <c r="G653" s="46">
        <f>PRODUCT(C653:F653)</f>
        <v>1</v>
      </c>
    </row>
    <row r="655" spans="1:7" ht="45" customHeight="1" x14ac:dyDescent="0.25">
      <c r="A655" s="42" t="s">
        <v>2022</v>
      </c>
      <c r="B655" s="42" t="s">
        <v>1800</v>
      </c>
      <c r="C655" s="42" t="s">
        <v>227</v>
      </c>
      <c r="D655" s="43" t="s">
        <v>66</v>
      </c>
      <c r="E655" s="1" t="s">
        <v>228</v>
      </c>
      <c r="F655" s="1" t="s">
        <v>228</v>
      </c>
      <c r="G655" s="44">
        <f>SUM(G656:G656)</f>
        <v>222.20000000000002</v>
      </c>
    </row>
    <row r="656" spans="1:7" x14ac:dyDescent="0.25">
      <c r="A656" s="45" t="s">
        <v>2023</v>
      </c>
      <c r="B656" s="45"/>
      <c r="C656" s="46">
        <v>202</v>
      </c>
      <c r="D656" s="46">
        <v>1.1000000000000001</v>
      </c>
      <c r="E656" s="46"/>
      <c r="F656" s="46"/>
      <c r="G656" s="46">
        <f>PRODUCT(C656:F656)</f>
        <v>222.20000000000002</v>
      </c>
    </row>
    <row r="658" spans="1:7" ht="45" customHeight="1" x14ac:dyDescent="0.25">
      <c r="A658" s="42" t="s">
        <v>2024</v>
      </c>
      <c r="B658" s="42" t="s">
        <v>1800</v>
      </c>
      <c r="C658" s="42" t="s">
        <v>229</v>
      </c>
      <c r="D658" s="43" t="s">
        <v>66</v>
      </c>
      <c r="E658" s="1" t="s">
        <v>230</v>
      </c>
      <c r="F658" s="1" t="s">
        <v>230</v>
      </c>
      <c r="G658" s="44">
        <f>SUM(G659:G660)</f>
        <v>69.960000000000008</v>
      </c>
    </row>
    <row r="659" spans="1:7" x14ac:dyDescent="0.25">
      <c r="A659" s="45" t="s">
        <v>2025</v>
      </c>
      <c r="B659" s="45"/>
      <c r="C659" s="46">
        <v>7.8</v>
      </c>
      <c r="D659" s="46">
        <v>1.1000000000000001</v>
      </c>
      <c r="E659" s="46">
        <v>2</v>
      </c>
      <c r="F659" s="46"/>
      <c r="G659" s="46">
        <f>PRODUCT(C659:F659)</f>
        <v>17.16</v>
      </c>
    </row>
    <row r="660" spans="1:7" x14ac:dyDescent="0.25">
      <c r="A660" s="45" t="s">
        <v>2026</v>
      </c>
      <c r="B660" s="45"/>
      <c r="C660" s="46">
        <v>48</v>
      </c>
      <c r="D660" s="46">
        <v>1.1000000000000001</v>
      </c>
      <c r="E660" s="46"/>
      <c r="F660" s="46"/>
      <c r="G660" s="46">
        <f>PRODUCT(C660:F660)</f>
        <v>52.800000000000004</v>
      </c>
    </row>
    <row r="662" spans="1:7" ht="45" customHeight="1" x14ac:dyDescent="0.25">
      <c r="A662" s="42" t="s">
        <v>2027</v>
      </c>
      <c r="B662" s="42" t="s">
        <v>1800</v>
      </c>
      <c r="C662" s="42" t="s">
        <v>231</v>
      </c>
      <c r="D662" s="43" t="s">
        <v>19</v>
      </c>
      <c r="E662" s="1" t="s">
        <v>232</v>
      </c>
      <c r="F662" s="1" t="s">
        <v>232</v>
      </c>
      <c r="G662" s="44">
        <f>SUM(G663:G666)</f>
        <v>15</v>
      </c>
    </row>
    <row r="663" spans="1:7" x14ac:dyDescent="0.25">
      <c r="A663" s="45" t="s">
        <v>2028</v>
      </c>
      <c r="B663" s="45"/>
      <c r="C663" s="46">
        <v>4</v>
      </c>
      <c r="D663" s="46"/>
      <c r="E663" s="46"/>
      <c r="F663" s="46"/>
      <c r="G663" s="46">
        <f>PRODUCT(C663:F663)</f>
        <v>4</v>
      </c>
    </row>
    <row r="664" spans="1:7" x14ac:dyDescent="0.25">
      <c r="A664" s="45" t="s">
        <v>2029</v>
      </c>
      <c r="B664" s="45"/>
      <c r="C664" s="46">
        <v>3</v>
      </c>
      <c r="D664" s="46"/>
      <c r="E664" s="46"/>
      <c r="F664" s="46"/>
      <c r="G664" s="46">
        <f>PRODUCT(C664:F664)</f>
        <v>3</v>
      </c>
    </row>
    <row r="665" spans="1:7" x14ac:dyDescent="0.25">
      <c r="A665" s="45" t="s">
        <v>2030</v>
      </c>
      <c r="B665" s="45"/>
      <c r="C665" s="46">
        <v>4</v>
      </c>
      <c r="D665" s="46"/>
      <c r="E665" s="46"/>
      <c r="F665" s="46"/>
      <c r="G665" s="46">
        <f>PRODUCT(C665:F665)</f>
        <v>4</v>
      </c>
    </row>
    <row r="666" spans="1:7" x14ac:dyDescent="0.25">
      <c r="A666" s="45" t="s">
        <v>2030</v>
      </c>
      <c r="B666" s="45"/>
      <c r="C666" s="46">
        <v>4</v>
      </c>
      <c r="D666" s="46"/>
      <c r="E666" s="46"/>
      <c r="F666" s="46"/>
      <c r="G666" s="46">
        <f>PRODUCT(C666:F666)</f>
        <v>4</v>
      </c>
    </row>
    <row r="668" spans="1:7" ht="45" customHeight="1" x14ac:dyDescent="0.25">
      <c r="A668" s="42" t="s">
        <v>2031</v>
      </c>
      <c r="B668" s="42" t="s">
        <v>1800</v>
      </c>
      <c r="C668" s="42" t="s">
        <v>233</v>
      </c>
      <c r="D668" s="43" t="s">
        <v>19</v>
      </c>
      <c r="E668" s="1" t="s">
        <v>234</v>
      </c>
      <c r="F668" s="1" t="s">
        <v>234</v>
      </c>
      <c r="G668" s="44">
        <f>SUM(G669:G669)</f>
        <v>1</v>
      </c>
    </row>
    <row r="669" spans="1:7" x14ac:dyDescent="0.25">
      <c r="A669" s="45"/>
      <c r="B669" s="45"/>
      <c r="C669" s="46">
        <v>1</v>
      </c>
      <c r="D669" s="46"/>
      <c r="E669" s="46"/>
      <c r="F669" s="46"/>
      <c r="G669" s="46">
        <f>PRODUCT(C669:F669)</f>
        <v>1</v>
      </c>
    </row>
    <row r="671" spans="1:7" ht="45" customHeight="1" x14ac:dyDescent="0.25">
      <c r="A671" s="42" t="s">
        <v>2032</v>
      </c>
      <c r="B671" s="42" t="s">
        <v>1800</v>
      </c>
      <c r="C671" s="42" t="s">
        <v>235</v>
      </c>
      <c r="D671" s="43" t="s">
        <v>19</v>
      </c>
      <c r="E671" s="1" t="s">
        <v>2033</v>
      </c>
      <c r="F671" s="1" t="s">
        <v>2033</v>
      </c>
      <c r="G671" s="44">
        <f>SUM(G672:G672)</f>
        <v>1</v>
      </c>
    </row>
    <row r="672" spans="1:7" x14ac:dyDescent="0.25">
      <c r="A672" s="45"/>
      <c r="B672" s="45"/>
      <c r="C672" s="46">
        <v>1</v>
      </c>
      <c r="D672" s="46"/>
      <c r="E672" s="46"/>
      <c r="F672" s="46"/>
      <c r="G672" s="46">
        <f>PRODUCT(C672:F672)</f>
        <v>1</v>
      </c>
    </row>
    <row r="674" spans="1:7" ht="45" customHeight="1" x14ac:dyDescent="0.25">
      <c r="A674" s="42" t="s">
        <v>2034</v>
      </c>
      <c r="B674" s="42" t="s">
        <v>1800</v>
      </c>
      <c r="C674" s="42" t="s">
        <v>237</v>
      </c>
      <c r="D674" s="43" t="s">
        <v>19</v>
      </c>
      <c r="E674" s="1" t="s">
        <v>2035</v>
      </c>
      <c r="F674" s="1" t="s">
        <v>2035</v>
      </c>
      <c r="G674" s="44">
        <f>SUM(G675:G675)</f>
        <v>1</v>
      </c>
    </row>
    <row r="675" spans="1:7" x14ac:dyDescent="0.25">
      <c r="A675" s="45"/>
      <c r="B675" s="45"/>
      <c r="C675" s="46">
        <v>1</v>
      </c>
      <c r="D675" s="46"/>
      <c r="E675" s="46"/>
      <c r="F675" s="46"/>
      <c r="G675" s="46">
        <f>PRODUCT(C675:F675)</f>
        <v>1</v>
      </c>
    </row>
    <row r="677" spans="1:7" ht="45" customHeight="1" x14ac:dyDescent="0.25">
      <c r="A677" s="42" t="s">
        <v>2036</v>
      </c>
      <c r="B677" s="42" t="s">
        <v>1800</v>
      </c>
      <c r="C677" s="42" t="s">
        <v>239</v>
      </c>
      <c r="D677" s="43" t="s">
        <v>19</v>
      </c>
      <c r="E677" s="1" t="s">
        <v>2037</v>
      </c>
      <c r="F677" s="1" t="s">
        <v>2037</v>
      </c>
      <c r="G677" s="44">
        <f>SUM(G678:G678)</f>
        <v>1</v>
      </c>
    </row>
    <row r="678" spans="1:7" x14ac:dyDescent="0.25">
      <c r="A678" s="45"/>
      <c r="B678" s="45"/>
      <c r="C678" s="46">
        <v>1</v>
      </c>
      <c r="D678" s="46"/>
      <c r="E678" s="46"/>
      <c r="F678" s="46"/>
      <c r="G678" s="46">
        <f>PRODUCT(C678:F678)</f>
        <v>1</v>
      </c>
    </row>
    <row r="680" spans="1:7" ht="45" customHeight="1" x14ac:dyDescent="0.25">
      <c r="A680" s="42" t="s">
        <v>2038</v>
      </c>
      <c r="B680" s="42" t="s">
        <v>1800</v>
      </c>
      <c r="C680" s="42" t="s">
        <v>241</v>
      </c>
      <c r="D680" s="43" t="s">
        <v>242</v>
      </c>
      <c r="E680" s="1" t="s">
        <v>243</v>
      </c>
      <c r="F680" s="1" t="s">
        <v>243</v>
      </c>
      <c r="G680" s="44">
        <f>SUM(G681:G682)</f>
        <v>5</v>
      </c>
    </row>
    <row r="681" spans="1:7" x14ac:dyDescent="0.25">
      <c r="A681" s="45" t="s">
        <v>2039</v>
      </c>
      <c r="B681" s="45"/>
      <c r="C681" s="46">
        <v>2</v>
      </c>
      <c r="D681" s="46"/>
      <c r="E681" s="46"/>
      <c r="F681" s="46"/>
      <c r="G681" s="46">
        <f>PRODUCT(C681:F681)</f>
        <v>2</v>
      </c>
    </row>
    <row r="682" spans="1:7" x14ac:dyDescent="0.25">
      <c r="A682" s="45" t="s">
        <v>2040</v>
      </c>
      <c r="B682" s="45"/>
      <c r="C682" s="46">
        <v>3</v>
      </c>
      <c r="D682" s="46"/>
      <c r="E682" s="46"/>
      <c r="F682" s="46"/>
      <c r="G682" s="46">
        <f>PRODUCT(C682:F682)</f>
        <v>3</v>
      </c>
    </row>
    <row r="684" spans="1:7" x14ac:dyDescent="0.25">
      <c r="B684" t="s">
        <v>1798</v>
      </c>
      <c r="C684" s="40" t="s">
        <v>5</v>
      </c>
      <c r="D684" s="41" t="s">
        <v>6</v>
      </c>
      <c r="E684" s="40" t="s">
        <v>7</v>
      </c>
    </row>
    <row r="685" spans="1:7" x14ac:dyDescent="0.25">
      <c r="B685" t="s">
        <v>1798</v>
      </c>
      <c r="C685" s="40" t="s">
        <v>8</v>
      </c>
      <c r="D685" s="41" t="s">
        <v>107</v>
      </c>
      <c r="E685" s="40" t="s">
        <v>244</v>
      </c>
    </row>
    <row r="686" spans="1:7" x14ac:dyDescent="0.25">
      <c r="B686" t="s">
        <v>1798</v>
      </c>
      <c r="C686" s="40" t="s">
        <v>31</v>
      </c>
      <c r="D686" s="41" t="s">
        <v>6</v>
      </c>
      <c r="E686" s="40" t="s">
        <v>245</v>
      </c>
    </row>
    <row r="688" spans="1:7" ht="45" customHeight="1" x14ac:dyDescent="0.25">
      <c r="A688" s="42" t="s">
        <v>2041</v>
      </c>
      <c r="B688" s="42" t="s">
        <v>1800</v>
      </c>
      <c r="C688" s="42" t="s">
        <v>247</v>
      </c>
      <c r="D688" s="43" t="s">
        <v>19</v>
      </c>
      <c r="E688" s="1" t="s">
        <v>2042</v>
      </c>
      <c r="F688" s="1" t="s">
        <v>2042</v>
      </c>
      <c r="G688" s="44">
        <f>SUM(G689:G689)</f>
        <v>4</v>
      </c>
    </row>
    <row r="689" spans="1:7" x14ac:dyDescent="0.25">
      <c r="A689" s="45" t="s">
        <v>1991</v>
      </c>
      <c r="B689" s="45"/>
      <c r="C689" s="46">
        <v>4</v>
      </c>
      <c r="D689" s="46"/>
      <c r="E689" s="46"/>
      <c r="F689" s="46"/>
      <c r="G689" s="46">
        <f>PRODUCT(C689:F689)</f>
        <v>4</v>
      </c>
    </row>
    <row r="691" spans="1:7" ht="45" customHeight="1" x14ac:dyDescent="0.25">
      <c r="A691" s="42" t="s">
        <v>2043</v>
      </c>
      <c r="B691" s="42" t="s">
        <v>1800</v>
      </c>
      <c r="C691" s="42" t="s">
        <v>249</v>
      </c>
      <c r="D691" s="43" t="s">
        <v>19</v>
      </c>
      <c r="E691" s="1" t="s">
        <v>250</v>
      </c>
      <c r="F691" s="1" t="s">
        <v>250</v>
      </c>
      <c r="G691" s="44">
        <f>SUM(G692:G693)</f>
        <v>2</v>
      </c>
    </row>
    <row r="692" spans="1:7" x14ac:dyDescent="0.25">
      <c r="A692" s="45" t="s">
        <v>2044</v>
      </c>
      <c r="B692" s="45"/>
      <c r="C692" s="46">
        <v>1</v>
      </c>
      <c r="D692" s="46"/>
      <c r="E692" s="46"/>
      <c r="F692" s="46"/>
      <c r="G692" s="46">
        <f>PRODUCT(C692:F692)</f>
        <v>1</v>
      </c>
    </row>
    <row r="693" spans="1:7" x14ac:dyDescent="0.25">
      <c r="A693" s="45" t="s">
        <v>2045</v>
      </c>
      <c r="B693" s="45"/>
      <c r="C693" s="46">
        <v>1</v>
      </c>
      <c r="D693" s="46"/>
      <c r="E693" s="46"/>
      <c r="F693" s="46"/>
      <c r="G693" s="46">
        <f>PRODUCT(C693:F693)</f>
        <v>1</v>
      </c>
    </row>
    <row r="695" spans="1:7" ht="45" customHeight="1" x14ac:dyDescent="0.25">
      <c r="A695" s="42" t="s">
        <v>2046</v>
      </c>
      <c r="B695" s="42" t="s">
        <v>1800</v>
      </c>
      <c r="C695" s="42" t="s">
        <v>251</v>
      </c>
      <c r="D695" s="43" t="s">
        <v>19</v>
      </c>
      <c r="E695" s="1" t="s">
        <v>252</v>
      </c>
      <c r="F695" s="1" t="s">
        <v>252</v>
      </c>
      <c r="G695" s="44">
        <f>SUM(G696:G696)</f>
        <v>1</v>
      </c>
    </row>
    <row r="696" spans="1:7" x14ac:dyDescent="0.25">
      <c r="A696" s="45" t="s">
        <v>2047</v>
      </c>
      <c r="B696" s="45"/>
      <c r="C696" s="46">
        <v>1</v>
      </c>
      <c r="D696" s="46"/>
      <c r="E696" s="46"/>
      <c r="F696" s="46"/>
      <c r="G696" s="46">
        <f>PRODUCT(C696:F696)</f>
        <v>1</v>
      </c>
    </row>
    <row r="698" spans="1:7" ht="45" customHeight="1" x14ac:dyDescent="0.25">
      <c r="A698" s="42" t="s">
        <v>2048</v>
      </c>
      <c r="B698" s="42" t="s">
        <v>1800</v>
      </c>
      <c r="C698" s="42" t="s">
        <v>253</v>
      </c>
      <c r="D698" s="43" t="s">
        <v>19</v>
      </c>
      <c r="E698" s="1" t="s">
        <v>254</v>
      </c>
      <c r="F698" s="1" t="s">
        <v>254</v>
      </c>
      <c r="G698" s="44">
        <f>SUM(G699:G699)</f>
        <v>1</v>
      </c>
    </row>
    <row r="699" spans="1:7" x14ac:dyDescent="0.25">
      <c r="A699" s="45" t="s">
        <v>2049</v>
      </c>
      <c r="B699" s="45"/>
      <c r="C699" s="46">
        <v>1</v>
      </c>
      <c r="D699" s="46"/>
      <c r="E699" s="46"/>
      <c r="F699" s="46"/>
      <c r="G699" s="46">
        <f>PRODUCT(C699:F699)</f>
        <v>1</v>
      </c>
    </row>
    <row r="701" spans="1:7" x14ac:dyDescent="0.25">
      <c r="B701" t="s">
        <v>1798</v>
      </c>
      <c r="C701" s="40" t="s">
        <v>5</v>
      </c>
      <c r="D701" s="41" t="s">
        <v>6</v>
      </c>
      <c r="E701" s="40" t="s">
        <v>7</v>
      </c>
    </row>
    <row r="702" spans="1:7" x14ac:dyDescent="0.25">
      <c r="B702" t="s">
        <v>1798</v>
      </c>
      <c r="C702" s="40" t="s">
        <v>8</v>
      </c>
      <c r="D702" s="41" t="s">
        <v>107</v>
      </c>
      <c r="E702" s="40" t="s">
        <v>244</v>
      </c>
    </row>
    <row r="703" spans="1:7" x14ac:dyDescent="0.25">
      <c r="B703" t="s">
        <v>1798</v>
      </c>
      <c r="C703" s="40" t="s">
        <v>31</v>
      </c>
      <c r="D703" s="41" t="s">
        <v>29</v>
      </c>
      <c r="E703" s="40" t="s">
        <v>255</v>
      </c>
    </row>
    <row r="705" spans="1:7" ht="45" customHeight="1" x14ac:dyDescent="0.25">
      <c r="A705" s="42" t="s">
        <v>2050</v>
      </c>
      <c r="B705" s="42" t="s">
        <v>1800</v>
      </c>
      <c r="C705" s="42" t="s">
        <v>191</v>
      </c>
      <c r="D705" s="43" t="s">
        <v>192</v>
      </c>
      <c r="E705" s="1" t="s">
        <v>193</v>
      </c>
      <c r="F705" s="1" t="s">
        <v>193</v>
      </c>
      <c r="G705" s="44">
        <f>SUM(G706:G707)</f>
        <v>2</v>
      </c>
    </row>
    <row r="706" spans="1:7" x14ac:dyDescent="0.25">
      <c r="A706" s="45" t="s">
        <v>1987</v>
      </c>
      <c r="B706" s="45"/>
      <c r="C706" s="46">
        <v>1</v>
      </c>
      <c r="D706" s="46"/>
      <c r="E706" s="46"/>
      <c r="F706" s="46"/>
      <c r="G706" s="46">
        <f>PRODUCT(C706:F706)</f>
        <v>1</v>
      </c>
    </row>
    <row r="707" spans="1:7" x14ac:dyDescent="0.25">
      <c r="A707" s="45" t="s">
        <v>1988</v>
      </c>
      <c r="B707" s="45"/>
      <c r="C707" s="46">
        <v>1</v>
      </c>
      <c r="D707" s="46"/>
      <c r="E707" s="46"/>
      <c r="F707" s="46"/>
      <c r="G707" s="46">
        <f>PRODUCT(C707:F707)</f>
        <v>1</v>
      </c>
    </row>
    <row r="709" spans="1:7" ht="45" customHeight="1" x14ac:dyDescent="0.25">
      <c r="A709" s="42" t="s">
        <v>2051</v>
      </c>
      <c r="B709" s="42" t="s">
        <v>1800</v>
      </c>
      <c r="C709" s="42" t="s">
        <v>257</v>
      </c>
      <c r="D709" s="43" t="s">
        <v>66</v>
      </c>
      <c r="E709" s="1" t="s">
        <v>258</v>
      </c>
      <c r="F709" s="1" t="s">
        <v>258</v>
      </c>
      <c r="G709" s="44">
        <f>SUM(G710:G710)</f>
        <v>22</v>
      </c>
    </row>
    <row r="710" spans="1:7" x14ac:dyDescent="0.25">
      <c r="A710" s="45"/>
      <c r="B710" s="45"/>
      <c r="C710" s="46">
        <v>22</v>
      </c>
      <c r="D710" s="46"/>
      <c r="E710" s="46"/>
      <c r="F710" s="46"/>
      <c r="G710" s="46">
        <f>PRODUCT(C710:F710)</f>
        <v>22</v>
      </c>
    </row>
    <row r="712" spans="1:7" ht="45" customHeight="1" x14ac:dyDescent="0.25">
      <c r="A712" s="42" t="s">
        <v>2052</v>
      </c>
      <c r="B712" s="42" t="s">
        <v>1800</v>
      </c>
      <c r="C712" s="42" t="s">
        <v>259</v>
      </c>
      <c r="D712" s="43" t="s">
        <v>66</v>
      </c>
      <c r="E712" s="1" t="s">
        <v>260</v>
      </c>
      <c r="F712" s="1" t="s">
        <v>260</v>
      </c>
      <c r="G712" s="44">
        <f>SUM(G713:G713)</f>
        <v>22</v>
      </c>
    </row>
    <row r="713" spans="1:7" x14ac:dyDescent="0.25">
      <c r="A713" s="45"/>
      <c r="B713" s="45"/>
      <c r="C713" s="46">
        <v>22</v>
      </c>
      <c r="D713" s="46"/>
      <c r="E713" s="46"/>
      <c r="F713" s="46"/>
      <c r="G713" s="46">
        <f>PRODUCT(C713:F713)</f>
        <v>22</v>
      </c>
    </row>
    <row r="715" spans="1:7" ht="45" customHeight="1" x14ac:dyDescent="0.25">
      <c r="A715" s="42" t="s">
        <v>2053</v>
      </c>
      <c r="B715" s="42" t="s">
        <v>1800</v>
      </c>
      <c r="C715" s="42" t="s">
        <v>261</v>
      </c>
      <c r="D715" s="43" t="s">
        <v>66</v>
      </c>
      <c r="E715" s="1" t="s">
        <v>262</v>
      </c>
      <c r="F715" s="1" t="s">
        <v>262</v>
      </c>
      <c r="G715" s="44">
        <f>SUM(G716:G716)</f>
        <v>88</v>
      </c>
    </row>
    <row r="716" spans="1:7" x14ac:dyDescent="0.25">
      <c r="A716" s="45"/>
      <c r="B716" s="45"/>
      <c r="C716" s="46">
        <v>88</v>
      </c>
      <c r="D716" s="46"/>
      <c r="E716" s="46"/>
      <c r="F716" s="46"/>
      <c r="G716" s="46">
        <f>PRODUCT(C716:F716)</f>
        <v>88</v>
      </c>
    </row>
    <row r="718" spans="1:7" ht="45" customHeight="1" x14ac:dyDescent="0.25">
      <c r="A718" s="42" t="s">
        <v>2054</v>
      </c>
      <c r="B718" s="42" t="s">
        <v>1800</v>
      </c>
      <c r="C718" s="42" t="s">
        <v>263</v>
      </c>
      <c r="D718" s="43" t="s">
        <v>66</v>
      </c>
      <c r="E718" s="1" t="s">
        <v>264</v>
      </c>
      <c r="F718" s="1" t="s">
        <v>264</v>
      </c>
      <c r="G718" s="44">
        <f>SUM(G719:G719)</f>
        <v>88</v>
      </c>
    </row>
    <row r="719" spans="1:7" x14ac:dyDescent="0.25">
      <c r="A719" s="45"/>
      <c r="B719" s="45"/>
      <c r="C719" s="46">
        <v>88</v>
      </c>
      <c r="D719" s="46"/>
      <c r="E719" s="46"/>
      <c r="F719" s="46"/>
      <c r="G719" s="46">
        <f>PRODUCT(C719:F719)</f>
        <v>88</v>
      </c>
    </row>
    <row r="721" spans="1:7" ht="45" customHeight="1" x14ac:dyDescent="0.25">
      <c r="A721" s="42" t="s">
        <v>2055</v>
      </c>
      <c r="B721" s="42" t="s">
        <v>1800</v>
      </c>
      <c r="C721" s="42" t="s">
        <v>265</v>
      </c>
      <c r="D721" s="43" t="s">
        <v>66</v>
      </c>
      <c r="E721" s="1" t="s">
        <v>266</v>
      </c>
      <c r="F721" s="1" t="s">
        <v>266</v>
      </c>
      <c r="G721" s="44">
        <f>SUM(G722:G722)</f>
        <v>17</v>
      </c>
    </row>
    <row r="722" spans="1:7" x14ac:dyDescent="0.25">
      <c r="A722" s="45"/>
      <c r="B722" s="45"/>
      <c r="C722" s="46">
        <v>17</v>
      </c>
      <c r="D722" s="46"/>
      <c r="E722" s="46"/>
      <c r="F722" s="46"/>
      <c r="G722" s="46">
        <f>PRODUCT(C722:F722)</f>
        <v>17</v>
      </c>
    </row>
    <row r="724" spans="1:7" ht="45" customHeight="1" x14ac:dyDescent="0.25">
      <c r="A724" s="42" t="s">
        <v>2056</v>
      </c>
      <c r="B724" s="42" t="s">
        <v>1800</v>
      </c>
      <c r="C724" s="42" t="s">
        <v>267</v>
      </c>
      <c r="D724" s="43" t="s">
        <v>66</v>
      </c>
      <c r="E724" s="1" t="s">
        <v>268</v>
      </c>
      <c r="F724" s="1" t="s">
        <v>268</v>
      </c>
      <c r="G724" s="44">
        <f>SUM(G725:G725)</f>
        <v>17</v>
      </c>
    </row>
    <row r="725" spans="1:7" x14ac:dyDescent="0.25">
      <c r="A725" s="45"/>
      <c r="B725" s="45"/>
      <c r="C725" s="46">
        <v>17</v>
      </c>
      <c r="D725" s="46"/>
      <c r="E725" s="46"/>
      <c r="F725" s="46"/>
      <c r="G725" s="46">
        <f>PRODUCT(C725:F725)</f>
        <v>17</v>
      </c>
    </row>
    <row r="727" spans="1:7" ht="45" customHeight="1" x14ac:dyDescent="0.25">
      <c r="A727" s="42" t="s">
        <v>2057</v>
      </c>
      <c r="B727" s="42" t="s">
        <v>1800</v>
      </c>
      <c r="C727" s="42" t="s">
        <v>269</v>
      </c>
      <c r="D727" s="43" t="s">
        <v>66</v>
      </c>
      <c r="E727" s="1" t="s">
        <v>270</v>
      </c>
      <c r="F727" s="1" t="s">
        <v>270</v>
      </c>
      <c r="G727" s="44">
        <f>SUM(G728:G728)</f>
        <v>43</v>
      </c>
    </row>
    <row r="728" spans="1:7" x14ac:dyDescent="0.25">
      <c r="A728" s="45"/>
      <c r="B728" s="45"/>
      <c r="C728" s="46">
        <v>43</v>
      </c>
      <c r="D728" s="46"/>
      <c r="E728" s="46"/>
      <c r="F728" s="46"/>
      <c r="G728" s="46">
        <f>PRODUCT(C728:F728)</f>
        <v>43</v>
      </c>
    </row>
    <row r="730" spans="1:7" ht="45" customHeight="1" x14ac:dyDescent="0.25">
      <c r="A730" s="42" t="s">
        <v>2058</v>
      </c>
      <c r="B730" s="42" t="s">
        <v>1800</v>
      </c>
      <c r="C730" s="42" t="s">
        <v>271</v>
      </c>
      <c r="D730" s="43" t="s">
        <v>66</v>
      </c>
      <c r="E730" s="1" t="s">
        <v>272</v>
      </c>
      <c r="F730" s="1" t="s">
        <v>272</v>
      </c>
      <c r="G730" s="44">
        <f>SUM(G731:G731)</f>
        <v>43</v>
      </c>
    </row>
    <row r="731" spans="1:7" x14ac:dyDescent="0.25">
      <c r="A731" s="45"/>
      <c r="B731" s="45"/>
      <c r="C731" s="46">
        <v>43</v>
      </c>
      <c r="D731" s="46"/>
      <c r="E731" s="46"/>
      <c r="F731" s="46"/>
      <c r="G731" s="46">
        <f>PRODUCT(C731:F731)</f>
        <v>43</v>
      </c>
    </row>
    <row r="733" spans="1:7" ht="45" customHeight="1" x14ac:dyDescent="0.25">
      <c r="A733" s="42" t="s">
        <v>2059</v>
      </c>
      <c r="B733" s="42" t="s">
        <v>1800</v>
      </c>
      <c r="C733" s="42" t="s">
        <v>273</v>
      </c>
      <c r="D733" s="43" t="s">
        <v>66</v>
      </c>
      <c r="E733" s="1" t="s">
        <v>274</v>
      </c>
      <c r="F733" s="1" t="s">
        <v>274</v>
      </c>
      <c r="G733" s="44">
        <f>SUM(G734:G734)</f>
        <v>21</v>
      </c>
    </row>
    <row r="734" spans="1:7" x14ac:dyDescent="0.25">
      <c r="A734" s="45"/>
      <c r="B734" s="45"/>
      <c r="C734" s="46">
        <v>21</v>
      </c>
      <c r="D734" s="46"/>
      <c r="E734" s="46"/>
      <c r="F734" s="46"/>
      <c r="G734" s="46">
        <f>PRODUCT(C734:F734)</f>
        <v>21</v>
      </c>
    </row>
    <row r="736" spans="1:7" ht="45" customHeight="1" x14ac:dyDescent="0.25">
      <c r="A736" s="42" t="s">
        <v>2060</v>
      </c>
      <c r="B736" s="42" t="s">
        <v>1800</v>
      </c>
      <c r="C736" s="42" t="s">
        <v>275</v>
      </c>
      <c r="D736" s="43" t="s">
        <v>66</v>
      </c>
      <c r="E736" s="1" t="s">
        <v>276</v>
      </c>
      <c r="F736" s="1" t="s">
        <v>276</v>
      </c>
      <c r="G736" s="44">
        <f>SUM(G737:G737)</f>
        <v>21</v>
      </c>
    </row>
    <row r="737" spans="1:7" x14ac:dyDescent="0.25">
      <c r="A737" s="45"/>
      <c r="B737" s="45"/>
      <c r="C737" s="46">
        <v>21</v>
      </c>
      <c r="D737" s="46"/>
      <c r="E737" s="46"/>
      <c r="F737" s="46"/>
      <c r="G737" s="46">
        <f>PRODUCT(C737:F737)</f>
        <v>21</v>
      </c>
    </row>
    <row r="739" spans="1:7" ht="45" customHeight="1" x14ac:dyDescent="0.25">
      <c r="A739" s="42" t="s">
        <v>2061</v>
      </c>
      <c r="B739" s="42" t="s">
        <v>1800</v>
      </c>
      <c r="C739" s="42" t="s">
        <v>277</v>
      </c>
      <c r="D739" s="43" t="s">
        <v>66</v>
      </c>
      <c r="E739" s="1" t="s">
        <v>278</v>
      </c>
      <c r="F739" s="1" t="s">
        <v>278</v>
      </c>
      <c r="G739" s="44">
        <f>SUM(G740:G740)</f>
        <v>14</v>
      </c>
    </row>
    <row r="740" spans="1:7" x14ac:dyDescent="0.25">
      <c r="A740" s="45"/>
      <c r="B740" s="45"/>
      <c r="C740" s="46">
        <v>14</v>
      </c>
      <c r="D740" s="46"/>
      <c r="E740" s="46"/>
      <c r="F740" s="46"/>
      <c r="G740" s="46">
        <f>PRODUCT(C740:F740)</f>
        <v>14</v>
      </c>
    </row>
    <row r="742" spans="1:7" ht="45" customHeight="1" x14ac:dyDescent="0.25">
      <c r="A742" s="42" t="s">
        <v>2062</v>
      </c>
      <c r="B742" s="42" t="s">
        <v>1800</v>
      </c>
      <c r="C742" s="42" t="s">
        <v>279</v>
      </c>
      <c r="D742" s="43" t="s">
        <v>66</v>
      </c>
      <c r="E742" s="1" t="s">
        <v>280</v>
      </c>
      <c r="F742" s="1" t="s">
        <v>280</v>
      </c>
      <c r="G742" s="44">
        <f>SUM(G743:G743)</f>
        <v>14</v>
      </c>
    </row>
    <row r="743" spans="1:7" x14ac:dyDescent="0.25">
      <c r="A743" s="45"/>
      <c r="B743" s="45"/>
      <c r="C743" s="46">
        <v>14</v>
      </c>
      <c r="D743" s="46"/>
      <c r="E743" s="46"/>
      <c r="F743" s="46"/>
      <c r="G743" s="46">
        <f>PRODUCT(C743:F743)</f>
        <v>14</v>
      </c>
    </row>
    <row r="745" spans="1:7" ht="45" customHeight="1" x14ac:dyDescent="0.25">
      <c r="A745" s="42" t="s">
        <v>2063</v>
      </c>
      <c r="B745" s="42" t="s">
        <v>1800</v>
      </c>
      <c r="C745" s="42" t="s">
        <v>281</v>
      </c>
      <c r="D745" s="43" t="s">
        <v>19</v>
      </c>
      <c r="E745" s="1" t="s">
        <v>2064</v>
      </c>
      <c r="F745" s="1" t="s">
        <v>2064</v>
      </c>
      <c r="G745" s="44">
        <f>SUM(G746:G746)</f>
        <v>2</v>
      </c>
    </row>
    <row r="746" spans="1:7" x14ac:dyDescent="0.25">
      <c r="A746" s="45" t="s">
        <v>2065</v>
      </c>
      <c r="B746" s="45"/>
      <c r="C746" s="46">
        <v>2</v>
      </c>
      <c r="D746" s="46"/>
      <c r="E746" s="46"/>
      <c r="F746" s="46"/>
      <c r="G746" s="46">
        <f>PRODUCT(C746:F746)</f>
        <v>2</v>
      </c>
    </row>
    <row r="748" spans="1:7" ht="45" customHeight="1" x14ac:dyDescent="0.25">
      <c r="A748" s="42" t="s">
        <v>2066</v>
      </c>
      <c r="B748" s="42" t="s">
        <v>1800</v>
      </c>
      <c r="C748" s="42" t="s">
        <v>283</v>
      </c>
      <c r="D748" s="43" t="s">
        <v>19</v>
      </c>
      <c r="E748" s="1" t="s">
        <v>2067</v>
      </c>
      <c r="F748" s="1" t="s">
        <v>2067</v>
      </c>
      <c r="G748" s="44">
        <f>SUM(G749:G749)</f>
        <v>2</v>
      </c>
    </row>
    <row r="749" spans="1:7" x14ac:dyDescent="0.25">
      <c r="A749" s="45"/>
      <c r="B749" s="45"/>
      <c r="C749" s="46">
        <v>2</v>
      </c>
      <c r="D749" s="46"/>
      <c r="E749" s="46"/>
      <c r="F749" s="46"/>
      <c r="G749" s="46">
        <f>PRODUCT(C749:F749)</f>
        <v>2</v>
      </c>
    </row>
    <row r="751" spans="1:7" ht="45" customHeight="1" x14ac:dyDescent="0.25">
      <c r="A751" s="42" t="s">
        <v>2068</v>
      </c>
      <c r="B751" s="42" t="s">
        <v>1800</v>
      </c>
      <c r="C751" s="42" t="s">
        <v>285</v>
      </c>
      <c r="D751" s="43" t="s">
        <v>19</v>
      </c>
      <c r="E751" s="1" t="s">
        <v>2069</v>
      </c>
      <c r="F751" s="1" t="s">
        <v>2069</v>
      </c>
      <c r="G751" s="44">
        <f>SUM(G752:G752)</f>
        <v>4</v>
      </c>
    </row>
    <row r="752" spans="1:7" x14ac:dyDescent="0.25">
      <c r="A752" s="45" t="s">
        <v>2070</v>
      </c>
      <c r="B752" s="45"/>
      <c r="C752" s="46">
        <v>4</v>
      </c>
      <c r="D752" s="46"/>
      <c r="E752" s="46"/>
      <c r="F752" s="46"/>
      <c r="G752" s="46">
        <f>PRODUCT(C752:F752)</f>
        <v>4</v>
      </c>
    </row>
    <row r="754" spans="1:7" ht="45" customHeight="1" x14ac:dyDescent="0.25">
      <c r="A754" s="42" t="s">
        <v>2071</v>
      </c>
      <c r="B754" s="42" t="s">
        <v>1800</v>
      </c>
      <c r="C754" s="42" t="s">
        <v>287</v>
      </c>
      <c r="D754" s="43" t="s">
        <v>19</v>
      </c>
      <c r="E754" s="1" t="s">
        <v>2072</v>
      </c>
      <c r="F754" s="1" t="s">
        <v>2072</v>
      </c>
      <c r="G754" s="44">
        <f>SUM(G755:G757)</f>
        <v>3</v>
      </c>
    </row>
    <row r="755" spans="1:7" x14ac:dyDescent="0.25">
      <c r="A755" s="45" t="s">
        <v>2073</v>
      </c>
      <c r="B755" s="45"/>
      <c r="C755" s="46">
        <v>1</v>
      </c>
      <c r="D755" s="46"/>
      <c r="E755" s="46"/>
      <c r="F755" s="46"/>
      <c r="G755" s="46">
        <f>PRODUCT(C755:F755)</f>
        <v>1</v>
      </c>
    </row>
    <row r="756" spans="1:7" x14ac:dyDescent="0.25">
      <c r="A756" s="45" t="s">
        <v>2074</v>
      </c>
      <c r="B756" s="45"/>
      <c r="C756" s="46">
        <v>1</v>
      </c>
      <c r="D756" s="46"/>
      <c r="E756" s="46"/>
      <c r="F756" s="46"/>
      <c r="G756" s="46">
        <f>PRODUCT(C756:F756)</f>
        <v>1</v>
      </c>
    </row>
    <row r="757" spans="1:7" x14ac:dyDescent="0.25">
      <c r="A757" s="45" t="s">
        <v>2047</v>
      </c>
      <c r="B757" s="45"/>
      <c r="C757" s="46">
        <v>1</v>
      </c>
      <c r="D757" s="46"/>
      <c r="E757" s="46"/>
      <c r="F757" s="46"/>
      <c r="G757" s="46">
        <f>PRODUCT(C757:F757)</f>
        <v>1</v>
      </c>
    </row>
    <row r="759" spans="1:7" ht="45" customHeight="1" x14ac:dyDescent="0.25">
      <c r="A759" s="42" t="s">
        <v>2075</v>
      </c>
      <c r="B759" s="42" t="s">
        <v>1800</v>
      </c>
      <c r="C759" s="42" t="s">
        <v>289</v>
      </c>
      <c r="D759" s="43" t="s">
        <v>19</v>
      </c>
      <c r="E759" s="1" t="s">
        <v>2076</v>
      </c>
      <c r="F759" s="1" t="s">
        <v>2076</v>
      </c>
      <c r="G759" s="44">
        <f>SUM(G760:G760)</f>
        <v>1</v>
      </c>
    </row>
    <row r="760" spans="1:7" x14ac:dyDescent="0.25">
      <c r="A760" s="45" t="s">
        <v>1972</v>
      </c>
      <c r="B760" s="45"/>
      <c r="C760" s="46">
        <v>1</v>
      </c>
      <c r="D760" s="46"/>
      <c r="E760" s="46"/>
      <c r="F760" s="46"/>
      <c r="G760" s="46">
        <f>PRODUCT(C760:F760)</f>
        <v>1</v>
      </c>
    </row>
    <row r="762" spans="1:7" ht="45" customHeight="1" x14ac:dyDescent="0.25">
      <c r="A762" s="42" t="s">
        <v>2077</v>
      </c>
      <c r="B762" s="42" t="s">
        <v>1800</v>
      </c>
      <c r="C762" s="42" t="s">
        <v>291</v>
      </c>
      <c r="D762" s="43" t="s">
        <v>19</v>
      </c>
      <c r="E762" s="1" t="s">
        <v>292</v>
      </c>
      <c r="F762" s="1" t="s">
        <v>292</v>
      </c>
      <c r="G762" s="44">
        <f>SUM(G763:G763)</f>
        <v>2</v>
      </c>
    </row>
    <row r="763" spans="1:7" x14ac:dyDescent="0.25">
      <c r="A763" s="45"/>
      <c r="B763" s="45"/>
      <c r="C763" s="46">
        <v>2</v>
      </c>
      <c r="D763" s="46"/>
      <c r="E763" s="46"/>
      <c r="F763" s="46"/>
      <c r="G763" s="46">
        <f>PRODUCT(C763:F763)</f>
        <v>2</v>
      </c>
    </row>
    <row r="765" spans="1:7" ht="45" customHeight="1" x14ac:dyDescent="0.25">
      <c r="A765" s="42" t="s">
        <v>2078</v>
      </c>
      <c r="B765" s="42" t="s">
        <v>1800</v>
      </c>
      <c r="C765" s="42" t="s">
        <v>173</v>
      </c>
      <c r="D765" s="43" t="s">
        <v>19</v>
      </c>
      <c r="E765" s="1" t="s">
        <v>174</v>
      </c>
      <c r="F765" s="1" t="s">
        <v>174</v>
      </c>
      <c r="G765" s="44">
        <f>SUM(G766:G766)</f>
        <v>4</v>
      </c>
    </row>
    <row r="766" spans="1:7" x14ac:dyDescent="0.25">
      <c r="A766" s="45" t="s">
        <v>2079</v>
      </c>
      <c r="B766" s="45"/>
      <c r="C766" s="46">
        <v>2</v>
      </c>
      <c r="D766" s="46">
        <v>2</v>
      </c>
      <c r="E766" s="46"/>
      <c r="F766" s="46"/>
      <c r="G766" s="46">
        <f>PRODUCT(C766:F766)</f>
        <v>4</v>
      </c>
    </row>
    <row r="768" spans="1:7" ht="45" customHeight="1" x14ac:dyDescent="0.25">
      <c r="A768" s="42" t="s">
        <v>2080</v>
      </c>
      <c r="B768" s="42" t="s">
        <v>1800</v>
      </c>
      <c r="C768" s="42" t="s">
        <v>293</v>
      </c>
      <c r="D768" s="43" t="s">
        <v>19</v>
      </c>
      <c r="E768" s="1" t="s">
        <v>294</v>
      </c>
      <c r="F768" s="1" t="s">
        <v>294</v>
      </c>
      <c r="G768" s="44">
        <f>SUM(G769:G769)</f>
        <v>2</v>
      </c>
    </row>
    <row r="769" spans="1:7" x14ac:dyDescent="0.25">
      <c r="A769" s="45" t="s">
        <v>2081</v>
      </c>
      <c r="B769" s="45"/>
      <c r="C769" s="46">
        <v>2</v>
      </c>
      <c r="D769" s="46"/>
      <c r="E769" s="46"/>
      <c r="F769" s="46"/>
      <c r="G769" s="46">
        <f>PRODUCT(C769:F769)</f>
        <v>2</v>
      </c>
    </row>
    <row r="771" spans="1:7" x14ac:dyDescent="0.25">
      <c r="B771" t="s">
        <v>1798</v>
      </c>
      <c r="C771" s="40" t="s">
        <v>5</v>
      </c>
      <c r="D771" s="41" t="s">
        <v>6</v>
      </c>
      <c r="E771" s="40" t="s">
        <v>7</v>
      </c>
    </row>
    <row r="772" spans="1:7" x14ac:dyDescent="0.25">
      <c r="B772" t="s">
        <v>1798</v>
      </c>
      <c r="C772" s="40" t="s">
        <v>8</v>
      </c>
      <c r="D772" s="41" t="s">
        <v>107</v>
      </c>
      <c r="E772" s="40" t="s">
        <v>244</v>
      </c>
    </row>
    <row r="773" spans="1:7" x14ac:dyDescent="0.25">
      <c r="B773" t="s">
        <v>1798</v>
      </c>
      <c r="C773" s="40" t="s">
        <v>31</v>
      </c>
      <c r="D773" s="41" t="s">
        <v>155</v>
      </c>
      <c r="E773" s="40" t="s">
        <v>295</v>
      </c>
    </row>
    <row r="775" spans="1:7" ht="45" customHeight="1" x14ac:dyDescent="0.25">
      <c r="A775" s="42" t="s">
        <v>2082</v>
      </c>
      <c r="B775" s="42" t="s">
        <v>1800</v>
      </c>
      <c r="C775" s="42" t="s">
        <v>297</v>
      </c>
      <c r="D775" s="43" t="s">
        <v>19</v>
      </c>
      <c r="E775" s="1" t="s">
        <v>2083</v>
      </c>
      <c r="F775" s="1" t="s">
        <v>2083</v>
      </c>
      <c r="G775" s="44">
        <f>SUM(G776:G776)</f>
        <v>3</v>
      </c>
    </row>
    <row r="776" spans="1:7" x14ac:dyDescent="0.25">
      <c r="A776" s="45" t="s">
        <v>1972</v>
      </c>
      <c r="B776" s="45"/>
      <c r="C776" s="46">
        <v>3</v>
      </c>
      <c r="D776" s="46"/>
      <c r="E776" s="46"/>
      <c r="F776" s="46"/>
      <c r="G776" s="46">
        <f>PRODUCT(C776:F776)</f>
        <v>3</v>
      </c>
    </row>
    <row r="778" spans="1:7" ht="45" customHeight="1" x14ac:dyDescent="0.25">
      <c r="A778" s="42" t="s">
        <v>2084</v>
      </c>
      <c r="B778" s="42" t="s">
        <v>1800</v>
      </c>
      <c r="C778" s="42" t="s">
        <v>299</v>
      </c>
      <c r="D778" s="43" t="s">
        <v>19</v>
      </c>
      <c r="E778" s="1" t="s">
        <v>2085</v>
      </c>
      <c r="F778" s="1" t="s">
        <v>2085</v>
      </c>
      <c r="G778" s="44">
        <f>SUM(G779:G782)</f>
        <v>18</v>
      </c>
    </row>
    <row r="779" spans="1:7" x14ac:dyDescent="0.25">
      <c r="A779" s="45" t="s">
        <v>2086</v>
      </c>
      <c r="B779" s="45"/>
      <c r="C779" s="46">
        <v>5</v>
      </c>
      <c r="D779" s="46"/>
      <c r="E779" s="46"/>
      <c r="F779" s="46"/>
      <c r="G779" s="46">
        <f>PRODUCT(C779:F779)</f>
        <v>5</v>
      </c>
    </row>
    <row r="780" spans="1:7" x14ac:dyDescent="0.25">
      <c r="A780" s="45" t="s">
        <v>2087</v>
      </c>
      <c r="B780" s="45"/>
      <c r="C780" s="46">
        <v>4</v>
      </c>
      <c r="D780" s="46"/>
      <c r="E780" s="46"/>
      <c r="F780" s="46"/>
      <c r="G780" s="46">
        <f>PRODUCT(C780:F780)</f>
        <v>4</v>
      </c>
    </row>
    <row r="781" spans="1:7" x14ac:dyDescent="0.25">
      <c r="A781" s="45" t="s">
        <v>2088</v>
      </c>
      <c r="B781" s="45"/>
      <c r="C781" s="46">
        <v>5</v>
      </c>
      <c r="D781" s="46"/>
      <c r="E781" s="46"/>
      <c r="F781" s="46"/>
      <c r="G781" s="46">
        <f>PRODUCT(C781:F781)</f>
        <v>5</v>
      </c>
    </row>
    <row r="782" spans="1:7" x14ac:dyDescent="0.25">
      <c r="A782" s="45" t="s">
        <v>2089</v>
      </c>
      <c r="B782" s="45"/>
      <c r="C782" s="46">
        <v>4</v>
      </c>
      <c r="D782" s="46"/>
      <c r="E782" s="46"/>
      <c r="F782" s="46"/>
      <c r="G782" s="46">
        <f>PRODUCT(C782:F782)</f>
        <v>4</v>
      </c>
    </row>
    <row r="784" spans="1:7" ht="45" customHeight="1" x14ac:dyDescent="0.25">
      <c r="A784" s="42" t="s">
        <v>2090</v>
      </c>
      <c r="B784" s="42" t="s">
        <v>1800</v>
      </c>
      <c r="C784" s="42" t="s">
        <v>301</v>
      </c>
      <c r="D784" s="43" t="s">
        <v>19</v>
      </c>
      <c r="E784" s="1" t="s">
        <v>302</v>
      </c>
      <c r="F784" s="1" t="s">
        <v>302</v>
      </c>
      <c r="G784" s="44">
        <f>SUM(G785:G785)</f>
        <v>1</v>
      </c>
    </row>
    <row r="785" spans="1:7" x14ac:dyDescent="0.25">
      <c r="A785" s="45" t="s">
        <v>1972</v>
      </c>
      <c r="B785" s="45"/>
      <c r="C785" s="46">
        <v>1</v>
      </c>
      <c r="D785" s="46"/>
      <c r="E785" s="46"/>
      <c r="F785" s="46"/>
      <c r="G785" s="46">
        <f>PRODUCT(C785:F785)</f>
        <v>1</v>
      </c>
    </row>
    <row r="787" spans="1:7" ht="45" customHeight="1" x14ac:dyDescent="0.25">
      <c r="A787" s="42" t="s">
        <v>2091</v>
      </c>
      <c r="B787" s="42" t="s">
        <v>1800</v>
      </c>
      <c r="C787" s="42" t="s">
        <v>303</v>
      </c>
      <c r="D787" s="43" t="s">
        <v>19</v>
      </c>
      <c r="E787" s="1" t="s">
        <v>304</v>
      </c>
      <c r="F787" s="1" t="s">
        <v>304</v>
      </c>
      <c r="G787" s="44">
        <f>SUM(G788:G788)</f>
        <v>1</v>
      </c>
    </row>
    <row r="788" spans="1:7" x14ac:dyDescent="0.25">
      <c r="A788" s="45" t="s">
        <v>2092</v>
      </c>
      <c r="B788" s="45"/>
      <c r="C788" s="46">
        <v>1</v>
      </c>
      <c r="D788" s="46"/>
      <c r="E788" s="46"/>
      <c r="F788" s="46"/>
      <c r="G788" s="46">
        <f>PRODUCT(C788:F788)</f>
        <v>1</v>
      </c>
    </row>
    <row r="790" spans="1:7" ht="45" customHeight="1" x14ac:dyDescent="0.25">
      <c r="A790" s="42" t="s">
        <v>2093</v>
      </c>
      <c r="B790" s="42" t="s">
        <v>1800</v>
      </c>
      <c r="C790" s="42" t="s">
        <v>305</v>
      </c>
      <c r="D790" s="43" t="s">
        <v>19</v>
      </c>
      <c r="E790" s="1" t="s">
        <v>306</v>
      </c>
      <c r="F790" s="1" t="s">
        <v>306</v>
      </c>
      <c r="G790" s="44">
        <f>SUM(G791:G794)</f>
        <v>4</v>
      </c>
    </row>
    <row r="791" spans="1:7" x14ac:dyDescent="0.25">
      <c r="A791" s="45" t="s">
        <v>1993</v>
      </c>
      <c r="B791" s="45"/>
      <c r="C791" s="46">
        <v>1</v>
      </c>
      <c r="D791" s="46"/>
      <c r="E791" s="46"/>
      <c r="F791" s="46"/>
      <c r="G791" s="46">
        <f>PRODUCT(C791:F791)</f>
        <v>1</v>
      </c>
    </row>
    <row r="792" spans="1:7" x14ac:dyDescent="0.25">
      <c r="A792" s="45" t="s">
        <v>1994</v>
      </c>
      <c r="B792" s="45"/>
      <c r="C792" s="46">
        <v>1</v>
      </c>
      <c r="D792" s="46"/>
      <c r="E792" s="46"/>
      <c r="F792" s="46"/>
      <c r="G792" s="46">
        <f>PRODUCT(C792:F792)</f>
        <v>1</v>
      </c>
    </row>
    <row r="793" spans="1:7" x14ac:dyDescent="0.25">
      <c r="A793" s="45" t="s">
        <v>1995</v>
      </c>
      <c r="B793" s="45"/>
      <c r="C793" s="46">
        <v>1</v>
      </c>
      <c r="D793" s="46"/>
      <c r="E793" s="46"/>
      <c r="F793" s="46"/>
      <c r="G793" s="46">
        <f>PRODUCT(C793:F793)</f>
        <v>1</v>
      </c>
    </row>
    <row r="794" spans="1:7" x14ac:dyDescent="0.25">
      <c r="A794" s="45" t="s">
        <v>1996</v>
      </c>
      <c r="B794" s="45"/>
      <c r="C794" s="46">
        <v>1</v>
      </c>
      <c r="D794" s="46"/>
      <c r="E794" s="46"/>
      <c r="F794" s="46"/>
      <c r="G794" s="46">
        <f>PRODUCT(C794:F794)</f>
        <v>1</v>
      </c>
    </row>
    <row r="796" spans="1:7" ht="45" customHeight="1" x14ac:dyDescent="0.25">
      <c r="A796" s="42" t="s">
        <v>2094</v>
      </c>
      <c r="B796" s="42" t="s">
        <v>1800</v>
      </c>
      <c r="C796" s="42" t="s">
        <v>307</v>
      </c>
      <c r="D796" s="43" t="s">
        <v>19</v>
      </c>
      <c r="E796" s="1" t="s">
        <v>308</v>
      </c>
      <c r="F796" s="1" t="s">
        <v>308</v>
      </c>
      <c r="G796" s="44">
        <f>SUM(G797:G797)</f>
        <v>4</v>
      </c>
    </row>
    <row r="797" spans="1:7" x14ac:dyDescent="0.25">
      <c r="A797" s="45" t="s">
        <v>2095</v>
      </c>
      <c r="B797" s="45"/>
      <c r="C797" s="46">
        <v>4</v>
      </c>
      <c r="D797" s="46"/>
      <c r="E797" s="46"/>
      <c r="F797" s="46"/>
      <c r="G797" s="46">
        <f>PRODUCT(C797:F797)</f>
        <v>4</v>
      </c>
    </row>
    <row r="799" spans="1:7" ht="45" customHeight="1" x14ac:dyDescent="0.25">
      <c r="A799" s="42" t="s">
        <v>2096</v>
      </c>
      <c r="B799" s="42" t="s">
        <v>1800</v>
      </c>
      <c r="C799" s="42" t="s">
        <v>309</v>
      </c>
      <c r="D799" s="43" t="s">
        <v>19</v>
      </c>
      <c r="E799" s="1" t="s">
        <v>310</v>
      </c>
      <c r="F799" s="1" t="s">
        <v>310</v>
      </c>
      <c r="G799" s="44">
        <f>SUM(G800:G803)</f>
        <v>2</v>
      </c>
    </row>
    <row r="800" spans="1:7" x14ac:dyDescent="0.25">
      <c r="A800" s="45" t="s">
        <v>2097</v>
      </c>
      <c r="B800" s="45"/>
      <c r="C800" s="46">
        <v>2</v>
      </c>
      <c r="D800" s="46"/>
      <c r="E800" s="46"/>
      <c r="F800" s="46"/>
      <c r="G800" s="46">
        <f>PRODUCT(C800:F800)</f>
        <v>2</v>
      </c>
    </row>
    <row r="801" spans="1:7" x14ac:dyDescent="0.25">
      <c r="A801" s="45" t="s">
        <v>2098</v>
      </c>
      <c r="B801" s="45"/>
      <c r="C801" s="46">
        <v>0</v>
      </c>
      <c r="D801" s="46"/>
      <c r="E801" s="46"/>
      <c r="F801" s="46"/>
      <c r="G801" s="46">
        <f>PRODUCT(C801:F801)</f>
        <v>0</v>
      </c>
    </row>
    <row r="802" spans="1:7" x14ac:dyDescent="0.25">
      <c r="A802" s="45" t="s">
        <v>2099</v>
      </c>
      <c r="B802" s="45"/>
      <c r="C802" s="46"/>
      <c r="D802" s="46"/>
      <c r="E802" s="46"/>
      <c r="F802" s="46"/>
      <c r="G802" s="46"/>
    </row>
    <row r="803" spans="1:7" x14ac:dyDescent="0.25">
      <c r="A803" s="45" t="s">
        <v>2100</v>
      </c>
      <c r="B803" s="45"/>
      <c r="C803" s="46"/>
      <c r="D803" s="46"/>
      <c r="E803" s="46"/>
      <c r="F803" s="46"/>
      <c r="G803" s="46"/>
    </row>
    <row r="805" spans="1:7" ht="45" customHeight="1" x14ac:dyDescent="0.25">
      <c r="A805" s="42" t="s">
        <v>2101</v>
      </c>
      <c r="B805" s="42" t="s">
        <v>1800</v>
      </c>
      <c r="C805" s="42" t="s">
        <v>311</v>
      </c>
      <c r="D805" s="43" t="s">
        <v>19</v>
      </c>
      <c r="E805" s="1" t="s">
        <v>312</v>
      </c>
      <c r="F805" s="1" t="s">
        <v>312</v>
      </c>
      <c r="G805" s="44">
        <f>SUM(G806:G806)</f>
        <v>4</v>
      </c>
    </row>
    <row r="806" spans="1:7" x14ac:dyDescent="0.25">
      <c r="A806" s="45" t="s">
        <v>2095</v>
      </c>
      <c r="B806" s="45"/>
      <c r="C806" s="46">
        <v>4</v>
      </c>
      <c r="D806" s="46"/>
      <c r="E806" s="46"/>
      <c r="F806" s="46"/>
      <c r="G806" s="46">
        <f>PRODUCT(C806:F806)</f>
        <v>4</v>
      </c>
    </row>
    <row r="808" spans="1:7" ht="45" customHeight="1" x14ac:dyDescent="0.25">
      <c r="A808" s="42" t="s">
        <v>2102</v>
      </c>
      <c r="B808" s="42" t="s">
        <v>1800</v>
      </c>
      <c r="C808" s="42" t="s">
        <v>313</v>
      </c>
      <c r="D808" s="43" t="s">
        <v>19</v>
      </c>
      <c r="E808" s="1" t="s">
        <v>314</v>
      </c>
      <c r="F808" s="1" t="s">
        <v>314</v>
      </c>
      <c r="G808" s="44">
        <f>SUM(G809:G809)</f>
        <v>3</v>
      </c>
    </row>
    <row r="809" spans="1:7" x14ac:dyDescent="0.25">
      <c r="A809" s="45" t="s">
        <v>2098</v>
      </c>
      <c r="B809" s="45"/>
      <c r="C809" s="46">
        <v>3</v>
      </c>
      <c r="D809" s="46"/>
      <c r="E809" s="46"/>
      <c r="F809" s="46"/>
      <c r="G809" s="46">
        <f>PRODUCT(C809:F809)</f>
        <v>3</v>
      </c>
    </row>
    <row r="811" spans="1:7" ht="45" customHeight="1" x14ac:dyDescent="0.25">
      <c r="A811" s="42" t="s">
        <v>2103</v>
      </c>
      <c r="B811" s="42" t="s">
        <v>1800</v>
      </c>
      <c r="C811" s="42" t="s">
        <v>315</v>
      </c>
      <c r="D811" s="43" t="s">
        <v>19</v>
      </c>
      <c r="E811" s="1" t="s">
        <v>316</v>
      </c>
      <c r="F811" s="1" t="s">
        <v>316</v>
      </c>
      <c r="G811" s="44">
        <f>SUM(G812:G812)</f>
        <v>1</v>
      </c>
    </row>
    <row r="812" spans="1:7" x14ac:dyDescent="0.25">
      <c r="A812" s="45" t="s">
        <v>2098</v>
      </c>
      <c r="B812" s="45"/>
      <c r="C812" s="46">
        <v>1</v>
      </c>
      <c r="D812" s="46"/>
      <c r="E812" s="46"/>
      <c r="F812" s="46"/>
      <c r="G812" s="46">
        <f>PRODUCT(C812:F812)</f>
        <v>1</v>
      </c>
    </row>
    <row r="814" spans="1:7" ht="45" customHeight="1" x14ac:dyDescent="0.25">
      <c r="A814" s="42" t="s">
        <v>2104</v>
      </c>
      <c r="B814" s="42" t="s">
        <v>1800</v>
      </c>
      <c r="C814" s="42" t="s">
        <v>317</v>
      </c>
      <c r="D814" s="43" t="s">
        <v>19</v>
      </c>
      <c r="E814" s="1" t="s">
        <v>318</v>
      </c>
      <c r="F814" s="1" t="s">
        <v>318</v>
      </c>
      <c r="G814" s="44">
        <f>SUM(G815:G816)</f>
        <v>12</v>
      </c>
    </row>
    <row r="815" spans="1:7" x14ac:dyDescent="0.25">
      <c r="A815" s="45" t="s">
        <v>2099</v>
      </c>
      <c r="B815" s="45"/>
      <c r="C815" s="46">
        <v>7</v>
      </c>
      <c r="D815" s="46"/>
      <c r="E815" s="46"/>
      <c r="F815" s="46"/>
      <c r="G815" s="46">
        <f>PRODUCT(C815:F815)</f>
        <v>7</v>
      </c>
    </row>
    <row r="816" spans="1:7" x14ac:dyDescent="0.25">
      <c r="A816" s="45" t="s">
        <v>2100</v>
      </c>
      <c r="B816" s="45"/>
      <c r="C816" s="46">
        <v>5</v>
      </c>
      <c r="D816" s="46"/>
      <c r="E816" s="46"/>
      <c r="F816" s="46"/>
      <c r="G816" s="46">
        <f>PRODUCT(C816:F816)</f>
        <v>5</v>
      </c>
    </row>
    <row r="818" spans="1:7" ht="45" customHeight="1" x14ac:dyDescent="0.25">
      <c r="A818" s="42" t="s">
        <v>2105</v>
      </c>
      <c r="B818" s="42" t="s">
        <v>1800</v>
      </c>
      <c r="C818" s="42" t="s">
        <v>319</v>
      </c>
      <c r="D818" s="43" t="s">
        <v>66</v>
      </c>
      <c r="E818" s="1" t="s">
        <v>320</v>
      </c>
      <c r="F818" s="1" t="s">
        <v>320</v>
      </c>
      <c r="G818" s="44">
        <f>SUM(G819:G826)</f>
        <v>35.6</v>
      </c>
    </row>
    <row r="819" spans="1:7" x14ac:dyDescent="0.25">
      <c r="A819" s="45" t="s">
        <v>2106</v>
      </c>
      <c r="B819" s="45"/>
      <c r="C819" s="46">
        <v>0</v>
      </c>
      <c r="D819" s="46"/>
      <c r="E819" s="46"/>
      <c r="F819" s="46"/>
      <c r="G819" s="46">
        <f>PRODUCT(C819:F819)</f>
        <v>0</v>
      </c>
    </row>
    <row r="820" spans="1:7" x14ac:dyDescent="0.25">
      <c r="A820" s="45" t="s">
        <v>2107</v>
      </c>
      <c r="B820" s="45"/>
      <c r="C820" s="46"/>
      <c r="D820" s="46"/>
      <c r="E820" s="46"/>
      <c r="F820" s="46"/>
      <c r="G820" s="46">
        <v>0</v>
      </c>
    </row>
    <row r="821" spans="1:7" x14ac:dyDescent="0.25">
      <c r="A821" s="45" t="s">
        <v>2108</v>
      </c>
      <c r="B821" s="45"/>
      <c r="C821" s="46">
        <v>1.6</v>
      </c>
      <c r="D821" s="46"/>
      <c r="E821" s="46"/>
      <c r="F821" s="46"/>
      <c r="G821" s="46">
        <f t="shared" ref="G821:G826" si="21">PRODUCT(C821:F821)</f>
        <v>1.6</v>
      </c>
    </row>
    <row r="822" spans="1:7" x14ac:dyDescent="0.25">
      <c r="A822" s="45" t="s">
        <v>2109</v>
      </c>
      <c r="B822" s="45"/>
      <c r="C822" s="46">
        <v>2.6</v>
      </c>
      <c r="D822" s="46"/>
      <c r="E822" s="46"/>
      <c r="F822" s="46"/>
      <c r="G822" s="46">
        <f t="shared" si="21"/>
        <v>2.6</v>
      </c>
    </row>
    <row r="823" spans="1:7" x14ac:dyDescent="0.25">
      <c r="A823" s="45" t="s">
        <v>2110</v>
      </c>
      <c r="B823" s="45"/>
      <c r="C823" s="46">
        <v>4.5999999999999996</v>
      </c>
      <c r="D823" s="46">
        <v>2</v>
      </c>
      <c r="E823" s="46"/>
      <c r="F823" s="46"/>
      <c r="G823" s="46">
        <f t="shared" si="21"/>
        <v>9.1999999999999993</v>
      </c>
    </row>
    <row r="824" spans="1:7" x14ac:dyDescent="0.25">
      <c r="A824" s="45" t="s">
        <v>2111</v>
      </c>
      <c r="B824" s="45"/>
      <c r="C824" s="46">
        <v>3.9</v>
      </c>
      <c r="D824" s="46">
        <v>2</v>
      </c>
      <c r="E824" s="46"/>
      <c r="F824" s="46"/>
      <c r="G824" s="46">
        <f t="shared" si="21"/>
        <v>7.8</v>
      </c>
    </row>
    <row r="825" spans="1:7" x14ac:dyDescent="0.25">
      <c r="A825" s="45" t="s">
        <v>2112</v>
      </c>
      <c r="B825" s="45"/>
      <c r="C825" s="46">
        <v>3.6</v>
      </c>
      <c r="D825" s="46">
        <v>2</v>
      </c>
      <c r="E825" s="46"/>
      <c r="F825" s="46"/>
      <c r="G825" s="46">
        <f t="shared" si="21"/>
        <v>7.2</v>
      </c>
    </row>
    <row r="826" spans="1:7" x14ac:dyDescent="0.25">
      <c r="A826" s="45" t="s">
        <v>2113</v>
      </c>
      <c r="B826" s="45"/>
      <c r="C826" s="46">
        <v>3.6</v>
      </c>
      <c r="D826" s="46">
        <v>2</v>
      </c>
      <c r="E826" s="46"/>
      <c r="F826" s="46"/>
      <c r="G826" s="46">
        <f t="shared" si="21"/>
        <v>7.2</v>
      </c>
    </row>
    <row r="828" spans="1:7" ht="45" customHeight="1" x14ac:dyDescent="0.25">
      <c r="A828" s="42" t="s">
        <v>2114</v>
      </c>
      <c r="B828" s="42" t="s">
        <v>1800</v>
      </c>
      <c r="C828" s="42" t="s">
        <v>321</v>
      </c>
      <c r="D828" s="43" t="s">
        <v>19</v>
      </c>
      <c r="E828" s="1" t="s">
        <v>322</v>
      </c>
      <c r="F828" s="1" t="s">
        <v>322</v>
      </c>
      <c r="G828" s="44">
        <f>SUM(G829:G829)</f>
        <v>1</v>
      </c>
    </row>
    <row r="829" spans="1:7" x14ac:dyDescent="0.25">
      <c r="A829" s="45" t="s">
        <v>2115</v>
      </c>
      <c r="B829" s="45"/>
      <c r="C829" s="46">
        <v>1</v>
      </c>
      <c r="D829" s="46"/>
      <c r="E829" s="46"/>
      <c r="F829" s="46"/>
      <c r="G829" s="46">
        <f>PRODUCT(C829:F829)</f>
        <v>1</v>
      </c>
    </row>
    <row r="831" spans="1:7" ht="45" customHeight="1" x14ac:dyDescent="0.25">
      <c r="A831" s="42" t="s">
        <v>2116</v>
      </c>
      <c r="B831" s="42" t="s">
        <v>1800</v>
      </c>
      <c r="C831" s="42" t="s">
        <v>323</v>
      </c>
      <c r="D831" s="43" t="s">
        <v>19</v>
      </c>
      <c r="E831" s="1" t="s">
        <v>324</v>
      </c>
      <c r="F831" s="1" t="s">
        <v>324</v>
      </c>
      <c r="G831" s="44">
        <f>SUM(G832:G832)</f>
        <v>1</v>
      </c>
    </row>
    <row r="832" spans="1:7" x14ac:dyDescent="0.25">
      <c r="A832" s="45" t="s">
        <v>2117</v>
      </c>
      <c r="B832" s="45"/>
      <c r="C832" s="46">
        <v>1</v>
      </c>
      <c r="D832" s="46"/>
      <c r="E832" s="46"/>
      <c r="F832" s="46"/>
      <c r="G832" s="46">
        <f>PRODUCT(C832:F832)</f>
        <v>1</v>
      </c>
    </row>
    <row r="834" spans="1:7" ht="45" customHeight="1" x14ac:dyDescent="0.25">
      <c r="A834" s="42" t="s">
        <v>2118</v>
      </c>
      <c r="B834" s="42" t="s">
        <v>1800</v>
      </c>
      <c r="C834" s="42" t="s">
        <v>325</v>
      </c>
      <c r="D834" s="43" t="s">
        <v>19</v>
      </c>
      <c r="E834" s="1" t="s">
        <v>326</v>
      </c>
      <c r="F834" s="1" t="s">
        <v>326</v>
      </c>
      <c r="G834" s="44">
        <f>SUM(G835:G835)</f>
        <v>1</v>
      </c>
    </row>
    <row r="835" spans="1:7" x14ac:dyDescent="0.25">
      <c r="A835" s="45" t="s">
        <v>2119</v>
      </c>
      <c r="B835" s="45"/>
      <c r="C835" s="46">
        <v>1</v>
      </c>
      <c r="D835" s="46"/>
      <c r="E835" s="46"/>
      <c r="F835" s="46"/>
      <c r="G835" s="46">
        <f>PRODUCT(C835:F835)</f>
        <v>1</v>
      </c>
    </row>
    <row r="837" spans="1:7" ht="45" customHeight="1" x14ac:dyDescent="0.25">
      <c r="A837" s="42" t="s">
        <v>2120</v>
      </c>
      <c r="B837" s="42" t="s">
        <v>1800</v>
      </c>
      <c r="C837" s="42" t="s">
        <v>327</v>
      </c>
      <c r="D837" s="43" t="s">
        <v>19</v>
      </c>
      <c r="E837" s="1" t="s">
        <v>328</v>
      </c>
      <c r="F837" s="1" t="s">
        <v>328</v>
      </c>
      <c r="G837" s="44">
        <f>SUM(G838:G839)</f>
        <v>3</v>
      </c>
    </row>
    <row r="838" spans="1:7" x14ac:dyDescent="0.25">
      <c r="A838" s="45" t="s">
        <v>2121</v>
      </c>
      <c r="B838" s="45"/>
      <c r="C838" s="46">
        <v>1</v>
      </c>
      <c r="D838" s="46"/>
      <c r="E838" s="46"/>
      <c r="F838" s="46"/>
      <c r="G838" s="46">
        <f>PRODUCT(C838:F838)</f>
        <v>1</v>
      </c>
    </row>
    <row r="839" spans="1:7" x14ac:dyDescent="0.25">
      <c r="A839" s="45" t="s">
        <v>2122</v>
      </c>
      <c r="B839" s="45"/>
      <c r="C839" s="46">
        <v>2</v>
      </c>
      <c r="D839" s="46"/>
      <c r="E839" s="46"/>
      <c r="F839" s="46"/>
      <c r="G839" s="46">
        <f>PRODUCT(C839:F839)</f>
        <v>2</v>
      </c>
    </row>
    <row r="841" spans="1:7" ht="45" customHeight="1" x14ac:dyDescent="0.25">
      <c r="A841" s="42" t="s">
        <v>2123</v>
      </c>
      <c r="B841" s="42" t="s">
        <v>1800</v>
      </c>
      <c r="C841" s="42" t="s">
        <v>329</v>
      </c>
      <c r="D841" s="43" t="s">
        <v>19</v>
      </c>
      <c r="E841" s="1" t="s">
        <v>330</v>
      </c>
      <c r="F841" s="1" t="s">
        <v>330</v>
      </c>
      <c r="G841" s="44">
        <f>SUM(G842:G842)</f>
        <v>12</v>
      </c>
    </row>
    <row r="842" spans="1:7" x14ac:dyDescent="0.25">
      <c r="A842" s="45" t="s">
        <v>2124</v>
      </c>
      <c r="B842" s="45"/>
      <c r="C842" s="46">
        <v>3</v>
      </c>
      <c r="D842" s="46">
        <v>4</v>
      </c>
      <c r="E842" s="46"/>
      <c r="F842" s="46"/>
      <c r="G842" s="46">
        <f>PRODUCT(C842:F842)</f>
        <v>12</v>
      </c>
    </row>
    <row r="844" spans="1:7" ht="45" customHeight="1" x14ac:dyDescent="0.25">
      <c r="A844" s="42" t="s">
        <v>2125</v>
      </c>
      <c r="B844" s="42" t="s">
        <v>1800</v>
      </c>
      <c r="C844" s="42" t="s">
        <v>331</v>
      </c>
      <c r="D844" s="43" t="s">
        <v>332</v>
      </c>
      <c r="E844" s="1" t="s">
        <v>333</v>
      </c>
      <c r="F844" s="1" t="s">
        <v>333</v>
      </c>
      <c r="G844" s="44">
        <f>SUM(G845:G854)</f>
        <v>391.74650000000008</v>
      </c>
    </row>
    <row r="845" spans="1:7" x14ac:dyDescent="0.25">
      <c r="A845" s="45" t="s">
        <v>2126</v>
      </c>
      <c r="B845" s="45"/>
      <c r="C845" s="46">
        <v>94.191000000000003</v>
      </c>
      <c r="D845" s="46">
        <v>1.05</v>
      </c>
      <c r="E845" s="46"/>
      <c r="F845" s="46"/>
      <c r="G845" s="46">
        <f t="shared" ref="G845:G854" si="22">PRODUCT(C845:F845)</f>
        <v>98.90055000000001</v>
      </c>
    </row>
    <row r="846" spans="1:7" x14ac:dyDescent="0.25">
      <c r="A846" s="45" t="s">
        <v>2107</v>
      </c>
      <c r="B846" s="45"/>
      <c r="C846" s="46">
        <v>159.26</v>
      </c>
      <c r="D846" s="46">
        <v>1.05</v>
      </c>
      <c r="E846" s="46"/>
      <c r="F846" s="46"/>
      <c r="G846" s="46">
        <f t="shared" si="22"/>
        <v>167.22299999999998</v>
      </c>
    </row>
    <row r="847" spans="1:7" x14ac:dyDescent="0.25">
      <c r="A847" s="45" t="s">
        <v>2108</v>
      </c>
      <c r="B847" s="45"/>
      <c r="C847" s="46">
        <v>5.8650000000000002</v>
      </c>
      <c r="D847" s="46">
        <v>1.05</v>
      </c>
      <c r="E847" s="46"/>
      <c r="F847" s="46"/>
      <c r="G847" s="46">
        <f t="shared" si="22"/>
        <v>6.1582500000000007</v>
      </c>
    </row>
    <row r="848" spans="1:7" x14ac:dyDescent="0.25">
      <c r="A848" s="45" t="s">
        <v>2109</v>
      </c>
      <c r="B848" s="45"/>
      <c r="C848" s="46">
        <v>7.625</v>
      </c>
      <c r="D848" s="46">
        <v>1.05</v>
      </c>
      <c r="E848" s="46"/>
      <c r="F848" s="46"/>
      <c r="G848" s="46">
        <f t="shared" si="22"/>
        <v>8.0062499999999996</v>
      </c>
    </row>
    <row r="849" spans="1:7" x14ac:dyDescent="0.25">
      <c r="A849" s="45" t="s">
        <v>2127</v>
      </c>
      <c r="B849" s="45"/>
      <c r="C849" s="46">
        <v>20.297999999999998</v>
      </c>
      <c r="D849" s="46">
        <v>1.05</v>
      </c>
      <c r="E849" s="46"/>
      <c r="F849" s="46"/>
      <c r="G849" s="46">
        <f t="shared" si="22"/>
        <v>21.312899999999999</v>
      </c>
    </row>
    <row r="850" spans="1:7" x14ac:dyDescent="0.25">
      <c r="A850" s="45" t="s">
        <v>2128</v>
      </c>
      <c r="B850" s="45"/>
      <c r="C850" s="46">
        <v>20.527999999999999</v>
      </c>
      <c r="D850" s="46">
        <v>1.05</v>
      </c>
      <c r="E850" s="46"/>
      <c r="F850" s="46"/>
      <c r="G850" s="46">
        <f t="shared" si="22"/>
        <v>21.554400000000001</v>
      </c>
    </row>
    <row r="851" spans="1:7" x14ac:dyDescent="0.25">
      <c r="A851" s="45" t="s">
        <v>2129</v>
      </c>
      <c r="B851" s="45"/>
      <c r="C851" s="46">
        <v>21.597000000000001</v>
      </c>
      <c r="D851" s="46">
        <v>1.05</v>
      </c>
      <c r="E851" s="46"/>
      <c r="F851" s="46"/>
      <c r="G851" s="46">
        <f t="shared" si="22"/>
        <v>22.676850000000002</v>
      </c>
    </row>
    <row r="852" spans="1:7" x14ac:dyDescent="0.25">
      <c r="A852" s="45" t="s">
        <v>2130</v>
      </c>
      <c r="B852" s="45"/>
      <c r="C852" s="46">
        <v>23.966000000000001</v>
      </c>
      <c r="D852" s="46">
        <v>1.05</v>
      </c>
      <c r="E852" s="46"/>
      <c r="F852" s="46"/>
      <c r="G852" s="46">
        <f t="shared" si="22"/>
        <v>25.164300000000001</v>
      </c>
    </row>
    <row r="853" spans="1:7" x14ac:dyDescent="0.25">
      <c r="A853" s="45" t="s">
        <v>2131</v>
      </c>
      <c r="B853" s="45"/>
      <c r="C853" s="46">
        <v>1.45</v>
      </c>
      <c r="D853" s="46">
        <v>5</v>
      </c>
      <c r="E853" s="46"/>
      <c r="F853" s="46"/>
      <c r="G853" s="46">
        <f t="shared" si="22"/>
        <v>7.25</v>
      </c>
    </row>
    <row r="854" spans="1:7" x14ac:dyDescent="0.25">
      <c r="A854" s="45" t="s">
        <v>2132</v>
      </c>
      <c r="B854" s="45"/>
      <c r="C854" s="46">
        <v>0.75</v>
      </c>
      <c r="D854" s="46">
        <v>18</v>
      </c>
      <c r="E854" s="46"/>
      <c r="F854" s="46"/>
      <c r="G854" s="46">
        <f t="shared" si="22"/>
        <v>13.5</v>
      </c>
    </row>
    <row r="856" spans="1:7" x14ac:dyDescent="0.25">
      <c r="B856" t="s">
        <v>1798</v>
      </c>
      <c r="C856" s="40" t="s">
        <v>5</v>
      </c>
      <c r="D856" s="41" t="s">
        <v>6</v>
      </c>
      <c r="E856" s="40" t="s">
        <v>7</v>
      </c>
    </row>
    <row r="857" spans="1:7" x14ac:dyDescent="0.25">
      <c r="B857" t="s">
        <v>1798</v>
      </c>
      <c r="C857" s="40" t="s">
        <v>8</v>
      </c>
      <c r="D857" s="41" t="s">
        <v>107</v>
      </c>
      <c r="E857" s="40" t="s">
        <v>244</v>
      </c>
    </row>
    <row r="858" spans="1:7" x14ac:dyDescent="0.25">
      <c r="B858" t="s">
        <v>1798</v>
      </c>
      <c r="C858" s="40" t="s">
        <v>31</v>
      </c>
      <c r="D858" s="41" t="s">
        <v>62</v>
      </c>
      <c r="E858" s="40" t="s">
        <v>334</v>
      </c>
    </row>
    <row r="860" spans="1:7" ht="45" customHeight="1" x14ac:dyDescent="0.25">
      <c r="A860" s="42" t="s">
        <v>2133</v>
      </c>
      <c r="B860" s="42" t="s">
        <v>1800</v>
      </c>
      <c r="C860" s="42" t="s">
        <v>336</v>
      </c>
      <c r="D860" s="43" t="s">
        <v>19</v>
      </c>
      <c r="E860" s="1" t="s">
        <v>2134</v>
      </c>
      <c r="F860" s="1" t="s">
        <v>2134</v>
      </c>
      <c r="G860" s="44">
        <f>SUM(G861:G861)</f>
        <v>1</v>
      </c>
    </row>
    <row r="861" spans="1:7" x14ac:dyDescent="0.25">
      <c r="A861" s="45" t="s">
        <v>2073</v>
      </c>
      <c r="B861" s="45"/>
      <c r="C861" s="46">
        <v>1</v>
      </c>
      <c r="D861" s="46"/>
      <c r="E861" s="46"/>
      <c r="F861" s="46"/>
      <c r="G861" s="46">
        <f>PRODUCT(C861:F861)</f>
        <v>1</v>
      </c>
    </row>
    <row r="863" spans="1:7" ht="45" customHeight="1" x14ac:dyDescent="0.25">
      <c r="A863" s="42" t="s">
        <v>2135</v>
      </c>
      <c r="B863" s="42" t="s">
        <v>1800</v>
      </c>
      <c r="C863" s="42" t="s">
        <v>338</v>
      </c>
      <c r="D863" s="43" t="s">
        <v>19</v>
      </c>
      <c r="E863" s="1" t="s">
        <v>2136</v>
      </c>
      <c r="F863" s="1" t="s">
        <v>2136</v>
      </c>
      <c r="G863" s="44">
        <f>SUM(G864:G865)</f>
        <v>2</v>
      </c>
    </row>
    <row r="864" spans="1:7" x14ac:dyDescent="0.25">
      <c r="A864" s="45" t="s">
        <v>2137</v>
      </c>
      <c r="B864" s="45"/>
      <c r="C864" s="46">
        <v>1</v>
      </c>
      <c r="D864" s="46"/>
      <c r="E864" s="46"/>
      <c r="F864" s="46"/>
      <c r="G864" s="46">
        <f>PRODUCT(C864:F864)</f>
        <v>1</v>
      </c>
    </row>
    <row r="865" spans="1:7" x14ac:dyDescent="0.25">
      <c r="A865" s="45" t="s">
        <v>2138</v>
      </c>
      <c r="B865" s="45"/>
      <c r="C865" s="46">
        <v>1</v>
      </c>
      <c r="D865" s="46"/>
      <c r="E865" s="46"/>
      <c r="F865" s="46"/>
      <c r="G865" s="46">
        <f>PRODUCT(C865:F865)</f>
        <v>1</v>
      </c>
    </row>
    <row r="867" spans="1:7" ht="45" customHeight="1" x14ac:dyDescent="0.25">
      <c r="A867" s="42" t="s">
        <v>2139</v>
      </c>
      <c r="B867" s="42" t="s">
        <v>1800</v>
      </c>
      <c r="C867" s="42" t="s">
        <v>340</v>
      </c>
      <c r="D867" s="43" t="s">
        <v>66</v>
      </c>
      <c r="E867" s="1" t="s">
        <v>341</v>
      </c>
      <c r="F867" s="1" t="s">
        <v>341</v>
      </c>
      <c r="G867" s="44">
        <f>SUM(G868:G868)</f>
        <v>8.4</v>
      </c>
    </row>
    <row r="868" spans="1:7" x14ac:dyDescent="0.25">
      <c r="A868" s="45" t="s">
        <v>2140</v>
      </c>
      <c r="B868" s="45"/>
      <c r="C868" s="46">
        <v>7</v>
      </c>
      <c r="D868" s="46">
        <v>1.2</v>
      </c>
      <c r="E868" s="46"/>
      <c r="F868" s="46"/>
      <c r="G868" s="46">
        <f>PRODUCT(C868:F868)</f>
        <v>8.4</v>
      </c>
    </row>
    <row r="870" spans="1:7" ht="45" customHeight="1" x14ac:dyDescent="0.25">
      <c r="A870" s="42" t="s">
        <v>2141</v>
      </c>
      <c r="B870" s="42" t="s">
        <v>1800</v>
      </c>
      <c r="C870" s="42" t="s">
        <v>342</v>
      </c>
      <c r="D870" s="43" t="s">
        <v>66</v>
      </c>
      <c r="E870" s="1" t="s">
        <v>343</v>
      </c>
      <c r="F870" s="1" t="s">
        <v>343</v>
      </c>
      <c r="G870" s="44">
        <f>SUM(G871:G874)</f>
        <v>9</v>
      </c>
    </row>
    <row r="871" spans="1:7" x14ac:dyDescent="0.25">
      <c r="A871" s="45" t="s">
        <v>1989</v>
      </c>
      <c r="B871" s="45"/>
      <c r="C871" s="46">
        <v>3</v>
      </c>
      <c r="D871" s="46"/>
      <c r="E871" s="46"/>
      <c r="F871" s="46"/>
      <c r="G871" s="46">
        <f>PRODUCT(C871:F871)</f>
        <v>3</v>
      </c>
    </row>
    <row r="872" spans="1:7" x14ac:dyDescent="0.25">
      <c r="A872" s="45" t="s">
        <v>1955</v>
      </c>
      <c r="B872" s="45"/>
      <c r="C872" s="46">
        <v>2</v>
      </c>
      <c r="D872" s="46"/>
      <c r="E872" s="46"/>
      <c r="F872" s="46"/>
      <c r="G872" s="46">
        <f>PRODUCT(C872:F872)</f>
        <v>2</v>
      </c>
    </row>
    <row r="873" spans="1:7" x14ac:dyDescent="0.25">
      <c r="A873" s="45" t="s">
        <v>1953</v>
      </c>
      <c r="B873" s="45"/>
      <c r="C873" s="46">
        <v>1</v>
      </c>
      <c r="D873" s="46"/>
      <c r="E873" s="46"/>
      <c r="F873" s="46"/>
      <c r="G873" s="46">
        <f>PRODUCT(C873:F873)</f>
        <v>1</v>
      </c>
    </row>
    <row r="874" spans="1:7" x14ac:dyDescent="0.25">
      <c r="A874" s="45" t="s">
        <v>2142</v>
      </c>
      <c r="B874" s="45"/>
      <c r="C874" s="46">
        <v>3</v>
      </c>
      <c r="D874" s="46"/>
      <c r="E874" s="46"/>
      <c r="F874" s="46"/>
      <c r="G874" s="46">
        <f>PRODUCT(C874:F874)</f>
        <v>3</v>
      </c>
    </row>
    <row r="876" spans="1:7" ht="45" customHeight="1" x14ac:dyDescent="0.25">
      <c r="A876" s="42" t="s">
        <v>2143</v>
      </c>
      <c r="B876" s="42" t="s">
        <v>1800</v>
      </c>
      <c r="C876" s="42" t="s">
        <v>344</v>
      </c>
      <c r="D876" s="43" t="s">
        <v>66</v>
      </c>
      <c r="E876" s="1" t="s">
        <v>345</v>
      </c>
      <c r="F876" s="1" t="s">
        <v>345</v>
      </c>
      <c r="G876" s="44">
        <f>SUM(G877:G878)</f>
        <v>3.2</v>
      </c>
    </row>
    <row r="877" spans="1:7" x14ac:dyDescent="0.25">
      <c r="A877" s="45" t="s">
        <v>1989</v>
      </c>
      <c r="B877" s="45"/>
      <c r="C877" s="46">
        <v>1</v>
      </c>
      <c r="D877" s="46"/>
      <c r="E877" s="46"/>
      <c r="F877" s="46"/>
      <c r="G877" s="46">
        <f>PRODUCT(C877:F877)</f>
        <v>1</v>
      </c>
    </row>
    <row r="878" spans="1:7" x14ac:dyDescent="0.25">
      <c r="A878" s="45" t="s">
        <v>2144</v>
      </c>
      <c r="B878" s="45"/>
      <c r="C878" s="46">
        <v>2.2000000000000002</v>
      </c>
      <c r="D878" s="46"/>
      <c r="E878" s="46"/>
      <c r="F878" s="46"/>
      <c r="G878" s="46">
        <f>PRODUCT(C878:F878)</f>
        <v>2.2000000000000002</v>
      </c>
    </row>
    <row r="880" spans="1:7" ht="45" customHeight="1" x14ac:dyDescent="0.25">
      <c r="A880" s="42" t="s">
        <v>2145</v>
      </c>
      <c r="B880" s="42" t="s">
        <v>1800</v>
      </c>
      <c r="C880" s="42" t="s">
        <v>346</v>
      </c>
      <c r="D880" s="43" t="s">
        <v>66</v>
      </c>
      <c r="E880" s="1" t="s">
        <v>347</v>
      </c>
      <c r="F880" s="1" t="s">
        <v>347</v>
      </c>
      <c r="G880" s="44">
        <f>SUM(G881:G882)</f>
        <v>9.5</v>
      </c>
    </row>
    <row r="881" spans="1:7" x14ac:dyDescent="0.25">
      <c r="A881" s="45" t="s">
        <v>1989</v>
      </c>
      <c r="B881" s="45"/>
      <c r="C881" s="46">
        <v>5</v>
      </c>
      <c r="D881" s="46"/>
      <c r="E881" s="46"/>
      <c r="F881" s="46"/>
      <c r="G881" s="46">
        <f>PRODUCT(C881:F881)</f>
        <v>5</v>
      </c>
    </row>
    <row r="882" spans="1:7" x14ac:dyDescent="0.25">
      <c r="A882" s="45" t="s">
        <v>2146</v>
      </c>
      <c r="B882" s="45"/>
      <c r="C882" s="46">
        <v>4.5</v>
      </c>
      <c r="D882" s="46"/>
      <c r="E882" s="46"/>
      <c r="F882" s="46"/>
      <c r="G882" s="46">
        <f>PRODUCT(C882:F882)</f>
        <v>4.5</v>
      </c>
    </row>
    <row r="884" spans="1:7" ht="45" customHeight="1" x14ac:dyDescent="0.25">
      <c r="A884" s="42" t="s">
        <v>2147</v>
      </c>
      <c r="B884" s="42" t="s">
        <v>1800</v>
      </c>
      <c r="C884" s="42" t="s">
        <v>348</v>
      </c>
      <c r="D884" s="43" t="s">
        <v>66</v>
      </c>
      <c r="E884" s="1" t="s">
        <v>349</v>
      </c>
      <c r="F884" s="1" t="s">
        <v>349</v>
      </c>
      <c r="G884" s="44">
        <f>SUM(G885:G885)</f>
        <v>3</v>
      </c>
    </row>
    <row r="885" spans="1:7" x14ac:dyDescent="0.25">
      <c r="A885" s="45" t="s">
        <v>2148</v>
      </c>
      <c r="B885" s="45"/>
      <c r="C885" s="46">
        <v>3</v>
      </c>
      <c r="D885" s="46"/>
      <c r="E885" s="46"/>
      <c r="F885" s="46"/>
      <c r="G885" s="46">
        <f>PRODUCT(C885:F885)</f>
        <v>3</v>
      </c>
    </row>
    <row r="887" spans="1:7" ht="45" customHeight="1" x14ac:dyDescent="0.25">
      <c r="A887" s="42" t="s">
        <v>2149</v>
      </c>
      <c r="B887" s="42" t="s">
        <v>1800</v>
      </c>
      <c r="C887" s="42" t="s">
        <v>350</v>
      </c>
      <c r="D887" s="43" t="s">
        <v>19</v>
      </c>
      <c r="E887" s="1" t="s">
        <v>351</v>
      </c>
      <c r="F887" s="1" t="s">
        <v>351</v>
      </c>
      <c r="G887" s="44">
        <f>SUM(G888:G891)</f>
        <v>7</v>
      </c>
    </row>
    <row r="888" spans="1:7" x14ac:dyDescent="0.25">
      <c r="A888" s="45" t="s">
        <v>1989</v>
      </c>
      <c r="B888" s="45"/>
      <c r="C888" s="46">
        <v>3</v>
      </c>
      <c r="D888" s="46"/>
      <c r="E888" s="46"/>
      <c r="F888" s="46"/>
      <c r="G888" s="46">
        <f>PRODUCT(C888:F888)</f>
        <v>3</v>
      </c>
    </row>
    <row r="889" spans="1:7" x14ac:dyDescent="0.25">
      <c r="A889" s="45" t="s">
        <v>1955</v>
      </c>
      <c r="B889" s="45"/>
      <c r="C889" s="46">
        <v>2</v>
      </c>
      <c r="D889" s="46"/>
      <c r="E889" s="46"/>
      <c r="F889" s="46"/>
      <c r="G889" s="46">
        <f>PRODUCT(C889:F889)</f>
        <v>2</v>
      </c>
    </row>
    <row r="890" spans="1:7" x14ac:dyDescent="0.25">
      <c r="A890" s="45" t="s">
        <v>1953</v>
      </c>
      <c r="B890" s="45"/>
      <c r="C890" s="46">
        <v>1</v>
      </c>
      <c r="D890" s="46"/>
      <c r="E890" s="46"/>
      <c r="F890" s="46"/>
      <c r="G890" s="46">
        <f>PRODUCT(C890:F890)</f>
        <v>1</v>
      </c>
    </row>
    <row r="891" spans="1:7" x14ac:dyDescent="0.25">
      <c r="A891" s="45" t="s">
        <v>2142</v>
      </c>
      <c r="B891" s="45"/>
      <c r="C891" s="46">
        <v>1</v>
      </c>
      <c r="D891" s="46"/>
      <c r="E891" s="46"/>
      <c r="F891" s="46"/>
      <c r="G891" s="46">
        <f>PRODUCT(C891:F891)</f>
        <v>1</v>
      </c>
    </row>
    <row r="893" spans="1:7" ht="45" customHeight="1" x14ac:dyDescent="0.25">
      <c r="A893" s="42" t="s">
        <v>2150</v>
      </c>
      <c r="B893" s="42" t="s">
        <v>1800</v>
      </c>
      <c r="C893" s="42" t="s">
        <v>352</v>
      </c>
      <c r="D893" s="43" t="s">
        <v>19</v>
      </c>
      <c r="E893" s="1" t="s">
        <v>353</v>
      </c>
      <c r="F893" s="1" t="s">
        <v>353</v>
      </c>
      <c r="G893" s="44">
        <f>SUM(G894:G895)</f>
        <v>2</v>
      </c>
    </row>
    <row r="894" spans="1:7" x14ac:dyDescent="0.25">
      <c r="A894" s="45" t="s">
        <v>2137</v>
      </c>
      <c r="B894" s="45"/>
      <c r="C894" s="46">
        <v>1</v>
      </c>
      <c r="D894" s="46"/>
      <c r="E894" s="46"/>
      <c r="F894" s="46"/>
      <c r="G894" s="46">
        <f>PRODUCT(C894:F894)</f>
        <v>1</v>
      </c>
    </row>
    <row r="895" spans="1:7" x14ac:dyDescent="0.25">
      <c r="A895" s="45" t="s">
        <v>2138</v>
      </c>
      <c r="B895" s="45"/>
      <c r="C895" s="46">
        <v>1</v>
      </c>
      <c r="D895" s="46"/>
      <c r="E895" s="46"/>
      <c r="F895" s="46"/>
      <c r="G895" s="46">
        <f>PRODUCT(C895:F895)</f>
        <v>1</v>
      </c>
    </row>
    <row r="897" spans="1:7" x14ac:dyDescent="0.25">
      <c r="B897" t="s">
        <v>1798</v>
      </c>
      <c r="C897" s="40" t="s">
        <v>5</v>
      </c>
      <c r="D897" s="41" t="s">
        <v>6</v>
      </c>
      <c r="E897" s="40" t="s">
        <v>7</v>
      </c>
    </row>
    <row r="898" spans="1:7" x14ac:dyDescent="0.25">
      <c r="B898" t="s">
        <v>1798</v>
      </c>
      <c r="C898" s="40" t="s">
        <v>8</v>
      </c>
      <c r="D898" s="41" t="s">
        <v>107</v>
      </c>
      <c r="E898" s="40" t="s">
        <v>244</v>
      </c>
    </row>
    <row r="899" spans="1:7" x14ac:dyDescent="0.25">
      <c r="B899" t="s">
        <v>1798</v>
      </c>
      <c r="C899" s="40" t="s">
        <v>31</v>
      </c>
      <c r="D899" s="41" t="s">
        <v>86</v>
      </c>
      <c r="E899" s="40" t="s">
        <v>354</v>
      </c>
    </row>
    <row r="901" spans="1:7" ht="45" customHeight="1" x14ac:dyDescent="0.25">
      <c r="A901" s="42" t="s">
        <v>2151</v>
      </c>
      <c r="B901" s="42" t="s">
        <v>1800</v>
      </c>
      <c r="C901" s="42" t="s">
        <v>356</v>
      </c>
      <c r="D901" s="43" t="s">
        <v>66</v>
      </c>
      <c r="E901" s="1" t="s">
        <v>2152</v>
      </c>
      <c r="F901" s="1" t="s">
        <v>2152</v>
      </c>
      <c r="G901" s="44">
        <f>SUM(G902:G905)</f>
        <v>47.300000000000004</v>
      </c>
    </row>
    <row r="902" spans="1:7" x14ac:dyDescent="0.25">
      <c r="A902" s="45" t="s">
        <v>1993</v>
      </c>
      <c r="B902" s="45"/>
      <c r="C902" s="46">
        <v>10.5</v>
      </c>
      <c r="D902" s="46">
        <v>1.1000000000000001</v>
      </c>
      <c r="E902" s="46"/>
      <c r="F902" s="46"/>
      <c r="G902" s="46">
        <f>PRODUCT(C902:F902)</f>
        <v>11.55</v>
      </c>
    </row>
    <row r="903" spans="1:7" x14ac:dyDescent="0.25">
      <c r="A903" s="45" t="s">
        <v>1994</v>
      </c>
      <c r="B903" s="45"/>
      <c r="C903" s="46">
        <v>16</v>
      </c>
      <c r="D903" s="46">
        <v>1.1000000000000001</v>
      </c>
      <c r="E903" s="46"/>
      <c r="F903" s="46"/>
      <c r="G903" s="46">
        <f>PRODUCT(C903:F903)</f>
        <v>17.600000000000001</v>
      </c>
    </row>
    <row r="904" spans="1:7" x14ac:dyDescent="0.25">
      <c r="A904" s="45" t="s">
        <v>1995</v>
      </c>
      <c r="B904" s="45"/>
      <c r="C904" s="46"/>
      <c r="D904" s="46"/>
      <c r="E904" s="46"/>
      <c r="F904" s="46"/>
      <c r="G904" s="46"/>
    </row>
    <row r="905" spans="1:7" x14ac:dyDescent="0.25">
      <c r="A905" s="45" t="s">
        <v>1996</v>
      </c>
      <c r="B905" s="45"/>
      <c r="C905" s="46">
        <v>16.5</v>
      </c>
      <c r="D905" s="46">
        <v>1.1000000000000001</v>
      </c>
      <c r="E905" s="46"/>
      <c r="F905" s="46"/>
      <c r="G905" s="46">
        <f>PRODUCT(C905:F905)</f>
        <v>18.150000000000002</v>
      </c>
    </row>
    <row r="907" spans="1:7" ht="45" customHeight="1" x14ac:dyDescent="0.25">
      <c r="A907" s="42" t="s">
        <v>2153</v>
      </c>
      <c r="B907" s="42" t="s">
        <v>1800</v>
      </c>
      <c r="C907" s="42" t="s">
        <v>358</v>
      </c>
      <c r="D907" s="43" t="s">
        <v>66</v>
      </c>
      <c r="E907" s="1" t="s">
        <v>2154</v>
      </c>
      <c r="F907" s="1" t="s">
        <v>2154</v>
      </c>
      <c r="G907" s="44">
        <f>SUM(G908:G911)</f>
        <v>45.650000000000006</v>
      </c>
    </row>
    <row r="908" spans="1:7" x14ac:dyDescent="0.25">
      <c r="A908" s="45" t="s">
        <v>1993</v>
      </c>
      <c r="B908" s="45"/>
      <c r="C908" s="46">
        <v>7</v>
      </c>
      <c r="D908" s="46">
        <v>1.1000000000000001</v>
      </c>
      <c r="E908" s="46"/>
      <c r="F908" s="46"/>
      <c r="G908" s="46">
        <f>PRODUCT(C908:F908)</f>
        <v>7.7000000000000011</v>
      </c>
    </row>
    <row r="909" spans="1:7" x14ac:dyDescent="0.25">
      <c r="A909" s="45" t="s">
        <v>1994</v>
      </c>
      <c r="B909" s="45"/>
      <c r="C909" s="46">
        <v>16.5</v>
      </c>
      <c r="D909" s="46">
        <v>1.1000000000000001</v>
      </c>
      <c r="E909" s="46"/>
      <c r="F909" s="46"/>
      <c r="G909" s="46">
        <f>PRODUCT(C909:F909)</f>
        <v>18.150000000000002</v>
      </c>
    </row>
    <row r="910" spans="1:7" x14ac:dyDescent="0.25">
      <c r="A910" s="45" t="s">
        <v>1995</v>
      </c>
      <c r="B910" s="45"/>
      <c r="C910" s="46">
        <v>2.5</v>
      </c>
      <c r="D910" s="46">
        <v>1.1000000000000001</v>
      </c>
      <c r="E910" s="46"/>
      <c r="F910" s="46"/>
      <c r="G910" s="46">
        <f>PRODUCT(C910:F910)</f>
        <v>2.75</v>
      </c>
    </row>
    <row r="911" spans="1:7" x14ac:dyDescent="0.25">
      <c r="A911" s="45" t="s">
        <v>1996</v>
      </c>
      <c r="B911" s="45"/>
      <c r="C911" s="46">
        <v>15.5</v>
      </c>
      <c r="D911" s="46">
        <v>1.1000000000000001</v>
      </c>
      <c r="E911" s="46"/>
      <c r="F911" s="46"/>
      <c r="G911" s="46">
        <f>PRODUCT(C911:F911)</f>
        <v>17.05</v>
      </c>
    </row>
    <row r="913" spans="1:7" ht="45" customHeight="1" x14ac:dyDescent="0.25">
      <c r="A913" s="42" t="s">
        <v>2155</v>
      </c>
      <c r="B913" s="42" t="s">
        <v>1800</v>
      </c>
      <c r="C913" s="42" t="s">
        <v>360</v>
      </c>
      <c r="D913" s="43" t="s">
        <v>66</v>
      </c>
      <c r="E913" s="1" t="s">
        <v>361</v>
      </c>
      <c r="F913" s="1" t="s">
        <v>361</v>
      </c>
      <c r="G913" s="44">
        <f>SUM(G914:G914)</f>
        <v>4</v>
      </c>
    </row>
    <row r="914" spans="1:7" x14ac:dyDescent="0.25">
      <c r="A914" s="45" t="s">
        <v>2156</v>
      </c>
      <c r="B914" s="45"/>
      <c r="C914" s="46">
        <v>4</v>
      </c>
      <c r="D914" s="46"/>
      <c r="E914" s="46"/>
      <c r="F914" s="46"/>
      <c r="G914" s="46">
        <f>PRODUCT(C914:F914)</f>
        <v>4</v>
      </c>
    </row>
    <row r="916" spans="1:7" ht="45" customHeight="1" x14ac:dyDescent="0.25">
      <c r="A916" s="42" t="s">
        <v>2157</v>
      </c>
      <c r="B916" s="42" t="s">
        <v>1800</v>
      </c>
      <c r="C916" s="42" t="s">
        <v>362</v>
      </c>
      <c r="D916" s="43" t="s">
        <v>66</v>
      </c>
      <c r="E916" s="1" t="s">
        <v>363</v>
      </c>
      <c r="F916" s="1" t="s">
        <v>363</v>
      </c>
      <c r="G916" s="44">
        <f>SUM(G917:G917)</f>
        <v>4</v>
      </c>
    </row>
    <row r="917" spans="1:7" x14ac:dyDescent="0.25">
      <c r="A917" s="45" t="s">
        <v>2156</v>
      </c>
      <c r="B917" s="45"/>
      <c r="C917" s="46">
        <v>4</v>
      </c>
      <c r="D917" s="46"/>
      <c r="E917" s="46"/>
      <c r="F917" s="46"/>
      <c r="G917" s="46">
        <f>PRODUCT(C917:F917)</f>
        <v>4</v>
      </c>
    </row>
    <row r="919" spans="1:7" ht="45" customHeight="1" x14ac:dyDescent="0.25">
      <c r="A919" s="42" t="s">
        <v>2158</v>
      </c>
      <c r="B919" s="42" t="s">
        <v>1800</v>
      </c>
      <c r="C919" s="42" t="s">
        <v>364</v>
      </c>
      <c r="D919" s="43" t="s">
        <v>66</v>
      </c>
      <c r="E919" s="1" t="s">
        <v>365</v>
      </c>
      <c r="F919" s="1" t="s">
        <v>365</v>
      </c>
      <c r="G919" s="44">
        <f>SUM(G920:G920)</f>
        <v>4</v>
      </c>
    </row>
    <row r="920" spans="1:7" x14ac:dyDescent="0.25">
      <c r="A920" s="45" t="s">
        <v>2159</v>
      </c>
      <c r="B920" s="45"/>
      <c r="C920" s="46">
        <v>4</v>
      </c>
      <c r="D920" s="46"/>
      <c r="E920" s="46"/>
      <c r="F920" s="46"/>
      <c r="G920" s="46">
        <f>PRODUCT(C920:F920)</f>
        <v>4</v>
      </c>
    </row>
    <row r="922" spans="1:7" x14ac:dyDescent="0.25">
      <c r="B922" t="s">
        <v>1798</v>
      </c>
      <c r="C922" s="40" t="s">
        <v>5</v>
      </c>
      <c r="D922" s="41" t="s">
        <v>6</v>
      </c>
      <c r="E922" s="40" t="s">
        <v>7</v>
      </c>
    </row>
    <row r="923" spans="1:7" x14ac:dyDescent="0.25">
      <c r="B923" t="s">
        <v>1798</v>
      </c>
      <c r="C923" s="40" t="s">
        <v>8</v>
      </c>
      <c r="D923" s="41" t="s">
        <v>124</v>
      </c>
      <c r="E923" s="40" t="s">
        <v>366</v>
      </c>
    </row>
    <row r="924" spans="1:7" x14ac:dyDescent="0.25">
      <c r="B924" t="s">
        <v>1798</v>
      </c>
      <c r="C924" s="40" t="s">
        <v>31</v>
      </c>
      <c r="D924" s="41" t="s">
        <v>6</v>
      </c>
      <c r="E924" s="40" t="s">
        <v>367</v>
      </c>
    </row>
    <row r="926" spans="1:7" ht="45" customHeight="1" x14ac:dyDescent="0.25">
      <c r="A926" s="42" t="s">
        <v>2160</v>
      </c>
      <c r="B926" s="42" t="s">
        <v>1800</v>
      </c>
      <c r="C926" s="42" t="s">
        <v>369</v>
      </c>
      <c r="D926" s="43" t="s">
        <v>19</v>
      </c>
      <c r="E926" s="1" t="s">
        <v>2161</v>
      </c>
      <c r="F926" s="1" t="s">
        <v>2161</v>
      </c>
      <c r="G926" s="44">
        <f>SUM(G927:G950)</f>
        <v>45</v>
      </c>
    </row>
    <row r="927" spans="1:7" x14ac:dyDescent="0.25">
      <c r="A927" s="47" t="s">
        <v>1928</v>
      </c>
      <c r="B927" s="47" t="s">
        <v>1878</v>
      </c>
      <c r="C927" s="48"/>
      <c r="D927" s="48"/>
      <c r="E927" s="48"/>
      <c r="F927" s="48"/>
      <c r="G927" s="49"/>
    </row>
    <row r="928" spans="1:7" x14ac:dyDescent="0.25">
      <c r="A928" s="45" t="s">
        <v>1932</v>
      </c>
      <c r="B928" s="45"/>
      <c r="C928" s="46"/>
      <c r="D928" s="46"/>
      <c r="E928" s="46"/>
      <c r="F928" s="46"/>
      <c r="G928" s="46"/>
    </row>
    <row r="929" spans="1:7" x14ac:dyDescent="0.25">
      <c r="A929" s="45" t="s">
        <v>1879</v>
      </c>
      <c r="B929" s="45"/>
      <c r="C929" s="46">
        <v>4</v>
      </c>
      <c r="D929" s="46"/>
      <c r="E929" s="46"/>
      <c r="F929" s="46"/>
      <c r="G929" s="46">
        <f t="shared" ref="G929:G950" si="23">PRODUCT(C929:F929)</f>
        <v>4</v>
      </c>
    </row>
    <row r="930" spans="1:7" x14ac:dyDescent="0.25">
      <c r="A930" s="45" t="s">
        <v>1880</v>
      </c>
      <c r="B930" s="45"/>
      <c r="C930" s="46">
        <v>4</v>
      </c>
      <c r="D930" s="46"/>
      <c r="E930" s="46"/>
      <c r="F930" s="46"/>
      <c r="G930" s="46">
        <f t="shared" si="23"/>
        <v>4</v>
      </c>
    </row>
    <row r="931" spans="1:7" x14ac:dyDescent="0.25">
      <c r="A931" s="45" t="s">
        <v>1881</v>
      </c>
      <c r="B931" s="45"/>
      <c r="C931" s="46">
        <v>2</v>
      </c>
      <c r="D931" s="46"/>
      <c r="E931" s="46"/>
      <c r="F931" s="46"/>
      <c r="G931" s="46">
        <f t="shared" si="23"/>
        <v>2</v>
      </c>
    </row>
    <row r="932" spans="1:7" x14ac:dyDescent="0.25">
      <c r="A932" s="45" t="s">
        <v>1882</v>
      </c>
      <c r="B932" s="45"/>
      <c r="C932" s="46">
        <v>4</v>
      </c>
      <c r="D932" s="46"/>
      <c r="E932" s="46"/>
      <c r="F932" s="46"/>
      <c r="G932" s="46">
        <f t="shared" si="23"/>
        <v>4</v>
      </c>
    </row>
    <row r="933" spans="1:7" x14ac:dyDescent="0.25">
      <c r="A933" s="45" t="s">
        <v>1871</v>
      </c>
      <c r="B933" s="45"/>
      <c r="C933" s="46">
        <v>1</v>
      </c>
      <c r="D933" s="46"/>
      <c r="E933" s="46"/>
      <c r="F933" s="46"/>
      <c r="G933" s="46">
        <f t="shared" si="23"/>
        <v>1</v>
      </c>
    </row>
    <row r="934" spans="1:7" x14ac:dyDescent="0.25">
      <c r="A934" s="45" t="s">
        <v>1883</v>
      </c>
      <c r="B934" s="45"/>
      <c r="C934" s="46">
        <v>4</v>
      </c>
      <c r="D934" s="46"/>
      <c r="E934" s="46"/>
      <c r="F934" s="46"/>
      <c r="G934" s="46">
        <f t="shared" si="23"/>
        <v>4</v>
      </c>
    </row>
    <row r="935" spans="1:7" x14ac:dyDescent="0.25">
      <c r="A935" s="45" t="s">
        <v>1873</v>
      </c>
      <c r="B935" s="45"/>
      <c r="C935" s="46">
        <v>1</v>
      </c>
      <c r="D935" s="46"/>
      <c r="E935" s="46"/>
      <c r="F935" s="46"/>
      <c r="G935" s="46">
        <f t="shared" si="23"/>
        <v>1</v>
      </c>
    </row>
    <row r="936" spans="1:7" x14ac:dyDescent="0.25">
      <c r="A936" s="45" t="s">
        <v>1874</v>
      </c>
      <c r="B936" s="45"/>
      <c r="C936" s="46">
        <v>1</v>
      </c>
      <c r="D936" s="46"/>
      <c r="E936" s="46"/>
      <c r="F936" s="46"/>
      <c r="G936" s="46">
        <f t="shared" si="23"/>
        <v>1</v>
      </c>
    </row>
    <row r="937" spans="1:7" x14ac:dyDescent="0.25">
      <c r="A937" s="45" t="s">
        <v>1884</v>
      </c>
      <c r="B937" s="45"/>
      <c r="C937" s="46">
        <v>1</v>
      </c>
      <c r="D937" s="46"/>
      <c r="E937" s="46"/>
      <c r="F937" s="46"/>
      <c r="G937" s="46">
        <f t="shared" si="23"/>
        <v>1</v>
      </c>
    </row>
    <row r="938" spans="1:7" x14ac:dyDescent="0.25">
      <c r="A938" s="45" t="s">
        <v>1885</v>
      </c>
      <c r="B938" s="45"/>
      <c r="C938" s="46">
        <v>1</v>
      </c>
      <c r="D938" s="46"/>
      <c r="E938" s="46"/>
      <c r="F938" s="46"/>
      <c r="G938" s="46">
        <f t="shared" si="23"/>
        <v>1</v>
      </c>
    </row>
    <row r="939" spans="1:7" x14ac:dyDescent="0.25">
      <c r="A939" s="45" t="s">
        <v>1886</v>
      </c>
      <c r="B939" s="45"/>
      <c r="C939" s="46">
        <v>1</v>
      </c>
      <c r="D939" s="46"/>
      <c r="E939" s="46"/>
      <c r="F939" s="46"/>
      <c r="G939" s="46">
        <f t="shared" si="23"/>
        <v>1</v>
      </c>
    </row>
    <row r="940" spans="1:7" x14ac:dyDescent="0.25">
      <c r="A940" s="45" t="s">
        <v>1887</v>
      </c>
      <c r="B940" s="45"/>
      <c r="C940" s="46">
        <v>1</v>
      </c>
      <c r="D940" s="46"/>
      <c r="E940" s="46"/>
      <c r="F940" s="46"/>
      <c r="G940" s="46">
        <f t="shared" si="23"/>
        <v>1</v>
      </c>
    </row>
    <row r="941" spans="1:7" x14ac:dyDescent="0.25">
      <c r="A941" s="45" t="s">
        <v>1888</v>
      </c>
      <c r="B941" s="45"/>
      <c r="C941" s="46">
        <v>4</v>
      </c>
      <c r="D941" s="46"/>
      <c r="E941" s="46"/>
      <c r="F941" s="46"/>
      <c r="G941" s="46">
        <f t="shared" si="23"/>
        <v>4</v>
      </c>
    </row>
    <row r="942" spans="1:7" x14ac:dyDescent="0.25">
      <c r="A942" s="45" t="s">
        <v>1889</v>
      </c>
      <c r="B942" s="45"/>
      <c r="C942" s="46">
        <v>6</v>
      </c>
      <c r="D942" s="46"/>
      <c r="E942" s="46"/>
      <c r="F942" s="46"/>
      <c r="G942" s="46">
        <f t="shared" si="23"/>
        <v>6</v>
      </c>
    </row>
    <row r="943" spans="1:7" x14ac:dyDescent="0.25">
      <c r="A943" s="45" t="s">
        <v>2162</v>
      </c>
      <c r="B943" s="45"/>
      <c r="C943" s="46">
        <v>1</v>
      </c>
      <c r="D943" s="46"/>
      <c r="E943" s="46"/>
      <c r="F943" s="46"/>
      <c r="G943" s="46">
        <f t="shared" si="23"/>
        <v>1</v>
      </c>
    </row>
    <row r="944" spans="1:7" x14ac:dyDescent="0.25">
      <c r="A944" s="45" t="s">
        <v>2163</v>
      </c>
      <c r="B944" s="45"/>
      <c r="C944" s="46">
        <v>1</v>
      </c>
      <c r="D944" s="46"/>
      <c r="E944" s="46"/>
      <c r="F944" s="46"/>
      <c r="G944" s="46">
        <f t="shared" si="23"/>
        <v>1</v>
      </c>
    </row>
    <row r="945" spans="1:7" x14ac:dyDescent="0.25">
      <c r="A945" s="45" t="s">
        <v>2164</v>
      </c>
      <c r="B945" s="45"/>
      <c r="C945" s="46">
        <v>2</v>
      </c>
      <c r="D945" s="46"/>
      <c r="E945" s="46"/>
      <c r="F945" s="46"/>
      <c r="G945" s="46">
        <f t="shared" si="23"/>
        <v>2</v>
      </c>
    </row>
    <row r="946" spans="1:7" x14ac:dyDescent="0.25">
      <c r="A946" s="45" t="s">
        <v>2165</v>
      </c>
      <c r="B946" s="45"/>
      <c r="C946" s="46">
        <v>1</v>
      </c>
      <c r="D946" s="46"/>
      <c r="E946" s="46"/>
      <c r="F946" s="46"/>
      <c r="G946" s="46">
        <f t="shared" si="23"/>
        <v>1</v>
      </c>
    </row>
    <row r="947" spans="1:7" x14ac:dyDescent="0.25">
      <c r="A947" s="45" t="s">
        <v>2166</v>
      </c>
      <c r="B947" s="45"/>
      <c r="C947" s="46">
        <v>2</v>
      </c>
      <c r="D947" s="46"/>
      <c r="E947" s="46"/>
      <c r="F947" s="46"/>
      <c r="G947" s="46">
        <f t="shared" si="23"/>
        <v>2</v>
      </c>
    </row>
    <row r="948" spans="1:7" x14ac:dyDescent="0.25">
      <c r="A948" s="45" t="s">
        <v>2167</v>
      </c>
      <c r="B948" s="45"/>
      <c r="C948" s="46">
        <v>1</v>
      </c>
      <c r="D948" s="46"/>
      <c r="E948" s="46"/>
      <c r="F948" s="46"/>
      <c r="G948" s="46">
        <f t="shared" si="23"/>
        <v>1</v>
      </c>
    </row>
    <row r="949" spans="1:7" x14ac:dyDescent="0.25">
      <c r="A949" s="45" t="s">
        <v>2163</v>
      </c>
      <c r="B949" s="45"/>
      <c r="C949" s="46">
        <v>1</v>
      </c>
      <c r="D949" s="46"/>
      <c r="E949" s="46"/>
      <c r="F949" s="46"/>
      <c r="G949" s="46">
        <f t="shared" si="23"/>
        <v>1</v>
      </c>
    </row>
    <row r="950" spans="1:7" x14ac:dyDescent="0.25">
      <c r="A950" s="45" t="s">
        <v>2168</v>
      </c>
      <c r="B950" s="45"/>
      <c r="C950" s="46">
        <v>1</v>
      </c>
      <c r="D950" s="46"/>
      <c r="E950" s="46"/>
      <c r="F950" s="46"/>
      <c r="G950" s="46">
        <f t="shared" si="23"/>
        <v>1</v>
      </c>
    </row>
    <row r="952" spans="1:7" ht="45" customHeight="1" x14ac:dyDescent="0.25">
      <c r="A952" s="42" t="s">
        <v>2169</v>
      </c>
      <c r="B952" s="42" t="s">
        <v>1800</v>
      </c>
      <c r="C952" s="42" t="s">
        <v>371</v>
      </c>
      <c r="D952" s="43" t="s">
        <v>19</v>
      </c>
      <c r="E952" s="1" t="s">
        <v>2170</v>
      </c>
      <c r="F952" s="1" t="s">
        <v>2170</v>
      </c>
      <c r="G952" s="44">
        <f>SUM(G953:G976)</f>
        <v>18</v>
      </c>
    </row>
    <row r="953" spans="1:7" x14ac:dyDescent="0.25">
      <c r="A953" s="47" t="s">
        <v>1928</v>
      </c>
      <c r="B953" s="47" t="s">
        <v>1878</v>
      </c>
      <c r="C953" s="48"/>
      <c r="D953" s="48"/>
      <c r="E953" s="48"/>
      <c r="F953" s="48"/>
      <c r="G953" s="49"/>
    </row>
    <row r="954" spans="1:7" x14ac:dyDescent="0.25">
      <c r="A954" s="45" t="s">
        <v>1932</v>
      </c>
      <c r="B954" s="45"/>
      <c r="C954" s="46"/>
      <c r="D954" s="46"/>
      <c r="E954" s="46"/>
      <c r="F954" s="46"/>
      <c r="G954" s="46">
        <v>0</v>
      </c>
    </row>
    <row r="955" spans="1:7" x14ac:dyDescent="0.25">
      <c r="A955" s="45" t="s">
        <v>1879</v>
      </c>
      <c r="B955" s="45"/>
      <c r="C955" s="46">
        <v>1</v>
      </c>
      <c r="D955" s="46"/>
      <c r="E955" s="46"/>
      <c r="F955" s="46"/>
      <c r="G955" s="46">
        <f t="shared" ref="G955:G966" si="24">PRODUCT(C955:F955)</f>
        <v>1</v>
      </c>
    </row>
    <row r="956" spans="1:7" x14ac:dyDescent="0.25">
      <c r="A956" s="45" t="s">
        <v>1880</v>
      </c>
      <c r="B956" s="45"/>
      <c r="C956" s="46">
        <v>1</v>
      </c>
      <c r="D956" s="46"/>
      <c r="E956" s="46"/>
      <c r="F956" s="46"/>
      <c r="G956" s="46">
        <f t="shared" si="24"/>
        <v>1</v>
      </c>
    </row>
    <row r="957" spans="1:7" x14ac:dyDescent="0.25">
      <c r="A957" s="45" t="s">
        <v>1881</v>
      </c>
      <c r="B957" s="45"/>
      <c r="C957" s="46">
        <v>1</v>
      </c>
      <c r="D957" s="46"/>
      <c r="E957" s="46"/>
      <c r="F957" s="46"/>
      <c r="G957" s="46">
        <f t="shared" si="24"/>
        <v>1</v>
      </c>
    </row>
    <row r="958" spans="1:7" x14ac:dyDescent="0.25">
      <c r="A958" s="45" t="s">
        <v>1882</v>
      </c>
      <c r="B958" s="45"/>
      <c r="C958" s="46">
        <v>1</v>
      </c>
      <c r="D958" s="46"/>
      <c r="E958" s="46"/>
      <c r="F958" s="46"/>
      <c r="G958" s="46">
        <f t="shared" si="24"/>
        <v>1</v>
      </c>
    </row>
    <row r="959" spans="1:7" x14ac:dyDescent="0.25">
      <c r="A959" s="45" t="s">
        <v>1871</v>
      </c>
      <c r="B959" s="45"/>
      <c r="C959" s="46">
        <v>1</v>
      </c>
      <c r="D959" s="46"/>
      <c r="E959" s="46"/>
      <c r="F959" s="46"/>
      <c r="G959" s="46">
        <f t="shared" si="24"/>
        <v>1</v>
      </c>
    </row>
    <row r="960" spans="1:7" x14ac:dyDescent="0.25">
      <c r="A960" s="45" t="s">
        <v>1883</v>
      </c>
      <c r="B960" s="45"/>
      <c r="C960" s="46">
        <v>1</v>
      </c>
      <c r="D960" s="46"/>
      <c r="E960" s="46"/>
      <c r="F960" s="46"/>
      <c r="G960" s="46">
        <f t="shared" si="24"/>
        <v>1</v>
      </c>
    </row>
    <row r="961" spans="1:7" x14ac:dyDescent="0.25">
      <c r="A961" s="45" t="s">
        <v>1873</v>
      </c>
      <c r="B961" s="45"/>
      <c r="C961" s="46">
        <v>1</v>
      </c>
      <c r="D961" s="46"/>
      <c r="E961" s="46"/>
      <c r="F961" s="46"/>
      <c r="G961" s="46">
        <f t="shared" si="24"/>
        <v>1</v>
      </c>
    </row>
    <row r="962" spans="1:7" x14ac:dyDescent="0.25">
      <c r="A962" s="45" t="s">
        <v>1874</v>
      </c>
      <c r="B962" s="45"/>
      <c r="C962" s="46">
        <v>1</v>
      </c>
      <c r="D962" s="46"/>
      <c r="E962" s="46"/>
      <c r="F962" s="46"/>
      <c r="G962" s="46">
        <f t="shared" si="24"/>
        <v>1</v>
      </c>
    </row>
    <row r="963" spans="1:7" x14ac:dyDescent="0.25">
      <c r="A963" s="45" t="s">
        <v>1884</v>
      </c>
      <c r="B963" s="45"/>
      <c r="C963" s="46">
        <v>1</v>
      </c>
      <c r="D963" s="46"/>
      <c r="E963" s="46"/>
      <c r="F963" s="46"/>
      <c r="G963" s="46">
        <f t="shared" si="24"/>
        <v>1</v>
      </c>
    </row>
    <row r="964" spans="1:7" x14ac:dyDescent="0.25">
      <c r="A964" s="45" t="s">
        <v>1885</v>
      </c>
      <c r="B964" s="45"/>
      <c r="C964" s="46">
        <v>1</v>
      </c>
      <c r="D964" s="46"/>
      <c r="E964" s="46"/>
      <c r="F964" s="46"/>
      <c r="G964" s="46">
        <f t="shared" si="24"/>
        <v>1</v>
      </c>
    </row>
    <row r="965" spans="1:7" x14ac:dyDescent="0.25">
      <c r="A965" s="45" t="s">
        <v>1886</v>
      </c>
      <c r="B965" s="45"/>
      <c r="C965" s="46">
        <v>1</v>
      </c>
      <c r="D965" s="46"/>
      <c r="E965" s="46"/>
      <c r="F965" s="46"/>
      <c r="G965" s="46">
        <f t="shared" si="24"/>
        <v>1</v>
      </c>
    </row>
    <row r="966" spans="1:7" x14ac:dyDescent="0.25">
      <c r="A966" s="45" t="s">
        <v>1887</v>
      </c>
      <c r="B966" s="45"/>
      <c r="C966" s="46">
        <v>1</v>
      </c>
      <c r="D966" s="46"/>
      <c r="E966" s="46"/>
      <c r="F966" s="46"/>
      <c r="G966" s="46">
        <f t="shared" si="24"/>
        <v>1</v>
      </c>
    </row>
    <row r="967" spans="1:7" x14ac:dyDescent="0.25">
      <c r="A967" s="45" t="s">
        <v>1888</v>
      </c>
      <c r="B967" s="45"/>
      <c r="C967" s="46"/>
      <c r="D967" s="46"/>
      <c r="E967" s="46"/>
      <c r="F967" s="46"/>
      <c r="G967" s="46"/>
    </row>
    <row r="968" spans="1:7" x14ac:dyDescent="0.25">
      <c r="A968" s="45" t="s">
        <v>1889</v>
      </c>
      <c r="B968" s="45"/>
      <c r="C968" s="46"/>
      <c r="D968" s="46"/>
      <c r="E968" s="46"/>
      <c r="F968" s="46"/>
      <c r="G968" s="46"/>
    </row>
    <row r="969" spans="1:7" x14ac:dyDescent="0.25">
      <c r="A969" s="45" t="s">
        <v>2162</v>
      </c>
      <c r="B969" s="45"/>
      <c r="C969" s="46">
        <v>1</v>
      </c>
      <c r="D969" s="46"/>
      <c r="E969" s="46"/>
      <c r="F969" s="46"/>
      <c r="G969" s="46">
        <f>PRODUCT(C969:F969)</f>
        <v>1</v>
      </c>
    </row>
    <row r="970" spans="1:7" x14ac:dyDescent="0.25">
      <c r="A970" s="45" t="s">
        <v>2163</v>
      </c>
      <c r="B970" s="45"/>
      <c r="C970" s="46">
        <v>1</v>
      </c>
      <c r="D970" s="46"/>
      <c r="E970" s="46"/>
      <c r="F970" s="46"/>
      <c r="G970" s="46">
        <f>PRODUCT(C970:F970)</f>
        <v>1</v>
      </c>
    </row>
    <row r="971" spans="1:7" x14ac:dyDescent="0.25">
      <c r="A971" s="45" t="s">
        <v>2164</v>
      </c>
      <c r="B971" s="45"/>
      <c r="C971" s="46"/>
      <c r="D971" s="46"/>
      <c r="E971" s="46"/>
      <c r="F971" s="46"/>
      <c r="G971" s="46"/>
    </row>
    <row r="972" spans="1:7" x14ac:dyDescent="0.25">
      <c r="A972" s="45" t="s">
        <v>2165</v>
      </c>
      <c r="B972" s="45"/>
      <c r="C972" s="46">
        <v>1</v>
      </c>
      <c r="D972" s="46"/>
      <c r="E972" s="46"/>
      <c r="F972" s="46"/>
      <c r="G972" s="46">
        <f>PRODUCT(C972:F972)</f>
        <v>1</v>
      </c>
    </row>
    <row r="973" spans="1:7" x14ac:dyDescent="0.25">
      <c r="A973" s="45" t="s">
        <v>2166</v>
      </c>
      <c r="B973" s="45"/>
      <c r="C973" s="46"/>
      <c r="D973" s="46"/>
      <c r="E973" s="46"/>
      <c r="F973" s="46"/>
      <c r="G973" s="46"/>
    </row>
    <row r="974" spans="1:7" x14ac:dyDescent="0.25">
      <c r="A974" s="45" t="s">
        <v>2167</v>
      </c>
      <c r="B974" s="45"/>
      <c r="C974" s="46">
        <v>1</v>
      </c>
      <c r="D974" s="46"/>
      <c r="E974" s="46"/>
      <c r="F974" s="46"/>
      <c r="G974" s="46">
        <f>PRODUCT(C974:F974)</f>
        <v>1</v>
      </c>
    </row>
    <row r="975" spans="1:7" x14ac:dyDescent="0.25">
      <c r="A975" s="45" t="s">
        <v>2163</v>
      </c>
      <c r="B975" s="45"/>
      <c r="C975" s="46">
        <v>1</v>
      </c>
      <c r="D975" s="46"/>
      <c r="E975" s="46"/>
      <c r="F975" s="46"/>
      <c r="G975" s="46">
        <f>PRODUCT(C975:F975)</f>
        <v>1</v>
      </c>
    </row>
    <row r="976" spans="1:7" x14ac:dyDescent="0.25">
      <c r="A976" s="45" t="s">
        <v>2168</v>
      </c>
      <c r="B976" s="45"/>
      <c r="C976" s="46">
        <v>1</v>
      </c>
      <c r="D976" s="46"/>
      <c r="E976" s="46"/>
      <c r="F976" s="46"/>
      <c r="G976" s="46">
        <f>PRODUCT(C976:F976)</f>
        <v>1</v>
      </c>
    </row>
    <row r="978" spans="1:7" ht="45" customHeight="1" x14ac:dyDescent="0.25">
      <c r="A978" s="42" t="s">
        <v>2171</v>
      </c>
      <c r="B978" s="42" t="s">
        <v>1800</v>
      </c>
      <c r="C978" s="42" t="s">
        <v>373</v>
      </c>
      <c r="D978" s="43" t="s">
        <v>19</v>
      </c>
      <c r="E978" s="1" t="s">
        <v>2172</v>
      </c>
      <c r="F978" s="1" t="s">
        <v>2172</v>
      </c>
      <c r="G978" s="44">
        <f>SUM(G979:G981)</f>
        <v>2</v>
      </c>
    </row>
    <row r="979" spans="1:7" x14ac:dyDescent="0.25">
      <c r="A979" s="47" t="s">
        <v>1928</v>
      </c>
      <c r="B979" s="47" t="s">
        <v>1878</v>
      </c>
      <c r="C979" s="48"/>
      <c r="D979" s="48"/>
      <c r="E979" s="48"/>
      <c r="F979" s="48"/>
      <c r="G979" s="49"/>
    </row>
    <row r="980" spans="1:7" x14ac:dyDescent="0.25">
      <c r="A980" s="45" t="s">
        <v>1895</v>
      </c>
      <c r="B980" s="45"/>
      <c r="C980" s="46">
        <v>1</v>
      </c>
      <c r="D980" s="46"/>
      <c r="E980" s="46"/>
      <c r="F980" s="46"/>
      <c r="G980" s="46">
        <f>PRODUCT(C980:F980)</f>
        <v>1</v>
      </c>
    </row>
    <row r="981" spans="1:7" x14ac:dyDescent="0.25">
      <c r="A981" s="45" t="s">
        <v>1902</v>
      </c>
      <c r="B981" s="45"/>
      <c r="C981" s="46">
        <v>1</v>
      </c>
      <c r="D981" s="46"/>
      <c r="E981" s="46"/>
      <c r="F981" s="46"/>
      <c r="G981" s="46">
        <f>PRODUCT(C981:F981)</f>
        <v>1</v>
      </c>
    </row>
    <row r="983" spans="1:7" ht="45" customHeight="1" x14ac:dyDescent="0.25">
      <c r="A983" s="42" t="s">
        <v>2173</v>
      </c>
      <c r="B983" s="42" t="s">
        <v>1800</v>
      </c>
      <c r="C983" s="42" t="s">
        <v>375</v>
      </c>
      <c r="D983" s="43" t="s">
        <v>19</v>
      </c>
      <c r="E983" s="1" t="s">
        <v>2174</v>
      </c>
      <c r="F983" s="1" t="s">
        <v>2174</v>
      </c>
      <c r="G983" s="44">
        <f>SUM(G984:G986)</f>
        <v>2</v>
      </c>
    </row>
    <row r="984" spans="1:7" x14ac:dyDescent="0.25">
      <c r="A984" s="47" t="s">
        <v>1928</v>
      </c>
      <c r="B984" s="47" t="s">
        <v>1878</v>
      </c>
      <c r="C984" s="48"/>
      <c r="D984" s="48"/>
      <c r="E984" s="48"/>
      <c r="F984" s="48"/>
      <c r="G984" s="49"/>
    </row>
    <row r="985" spans="1:7" x14ac:dyDescent="0.25">
      <c r="A985" s="45" t="s">
        <v>1895</v>
      </c>
      <c r="B985" s="45"/>
      <c r="C985" s="46">
        <v>1</v>
      </c>
      <c r="D985" s="46"/>
      <c r="E985" s="46"/>
      <c r="F985" s="46"/>
      <c r="G985" s="46">
        <f>PRODUCT(C985:F985)</f>
        <v>1</v>
      </c>
    </row>
    <row r="986" spans="1:7" x14ac:dyDescent="0.25">
      <c r="A986" s="45" t="s">
        <v>1902</v>
      </c>
      <c r="B986" s="45"/>
      <c r="C986" s="46">
        <v>1</v>
      </c>
      <c r="D986" s="46"/>
      <c r="E986" s="46"/>
      <c r="F986" s="46"/>
      <c r="G986" s="46">
        <f>PRODUCT(C986:F986)</f>
        <v>1</v>
      </c>
    </row>
    <row r="988" spans="1:7" ht="45" customHeight="1" x14ac:dyDescent="0.25">
      <c r="A988" s="42" t="s">
        <v>2175</v>
      </c>
      <c r="B988" s="42" t="s">
        <v>1800</v>
      </c>
      <c r="C988" s="42" t="s">
        <v>377</v>
      </c>
      <c r="D988" s="43" t="s">
        <v>19</v>
      </c>
      <c r="E988" s="1" t="s">
        <v>2176</v>
      </c>
      <c r="F988" s="1" t="s">
        <v>2176</v>
      </c>
      <c r="G988" s="44">
        <f>SUM(G989:G991)</f>
        <v>18</v>
      </c>
    </row>
    <row r="989" spans="1:7" x14ac:dyDescent="0.25">
      <c r="A989" s="47" t="s">
        <v>1928</v>
      </c>
      <c r="B989" s="47" t="s">
        <v>1878</v>
      </c>
      <c r="C989" s="48"/>
      <c r="D989" s="48"/>
      <c r="E989" s="48"/>
      <c r="F989" s="48"/>
      <c r="G989" s="49"/>
    </row>
    <row r="990" spans="1:7" x14ac:dyDescent="0.25">
      <c r="A990" s="45" t="s">
        <v>2177</v>
      </c>
      <c r="B990" s="45"/>
      <c r="C990" s="46">
        <v>6</v>
      </c>
      <c r="D990" s="46">
        <v>2</v>
      </c>
      <c r="E990" s="46"/>
      <c r="F990" s="46"/>
      <c r="G990" s="46">
        <f>PRODUCT(C990:F990)</f>
        <v>12</v>
      </c>
    </row>
    <row r="991" spans="1:7" x14ac:dyDescent="0.25">
      <c r="A991" s="45" t="s">
        <v>2178</v>
      </c>
      <c r="B991" s="45"/>
      <c r="C991" s="46">
        <v>6</v>
      </c>
      <c r="D991" s="46"/>
      <c r="E991" s="46"/>
      <c r="F991" s="46"/>
      <c r="G991" s="46">
        <f>PRODUCT(C991:F991)</f>
        <v>6</v>
      </c>
    </row>
    <row r="993" spans="1:7" ht="45" customHeight="1" x14ac:dyDescent="0.25">
      <c r="A993" s="42" t="s">
        <v>2179</v>
      </c>
      <c r="B993" s="42" t="s">
        <v>1800</v>
      </c>
      <c r="C993" s="42" t="s">
        <v>379</v>
      </c>
      <c r="D993" s="43" t="s">
        <v>19</v>
      </c>
      <c r="E993" s="1" t="s">
        <v>2180</v>
      </c>
      <c r="F993" s="1" t="s">
        <v>2180</v>
      </c>
      <c r="G993" s="44">
        <f>SUM(G994:G997)</f>
        <v>9</v>
      </c>
    </row>
    <row r="994" spans="1:7" x14ac:dyDescent="0.25">
      <c r="A994" s="47" t="s">
        <v>1928</v>
      </c>
      <c r="B994" s="47" t="s">
        <v>1878</v>
      </c>
      <c r="C994" s="48"/>
      <c r="D994" s="48"/>
      <c r="E994" s="48"/>
      <c r="F994" s="48"/>
      <c r="G994" s="49"/>
    </row>
    <row r="995" spans="1:7" x14ac:dyDescent="0.25">
      <c r="A995" s="45" t="s">
        <v>2181</v>
      </c>
      <c r="B995" s="45"/>
      <c r="C995" s="46">
        <v>6</v>
      </c>
      <c r="D995" s="46">
        <v>1</v>
      </c>
      <c r="E995" s="46"/>
      <c r="F995" s="46"/>
      <c r="G995" s="46">
        <f>PRODUCT(C995:F995)</f>
        <v>6</v>
      </c>
    </row>
    <row r="996" spans="1:7" x14ac:dyDescent="0.25">
      <c r="A996" s="45" t="s">
        <v>2182</v>
      </c>
      <c r="B996" s="45"/>
      <c r="C996" s="46">
        <v>2</v>
      </c>
      <c r="D996" s="46"/>
      <c r="E996" s="46"/>
      <c r="F996" s="46"/>
      <c r="G996" s="46">
        <f>PRODUCT(C996:F996)</f>
        <v>2</v>
      </c>
    </row>
    <row r="997" spans="1:7" x14ac:dyDescent="0.25">
      <c r="A997" s="45" t="s">
        <v>2183</v>
      </c>
      <c r="B997" s="45"/>
      <c r="C997" s="46">
        <v>1</v>
      </c>
      <c r="D997" s="46"/>
      <c r="E997" s="46"/>
      <c r="F997" s="46"/>
      <c r="G997" s="46">
        <f>PRODUCT(C997:F997)</f>
        <v>1</v>
      </c>
    </row>
    <row r="999" spans="1:7" ht="45" customHeight="1" x14ac:dyDescent="0.25">
      <c r="A999" s="42" t="s">
        <v>2184</v>
      </c>
      <c r="B999" s="42" t="s">
        <v>1800</v>
      </c>
      <c r="C999" s="42" t="s">
        <v>381</v>
      </c>
      <c r="D999" s="43" t="s">
        <v>382</v>
      </c>
      <c r="E999" s="1" t="s">
        <v>2185</v>
      </c>
      <c r="F999" s="1" t="s">
        <v>2185</v>
      </c>
      <c r="G999" s="44">
        <f>SUM(G1000:G1005)</f>
        <v>999</v>
      </c>
    </row>
    <row r="1000" spans="1:7" x14ac:dyDescent="0.25">
      <c r="A1000" s="45" t="s">
        <v>2186</v>
      </c>
      <c r="B1000" s="45"/>
      <c r="C1000" s="46">
        <v>50</v>
      </c>
      <c r="D1000" s="46">
        <v>1</v>
      </c>
      <c r="E1000" s="46">
        <v>1.2</v>
      </c>
      <c r="F1000" s="46"/>
      <c r="G1000" s="46">
        <f t="shared" ref="G1000:G1005" si="25">PRODUCT(C1000:F1000)</f>
        <v>60</v>
      </c>
    </row>
    <row r="1001" spans="1:7" x14ac:dyDescent="0.25">
      <c r="A1001" s="45" t="s">
        <v>2187</v>
      </c>
      <c r="B1001" s="45"/>
      <c r="C1001" s="46">
        <v>63</v>
      </c>
      <c r="D1001" s="46">
        <v>7.5</v>
      </c>
      <c r="E1001" s="46">
        <v>1.2</v>
      </c>
      <c r="F1001" s="46"/>
      <c r="G1001" s="46">
        <f t="shared" si="25"/>
        <v>567</v>
      </c>
    </row>
    <row r="1002" spans="1:7" x14ac:dyDescent="0.25">
      <c r="A1002" s="45" t="s">
        <v>2188</v>
      </c>
      <c r="B1002" s="45"/>
      <c r="C1002" s="46">
        <v>2</v>
      </c>
      <c r="D1002" s="46">
        <v>10</v>
      </c>
      <c r="E1002" s="46">
        <v>1.2</v>
      </c>
      <c r="F1002" s="46"/>
      <c r="G1002" s="46">
        <f t="shared" si="25"/>
        <v>24</v>
      </c>
    </row>
    <row r="1003" spans="1:7" x14ac:dyDescent="0.25">
      <c r="A1003" s="45" t="s">
        <v>2189</v>
      </c>
      <c r="B1003" s="45"/>
      <c r="C1003" s="46">
        <v>2</v>
      </c>
      <c r="D1003" s="46">
        <v>10</v>
      </c>
      <c r="E1003" s="46">
        <v>1.2</v>
      </c>
      <c r="F1003" s="46"/>
      <c r="G1003" s="46">
        <f t="shared" si="25"/>
        <v>24</v>
      </c>
    </row>
    <row r="1004" spans="1:7" x14ac:dyDescent="0.25">
      <c r="A1004" s="45" t="s">
        <v>2190</v>
      </c>
      <c r="B1004" s="45"/>
      <c r="C1004" s="46">
        <v>18</v>
      </c>
      <c r="D1004" s="46">
        <v>10</v>
      </c>
      <c r="E1004" s="46">
        <v>1.2</v>
      </c>
      <c r="F1004" s="46"/>
      <c r="G1004" s="46">
        <f t="shared" si="25"/>
        <v>216</v>
      </c>
    </row>
    <row r="1005" spans="1:7" x14ac:dyDescent="0.25">
      <c r="A1005" s="45" t="s">
        <v>2191</v>
      </c>
      <c r="B1005" s="45"/>
      <c r="C1005" s="46">
        <v>9</v>
      </c>
      <c r="D1005" s="46">
        <v>10</v>
      </c>
      <c r="E1005" s="46">
        <v>1.2</v>
      </c>
      <c r="F1005" s="46"/>
      <c r="G1005" s="46">
        <f t="shared" si="25"/>
        <v>108</v>
      </c>
    </row>
    <row r="1007" spans="1:7" ht="45" customHeight="1" x14ac:dyDescent="0.25">
      <c r="A1007" s="42" t="s">
        <v>2192</v>
      </c>
      <c r="B1007" s="42" t="s">
        <v>1800</v>
      </c>
      <c r="C1007" s="42" t="s">
        <v>384</v>
      </c>
      <c r="D1007" s="43" t="s">
        <v>66</v>
      </c>
      <c r="E1007" s="1" t="s">
        <v>385</v>
      </c>
      <c r="F1007" s="1" t="s">
        <v>385</v>
      </c>
      <c r="G1007" s="44">
        <f>SUM(G1008:G1013)</f>
        <v>468.5</v>
      </c>
    </row>
    <row r="1008" spans="1:7" x14ac:dyDescent="0.25">
      <c r="A1008" s="45" t="s">
        <v>2186</v>
      </c>
      <c r="B1008" s="45"/>
      <c r="C1008" s="46">
        <v>50</v>
      </c>
      <c r="D1008" s="46">
        <v>1</v>
      </c>
      <c r="E1008" s="46">
        <v>0.6</v>
      </c>
      <c r="F1008" s="46"/>
      <c r="G1008" s="46">
        <f t="shared" ref="G1008:G1013" si="26">PRODUCT(C1008:F1008)</f>
        <v>30</v>
      </c>
    </row>
    <row r="1009" spans="1:7" x14ac:dyDescent="0.25">
      <c r="A1009" s="45" t="s">
        <v>2187</v>
      </c>
      <c r="B1009" s="45"/>
      <c r="C1009" s="46">
        <v>63</v>
      </c>
      <c r="D1009" s="46">
        <v>7.5</v>
      </c>
      <c r="E1009" s="46">
        <v>0.6</v>
      </c>
      <c r="F1009" s="46"/>
      <c r="G1009" s="46">
        <f t="shared" si="26"/>
        <v>283.5</v>
      </c>
    </row>
    <row r="1010" spans="1:7" x14ac:dyDescent="0.25">
      <c r="A1010" s="45" t="s">
        <v>2188</v>
      </c>
      <c r="B1010" s="45"/>
      <c r="C1010" s="46">
        <v>2</v>
      </c>
      <c r="D1010" s="46">
        <v>10</v>
      </c>
      <c r="E1010" s="46">
        <v>0.5</v>
      </c>
      <c r="F1010" s="46"/>
      <c r="G1010" s="46">
        <f t="shared" si="26"/>
        <v>10</v>
      </c>
    </row>
    <row r="1011" spans="1:7" x14ac:dyDescent="0.25">
      <c r="A1011" s="45" t="s">
        <v>2189</v>
      </c>
      <c r="B1011" s="45"/>
      <c r="C1011" s="46">
        <v>2</v>
      </c>
      <c r="D1011" s="46">
        <v>10</v>
      </c>
      <c r="E1011" s="46">
        <v>0.5</v>
      </c>
      <c r="F1011" s="46"/>
      <c r="G1011" s="46">
        <f t="shared" si="26"/>
        <v>10</v>
      </c>
    </row>
    <row r="1012" spans="1:7" x14ac:dyDescent="0.25">
      <c r="A1012" s="45" t="s">
        <v>2190</v>
      </c>
      <c r="B1012" s="45"/>
      <c r="C1012" s="46">
        <v>18</v>
      </c>
      <c r="D1012" s="46">
        <v>10</v>
      </c>
      <c r="E1012" s="46">
        <v>0.5</v>
      </c>
      <c r="F1012" s="46"/>
      <c r="G1012" s="46">
        <f t="shared" si="26"/>
        <v>90</v>
      </c>
    </row>
    <row r="1013" spans="1:7" x14ac:dyDescent="0.25">
      <c r="A1013" s="45" t="s">
        <v>2191</v>
      </c>
      <c r="B1013" s="45"/>
      <c r="C1013" s="46">
        <v>9</v>
      </c>
      <c r="D1013" s="46">
        <v>10</v>
      </c>
      <c r="E1013" s="46">
        <v>0.5</v>
      </c>
      <c r="F1013" s="46"/>
      <c r="G1013" s="46">
        <f t="shared" si="26"/>
        <v>45</v>
      </c>
    </row>
    <row r="1015" spans="1:7" ht="45" customHeight="1" x14ac:dyDescent="0.25">
      <c r="A1015" s="42" t="s">
        <v>2193</v>
      </c>
      <c r="B1015" s="42" t="s">
        <v>1800</v>
      </c>
      <c r="C1015" s="42" t="s">
        <v>386</v>
      </c>
      <c r="D1015" s="43" t="s">
        <v>19</v>
      </c>
      <c r="E1015" s="1" t="s">
        <v>2194</v>
      </c>
      <c r="F1015" s="1" t="s">
        <v>2194</v>
      </c>
      <c r="G1015" s="44">
        <f>SUM(G1016:G1017)</f>
        <v>2</v>
      </c>
    </row>
    <row r="1016" spans="1:7" x14ac:dyDescent="0.25">
      <c r="A1016" s="47" t="s">
        <v>1928</v>
      </c>
      <c r="B1016" s="47" t="s">
        <v>1878</v>
      </c>
      <c r="C1016" s="48"/>
      <c r="D1016" s="48"/>
      <c r="E1016" s="48"/>
      <c r="F1016" s="48"/>
      <c r="G1016" s="49"/>
    </row>
    <row r="1017" spans="1:7" x14ac:dyDescent="0.25">
      <c r="A1017" s="45" t="s">
        <v>2195</v>
      </c>
      <c r="B1017" s="45"/>
      <c r="C1017" s="46">
        <v>2</v>
      </c>
      <c r="D1017" s="46"/>
      <c r="E1017" s="46"/>
      <c r="F1017" s="46"/>
      <c r="G1017" s="46">
        <f>PRODUCT(C1017:F1017)</f>
        <v>2</v>
      </c>
    </row>
    <row r="1019" spans="1:7" ht="45" customHeight="1" x14ac:dyDescent="0.25">
      <c r="A1019" s="42" t="s">
        <v>2196</v>
      </c>
      <c r="B1019" s="42" t="s">
        <v>1800</v>
      </c>
      <c r="C1019" s="42" t="s">
        <v>390</v>
      </c>
      <c r="D1019" s="43" t="s">
        <v>19</v>
      </c>
      <c r="E1019" s="1" t="s">
        <v>391</v>
      </c>
      <c r="F1019" s="1" t="s">
        <v>391</v>
      </c>
      <c r="G1019" s="44">
        <f>SUM(G1020:G1020)</f>
        <v>1</v>
      </c>
    </row>
    <row r="1020" spans="1:7" x14ac:dyDescent="0.25">
      <c r="A1020" s="45" t="s">
        <v>2197</v>
      </c>
      <c r="B1020" s="45"/>
      <c r="C1020" s="46">
        <v>1</v>
      </c>
      <c r="D1020" s="46"/>
      <c r="E1020" s="46"/>
      <c r="F1020" s="46"/>
      <c r="G1020" s="46">
        <f>PRODUCT(C1020:F1020)</f>
        <v>1</v>
      </c>
    </row>
    <row r="1022" spans="1:7" x14ac:dyDescent="0.25">
      <c r="B1022" t="s">
        <v>1798</v>
      </c>
      <c r="C1022" s="40" t="s">
        <v>5</v>
      </c>
      <c r="D1022" s="41" t="s">
        <v>6</v>
      </c>
      <c r="E1022" s="40" t="s">
        <v>7</v>
      </c>
    </row>
    <row r="1023" spans="1:7" x14ac:dyDescent="0.25">
      <c r="B1023" t="s">
        <v>1798</v>
      </c>
      <c r="C1023" s="40" t="s">
        <v>8</v>
      </c>
      <c r="D1023" s="41" t="s">
        <v>124</v>
      </c>
      <c r="E1023" s="40" t="s">
        <v>366</v>
      </c>
    </row>
    <row r="1024" spans="1:7" x14ac:dyDescent="0.25">
      <c r="B1024" t="s">
        <v>1798</v>
      </c>
      <c r="C1024" s="40" t="s">
        <v>31</v>
      </c>
      <c r="D1024" s="41" t="s">
        <v>29</v>
      </c>
      <c r="E1024" s="40" t="s">
        <v>392</v>
      </c>
    </row>
    <row r="1026" spans="1:7" ht="45" customHeight="1" x14ac:dyDescent="0.25">
      <c r="A1026" s="42" t="s">
        <v>2198</v>
      </c>
      <c r="B1026" s="42" t="s">
        <v>1800</v>
      </c>
      <c r="C1026" s="42" t="s">
        <v>394</v>
      </c>
      <c r="D1026" s="43" t="s">
        <v>19</v>
      </c>
      <c r="E1026" s="1" t="s">
        <v>395</v>
      </c>
      <c r="F1026" s="1" t="s">
        <v>395</v>
      </c>
      <c r="G1026" s="44">
        <f>SUM(G1027:G1027)</f>
        <v>2</v>
      </c>
    </row>
    <row r="1027" spans="1:7" x14ac:dyDescent="0.25">
      <c r="A1027" s="45"/>
      <c r="B1027" s="45"/>
      <c r="C1027" s="46">
        <v>2</v>
      </c>
      <c r="D1027" s="46"/>
      <c r="E1027" s="46"/>
      <c r="F1027" s="46"/>
      <c r="G1027" s="46">
        <f>PRODUCT(C1027:F1027)</f>
        <v>2</v>
      </c>
    </row>
    <row r="1029" spans="1:7" ht="45" customHeight="1" x14ac:dyDescent="0.25">
      <c r="A1029" s="42" t="s">
        <v>2199</v>
      </c>
      <c r="B1029" s="42" t="s">
        <v>1800</v>
      </c>
      <c r="C1029" s="42" t="s">
        <v>396</v>
      </c>
      <c r="D1029" s="43" t="s">
        <v>19</v>
      </c>
      <c r="E1029" s="1" t="s">
        <v>397</v>
      </c>
      <c r="F1029" s="1" t="s">
        <v>397</v>
      </c>
      <c r="G1029" s="44">
        <f>SUM(G1030:G1034)</f>
        <v>5</v>
      </c>
    </row>
    <row r="1030" spans="1:7" x14ac:dyDescent="0.25">
      <c r="A1030" s="45" t="s">
        <v>2142</v>
      </c>
      <c r="B1030" s="45"/>
      <c r="C1030" s="46">
        <v>1</v>
      </c>
      <c r="D1030" s="46"/>
      <c r="E1030" s="46"/>
      <c r="F1030" s="46"/>
      <c r="G1030" s="46">
        <f>PRODUCT(C1030:F1030)</f>
        <v>1</v>
      </c>
    </row>
    <row r="1031" spans="1:7" x14ac:dyDescent="0.25">
      <c r="A1031" s="45" t="s">
        <v>1993</v>
      </c>
      <c r="B1031" s="45"/>
      <c r="C1031" s="46">
        <v>1</v>
      </c>
      <c r="D1031" s="46"/>
      <c r="E1031" s="46"/>
      <c r="F1031" s="46"/>
      <c r="G1031" s="46">
        <f>PRODUCT(C1031:F1031)</f>
        <v>1</v>
      </c>
    </row>
    <row r="1032" spans="1:7" x14ac:dyDescent="0.25">
      <c r="A1032" s="45" t="s">
        <v>1994</v>
      </c>
      <c r="B1032" s="45"/>
      <c r="C1032" s="46">
        <v>1</v>
      </c>
      <c r="D1032" s="46"/>
      <c r="E1032" s="46"/>
      <c r="F1032" s="46"/>
      <c r="G1032" s="46">
        <f>PRODUCT(C1032:F1032)</f>
        <v>1</v>
      </c>
    </row>
    <row r="1033" spans="1:7" x14ac:dyDescent="0.25">
      <c r="A1033" s="45" t="s">
        <v>1995</v>
      </c>
      <c r="B1033" s="45"/>
      <c r="C1033" s="46">
        <v>1</v>
      </c>
      <c r="D1033" s="46"/>
      <c r="E1033" s="46"/>
      <c r="F1033" s="46"/>
      <c r="G1033" s="46">
        <f>PRODUCT(C1033:F1033)</f>
        <v>1</v>
      </c>
    </row>
    <row r="1034" spans="1:7" x14ac:dyDescent="0.25">
      <c r="A1034" s="45" t="s">
        <v>1996</v>
      </c>
      <c r="B1034" s="45"/>
      <c r="C1034" s="46">
        <v>1</v>
      </c>
      <c r="D1034" s="46"/>
      <c r="E1034" s="46"/>
      <c r="F1034" s="46"/>
      <c r="G1034" s="46">
        <f>PRODUCT(C1034:F1034)</f>
        <v>1</v>
      </c>
    </row>
    <row r="1036" spans="1:7" ht="45" customHeight="1" x14ac:dyDescent="0.25">
      <c r="A1036" s="42" t="s">
        <v>2200</v>
      </c>
      <c r="B1036" s="42" t="s">
        <v>1800</v>
      </c>
      <c r="C1036" s="42" t="s">
        <v>398</v>
      </c>
      <c r="D1036" s="43" t="s">
        <v>19</v>
      </c>
      <c r="E1036" s="1" t="s">
        <v>399</v>
      </c>
      <c r="F1036" s="1" t="s">
        <v>399</v>
      </c>
      <c r="G1036" s="44">
        <f>SUM(G1037:G1037)</f>
        <v>1</v>
      </c>
    </row>
    <row r="1037" spans="1:7" x14ac:dyDescent="0.25">
      <c r="A1037" s="45" t="s">
        <v>2142</v>
      </c>
      <c r="B1037" s="45"/>
      <c r="C1037" s="46">
        <v>1</v>
      </c>
      <c r="D1037" s="46"/>
      <c r="E1037" s="46"/>
      <c r="F1037" s="46"/>
      <c r="G1037" s="46">
        <f>PRODUCT(C1037:F1037)</f>
        <v>1</v>
      </c>
    </row>
    <row r="1039" spans="1:7" ht="45" customHeight="1" x14ac:dyDescent="0.25">
      <c r="A1039" s="42" t="s">
        <v>2201</v>
      </c>
      <c r="B1039" s="42" t="s">
        <v>1800</v>
      </c>
      <c r="C1039" s="42" t="s">
        <v>400</v>
      </c>
      <c r="D1039" s="43" t="s">
        <v>66</v>
      </c>
      <c r="E1039" s="1" t="s">
        <v>401</v>
      </c>
      <c r="F1039" s="1" t="s">
        <v>401</v>
      </c>
      <c r="G1039" s="44">
        <f>SUM(G1040:G1040)</f>
        <v>3</v>
      </c>
    </row>
    <row r="1040" spans="1:7" x14ac:dyDescent="0.25">
      <c r="A1040" s="45" t="s">
        <v>2202</v>
      </c>
      <c r="B1040" s="45"/>
      <c r="C1040" s="46">
        <v>1.5</v>
      </c>
      <c r="D1040" s="46">
        <v>2</v>
      </c>
      <c r="E1040" s="46"/>
      <c r="F1040" s="46"/>
      <c r="G1040" s="46">
        <f>PRODUCT(C1040:F1040)</f>
        <v>3</v>
      </c>
    </row>
    <row r="1042" spans="1:7" ht="45" customHeight="1" x14ac:dyDescent="0.25">
      <c r="A1042" s="42" t="s">
        <v>2203</v>
      </c>
      <c r="B1042" s="42" t="s">
        <v>1800</v>
      </c>
      <c r="C1042" s="42" t="s">
        <v>402</v>
      </c>
      <c r="D1042" s="43" t="s">
        <v>66</v>
      </c>
      <c r="E1042" s="1" t="s">
        <v>403</v>
      </c>
      <c r="F1042" s="1" t="s">
        <v>403</v>
      </c>
      <c r="G1042" s="44">
        <f>SUM(G1043:G1043)</f>
        <v>3</v>
      </c>
    </row>
    <row r="1043" spans="1:7" x14ac:dyDescent="0.25">
      <c r="A1043" s="45" t="s">
        <v>2202</v>
      </c>
      <c r="B1043" s="45"/>
      <c r="C1043" s="46">
        <v>1.5</v>
      </c>
      <c r="D1043" s="46">
        <v>2</v>
      </c>
      <c r="E1043" s="46"/>
      <c r="F1043" s="46"/>
      <c r="G1043" s="46">
        <f>PRODUCT(C1043:F1043)</f>
        <v>3</v>
      </c>
    </row>
    <row r="1045" spans="1:7" ht="45" customHeight="1" x14ac:dyDescent="0.25">
      <c r="A1045" s="42" t="s">
        <v>2204</v>
      </c>
      <c r="B1045" s="42" t="s">
        <v>1800</v>
      </c>
      <c r="C1045" s="42" t="s">
        <v>404</v>
      </c>
      <c r="D1045" s="43" t="s">
        <v>192</v>
      </c>
      <c r="E1045" s="1" t="s">
        <v>193</v>
      </c>
      <c r="F1045" s="1" t="s">
        <v>193</v>
      </c>
      <c r="G1045" s="44">
        <f>SUM(G1046:G1047)</f>
        <v>3</v>
      </c>
    </row>
    <row r="1046" spans="1:7" x14ac:dyDescent="0.25">
      <c r="A1046" s="45" t="s">
        <v>1987</v>
      </c>
      <c r="B1046" s="45"/>
      <c r="C1046" s="46">
        <v>1</v>
      </c>
      <c r="D1046" s="46"/>
      <c r="E1046" s="46"/>
      <c r="F1046" s="46"/>
      <c r="G1046" s="46">
        <f>PRODUCT(C1046:F1046)</f>
        <v>1</v>
      </c>
    </row>
    <row r="1047" spans="1:7" x14ac:dyDescent="0.25">
      <c r="A1047" s="45" t="s">
        <v>2205</v>
      </c>
      <c r="B1047" s="45"/>
      <c r="C1047" s="46">
        <v>2</v>
      </c>
      <c r="D1047" s="46"/>
      <c r="E1047" s="46"/>
      <c r="F1047" s="46"/>
      <c r="G1047" s="46">
        <f>PRODUCT(C1047:F1047)</f>
        <v>2</v>
      </c>
    </row>
    <row r="1049" spans="1:7" x14ac:dyDescent="0.25">
      <c r="B1049" t="s">
        <v>1798</v>
      </c>
      <c r="C1049" s="40" t="s">
        <v>5</v>
      </c>
      <c r="D1049" s="41" t="s">
        <v>6</v>
      </c>
      <c r="E1049" s="40" t="s">
        <v>7</v>
      </c>
    </row>
    <row r="1050" spans="1:7" x14ac:dyDescent="0.25">
      <c r="B1050" t="s">
        <v>1798</v>
      </c>
      <c r="C1050" s="40" t="s">
        <v>8</v>
      </c>
      <c r="D1050" s="41" t="s">
        <v>124</v>
      </c>
      <c r="E1050" s="40" t="s">
        <v>366</v>
      </c>
    </row>
    <row r="1051" spans="1:7" x14ac:dyDescent="0.25">
      <c r="B1051" t="s">
        <v>1798</v>
      </c>
      <c r="C1051" s="40" t="s">
        <v>31</v>
      </c>
      <c r="D1051" s="41" t="s">
        <v>155</v>
      </c>
      <c r="E1051" s="40" t="s">
        <v>405</v>
      </c>
    </row>
    <row r="1053" spans="1:7" ht="45" customHeight="1" x14ac:dyDescent="0.25">
      <c r="A1053" s="42" t="s">
        <v>2206</v>
      </c>
      <c r="B1053" s="42" t="s">
        <v>1800</v>
      </c>
      <c r="C1053" s="42" t="s">
        <v>407</v>
      </c>
      <c r="D1053" s="43" t="s">
        <v>19</v>
      </c>
      <c r="E1053" s="1" t="s">
        <v>408</v>
      </c>
      <c r="F1053" s="1" t="s">
        <v>408</v>
      </c>
      <c r="G1053" s="44">
        <f>SUM(G1054:G1059)</f>
        <v>7</v>
      </c>
    </row>
    <row r="1054" spans="1:7" x14ac:dyDescent="0.25">
      <c r="A1054" s="45" t="s">
        <v>2207</v>
      </c>
      <c r="B1054" s="45"/>
      <c r="C1054" s="46">
        <v>1</v>
      </c>
      <c r="D1054" s="46"/>
      <c r="E1054" s="46"/>
      <c r="F1054" s="46"/>
      <c r="G1054" s="46">
        <f t="shared" ref="G1054:G1059" si="27">PRODUCT(C1054:F1054)</f>
        <v>1</v>
      </c>
    </row>
    <row r="1055" spans="1:7" x14ac:dyDescent="0.25">
      <c r="A1055" s="45" t="s">
        <v>2208</v>
      </c>
      <c r="B1055" s="45"/>
      <c r="C1055" s="46">
        <v>2</v>
      </c>
      <c r="D1055" s="46"/>
      <c r="E1055" s="46"/>
      <c r="F1055" s="46"/>
      <c r="G1055" s="46">
        <f t="shared" si="27"/>
        <v>2</v>
      </c>
    </row>
    <row r="1056" spans="1:7" x14ac:dyDescent="0.25">
      <c r="A1056" s="45" t="s">
        <v>1993</v>
      </c>
      <c r="B1056" s="45"/>
      <c r="C1056" s="46">
        <v>1</v>
      </c>
      <c r="D1056" s="46"/>
      <c r="E1056" s="46"/>
      <c r="F1056" s="46"/>
      <c r="G1056" s="46">
        <f t="shared" si="27"/>
        <v>1</v>
      </c>
    </row>
    <row r="1057" spans="1:7" x14ac:dyDescent="0.25">
      <c r="A1057" s="45" t="s">
        <v>1994</v>
      </c>
      <c r="B1057" s="45"/>
      <c r="C1057" s="46">
        <v>1</v>
      </c>
      <c r="D1057" s="46"/>
      <c r="E1057" s="46"/>
      <c r="F1057" s="46"/>
      <c r="G1057" s="46">
        <f t="shared" si="27"/>
        <v>1</v>
      </c>
    </row>
    <row r="1058" spans="1:7" x14ac:dyDescent="0.25">
      <c r="A1058" s="45" t="s">
        <v>1995</v>
      </c>
      <c r="B1058" s="45"/>
      <c r="C1058" s="46">
        <v>1</v>
      </c>
      <c r="D1058" s="46"/>
      <c r="E1058" s="46"/>
      <c r="F1058" s="46"/>
      <c r="G1058" s="46">
        <f t="shared" si="27"/>
        <v>1</v>
      </c>
    </row>
    <row r="1059" spans="1:7" x14ac:dyDescent="0.25">
      <c r="A1059" s="45" t="s">
        <v>1996</v>
      </c>
      <c r="B1059" s="45"/>
      <c r="C1059" s="46">
        <v>1</v>
      </c>
      <c r="D1059" s="46"/>
      <c r="E1059" s="46"/>
      <c r="F1059" s="46"/>
      <c r="G1059" s="46">
        <f t="shared" si="27"/>
        <v>1</v>
      </c>
    </row>
    <row r="1061" spans="1:7" ht="45" customHeight="1" x14ac:dyDescent="0.25">
      <c r="A1061" s="42" t="s">
        <v>2209</v>
      </c>
      <c r="B1061" s="42" t="s">
        <v>1800</v>
      </c>
      <c r="C1061" s="42" t="s">
        <v>409</v>
      </c>
      <c r="D1061" s="43" t="s">
        <v>19</v>
      </c>
      <c r="E1061" s="1" t="s">
        <v>410</v>
      </c>
      <c r="F1061" s="1" t="s">
        <v>410</v>
      </c>
      <c r="G1061" s="44">
        <f>SUM(G1062:G1062)</f>
        <v>2</v>
      </c>
    </row>
    <row r="1062" spans="1:7" x14ac:dyDescent="0.25">
      <c r="A1062" s="45"/>
      <c r="B1062" s="45"/>
      <c r="C1062" s="46">
        <v>2</v>
      </c>
      <c r="D1062" s="46"/>
      <c r="E1062" s="46"/>
      <c r="F1062" s="46"/>
      <c r="G1062" s="46">
        <f>PRODUCT(C1062:F1062)</f>
        <v>2</v>
      </c>
    </row>
    <row r="1064" spans="1:7" ht="45" customHeight="1" x14ac:dyDescent="0.25">
      <c r="A1064" s="42" t="s">
        <v>2210</v>
      </c>
      <c r="B1064" s="42" t="s">
        <v>1800</v>
      </c>
      <c r="C1064" s="42" t="s">
        <v>411</v>
      </c>
      <c r="D1064" s="43" t="s">
        <v>19</v>
      </c>
      <c r="E1064" s="1" t="s">
        <v>412</v>
      </c>
      <c r="F1064" s="1" t="s">
        <v>412</v>
      </c>
      <c r="G1064" s="44">
        <f>SUM(G1065:G1065)</f>
        <v>8</v>
      </c>
    </row>
    <row r="1065" spans="1:7" x14ac:dyDescent="0.25">
      <c r="A1065" s="45"/>
      <c r="B1065" s="45"/>
      <c r="C1065" s="46">
        <v>8</v>
      </c>
      <c r="D1065" s="46"/>
      <c r="E1065" s="46"/>
      <c r="F1065" s="46"/>
      <c r="G1065" s="46">
        <f>PRODUCT(C1065:F1065)</f>
        <v>8</v>
      </c>
    </row>
    <row r="1067" spans="1:7" x14ac:dyDescent="0.25">
      <c r="B1067" t="s">
        <v>1798</v>
      </c>
      <c r="C1067" s="40" t="s">
        <v>5</v>
      </c>
      <c r="D1067" s="41" t="s">
        <v>6</v>
      </c>
      <c r="E1067" s="40" t="s">
        <v>7</v>
      </c>
    </row>
    <row r="1068" spans="1:7" x14ac:dyDescent="0.25">
      <c r="B1068" t="s">
        <v>1798</v>
      </c>
      <c r="C1068" s="40" t="s">
        <v>8</v>
      </c>
      <c r="D1068" s="41" t="s">
        <v>417</v>
      </c>
      <c r="E1068" s="40" t="s">
        <v>418</v>
      </c>
    </row>
    <row r="1069" spans="1:7" x14ac:dyDescent="0.25">
      <c r="B1069" t="s">
        <v>1798</v>
      </c>
      <c r="C1069" s="40" t="s">
        <v>31</v>
      </c>
      <c r="D1069" s="41" t="s">
        <v>6</v>
      </c>
      <c r="E1069" s="40" t="s">
        <v>419</v>
      </c>
    </row>
    <row r="1071" spans="1:7" ht="45" customHeight="1" x14ac:dyDescent="0.25">
      <c r="A1071" s="42" t="s">
        <v>2211</v>
      </c>
      <c r="B1071" s="42" t="s">
        <v>1800</v>
      </c>
      <c r="C1071" s="42" t="s">
        <v>421</v>
      </c>
      <c r="D1071" s="43" t="s">
        <v>19</v>
      </c>
      <c r="E1071" s="1" t="s">
        <v>2212</v>
      </c>
      <c r="F1071" s="1" t="s">
        <v>2212</v>
      </c>
      <c r="G1071" s="44">
        <f>SUM(G1072:G1078)</f>
        <v>7</v>
      </c>
    </row>
    <row r="1072" spans="1:7" x14ac:dyDescent="0.25">
      <c r="A1072" s="45" t="s">
        <v>1993</v>
      </c>
      <c r="B1072" s="45"/>
      <c r="C1072" s="46">
        <v>1</v>
      </c>
      <c r="D1072" s="46"/>
      <c r="E1072" s="46"/>
      <c r="F1072" s="46"/>
      <c r="G1072" s="46">
        <f t="shared" ref="G1072:G1078" si="28">PRODUCT(C1072:F1072)</f>
        <v>1</v>
      </c>
    </row>
    <row r="1073" spans="1:7" x14ac:dyDescent="0.25">
      <c r="A1073" s="45" t="s">
        <v>1994</v>
      </c>
      <c r="B1073" s="45"/>
      <c r="C1073" s="46">
        <v>1</v>
      </c>
      <c r="D1073" s="46"/>
      <c r="E1073" s="46"/>
      <c r="F1073" s="46"/>
      <c r="G1073" s="46">
        <f t="shared" si="28"/>
        <v>1</v>
      </c>
    </row>
    <row r="1074" spans="1:7" x14ac:dyDescent="0.25">
      <c r="A1074" s="45" t="s">
        <v>1995</v>
      </c>
      <c r="B1074" s="45"/>
      <c r="C1074" s="46">
        <v>1</v>
      </c>
      <c r="D1074" s="46"/>
      <c r="E1074" s="46"/>
      <c r="F1074" s="46"/>
      <c r="G1074" s="46">
        <f t="shared" si="28"/>
        <v>1</v>
      </c>
    </row>
    <row r="1075" spans="1:7" x14ac:dyDescent="0.25">
      <c r="A1075" s="45" t="s">
        <v>1996</v>
      </c>
      <c r="B1075" s="45"/>
      <c r="C1075" s="46">
        <v>1</v>
      </c>
      <c r="D1075" s="46"/>
      <c r="E1075" s="46"/>
      <c r="F1075" s="46"/>
      <c r="G1075" s="46">
        <f t="shared" si="28"/>
        <v>1</v>
      </c>
    </row>
    <row r="1076" spans="1:7" x14ac:dyDescent="0.25">
      <c r="A1076" s="45" t="s">
        <v>1989</v>
      </c>
      <c r="B1076" s="45"/>
      <c r="C1076" s="46">
        <v>1</v>
      </c>
      <c r="D1076" s="46"/>
      <c r="E1076" s="46"/>
      <c r="F1076" s="46"/>
      <c r="G1076" s="46">
        <f t="shared" si="28"/>
        <v>1</v>
      </c>
    </row>
    <row r="1077" spans="1:7" x14ac:dyDescent="0.25">
      <c r="A1077" s="45" t="s">
        <v>1955</v>
      </c>
      <c r="B1077" s="45"/>
      <c r="C1077" s="46">
        <v>1</v>
      </c>
      <c r="D1077" s="46"/>
      <c r="E1077" s="46"/>
      <c r="F1077" s="46"/>
      <c r="G1077" s="46">
        <f t="shared" si="28"/>
        <v>1</v>
      </c>
    </row>
    <row r="1078" spans="1:7" x14ac:dyDescent="0.25">
      <c r="A1078" s="45" t="s">
        <v>2213</v>
      </c>
      <c r="B1078" s="45"/>
      <c r="C1078" s="46">
        <v>1</v>
      </c>
      <c r="D1078" s="46"/>
      <c r="E1078" s="46"/>
      <c r="F1078" s="46"/>
      <c r="G1078" s="46">
        <f t="shared" si="28"/>
        <v>1</v>
      </c>
    </row>
    <row r="1080" spans="1:7" ht="45" customHeight="1" x14ac:dyDescent="0.25">
      <c r="A1080" s="42" t="s">
        <v>2214</v>
      </c>
      <c r="B1080" s="42" t="s">
        <v>1800</v>
      </c>
      <c r="C1080" s="42" t="s">
        <v>423</v>
      </c>
      <c r="D1080" s="43" t="s">
        <v>66</v>
      </c>
      <c r="E1080" s="1" t="s">
        <v>424</v>
      </c>
      <c r="F1080" s="1" t="s">
        <v>424</v>
      </c>
      <c r="G1080" s="44">
        <f>SUM(G1081:G1083)</f>
        <v>11.5</v>
      </c>
    </row>
    <row r="1081" spans="1:7" x14ac:dyDescent="0.25">
      <c r="A1081" s="45" t="s">
        <v>2215</v>
      </c>
      <c r="B1081" s="45"/>
      <c r="C1081" s="46">
        <v>4.5</v>
      </c>
      <c r="D1081" s="46"/>
      <c r="E1081" s="46"/>
      <c r="F1081" s="46"/>
      <c r="G1081" s="46">
        <f>PRODUCT(C1081:F1081)</f>
        <v>4.5</v>
      </c>
    </row>
    <row r="1082" spans="1:7" x14ac:dyDescent="0.25">
      <c r="A1082" s="45" t="s">
        <v>2216</v>
      </c>
      <c r="B1082" s="45"/>
      <c r="C1082" s="46">
        <v>3.5</v>
      </c>
      <c r="D1082" s="46"/>
      <c r="E1082" s="46"/>
      <c r="F1082" s="46"/>
      <c r="G1082" s="46">
        <f>PRODUCT(C1082:F1082)</f>
        <v>3.5</v>
      </c>
    </row>
    <row r="1083" spans="1:7" x14ac:dyDescent="0.25">
      <c r="A1083" s="45" t="s">
        <v>2217</v>
      </c>
      <c r="B1083" s="45"/>
      <c r="C1083" s="46">
        <v>3.5</v>
      </c>
      <c r="D1083" s="46"/>
      <c r="E1083" s="46"/>
      <c r="F1083" s="46"/>
      <c r="G1083" s="46">
        <f>PRODUCT(C1083:F1083)</f>
        <v>3.5</v>
      </c>
    </row>
    <row r="1085" spans="1:7" ht="45" customHeight="1" x14ac:dyDescent="0.25">
      <c r="A1085" s="42" t="s">
        <v>2218</v>
      </c>
      <c r="B1085" s="42" t="s">
        <v>1800</v>
      </c>
      <c r="C1085" s="42" t="s">
        <v>425</v>
      </c>
      <c r="D1085" s="43" t="s">
        <v>66</v>
      </c>
      <c r="E1085" s="1" t="s">
        <v>426</v>
      </c>
      <c r="F1085" s="1" t="s">
        <v>426</v>
      </c>
      <c r="G1085" s="44">
        <f>SUM(G1086:G1088)</f>
        <v>6</v>
      </c>
    </row>
    <row r="1086" spans="1:7" x14ac:dyDescent="0.25">
      <c r="A1086" s="45" t="s">
        <v>2219</v>
      </c>
      <c r="B1086" s="45"/>
      <c r="C1086" s="46">
        <v>3</v>
      </c>
      <c r="D1086" s="46"/>
      <c r="E1086" s="46"/>
      <c r="F1086" s="46"/>
      <c r="G1086" s="46">
        <f>PRODUCT(C1086:F1086)</f>
        <v>3</v>
      </c>
    </row>
    <row r="1087" spans="1:7" x14ac:dyDescent="0.25">
      <c r="A1087" s="45" t="s">
        <v>2220</v>
      </c>
      <c r="B1087" s="45"/>
      <c r="C1087" s="46">
        <v>2</v>
      </c>
      <c r="D1087" s="46"/>
      <c r="E1087" s="46"/>
      <c r="F1087" s="46"/>
      <c r="G1087" s="46">
        <f>PRODUCT(C1087:F1087)</f>
        <v>2</v>
      </c>
    </row>
    <row r="1088" spans="1:7" x14ac:dyDescent="0.25">
      <c r="A1088" s="45" t="s">
        <v>2221</v>
      </c>
      <c r="B1088" s="45"/>
      <c r="C1088" s="46">
        <v>1</v>
      </c>
      <c r="D1088" s="46"/>
      <c r="E1088" s="46"/>
      <c r="F1088" s="46"/>
      <c r="G1088" s="46">
        <f>PRODUCT(C1088:F1088)</f>
        <v>1</v>
      </c>
    </row>
    <row r="1090" spans="1:7" ht="45" customHeight="1" x14ac:dyDescent="0.25">
      <c r="A1090" s="42" t="s">
        <v>2222</v>
      </c>
      <c r="B1090" s="42" t="s">
        <v>1800</v>
      </c>
      <c r="C1090" s="42" t="s">
        <v>427</v>
      </c>
      <c r="D1090" s="43" t="s">
        <v>66</v>
      </c>
      <c r="E1090" s="1" t="s">
        <v>428</v>
      </c>
      <c r="F1090" s="1" t="s">
        <v>428</v>
      </c>
      <c r="G1090" s="44">
        <f>SUM(G1091:G1097)</f>
        <v>26.5</v>
      </c>
    </row>
    <row r="1091" spans="1:7" x14ac:dyDescent="0.25">
      <c r="A1091" s="45" t="s">
        <v>1993</v>
      </c>
      <c r="B1091" s="45"/>
      <c r="C1091" s="46">
        <v>3</v>
      </c>
      <c r="D1091" s="46"/>
      <c r="E1091" s="46"/>
      <c r="F1091" s="46"/>
      <c r="G1091" s="46">
        <f t="shared" ref="G1091:G1097" si="29">PRODUCT(C1091:F1091)</f>
        <v>3</v>
      </c>
    </row>
    <row r="1092" spans="1:7" x14ac:dyDescent="0.25">
      <c r="A1092" s="45" t="s">
        <v>1994</v>
      </c>
      <c r="B1092" s="45"/>
      <c r="C1092" s="46">
        <v>3</v>
      </c>
      <c r="D1092" s="46"/>
      <c r="E1092" s="46"/>
      <c r="F1092" s="46"/>
      <c r="G1092" s="46">
        <f t="shared" si="29"/>
        <v>3</v>
      </c>
    </row>
    <row r="1093" spans="1:7" x14ac:dyDescent="0.25">
      <c r="A1093" s="45" t="s">
        <v>1995</v>
      </c>
      <c r="B1093" s="45"/>
      <c r="C1093" s="46">
        <v>3</v>
      </c>
      <c r="D1093" s="46"/>
      <c r="E1093" s="46"/>
      <c r="F1093" s="46"/>
      <c r="G1093" s="46">
        <f t="shared" si="29"/>
        <v>3</v>
      </c>
    </row>
    <row r="1094" spans="1:7" x14ac:dyDescent="0.25">
      <c r="A1094" s="45" t="s">
        <v>1996</v>
      </c>
      <c r="B1094" s="45"/>
      <c r="C1094" s="46">
        <v>5</v>
      </c>
      <c r="D1094" s="46"/>
      <c r="E1094" s="46"/>
      <c r="F1094" s="46"/>
      <c r="G1094" s="46">
        <f t="shared" si="29"/>
        <v>5</v>
      </c>
    </row>
    <row r="1095" spans="1:7" x14ac:dyDescent="0.25">
      <c r="A1095" s="45" t="s">
        <v>2223</v>
      </c>
      <c r="B1095" s="45"/>
      <c r="C1095" s="46">
        <v>4</v>
      </c>
      <c r="D1095" s="46"/>
      <c r="E1095" s="46"/>
      <c r="F1095" s="46"/>
      <c r="G1095" s="46">
        <f t="shared" si="29"/>
        <v>4</v>
      </c>
    </row>
    <row r="1096" spans="1:7" x14ac:dyDescent="0.25">
      <c r="A1096" s="45" t="s">
        <v>2224</v>
      </c>
      <c r="B1096" s="45"/>
      <c r="C1096" s="46">
        <v>4</v>
      </c>
      <c r="D1096" s="46"/>
      <c r="E1096" s="46"/>
      <c r="F1096" s="46"/>
      <c r="G1096" s="46">
        <f t="shared" si="29"/>
        <v>4</v>
      </c>
    </row>
    <row r="1097" spans="1:7" x14ac:dyDescent="0.25">
      <c r="A1097" s="45" t="s">
        <v>2225</v>
      </c>
      <c r="B1097" s="45"/>
      <c r="C1097" s="46">
        <v>4.5</v>
      </c>
      <c r="D1097" s="46"/>
      <c r="E1097" s="46"/>
      <c r="F1097" s="46"/>
      <c r="G1097" s="46">
        <f t="shared" si="29"/>
        <v>4.5</v>
      </c>
    </row>
    <row r="1099" spans="1:7" ht="45" customHeight="1" x14ac:dyDescent="0.25">
      <c r="A1099" s="42" t="s">
        <v>2226</v>
      </c>
      <c r="B1099" s="42" t="s">
        <v>1800</v>
      </c>
      <c r="C1099" s="42" t="s">
        <v>429</v>
      </c>
      <c r="D1099" s="43" t="s">
        <v>66</v>
      </c>
      <c r="E1099" s="1" t="s">
        <v>430</v>
      </c>
      <c r="F1099" s="1" t="s">
        <v>430</v>
      </c>
      <c r="G1099" s="44">
        <f>SUM(G1100:G1103)</f>
        <v>20</v>
      </c>
    </row>
    <row r="1100" spans="1:7" x14ac:dyDescent="0.25">
      <c r="A1100" s="45" t="s">
        <v>1993</v>
      </c>
      <c r="B1100" s="45"/>
      <c r="C1100" s="46">
        <v>6</v>
      </c>
      <c r="D1100" s="46"/>
      <c r="E1100" s="46"/>
      <c r="F1100" s="46"/>
      <c r="G1100" s="46">
        <f>PRODUCT(C1100:F1100)</f>
        <v>6</v>
      </c>
    </row>
    <row r="1101" spans="1:7" x14ac:dyDescent="0.25">
      <c r="A1101" s="45" t="s">
        <v>1994</v>
      </c>
      <c r="B1101" s="45"/>
      <c r="C1101" s="46">
        <v>10</v>
      </c>
      <c r="D1101" s="46"/>
      <c r="E1101" s="46"/>
      <c r="F1101" s="46"/>
      <c r="G1101" s="46">
        <f>PRODUCT(C1101:F1101)</f>
        <v>10</v>
      </c>
    </row>
    <row r="1102" spans="1:7" x14ac:dyDescent="0.25">
      <c r="A1102" s="45" t="s">
        <v>1995</v>
      </c>
      <c r="B1102" s="45"/>
      <c r="C1102" s="46">
        <v>2</v>
      </c>
      <c r="D1102" s="46"/>
      <c r="E1102" s="46"/>
      <c r="F1102" s="46"/>
      <c r="G1102" s="46">
        <f>PRODUCT(C1102:F1102)</f>
        <v>2</v>
      </c>
    </row>
    <row r="1103" spans="1:7" x14ac:dyDescent="0.25">
      <c r="A1103" s="45" t="s">
        <v>1996</v>
      </c>
      <c r="B1103" s="45"/>
      <c r="C1103" s="46">
        <v>2</v>
      </c>
      <c r="D1103" s="46"/>
      <c r="E1103" s="46"/>
      <c r="F1103" s="46"/>
      <c r="G1103" s="46">
        <f>PRODUCT(C1103:F1103)</f>
        <v>2</v>
      </c>
    </row>
    <row r="1105" spans="1:7" ht="45" customHeight="1" x14ac:dyDescent="0.25">
      <c r="A1105" s="42" t="s">
        <v>2227</v>
      </c>
      <c r="B1105" s="42" t="s">
        <v>1800</v>
      </c>
      <c r="C1105" s="42" t="s">
        <v>431</v>
      </c>
      <c r="D1105" s="43" t="s">
        <v>66</v>
      </c>
      <c r="E1105" s="1" t="s">
        <v>432</v>
      </c>
      <c r="F1105" s="1" t="s">
        <v>432</v>
      </c>
      <c r="G1105" s="44">
        <f>SUM(G1106:G1109)</f>
        <v>7</v>
      </c>
    </row>
    <row r="1106" spans="1:7" x14ac:dyDescent="0.25">
      <c r="A1106" s="45" t="s">
        <v>2228</v>
      </c>
      <c r="B1106" s="45"/>
      <c r="C1106" s="46">
        <v>3</v>
      </c>
      <c r="D1106" s="46"/>
      <c r="E1106" s="46"/>
      <c r="F1106" s="46"/>
      <c r="G1106" s="46">
        <f>PRODUCT(C1106:F1106)</f>
        <v>3</v>
      </c>
    </row>
    <row r="1107" spans="1:7" x14ac:dyDescent="0.25">
      <c r="A1107" s="45" t="s">
        <v>2229</v>
      </c>
      <c r="B1107" s="45"/>
      <c r="C1107" s="46">
        <v>2</v>
      </c>
      <c r="D1107" s="46"/>
      <c r="E1107" s="46"/>
      <c r="F1107" s="46"/>
      <c r="G1107" s="46">
        <f>PRODUCT(C1107:F1107)</f>
        <v>2</v>
      </c>
    </row>
    <row r="1108" spans="1:7" x14ac:dyDescent="0.25">
      <c r="A1108" s="45" t="s">
        <v>2230</v>
      </c>
      <c r="B1108" s="45"/>
      <c r="C1108" s="46">
        <v>1</v>
      </c>
      <c r="D1108" s="46"/>
      <c r="E1108" s="46"/>
      <c r="F1108" s="46"/>
      <c r="G1108" s="46">
        <f>PRODUCT(C1108:F1108)</f>
        <v>1</v>
      </c>
    </row>
    <row r="1109" spans="1:7" x14ac:dyDescent="0.25">
      <c r="A1109" s="45" t="s">
        <v>2231</v>
      </c>
      <c r="B1109" s="45"/>
      <c r="C1109" s="46">
        <v>1</v>
      </c>
      <c r="D1109" s="46"/>
      <c r="E1109" s="46"/>
      <c r="F1109" s="46"/>
      <c r="G1109" s="46">
        <f>PRODUCT(C1109:F1109)</f>
        <v>1</v>
      </c>
    </row>
    <row r="1111" spans="1:7" ht="45" customHeight="1" x14ac:dyDescent="0.25">
      <c r="A1111" s="42" t="s">
        <v>2232</v>
      </c>
      <c r="B1111" s="42" t="s">
        <v>1800</v>
      </c>
      <c r="C1111" s="42" t="s">
        <v>433</v>
      </c>
      <c r="D1111" s="43" t="s">
        <v>66</v>
      </c>
      <c r="E1111" s="1" t="s">
        <v>434</v>
      </c>
      <c r="F1111" s="1" t="s">
        <v>434</v>
      </c>
      <c r="G1111" s="44">
        <f>SUM(G1112:G1112)</f>
        <v>14</v>
      </c>
    </row>
    <row r="1112" spans="1:7" x14ac:dyDescent="0.25">
      <c r="A1112" s="45" t="s">
        <v>2233</v>
      </c>
      <c r="B1112" s="45"/>
      <c r="C1112" s="46">
        <v>14</v>
      </c>
      <c r="D1112" s="46"/>
      <c r="E1112" s="46"/>
      <c r="F1112" s="46"/>
      <c r="G1112" s="46">
        <f>PRODUCT(C1112:F1112)</f>
        <v>14</v>
      </c>
    </row>
    <row r="1114" spans="1:7" ht="45" customHeight="1" x14ac:dyDescent="0.25">
      <c r="A1114" s="42" t="s">
        <v>2234</v>
      </c>
      <c r="B1114" s="42" t="s">
        <v>1800</v>
      </c>
      <c r="C1114" s="42" t="s">
        <v>435</v>
      </c>
      <c r="D1114" s="43" t="s">
        <v>66</v>
      </c>
      <c r="E1114" s="1" t="s">
        <v>436</v>
      </c>
      <c r="F1114" s="1" t="s">
        <v>436</v>
      </c>
      <c r="G1114" s="44">
        <f>SUM(G1115:G1115)</f>
        <v>1.5</v>
      </c>
    </row>
    <row r="1115" spans="1:7" x14ac:dyDescent="0.25">
      <c r="A1115" s="45" t="s">
        <v>2235</v>
      </c>
      <c r="B1115" s="45"/>
      <c r="C1115" s="46">
        <v>1.5</v>
      </c>
      <c r="D1115" s="46"/>
      <c r="E1115" s="46"/>
      <c r="F1115" s="46"/>
      <c r="G1115" s="46">
        <f>PRODUCT(C1115:F1115)</f>
        <v>1.5</v>
      </c>
    </row>
    <row r="1117" spans="1:7" x14ac:dyDescent="0.25">
      <c r="B1117" t="s">
        <v>1798</v>
      </c>
      <c r="C1117" s="40" t="s">
        <v>5</v>
      </c>
      <c r="D1117" s="41" t="s">
        <v>6</v>
      </c>
      <c r="E1117" s="40" t="s">
        <v>7</v>
      </c>
    </row>
    <row r="1118" spans="1:7" x14ac:dyDescent="0.25">
      <c r="B1118" t="s">
        <v>1798</v>
      </c>
      <c r="C1118" s="40" t="s">
        <v>8</v>
      </c>
      <c r="D1118" s="41" t="s">
        <v>417</v>
      </c>
      <c r="E1118" s="40" t="s">
        <v>418</v>
      </c>
    </row>
    <row r="1119" spans="1:7" x14ac:dyDescent="0.25">
      <c r="B1119" t="s">
        <v>1798</v>
      </c>
      <c r="C1119" s="40" t="s">
        <v>31</v>
      </c>
      <c r="D1119" s="41" t="s">
        <v>107</v>
      </c>
      <c r="E1119" s="40" t="s">
        <v>437</v>
      </c>
    </row>
    <row r="1121" spans="1:7" ht="45" customHeight="1" x14ac:dyDescent="0.25">
      <c r="A1121" s="42" t="s">
        <v>2236</v>
      </c>
      <c r="B1121" s="42" t="s">
        <v>1800</v>
      </c>
      <c r="C1121" s="42" t="s">
        <v>439</v>
      </c>
      <c r="D1121" s="43" t="s">
        <v>66</v>
      </c>
      <c r="E1121" s="1" t="s">
        <v>440</v>
      </c>
      <c r="F1121" s="1" t="s">
        <v>440</v>
      </c>
      <c r="G1121" s="44">
        <f>SUM(G1122:G1129)</f>
        <v>108</v>
      </c>
    </row>
    <row r="1122" spans="1:7" x14ac:dyDescent="0.25">
      <c r="A1122" s="45" t="s">
        <v>1993</v>
      </c>
      <c r="B1122" s="45"/>
      <c r="C1122" s="46">
        <v>13</v>
      </c>
      <c r="D1122" s="46"/>
      <c r="E1122" s="46"/>
      <c r="F1122" s="46"/>
      <c r="G1122" s="46">
        <f t="shared" ref="G1122:G1129" si="30">PRODUCT(C1122:F1122)</f>
        <v>13</v>
      </c>
    </row>
    <row r="1123" spans="1:7" x14ac:dyDescent="0.25">
      <c r="A1123" s="45" t="s">
        <v>1994</v>
      </c>
      <c r="B1123" s="45"/>
      <c r="C1123" s="46">
        <v>13</v>
      </c>
      <c r="D1123" s="46"/>
      <c r="E1123" s="46"/>
      <c r="F1123" s="46"/>
      <c r="G1123" s="46">
        <f t="shared" si="30"/>
        <v>13</v>
      </c>
    </row>
    <row r="1124" spans="1:7" x14ac:dyDescent="0.25">
      <c r="A1124" s="45" t="s">
        <v>1995</v>
      </c>
      <c r="B1124" s="45"/>
      <c r="C1124" s="46">
        <v>17</v>
      </c>
      <c r="D1124" s="46"/>
      <c r="E1124" s="46"/>
      <c r="F1124" s="46"/>
      <c r="G1124" s="46">
        <f t="shared" si="30"/>
        <v>17</v>
      </c>
    </row>
    <row r="1125" spans="1:7" x14ac:dyDescent="0.25">
      <c r="A1125" s="45" t="s">
        <v>1996</v>
      </c>
      <c r="B1125" s="45"/>
      <c r="C1125" s="46">
        <v>14</v>
      </c>
      <c r="D1125" s="46"/>
      <c r="E1125" s="46"/>
      <c r="F1125" s="46"/>
      <c r="G1125" s="46">
        <f t="shared" si="30"/>
        <v>14</v>
      </c>
    </row>
    <row r="1126" spans="1:7" x14ac:dyDescent="0.25">
      <c r="A1126" s="45" t="s">
        <v>2073</v>
      </c>
      <c r="B1126" s="45"/>
      <c r="C1126" s="46">
        <v>10</v>
      </c>
      <c r="D1126" s="46"/>
      <c r="E1126" s="46"/>
      <c r="F1126" s="46"/>
      <c r="G1126" s="46">
        <f t="shared" si="30"/>
        <v>10</v>
      </c>
    </row>
    <row r="1127" spans="1:7" x14ac:dyDescent="0.25">
      <c r="A1127" s="45" t="s">
        <v>2074</v>
      </c>
      <c r="B1127" s="45"/>
      <c r="C1127" s="46">
        <v>10</v>
      </c>
      <c r="D1127" s="46"/>
      <c r="E1127" s="46"/>
      <c r="F1127" s="46"/>
      <c r="G1127" s="46">
        <f t="shared" si="30"/>
        <v>10</v>
      </c>
    </row>
    <row r="1128" spans="1:7" x14ac:dyDescent="0.25">
      <c r="A1128" s="45" t="s">
        <v>2047</v>
      </c>
      <c r="B1128" s="45"/>
      <c r="C1128" s="46">
        <v>13</v>
      </c>
      <c r="D1128" s="46"/>
      <c r="E1128" s="46"/>
      <c r="F1128" s="46"/>
      <c r="G1128" s="46">
        <f t="shared" si="30"/>
        <v>13</v>
      </c>
    </row>
    <row r="1129" spans="1:7" x14ac:dyDescent="0.25">
      <c r="A1129" s="45" t="s">
        <v>1972</v>
      </c>
      <c r="B1129" s="45"/>
      <c r="C1129" s="46">
        <v>18</v>
      </c>
      <c r="D1129" s="46"/>
      <c r="E1129" s="46"/>
      <c r="F1129" s="46"/>
      <c r="G1129" s="46">
        <f t="shared" si="30"/>
        <v>18</v>
      </c>
    </row>
    <row r="1131" spans="1:7" ht="45" customHeight="1" x14ac:dyDescent="0.25">
      <c r="A1131" s="42" t="s">
        <v>2237</v>
      </c>
      <c r="B1131" s="42" t="s">
        <v>1800</v>
      </c>
      <c r="C1131" s="42" t="s">
        <v>441</v>
      </c>
      <c r="D1131" s="43" t="s">
        <v>66</v>
      </c>
      <c r="E1131" s="1" t="s">
        <v>442</v>
      </c>
      <c r="F1131" s="1" t="s">
        <v>442</v>
      </c>
      <c r="G1131" s="44">
        <f>SUM(G1132:G1135)</f>
        <v>13</v>
      </c>
    </row>
    <row r="1132" spans="1:7" x14ac:dyDescent="0.25">
      <c r="A1132" s="45" t="s">
        <v>2238</v>
      </c>
      <c r="B1132" s="45"/>
      <c r="C1132" s="46">
        <v>3</v>
      </c>
      <c r="D1132" s="46"/>
      <c r="E1132" s="46"/>
      <c r="F1132" s="46"/>
      <c r="G1132" s="46">
        <f>PRODUCT(C1132:F1132)</f>
        <v>3</v>
      </c>
    </row>
    <row r="1133" spans="1:7" x14ac:dyDescent="0.25">
      <c r="A1133" s="45" t="s">
        <v>2239</v>
      </c>
      <c r="B1133" s="45"/>
      <c r="C1133" s="46">
        <v>3</v>
      </c>
      <c r="D1133" s="46"/>
      <c r="E1133" s="46"/>
      <c r="F1133" s="46"/>
      <c r="G1133" s="46">
        <f>PRODUCT(C1133:F1133)</f>
        <v>3</v>
      </c>
    </row>
    <row r="1134" spans="1:7" x14ac:dyDescent="0.25">
      <c r="A1134" s="45" t="s">
        <v>2240</v>
      </c>
      <c r="B1134" s="45"/>
      <c r="C1134" s="46">
        <v>4</v>
      </c>
      <c r="D1134" s="46"/>
      <c r="E1134" s="46"/>
      <c r="F1134" s="46"/>
      <c r="G1134" s="46">
        <f>PRODUCT(C1134:F1134)</f>
        <v>4</v>
      </c>
    </row>
    <row r="1135" spans="1:7" x14ac:dyDescent="0.25">
      <c r="A1135" s="45" t="s">
        <v>2241</v>
      </c>
      <c r="B1135" s="45"/>
      <c r="C1135" s="46">
        <v>3</v>
      </c>
      <c r="D1135" s="46"/>
      <c r="E1135" s="46"/>
      <c r="F1135" s="46"/>
      <c r="G1135" s="46">
        <f>PRODUCT(C1135:F1135)</f>
        <v>3</v>
      </c>
    </row>
    <row r="1137" spans="1:7" ht="45" customHeight="1" x14ac:dyDescent="0.25">
      <c r="A1137" s="42" t="s">
        <v>2242</v>
      </c>
      <c r="B1137" s="42" t="s">
        <v>1800</v>
      </c>
      <c r="C1137" s="42" t="s">
        <v>443</v>
      </c>
      <c r="D1137" s="43" t="s">
        <v>19</v>
      </c>
      <c r="E1137" s="1" t="s">
        <v>2212</v>
      </c>
      <c r="F1137" s="1" t="s">
        <v>2212</v>
      </c>
      <c r="G1137" s="44">
        <f>SUM(G1138:G1141)</f>
        <v>4</v>
      </c>
    </row>
    <row r="1138" spans="1:7" x14ac:dyDescent="0.25">
      <c r="A1138" s="45" t="s">
        <v>1993</v>
      </c>
      <c r="B1138" s="45"/>
      <c r="C1138" s="46">
        <v>1</v>
      </c>
      <c r="D1138" s="46"/>
      <c r="E1138" s="46"/>
      <c r="F1138" s="46"/>
      <c r="G1138" s="46">
        <f>PRODUCT(C1138:F1138)</f>
        <v>1</v>
      </c>
    </row>
    <row r="1139" spans="1:7" x14ac:dyDescent="0.25">
      <c r="A1139" s="45" t="s">
        <v>1994</v>
      </c>
      <c r="B1139" s="45"/>
      <c r="C1139" s="46">
        <v>1</v>
      </c>
      <c r="D1139" s="46"/>
      <c r="E1139" s="46"/>
      <c r="F1139" s="46"/>
      <c r="G1139" s="46">
        <f>PRODUCT(C1139:F1139)</f>
        <v>1</v>
      </c>
    </row>
    <row r="1140" spans="1:7" x14ac:dyDescent="0.25">
      <c r="A1140" s="45" t="s">
        <v>1995</v>
      </c>
      <c r="B1140" s="45"/>
      <c r="C1140" s="46">
        <v>1</v>
      </c>
      <c r="D1140" s="46"/>
      <c r="E1140" s="46"/>
      <c r="F1140" s="46"/>
      <c r="G1140" s="46">
        <f>PRODUCT(C1140:F1140)</f>
        <v>1</v>
      </c>
    </row>
    <row r="1141" spans="1:7" x14ac:dyDescent="0.25">
      <c r="A1141" s="45" t="s">
        <v>1996</v>
      </c>
      <c r="B1141" s="45"/>
      <c r="C1141" s="46">
        <v>1</v>
      </c>
      <c r="D1141" s="46"/>
      <c r="E1141" s="46"/>
      <c r="F1141" s="46"/>
      <c r="G1141" s="46">
        <f>PRODUCT(C1141:F1141)</f>
        <v>1</v>
      </c>
    </row>
  </sheetData>
  <mergeCells count="170">
    <mergeCell ref="E1090:F1090"/>
    <mergeCell ref="E1099:F1099"/>
    <mergeCell ref="E1105:F1105"/>
    <mergeCell ref="E1111:F1111"/>
    <mergeCell ref="E1114:F1114"/>
    <mergeCell ref="E1121:F1121"/>
    <mergeCell ref="E1131:F1131"/>
    <mergeCell ref="E1137:F1137"/>
    <mergeCell ref="E1039:F1039"/>
    <mergeCell ref="E1042:F1042"/>
    <mergeCell ref="E1045:F1045"/>
    <mergeCell ref="E1053:F1053"/>
    <mergeCell ref="E1061:F1061"/>
    <mergeCell ref="E1064:F1064"/>
    <mergeCell ref="E1071:F1071"/>
    <mergeCell ref="E1080:F1080"/>
    <mergeCell ref="E1085:F1085"/>
    <mergeCell ref="E988:F988"/>
    <mergeCell ref="E993:F993"/>
    <mergeCell ref="E999:F999"/>
    <mergeCell ref="E1007:F1007"/>
    <mergeCell ref="E1015:F1015"/>
    <mergeCell ref="E1019:F1019"/>
    <mergeCell ref="E1026:F1026"/>
    <mergeCell ref="E1029:F1029"/>
    <mergeCell ref="E1036:F1036"/>
    <mergeCell ref="E901:F901"/>
    <mergeCell ref="E907:F907"/>
    <mergeCell ref="E913:F913"/>
    <mergeCell ref="E916:F916"/>
    <mergeCell ref="E919:F919"/>
    <mergeCell ref="E926:F926"/>
    <mergeCell ref="E952:F952"/>
    <mergeCell ref="E978:F978"/>
    <mergeCell ref="E983:F983"/>
    <mergeCell ref="E860:F860"/>
    <mergeCell ref="E863:F863"/>
    <mergeCell ref="E867:F867"/>
    <mergeCell ref="E870:F870"/>
    <mergeCell ref="E876:F876"/>
    <mergeCell ref="E880:F880"/>
    <mergeCell ref="E884:F884"/>
    <mergeCell ref="E887:F887"/>
    <mergeCell ref="E893:F893"/>
    <mergeCell ref="E811:F811"/>
    <mergeCell ref="E814:F814"/>
    <mergeCell ref="E818:F818"/>
    <mergeCell ref="E828:F828"/>
    <mergeCell ref="E831:F831"/>
    <mergeCell ref="E834:F834"/>
    <mergeCell ref="E837:F837"/>
    <mergeCell ref="E841:F841"/>
    <mergeCell ref="E844:F844"/>
    <mergeCell ref="E775:F775"/>
    <mergeCell ref="E778:F778"/>
    <mergeCell ref="E784:F784"/>
    <mergeCell ref="E787:F787"/>
    <mergeCell ref="E790:F790"/>
    <mergeCell ref="E796:F796"/>
    <mergeCell ref="E799:F799"/>
    <mergeCell ref="E805:F805"/>
    <mergeCell ref="E808:F808"/>
    <mergeCell ref="E742:F742"/>
    <mergeCell ref="E745:F745"/>
    <mergeCell ref="E748:F748"/>
    <mergeCell ref="E751:F751"/>
    <mergeCell ref="E754:F754"/>
    <mergeCell ref="E759:F759"/>
    <mergeCell ref="E762:F762"/>
    <mergeCell ref="E765:F765"/>
    <mergeCell ref="E768:F768"/>
    <mergeCell ref="E715:F715"/>
    <mergeCell ref="E718:F718"/>
    <mergeCell ref="E721:F721"/>
    <mergeCell ref="E724:F724"/>
    <mergeCell ref="E727:F727"/>
    <mergeCell ref="E730:F730"/>
    <mergeCell ref="E733:F733"/>
    <mergeCell ref="E736:F736"/>
    <mergeCell ref="E739:F739"/>
    <mergeCell ref="E677:F677"/>
    <mergeCell ref="E680:F680"/>
    <mergeCell ref="E688:F688"/>
    <mergeCell ref="E691:F691"/>
    <mergeCell ref="E695:F695"/>
    <mergeCell ref="E698:F698"/>
    <mergeCell ref="E705:F705"/>
    <mergeCell ref="E709:F709"/>
    <mergeCell ref="E712:F712"/>
    <mergeCell ref="E636:F636"/>
    <mergeCell ref="E641:F641"/>
    <mergeCell ref="E651:F651"/>
    <mergeCell ref="E655:F655"/>
    <mergeCell ref="E658:F658"/>
    <mergeCell ref="E662:F662"/>
    <mergeCell ref="E668:F668"/>
    <mergeCell ref="E671:F671"/>
    <mergeCell ref="E674:F674"/>
    <mergeCell ref="E586:F586"/>
    <mergeCell ref="E592:F592"/>
    <mergeCell ref="E598:F598"/>
    <mergeCell ref="E602:F602"/>
    <mergeCell ref="E608:F608"/>
    <mergeCell ref="E615:F615"/>
    <mergeCell ref="E626:F626"/>
    <mergeCell ref="E629:F629"/>
    <mergeCell ref="E633:F633"/>
    <mergeCell ref="E514:F514"/>
    <mergeCell ref="E518:F518"/>
    <mergeCell ref="E522:F522"/>
    <mergeCell ref="E532:F532"/>
    <mergeCell ref="E542:F542"/>
    <mergeCell ref="E552:F552"/>
    <mergeCell ref="E562:F562"/>
    <mergeCell ref="E572:F572"/>
    <mergeCell ref="E583:F583"/>
    <mergeCell ref="E446:F446"/>
    <mergeCell ref="E456:F456"/>
    <mergeCell ref="E466:F466"/>
    <mergeCell ref="E476:F476"/>
    <mergeCell ref="E486:F486"/>
    <mergeCell ref="E496:F496"/>
    <mergeCell ref="E500:F500"/>
    <mergeCell ref="E508:F508"/>
    <mergeCell ref="E511:F511"/>
    <mergeCell ref="E309:F309"/>
    <mergeCell ref="E316:F316"/>
    <mergeCell ref="E337:F337"/>
    <mergeCell ref="E345:F345"/>
    <mergeCell ref="E363:F363"/>
    <mergeCell ref="E381:F381"/>
    <mergeCell ref="E399:F399"/>
    <mergeCell ref="E418:F418"/>
    <mergeCell ref="E436:F436"/>
    <mergeCell ref="E216:F216"/>
    <mergeCell ref="E224:F224"/>
    <mergeCell ref="E229:F229"/>
    <mergeCell ref="E247:F247"/>
    <mergeCell ref="E260:F260"/>
    <mergeCell ref="E276:F276"/>
    <mergeCell ref="E280:F280"/>
    <mergeCell ref="E293:F293"/>
    <mergeCell ref="E306:F306"/>
    <mergeCell ref="E115:F115"/>
    <mergeCell ref="E118:F118"/>
    <mergeCell ref="E129:F129"/>
    <mergeCell ref="E147:F147"/>
    <mergeCell ref="E163:F163"/>
    <mergeCell ref="E178:F178"/>
    <mergeCell ref="E186:F186"/>
    <mergeCell ref="E197:F197"/>
    <mergeCell ref="E208:F208"/>
    <mergeCell ref="E30:F30"/>
    <mergeCell ref="E33:F33"/>
    <mergeCell ref="E41:F41"/>
    <mergeCell ref="E53:F53"/>
    <mergeCell ref="E78:F78"/>
    <mergeCell ref="E84:F84"/>
    <mergeCell ref="E106:F106"/>
    <mergeCell ref="E109:F109"/>
    <mergeCell ref="E112:F112"/>
    <mergeCell ref="E1:H1"/>
    <mergeCell ref="E2:H2"/>
    <mergeCell ref="E3:H3"/>
    <mergeCell ref="E4:H4"/>
    <mergeCell ref="C6:G6"/>
    <mergeCell ref="E14:F14"/>
    <mergeCell ref="E18:F18"/>
    <mergeCell ref="E22:F22"/>
    <mergeCell ref="E26:F26"/>
  </mergeCells>
  <pageMargins left="0.75" right="0.75" top="0.75" bottom="0.5" header="0.5" footer="0.7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5DF671B6C40241BE905647FFFB84EC" ma:contentTypeVersion="18" ma:contentTypeDescription="Crea un document nou" ma:contentTypeScope="" ma:versionID="2046ab7608909131f1e736e0d8e6238d">
  <xsd:schema xmlns:xsd="http://www.w3.org/2001/XMLSchema" xmlns:xs="http://www.w3.org/2001/XMLSchema" xmlns:p="http://schemas.microsoft.com/office/2006/metadata/properties" xmlns:ns2="48bd9967-9f07-4965-b0a3-6b12db914af3" xmlns:ns3="3d05c850-7178-4795-a811-e1b5fefbfcba" targetNamespace="http://schemas.microsoft.com/office/2006/metadata/properties" ma:root="true" ma:fieldsID="d23b150f94028a9b40b6caac6d5cbc79" ns2:_="" ns3:_="">
    <xsd:import namespace="48bd9967-9f07-4965-b0a3-6b12db914af3"/>
    <xsd:import namespace="3d05c850-7178-4795-a811-e1b5fefbfc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bd9967-9f07-4965-b0a3-6b12db914a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Etiquetes de la imatge" ma:readOnly="false" ma:fieldId="{5cf76f15-5ced-4ddc-b409-7134ff3c332f}" ma:taxonomyMulti="true" ma:sspId="34c01127-bdf0-454e-9077-a20ba63b60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5c850-7178-4795-a811-e1b5fefbfcb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4a304de-0cc7-4efb-8e73-915d11a8a248}" ma:internalName="TaxCatchAll" ma:showField="CatchAllData" ma:web="3d05c850-7178-4795-a811-e1b5fefbfcba">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92F1EA-C4F2-48F1-8726-0D647C1D93EC}"/>
</file>

<file path=customXml/itemProps2.xml><?xml version="1.0" encoding="utf-8"?>
<ds:datastoreItem xmlns:ds="http://schemas.openxmlformats.org/officeDocument/2006/customXml" ds:itemID="{749B5DDB-0451-40A7-93DE-01F220901E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4</vt:i4>
      </vt:variant>
    </vt:vector>
  </HeadingPairs>
  <TitlesOfParts>
    <vt:vector size="4" baseType="lpstr">
      <vt:lpstr>T-PRES</vt:lpstr>
      <vt:lpstr>T-APU</vt:lpstr>
      <vt:lpstr>T-SMP</vt:lpstr>
      <vt:lpstr>T-DIM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 Romero Boque</cp:lastModifiedBy>
  <dcterms:created xsi:type="dcterms:W3CDTF">2024-07-31T10:53:49Z</dcterms:created>
  <dcterms:modified xsi:type="dcterms:W3CDTF">2024-07-31T10:54:28Z</dcterms:modified>
</cp:coreProperties>
</file>