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C5\"/>
    </mc:Choice>
  </mc:AlternateContent>
  <xr:revisionPtr revIDLastSave="0" documentId="13_ncr:1_{52592849-E725-4748-A974-7E729F756391}" xr6:coauthVersionLast="47" xr6:coauthVersionMax="47" xr10:uidLastSave="{00000000-0000-0000-0000-000000000000}"/>
  <bookViews>
    <workbookView xWindow="-120" yWindow="-120" windowWidth="29040" windowHeight="15720" xr2:uid="{00000000-000D-0000-FFFF-FFFF00000000}"/>
  </bookViews>
  <sheets>
    <sheet name="T-PRES" sheetId="2" r:id="rId1"/>
    <sheet name="T-APU" sheetId="7" r:id="rId2"/>
    <sheet name="T-SMP" sheetId="8" r:id="rId3"/>
    <sheet name="T-DIM"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 l="1"/>
  <c r="H122" i="2"/>
  <c r="J13" i="7"/>
  <c r="K14" i="7" s="1"/>
  <c r="K24" i="7" s="1"/>
  <c r="J16" i="7"/>
  <c r="K23" i="7" s="1"/>
  <c r="J19" i="7"/>
  <c r="K22" i="7" s="1"/>
  <c r="J20" i="7"/>
  <c r="J21" i="7"/>
  <c r="J29" i="7"/>
  <c r="K30" i="7" s="1"/>
  <c r="K41" i="7" s="1"/>
  <c r="J32" i="7"/>
  <c r="K33" i="7" s="1"/>
  <c r="J35" i="7"/>
  <c r="J36" i="7"/>
  <c r="J37" i="7"/>
  <c r="J38" i="7"/>
  <c r="K39" i="7"/>
  <c r="J46" i="7"/>
  <c r="K47" i="7"/>
  <c r="J49" i="7"/>
  <c r="K50" i="7"/>
  <c r="J52" i="7"/>
  <c r="K55" i="7" s="1"/>
  <c r="J53" i="7"/>
  <c r="J54" i="7"/>
  <c r="K57" i="7"/>
  <c r="J62" i="7"/>
  <c r="K63" i="7"/>
  <c r="K74" i="7" s="1"/>
  <c r="J65" i="7"/>
  <c r="K66" i="7"/>
  <c r="J68" i="7"/>
  <c r="J69" i="7"/>
  <c r="J70" i="7"/>
  <c r="J71" i="7"/>
  <c r="K72" i="7" s="1"/>
  <c r="J79" i="7"/>
  <c r="K80" i="7" s="1"/>
  <c r="K90" i="7" s="1"/>
  <c r="J82" i="7"/>
  <c r="K83" i="7" s="1"/>
  <c r="J85" i="7"/>
  <c r="K88" i="7" s="1"/>
  <c r="J86" i="7"/>
  <c r="J87" i="7"/>
  <c r="J95" i="7"/>
  <c r="K97" i="7" s="1"/>
  <c r="K103" i="7" s="1"/>
  <c r="J96" i="7"/>
  <c r="J99" i="7"/>
  <c r="K101" i="7" s="1"/>
  <c r="J100" i="7"/>
  <c r="K102" i="7"/>
  <c r="K104" i="7" s="1"/>
  <c r="K93" i="7" s="1"/>
  <c r="J123" i="7"/>
  <c r="K124" i="7"/>
  <c r="J126" i="7"/>
  <c r="K127" i="7" s="1"/>
  <c r="J129" i="7"/>
  <c r="K133" i="7" s="1"/>
  <c r="J130" i="7"/>
  <c r="J131" i="7"/>
  <c r="J132" i="7"/>
  <c r="J139" i="7"/>
  <c r="K140" i="7" s="1"/>
  <c r="J142" i="7"/>
  <c r="K143" i="7" s="1"/>
  <c r="J145" i="7"/>
  <c r="K148" i="7" s="1"/>
  <c r="J146" i="7"/>
  <c r="J147" i="7"/>
  <c r="K149" i="7"/>
  <c r="K150" i="7" s="1"/>
  <c r="K137" i="7" s="1"/>
  <c r="J154" i="7"/>
  <c r="K155" i="7"/>
  <c r="J157" i="7"/>
  <c r="K165" i="7" s="1"/>
  <c r="K167" i="7" s="1"/>
  <c r="K152" i="7" s="1"/>
  <c r="J160" i="7"/>
  <c r="K164" i="7" s="1"/>
  <c r="J161" i="7"/>
  <c r="J162" i="7"/>
  <c r="J163" i="7"/>
  <c r="K166" i="7"/>
  <c r="J171" i="7"/>
  <c r="K172" i="7" s="1"/>
  <c r="J174" i="7"/>
  <c r="K175" i="7" s="1"/>
  <c r="J177" i="7"/>
  <c r="J178" i="7"/>
  <c r="J179" i="7"/>
  <c r="J180" i="7"/>
  <c r="K181" i="7"/>
  <c r="J187" i="7"/>
  <c r="K189" i="7" s="1"/>
  <c r="J188" i="7"/>
  <c r="J191" i="7"/>
  <c r="K193" i="7" s="1"/>
  <c r="J192" i="7"/>
  <c r="K198" i="7"/>
  <c r="K199" i="7" s="1"/>
  <c r="K197" i="7" s="1"/>
  <c r="J206" i="7"/>
  <c r="K207" i="7" s="1"/>
  <c r="J209" i="7"/>
  <c r="K210" i="7" s="1"/>
  <c r="J212" i="7"/>
  <c r="K213" i="7"/>
  <c r="J219" i="7"/>
  <c r="K220" i="7"/>
  <c r="J222" i="7" s="1"/>
  <c r="J228" i="7"/>
  <c r="K229" i="7" s="1"/>
  <c r="J235" i="7"/>
  <c r="K237" i="7" s="1"/>
  <c r="J236" i="7"/>
  <c r="J239" i="7"/>
  <c r="K240" i="7" s="1"/>
  <c r="J242" i="7"/>
  <c r="K243" i="7"/>
  <c r="J245" i="7"/>
  <c r="K246" i="7"/>
  <c r="J252" i="7"/>
  <c r="K254" i="7" s="1"/>
  <c r="J262" i="7" s="1"/>
  <c r="K263" i="7" s="1"/>
  <c r="K264" i="7" s="1"/>
  <c r="K250" i="7" s="1"/>
  <c r="J253" i="7"/>
  <c r="J256" i="7"/>
  <c r="K257" i="7"/>
  <c r="J259" i="7"/>
  <c r="K260" i="7" s="1"/>
  <c r="J268" i="7"/>
  <c r="J269" i="7"/>
  <c r="K279" i="7" s="1"/>
  <c r="K280" i="7" s="1"/>
  <c r="K266" i="7" s="1"/>
  <c r="K270" i="7"/>
  <c r="J272" i="7"/>
  <c r="K273" i="7"/>
  <c r="J275" i="7"/>
  <c r="K276" i="7" s="1"/>
  <c r="J278" i="7"/>
  <c r="J284" i="7"/>
  <c r="J285" i="7"/>
  <c r="K286" i="7" s="1"/>
  <c r="J297" i="7" s="1"/>
  <c r="J288" i="7"/>
  <c r="K289" i="7"/>
  <c r="J291" i="7"/>
  <c r="K292" i="7" s="1"/>
  <c r="J294" i="7"/>
  <c r="K295" i="7" s="1"/>
  <c r="J303" i="7"/>
  <c r="J304" i="7"/>
  <c r="K305" i="7"/>
  <c r="J307" i="7"/>
  <c r="K308" i="7"/>
  <c r="J310" i="7"/>
  <c r="K311" i="7" s="1"/>
  <c r="K312" i="7" s="1"/>
  <c r="K301" i="7" s="1"/>
  <c r="J316" i="7"/>
  <c r="K318" i="7" s="1"/>
  <c r="J326" i="7" s="1"/>
  <c r="J317" i="7"/>
  <c r="J320" i="7"/>
  <c r="K321" i="7" s="1"/>
  <c r="J323" i="7"/>
  <c r="K324" i="7"/>
  <c r="J332" i="7"/>
  <c r="K334" i="7" s="1"/>
  <c r="J339" i="7" s="1"/>
  <c r="J333" i="7"/>
  <c r="J336" i="7"/>
  <c r="K337" i="7" s="1"/>
  <c r="J345" i="7"/>
  <c r="J346" i="7"/>
  <c r="K347" i="7"/>
  <c r="J361" i="7" s="1"/>
  <c r="J349" i="7"/>
  <c r="J350" i="7"/>
  <c r="J351" i="7"/>
  <c r="J352" i="7"/>
  <c r="J353" i="7"/>
  <c r="K359" i="7" s="1"/>
  <c r="J354" i="7"/>
  <c r="J355" i="7"/>
  <c r="J356" i="7"/>
  <c r="K362" i="7" s="1"/>
  <c r="K363" i="7" s="1"/>
  <c r="K343" i="7" s="1"/>
  <c r="J357" i="7"/>
  <c r="J358" i="7"/>
  <c r="J367" i="7"/>
  <c r="J368" i="7"/>
  <c r="K369" i="7"/>
  <c r="J378" i="7" s="1"/>
  <c r="K379" i="7" s="1"/>
  <c r="K380" i="7" s="1"/>
  <c r="K365" i="7" s="1"/>
  <c r="J371" i="7"/>
  <c r="J372" i="7"/>
  <c r="J373" i="7"/>
  <c r="J374" i="7"/>
  <c r="J375" i="7"/>
  <c r="K376" i="7"/>
  <c r="J384" i="7"/>
  <c r="K386" i="7" s="1"/>
  <c r="J385" i="7"/>
  <c r="J388" i="7"/>
  <c r="K389" i="7" s="1"/>
  <c r="J391" i="7"/>
  <c r="J397" i="7"/>
  <c r="J398" i="7"/>
  <c r="K399" i="7"/>
  <c r="J405" i="7" s="1"/>
  <c r="J401" i="7"/>
  <c r="J402" i="7"/>
  <c r="J411" i="7"/>
  <c r="K419" i="7" s="1"/>
  <c r="K420" i="7" s="1"/>
  <c r="K409" i="7" s="1"/>
  <c r="J412" i="7"/>
  <c r="K413" i="7"/>
  <c r="J418" i="7" s="1"/>
  <c r="J415" i="7"/>
  <c r="K416" i="7" s="1"/>
  <c r="J424" i="7"/>
  <c r="J425" i="7"/>
  <c r="J428" i="7"/>
  <c r="J429" i="7"/>
  <c r="K430" i="7" s="1"/>
  <c r="K436" i="7"/>
  <c r="J438" i="7"/>
  <c r="J439" i="7"/>
  <c r="K440" i="7"/>
  <c r="J442" i="7"/>
  <c r="K443" i="7" s="1"/>
  <c r="J445" i="7"/>
  <c r="K453" i="7" s="1"/>
  <c r="K454" i="7" s="1"/>
  <c r="J446" i="7"/>
  <c r="K447" i="7"/>
  <c r="J449" i="7"/>
  <c r="K450" i="7" s="1"/>
  <c r="J452" i="7"/>
  <c r="J458" i="7"/>
  <c r="K460" i="7" s="1"/>
  <c r="J467" i="7" s="1"/>
  <c r="J459" i="7"/>
  <c r="J462" i="7"/>
  <c r="J463" i="7"/>
  <c r="K465" i="7" s="1"/>
  <c r="J464" i="7"/>
  <c r="J473" i="7"/>
  <c r="J474" i="7"/>
  <c r="K475" i="7" s="1"/>
  <c r="J484" i="7" s="1"/>
  <c r="J477" i="7"/>
  <c r="J478" i="7"/>
  <c r="J479" i="7"/>
  <c r="J480" i="7"/>
  <c r="J481" i="7"/>
  <c r="J490" i="7"/>
  <c r="J491" i="7"/>
  <c r="J494" i="7"/>
  <c r="J495" i="7"/>
  <c r="J496" i="7"/>
  <c r="J497" i="7"/>
  <c r="J498" i="7"/>
  <c r="K499" i="7"/>
  <c r="J507" i="7"/>
  <c r="J508" i="7"/>
  <c r="K509" i="7"/>
  <c r="J518" i="7" s="1"/>
  <c r="J511" i="7"/>
  <c r="K516" i="7" s="1"/>
  <c r="J512" i="7"/>
  <c r="J513" i="7"/>
  <c r="J514" i="7"/>
  <c r="J515" i="7"/>
  <c r="J524" i="7"/>
  <c r="J525" i="7"/>
  <c r="K526" i="7"/>
  <c r="J528" i="7"/>
  <c r="J529" i="7"/>
  <c r="K530" i="7"/>
  <c r="K531" i="7"/>
  <c r="K532" i="7"/>
  <c r="K522" i="7" s="1"/>
  <c r="J536" i="7"/>
  <c r="J537" i="7"/>
  <c r="K538" i="7" s="1"/>
  <c r="J540" i="7"/>
  <c r="J541" i="7"/>
  <c r="K542" i="7"/>
  <c r="K543" i="7"/>
  <c r="K544" i="7" s="1"/>
  <c r="K534" i="7" s="1"/>
  <c r="J548" i="7"/>
  <c r="K550" i="7" s="1"/>
  <c r="J549" i="7"/>
  <c r="J552" i="7"/>
  <c r="J553" i="7"/>
  <c r="K554" i="7"/>
  <c r="J560" i="7"/>
  <c r="J561" i="7"/>
  <c r="K562" i="7"/>
  <c r="J564" i="7"/>
  <c r="J565" i="7"/>
  <c r="J572" i="7"/>
  <c r="J573" i="7"/>
  <c r="K574" i="7"/>
  <c r="J576" i="7"/>
  <c r="J577" i="7"/>
  <c r="J578" i="7"/>
  <c r="J581" i="7"/>
  <c r="K582" i="7" s="1"/>
  <c r="J588" i="7"/>
  <c r="J589" i="7"/>
  <c r="K590" i="7"/>
  <c r="J592" i="7"/>
  <c r="J593" i="7"/>
  <c r="K594" i="7"/>
  <c r="J596" i="7"/>
  <c r="K597" i="7"/>
  <c r="K598" i="7" s="1"/>
  <c r="K586" i="7" s="1"/>
  <c r="J602" i="7"/>
  <c r="K604" i="7" s="1"/>
  <c r="J611" i="7" s="1"/>
  <c r="J603" i="7"/>
  <c r="J606" i="7"/>
  <c r="J607" i="7"/>
  <c r="J608" i="7"/>
  <c r="J617" i="7"/>
  <c r="J618" i="7"/>
  <c r="K619" i="7"/>
  <c r="J627" i="7" s="1"/>
  <c r="J621" i="7"/>
  <c r="K622" i="7" s="1"/>
  <c r="J624" i="7"/>
  <c r="K625" i="7" s="1"/>
  <c r="J633" i="7"/>
  <c r="J634" i="7"/>
  <c r="K635" i="7"/>
  <c r="J637" i="7"/>
  <c r="K638" i="7" s="1"/>
  <c r="J640" i="7"/>
  <c r="K641" i="7"/>
  <c r="K642" i="7"/>
  <c r="K631" i="7" s="1"/>
  <c r="J646" i="7"/>
  <c r="J647" i="7"/>
  <c r="K648" i="7" s="1"/>
  <c r="J650" i="7"/>
  <c r="J651" i="7"/>
  <c r="K652" i="7"/>
  <c r="J654" i="7"/>
  <c r="J660" i="7"/>
  <c r="J661" i="7"/>
  <c r="K662" i="7"/>
  <c r="J668" i="7" s="1"/>
  <c r="J664" i="7"/>
  <c r="J665" i="7"/>
  <c r="J674" i="7"/>
  <c r="J675" i="7"/>
  <c r="K676" i="7"/>
  <c r="J684" i="7" s="1"/>
  <c r="J678" i="7"/>
  <c r="K679" i="7" s="1"/>
  <c r="J681" i="7"/>
  <c r="K682" i="7" s="1"/>
  <c r="J690" i="7"/>
  <c r="J691" i="7"/>
  <c r="K692" i="7"/>
  <c r="J694" i="7"/>
  <c r="K695" i="7" s="1"/>
  <c r="J697" i="7"/>
  <c r="K698" i="7"/>
  <c r="K699" i="7"/>
  <c r="K688" i="7" s="1"/>
  <c r="J703" i="7"/>
  <c r="J704" i="7"/>
  <c r="K705" i="7" s="1"/>
  <c r="J710" i="7" s="1"/>
  <c r="J707" i="7"/>
  <c r="K708" i="7"/>
  <c r="K711" i="7"/>
  <c r="K712" i="7" s="1"/>
  <c r="K701" i="7" s="1"/>
  <c r="J716" i="7"/>
  <c r="K718" i="7" s="1"/>
  <c r="J723" i="7" s="1"/>
  <c r="J717" i="7"/>
  <c r="J720" i="7"/>
  <c r="K721" i="7"/>
  <c r="J729" i="7"/>
  <c r="K737" i="7" s="1"/>
  <c r="K738" i="7" s="1"/>
  <c r="K727" i="7" s="1"/>
  <c r="J730" i="7"/>
  <c r="K731" i="7"/>
  <c r="J736" i="7" s="1"/>
  <c r="J733" i="7"/>
  <c r="K734" i="7"/>
  <c r="J742" i="7"/>
  <c r="J743" i="7"/>
  <c r="K744" i="7"/>
  <c r="J749" i="7" s="1"/>
  <c r="J746" i="7"/>
  <c r="K747" i="7" s="1"/>
  <c r="J755" i="7"/>
  <c r="J756" i="7"/>
  <c r="K757" i="7"/>
  <c r="J768" i="7" s="1"/>
  <c r="K769" i="7" s="1"/>
  <c r="K770" i="7" s="1"/>
  <c r="K753" i="7" s="1"/>
  <c r="J759" i="7"/>
  <c r="K760" i="7" s="1"/>
  <c r="J762" i="7"/>
  <c r="K763" i="7" s="1"/>
  <c r="J765" i="7"/>
  <c r="K766" i="7"/>
  <c r="J774" i="7"/>
  <c r="K776" i="7" s="1"/>
  <c r="J784" i="7" s="1"/>
  <c r="J775" i="7"/>
  <c r="J778" i="7"/>
  <c r="K785" i="7" s="1"/>
  <c r="K786" i="7" s="1"/>
  <c r="K772" i="7" s="1"/>
  <c r="K779" i="7"/>
  <c r="J781" i="7"/>
  <c r="K782" i="7" s="1"/>
  <c r="J790" i="7"/>
  <c r="J791" i="7"/>
  <c r="K792" i="7"/>
  <c r="J797" i="7" s="1"/>
  <c r="J794" i="7"/>
  <c r="K795" i="7" s="1"/>
  <c r="J803" i="7"/>
  <c r="K805" i="7" s="1"/>
  <c r="K806" i="7" s="1"/>
  <c r="K801" i="7" s="1"/>
  <c r="K804" i="7"/>
  <c r="J810" i="7"/>
  <c r="K811" i="7" s="1"/>
  <c r="K812" i="7"/>
  <c r="K813" i="7"/>
  <c r="K808" i="7" s="1"/>
  <c r="J817" i="7"/>
  <c r="K818" i="7" s="1"/>
  <c r="K819" i="7"/>
  <c r="K820" i="7" s="1"/>
  <c r="K815" i="7" s="1"/>
  <c r="J824" i="7"/>
  <c r="J825" i="7"/>
  <c r="K826" i="7" s="1"/>
  <c r="J831" i="7" s="1"/>
  <c r="J828" i="7"/>
  <c r="K829" i="7" s="1"/>
  <c r="J837" i="7"/>
  <c r="J838" i="7"/>
  <c r="J841" i="7"/>
  <c r="K842" i="7"/>
  <c r="J850" i="7"/>
  <c r="J853" i="7"/>
  <c r="K854" i="7"/>
  <c r="J862" i="7"/>
  <c r="J865" i="7"/>
  <c r="K866" i="7"/>
  <c r="J872" i="7"/>
  <c r="K874" i="7" s="1"/>
  <c r="K875" i="7" s="1"/>
  <c r="K870" i="7" s="1"/>
  <c r="K873" i="7"/>
  <c r="J879" i="7"/>
  <c r="K880" i="7" s="1"/>
  <c r="K881" i="7"/>
  <c r="K882" i="7"/>
  <c r="K877" i="7" s="1"/>
  <c r="J886" i="7"/>
  <c r="K889" i="7" s="1"/>
  <c r="K890" i="7" s="1"/>
  <c r="K884" i="7" s="1"/>
  <c r="J887" i="7"/>
  <c r="J894" i="7"/>
  <c r="K896" i="7" s="1"/>
  <c r="K897" i="7" s="1"/>
  <c r="K892" i="7" s="1"/>
  <c r="K895" i="7"/>
  <c r="J901" i="7"/>
  <c r="K902" i="7" s="1"/>
  <c r="K903" i="7"/>
  <c r="K904" i="7"/>
  <c r="K899" i="7" s="1"/>
  <c r="J908" i="7"/>
  <c r="K909" i="7" s="1"/>
  <c r="J915" i="7"/>
  <c r="K916" i="7"/>
  <c r="K917" i="7"/>
  <c r="K918" i="7" s="1"/>
  <c r="K913" i="7" s="1"/>
  <c r="J922" i="7"/>
  <c r="K924" i="7" s="1"/>
  <c r="K925" i="7" s="1"/>
  <c r="K920" i="7" s="1"/>
  <c r="K923" i="7"/>
  <c r="J929" i="7"/>
  <c r="J936" i="7"/>
  <c r="K937" i="7"/>
  <c r="K938" i="7"/>
  <c r="K939" i="7"/>
  <c r="K934" i="7" s="1"/>
  <c r="J943" i="7"/>
  <c r="K944" i="7"/>
  <c r="K945" i="7"/>
  <c r="K946" i="7" s="1"/>
  <c r="K941" i="7" s="1"/>
  <c r="J950" i="7"/>
  <c r="K952" i="7" s="1"/>
  <c r="K953" i="7" s="1"/>
  <c r="K948" i="7" s="1"/>
  <c r="K951" i="7"/>
  <c r="J957" i="7"/>
  <c r="K958" i="7" s="1"/>
  <c r="K959" i="7"/>
  <c r="K960" i="7"/>
  <c r="K955" i="7" s="1"/>
  <c r="J964" i="7"/>
  <c r="K965" i="7" s="1"/>
  <c r="J971" i="7"/>
  <c r="K972" i="7"/>
  <c r="K973" i="7"/>
  <c r="K974" i="7" s="1"/>
  <c r="K969" i="7" s="1"/>
  <c r="J978" i="7"/>
  <c r="K979" i="7" s="1"/>
  <c r="J985" i="7"/>
  <c r="J986" i="7"/>
  <c r="J989" i="7"/>
  <c r="K990" i="7" s="1"/>
  <c r="J996" i="7"/>
  <c r="J997" i="7"/>
  <c r="J1000" i="7"/>
  <c r="K1001" i="7" s="1"/>
  <c r="J1007" i="7"/>
  <c r="J1014" i="7"/>
  <c r="K1015" i="7"/>
  <c r="K1016" i="7"/>
  <c r="K1017" i="7"/>
  <c r="K1012" i="7" s="1"/>
  <c r="J1021" i="7"/>
  <c r="J1022" i="7"/>
  <c r="K1023" i="7" s="1"/>
  <c r="J1025" i="7"/>
  <c r="J1026" i="7"/>
  <c r="K1027" i="7"/>
  <c r="K1028" i="7"/>
  <c r="K1029" i="7" s="1"/>
  <c r="K1019" i="7" s="1"/>
  <c r="J1033" i="7"/>
  <c r="K1034" i="7" s="1"/>
  <c r="K1035" i="7"/>
  <c r="K1036" i="7"/>
  <c r="K1031" i="7" s="1"/>
  <c r="J1040" i="7"/>
  <c r="J1047" i="7"/>
  <c r="K1048" i="7"/>
  <c r="K1049" i="7"/>
  <c r="K1050" i="7" s="1"/>
  <c r="K1045" i="7" s="1"/>
  <c r="J1054" i="7"/>
  <c r="J1055" i="7"/>
  <c r="K1056" i="7" s="1"/>
  <c r="J1058" i="7"/>
  <c r="K1059" i="7"/>
  <c r="K1060" i="7"/>
  <c r="K1061" i="7" s="1"/>
  <c r="K1052" i="7" s="1"/>
  <c r="J1065" i="7"/>
  <c r="J1066" i="7"/>
  <c r="K1067" i="7" s="1"/>
  <c r="J1069" i="7"/>
  <c r="K1070" i="7"/>
  <c r="K1071" i="7"/>
  <c r="K1072" i="7"/>
  <c r="K1063" i="7" s="1"/>
  <c r="J1078" i="7"/>
  <c r="J1079" i="7"/>
  <c r="J1080" i="7"/>
  <c r="J1081" i="7"/>
  <c r="K1082" i="7"/>
  <c r="J1084" i="7"/>
  <c r="K1086" i="7" s="1"/>
  <c r="J1085" i="7"/>
  <c r="J1088" i="7"/>
  <c r="J1089" i="7"/>
  <c r="J1090" i="7"/>
  <c r="J1091" i="7"/>
  <c r="K1092" i="7"/>
  <c r="J1094" i="7"/>
  <c r="K1095" i="7"/>
  <c r="K1096" i="7" s="1"/>
  <c r="K1076" i="7" s="1"/>
  <c r="J1100" i="7"/>
  <c r="K1102" i="7" s="1"/>
  <c r="J1108" i="7" s="1"/>
  <c r="J1101" i="7"/>
  <c r="J1104" i="7"/>
  <c r="K1106" i="7" s="1"/>
  <c r="J1105" i="7"/>
  <c r="J1114" i="7"/>
  <c r="J1115" i="7"/>
  <c r="J1116" i="7"/>
  <c r="J1117" i="7"/>
  <c r="J1120" i="7"/>
  <c r="J1121" i="7"/>
  <c r="K1122" i="7" s="1"/>
  <c r="J1124" i="7"/>
  <c r="K1125" i="7"/>
  <c r="J1127" i="7"/>
  <c r="K1128" i="7"/>
  <c r="J1134" i="7"/>
  <c r="J1135" i="7"/>
  <c r="K1136" i="7"/>
  <c r="J1142" i="7" s="1"/>
  <c r="J1138" i="7"/>
  <c r="K1140" i="7" s="1"/>
  <c r="J1139" i="7"/>
  <c r="J1148" i="7"/>
  <c r="K1149" i="7" s="1"/>
  <c r="J1154" i="7" s="1"/>
  <c r="J1151" i="7"/>
  <c r="K1152" i="7" s="1"/>
  <c r="J1160" i="7"/>
  <c r="K1163" i="7" s="1"/>
  <c r="K1164" i="7" s="1"/>
  <c r="K1158" i="7" s="1"/>
  <c r="J1161" i="7"/>
  <c r="J1168" i="7"/>
  <c r="K1169" i="7"/>
  <c r="K1170" i="7"/>
  <c r="K1171" i="7" s="1"/>
  <c r="K1166" i="7" s="1"/>
  <c r="J1175" i="7"/>
  <c r="J1176" i="7"/>
  <c r="K1177" i="7"/>
  <c r="J1179" i="7"/>
  <c r="K1180" i="7"/>
  <c r="J1182" i="7"/>
  <c r="K1183" i="7" s="1"/>
  <c r="K1184" i="7" s="1"/>
  <c r="K1173" i="7" s="1"/>
  <c r="J1188" i="7"/>
  <c r="J1189" i="7"/>
  <c r="K1190" i="7"/>
  <c r="J1200" i="7" s="1"/>
  <c r="J1192" i="7"/>
  <c r="J1193" i="7"/>
  <c r="K1195" i="7" s="1"/>
  <c r="J1194" i="7"/>
  <c r="J1197" i="7"/>
  <c r="K1198" i="7" s="1"/>
  <c r="J1206" i="7"/>
  <c r="J1207" i="7"/>
  <c r="J1210" i="7"/>
  <c r="J1211" i="7"/>
  <c r="K1212" i="7"/>
  <c r="J1220" i="7"/>
  <c r="K1221" i="7" s="1"/>
  <c r="J1223" i="7"/>
  <c r="J1229" i="7"/>
  <c r="K1230" i="7"/>
  <c r="J1232" i="7" s="1"/>
  <c r="J1238" i="7"/>
  <c r="K1242" i="7" s="1"/>
  <c r="K1243" i="7" s="1"/>
  <c r="K1236" i="7" s="1"/>
  <c r="K1239" i="7"/>
  <c r="J1241" i="7"/>
  <c r="J1247" i="7"/>
  <c r="K1248" i="7" s="1"/>
  <c r="J1250" i="7" s="1"/>
  <c r="K1254" i="7"/>
  <c r="J1256" i="7"/>
  <c r="J1257" i="7"/>
  <c r="K1258" i="7"/>
  <c r="J1260" i="7"/>
  <c r="K1262" i="7" s="1"/>
  <c r="J1261" i="7"/>
  <c r="J1264" i="7"/>
  <c r="K1265" i="7"/>
  <c r="K1266" i="7" s="1"/>
  <c r="J1270" i="7"/>
  <c r="K1272" i="7" s="1"/>
  <c r="J1277" i="7" s="1"/>
  <c r="K1278" i="7" s="1"/>
  <c r="K1279" i="7" s="1"/>
  <c r="K1268" i="7" s="1"/>
  <c r="J1271" i="7"/>
  <c r="J1274" i="7"/>
  <c r="K1275" i="7" s="1"/>
  <c r="J1283" i="7"/>
  <c r="K1284" i="7" s="1"/>
  <c r="J1289" i="7" s="1"/>
  <c r="J1286" i="7"/>
  <c r="K1287" i="7"/>
  <c r="J1295" i="7"/>
  <c r="J1296" i="7"/>
  <c r="K1297" i="7" s="1"/>
  <c r="J1303" i="7" s="1"/>
  <c r="J1299" i="7"/>
  <c r="K1301" i="7" s="1"/>
  <c r="J1300" i="7"/>
  <c r="J1309" i="7"/>
  <c r="K1310" i="7" s="1"/>
  <c r="J1315" i="7" s="1"/>
  <c r="J1312" i="7"/>
  <c r="K1313" i="7"/>
  <c r="K1319" i="7"/>
  <c r="J1321" i="7"/>
  <c r="K1322" i="7"/>
  <c r="J1324" i="7" s="1"/>
  <c r="K1325" i="7" s="1"/>
  <c r="K1326" i="7" s="1"/>
  <c r="J1330" i="7"/>
  <c r="K1331" i="7"/>
  <c r="J1333" i="7"/>
  <c r="J1339" i="7"/>
  <c r="K1340" i="7"/>
  <c r="J1342" i="7" s="1"/>
  <c r="K1343" i="7" s="1"/>
  <c r="K1344" i="7"/>
  <c r="K1337" i="7" s="1"/>
  <c r="J1348" i="7"/>
  <c r="K1349" i="7" s="1"/>
  <c r="J1351" i="7" s="1"/>
  <c r="J1357" i="7"/>
  <c r="K1358" i="7"/>
  <c r="J1360" i="7" s="1"/>
  <c r="K1361" i="7" s="1"/>
  <c r="K1362" i="7" s="1"/>
  <c r="K1355" i="7" s="1"/>
  <c r="J1368" i="7"/>
  <c r="J1369" i="7"/>
  <c r="J1372" i="7"/>
  <c r="K1373" i="7"/>
  <c r="J1375" i="7"/>
  <c r="K1376" i="7" s="1"/>
  <c r="J1384" i="7"/>
  <c r="J1385" i="7"/>
  <c r="K1395" i="7" s="1"/>
  <c r="K1396" i="7" s="1"/>
  <c r="K1382" i="7" s="1"/>
  <c r="K1386" i="7"/>
  <c r="J1394" i="7" s="1"/>
  <c r="J1388" i="7"/>
  <c r="K1389" i="7"/>
  <c r="J1391" i="7"/>
  <c r="K1392" i="7"/>
  <c r="J1400" i="7"/>
  <c r="J1401" i="7"/>
  <c r="K1402" i="7" s="1"/>
  <c r="J1410" i="7" s="1"/>
  <c r="J1404" i="7"/>
  <c r="K1405" i="7"/>
  <c r="J1407" i="7"/>
  <c r="K1408" i="7"/>
  <c r="J1416" i="7"/>
  <c r="J1417" i="7"/>
  <c r="K1418" i="7"/>
  <c r="J1426" i="7" s="1"/>
  <c r="J1420" i="7"/>
  <c r="K1421" i="7"/>
  <c r="J1423" i="7"/>
  <c r="K1424" i="7"/>
  <c r="J1432" i="7"/>
  <c r="J1433" i="7"/>
  <c r="J1436" i="7"/>
  <c r="J1439" i="7"/>
  <c r="K1440" i="7" s="1"/>
  <c r="J1448" i="7"/>
  <c r="K1450" i="7" s="1"/>
  <c r="J1458" i="7" s="1"/>
  <c r="J1449" i="7"/>
  <c r="J1452" i="7"/>
  <c r="K1453" i="7" s="1"/>
  <c r="J1455" i="7"/>
  <c r="K1456" i="7"/>
  <c r="J1464" i="7"/>
  <c r="J1465" i="7"/>
  <c r="K1466" i="7" s="1"/>
  <c r="J1474" i="7" s="1"/>
  <c r="K1475" i="7" s="1"/>
  <c r="K1476" i="7" s="1"/>
  <c r="K1462" i="7" s="1"/>
  <c r="J1468" i="7"/>
  <c r="K1469" i="7" s="1"/>
  <c r="J1471" i="7"/>
  <c r="K1472" i="7" s="1"/>
  <c r="J1480" i="7"/>
  <c r="J1481" i="7"/>
  <c r="K1482" i="7"/>
  <c r="J1490" i="7" s="1"/>
  <c r="J1484" i="7"/>
  <c r="K1485" i="7"/>
  <c r="J1487" i="7"/>
  <c r="K1488" i="7" s="1"/>
  <c r="J1496" i="7"/>
  <c r="J1499" i="7"/>
  <c r="K1500" i="7"/>
  <c r="J1508" i="7"/>
  <c r="J1509" i="7"/>
  <c r="J1512" i="7"/>
  <c r="K1513" i="7"/>
  <c r="J1515" i="7"/>
  <c r="K1516" i="7" s="1"/>
  <c r="J1524" i="7"/>
  <c r="J1525" i="7"/>
  <c r="K1535" i="7" s="1"/>
  <c r="K1536" i="7" s="1"/>
  <c r="K1522" i="7" s="1"/>
  <c r="K1526" i="7"/>
  <c r="J1534" i="7" s="1"/>
  <c r="J1528" i="7"/>
  <c r="K1529" i="7"/>
  <c r="J1531" i="7"/>
  <c r="K1532" i="7"/>
  <c r="J1540" i="7"/>
  <c r="J1541" i="7"/>
  <c r="K1542" i="7" s="1"/>
  <c r="J1556" i="7" s="1"/>
  <c r="J1544" i="7"/>
  <c r="J1545" i="7"/>
  <c r="J1546" i="7"/>
  <c r="J1547" i="7"/>
  <c r="J1548" i="7"/>
  <c r="J1549" i="7"/>
  <c r="J1550" i="7"/>
  <c r="J1551" i="7"/>
  <c r="J1552" i="7"/>
  <c r="J1553" i="7"/>
  <c r="K1557" i="7"/>
  <c r="K1558" i="7" s="1"/>
  <c r="K1538" i="7" s="1"/>
  <c r="J1562" i="7"/>
  <c r="K1564" i="7" s="1"/>
  <c r="J1577" i="7" s="1"/>
  <c r="J1563" i="7"/>
  <c r="J1566" i="7"/>
  <c r="K1575" i="7" s="1"/>
  <c r="J1567" i="7"/>
  <c r="J1568" i="7"/>
  <c r="J1569" i="7"/>
  <c r="J1570" i="7"/>
  <c r="J1571" i="7"/>
  <c r="J1572" i="7"/>
  <c r="J1573" i="7"/>
  <c r="J1574" i="7"/>
  <c r="K1578" i="7"/>
  <c r="K1579" i="7" s="1"/>
  <c r="K1560" i="7" s="1"/>
  <c r="J1583" i="7"/>
  <c r="J1584" i="7"/>
  <c r="K1585" i="7"/>
  <c r="J1599" i="7" s="1"/>
  <c r="J1587" i="7"/>
  <c r="J1588" i="7"/>
  <c r="J1589" i="7"/>
  <c r="K1600" i="7" s="1"/>
  <c r="K1601" i="7" s="1"/>
  <c r="K1581" i="7" s="1"/>
  <c r="J1590" i="7"/>
  <c r="J1591" i="7"/>
  <c r="J1592" i="7"/>
  <c r="J1593" i="7"/>
  <c r="J1594" i="7"/>
  <c r="J1595" i="7"/>
  <c r="J1596" i="7"/>
  <c r="K1597" i="7"/>
  <c r="J1605" i="7"/>
  <c r="J1606" i="7"/>
  <c r="J1609" i="7"/>
  <c r="J1610" i="7"/>
  <c r="J1611" i="7"/>
  <c r="J1612" i="7"/>
  <c r="J1613" i="7"/>
  <c r="J1614" i="7"/>
  <c r="J1615" i="7"/>
  <c r="J1616" i="7"/>
  <c r="J1617" i="7"/>
  <c r="J1618" i="7"/>
  <c r="J1627" i="7"/>
  <c r="J1628" i="7"/>
  <c r="J1631" i="7"/>
  <c r="J1632" i="7"/>
  <c r="J1633" i="7"/>
  <c r="J1634" i="7"/>
  <c r="J1635" i="7"/>
  <c r="J1636" i="7"/>
  <c r="J1637" i="7"/>
  <c r="J1638" i="7"/>
  <c r="J1639" i="7"/>
  <c r="J1640" i="7"/>
  <c r="J1649" i="7"/>
  <c r="K1651" i="7" s="1"/>
  <c r="J1665" i="7" s="1"/>
  <c r="J1650" i="7"/>
  <c r="J1653" i="7"/>
  <c r="J1654" i="7"/>
  <c r="J1655" i="7"/>
  <c r="J1656" i="7"/>
  <c r="J1657" i="7"/>
  <c r="J1658" i="7"/>
  <c r="J1659" i="7"/>
  <c r="J1660" i="7"/>
  <c r="J1661" i="7"/>
  <c r="J1662" i="7"/>
  <c r="K1666" i="7"/>
  <c r="K1667" i="7" s="1"/>
  <c r="K1647" i="7" s="1"/>
  <c r="J1671" i="7"/>
  <c r="J1672" i="7"/>
  <c r="K1673" i="7"/>
  <c r="J1687" i="7" s="1"/>
  <c r="J1675" i="7"/>
  <c r="J1676" i="7"/>
  <c r="J1677" i="7"/>
  <c r="J1678" i="7"/>
  <c r="J1679" i="7"/>
  <c r="J1680" i="7"/>
  <c r="J1681" i="7"/>
  <c r="J1682" i="7"/>
  <c r="J1683" i="7"/>
  <c r="J1684" i="7"/>
  <c r="K1685" i="7"/>
  <c r="J1693" i="7"/>
  <c r="J1694" i="7"/>
  <c r="J1697" i="7"/>
  <c r="J1698" i="7"/>
  <c r="J1699" i="7"/>
  <c r="J1700" i="7"/>
  <c r="J1701" i="7"/>
  <c r="J1702" i="7"/>
  <c r="J1703" i="7"/>
  <c r="J1704" i="7"/>
  <c r="J1705" i="7"/>
  <c r="J1706" i="7"/>
  <c r="J1715" i="7"/>
  <c r="K1717" i="7" s="1"/>
  <c r="J1731" i="7" s="1"/>
  <c r="J1716" i="7"/>
  <c r="J1719" i="7"/>
  <c r="J1720" i="7"/>
  <c r="J1721" i="7"/>
  <c r="J1722" i="7"/>
  <c r="J1723" i="7"/>
  <c r="J1724" i="7"/>
  <c r="J1725" i="7"/>
  <c r="J1726" i="7"/>
  <c r="J1727" i="7"/>
  <c r="J1728" i="7"/>
  <c r="J1737" i="7"/>
  <c r="J1738" i="7"/>
  <c r="J1741" i="7"/>
  <c r="K1742" i="7"/>
  <c r="J1744" i="7"/>
  <c r="K1745" i="7"/>
  <c r="J1753" i="7"/>
  <c r="K1755" i="7" s="1"/>
  <c r="J1763" i="7" s="1"/>
  <c r="J1754" i="7"/>
  <c r="K1764" i="7" s="1"/>
  <c r="K1765" i="7" s="1"/>
  <c r="K1751" i="7" s="1"/>
  <c r="J1757" i="7"/>
  <c r="K1758" i="7"/>
  <c r="J1760" i="7"/>
  <c r="K1761" i="7"/>
  <c r="J1769" i="7"/>
  <c r="K1771" i="7" s="1"/>
  <c r="K1772" i="7" s="1"/>
  <c r="K1767" i="7" s="1"/>
  <c r="K1770" i="7"/>
  <c r="J1776" i="7"/>
  <c r="K1778" i="7" s="1"/>
  <c r="K1779" i="7" s="1"/>
  <c r="K1774" i="7" s="1"/>
  <c r="K1777" i="7"/>
  <c r="J1783" i="7"/>
  <c r="K1784" i="7"/>
  <c r="J1786" i="7" s="1"/>
  <c r="K1787" i="7" s="1"/>
  <c r="K1788" i="7" s="1"/>
  <c r="K1781" i="7" s="1"/>
  <c r="J1792" i="7"/>
  <c r="K1793" i="7"/>
  <c r="J1795" i="7" s="1"/>
  <c r="K1796" i="7" s="1"/>
  <c r="K1797" i="7" s="1"/>
  <c r="K1790" i="7" s="1"/>
  <c r="J1801" i="7"/>
  <c r="J1802" i="7"/>
  <c r="J1805" i="7"/>
  <c r="K1806" i="7" s="1"/>
  <c r="J1814" i="7"/>
  <c r="J1815" i="7"/>
  <c r="K1816" i="7"/>
  <c r="J1821" i="7" s="1"/>
  <c r="J1818" i="7"/>
  <c r="K1819" i="7"/>
  <c r="J1827" i="7"/>
  <c r="K1828" i="7"/>
  <c r="J1833" i="7" s="1"/>
  <c r="J1830" i="7"/>
  <c r="K1831" i="7"/>
  <c r="J1839" i="7"/>
  <c r="K1841" i="7" s="1"/>
  <c r="J1846" i="7" s="1"/>
  <c r="J1840" i="7"/>
  <c r="J1843" i="7"/>
  <c r="K1844" i="7" s="1"/>
  <c r="J1852" i="7"/>
  <c r="K1854" i="7" s="1"/>
  <c r="J1862" i="7" s="1"/>
  <c r="J1853" i="7"/>
  <c r="J1856" i="7"/>
  <c r="K1857" i="7" s="1"/>
  <c r="J1859" i="7"/>
  <c r="K1860" i="7" s="1"/>
  <c r="J1868" i="7"/>
  <c r="J1869" i="7"/>
  <c r="K1870" i="7"/>
  <c r="J1878" i="7" s="1"/>
  <c r="J1872" i="7"/>
  <c r="K1879" i="7" s="1"/>
  <c r="K1880" i="7" s="1"/>
  <c r="K1866" i="7" s="1"/>
  <c r="K1873" i="7"/>
  <c r="J1875" i="7"/>
  <c r="K1876" i="7" s="1"/>
  <c r="J1884" i="7"/>
  <c r="J1885" i="7"/>
  <c r="K1886" i="7"/>
  <c r="J1892" i="7" s="1"/>
  <c r="K1893" i="7" s="1"/>
  <c r="K1894" i="7" s="1"/>
  <c r="K1882" i="7" s="1"/>
  <c r="J1888" i="7"/>
  <c r="K1890" i="7" s="1"/>
  <c r="J1889" i="7"/>
  <c r="J1898" i="7"/>
  <c r="J1899" i="7"/>
  <c r="J1902" i="7"/>
  <c r="K1903" i="7" s="1"/>
  <c r="J1911" i="7"/>
  <c r="K1913" i="7" s="1"/>
  <c r="J1918" i="7" s="1"/>
  <c r="J1912" i="7"/>
  <c r="K1919" i="7" s="1"/>
  <c r="K1920" i="7" s="1"/>
  <c r="K1909" i="7" s="1"/>
  <c r="J1915" i="7"/>
  <c r="K1916" i="7"/>
  <c r="J1924" i="7"/>
  <c r="K1926" i="7" s="1"/>
  <c r="J1931" i="7" s="1"/>
  <c r="J1925" i="7"/>
  <c r="J1928" i="7"/>
  <c r="K1929" i="7" s="1"/>
  <c r="K1932" i="7"/>
  <c r="K1933" i="7" s="1"/>
  <c r="K1922" i="7" s="1"/>
  <c r="J1937" i="7"/>
  <c r="J1938" i="7"/>
  <c r="K1939" i="7"/>
  <c r="J1941" i="7"/>
  <c r="K1942" i="7"/>
  <c r="J1944" i="7"/>
  <c r="K1945" i="7" s="1"/>
  <c r="K1946" i="7" s="1"/>
  <c r="K1935" i="7" s="1"/>
  <c r="J1950" i="7"/>
  <c r="K1951" i="7"/>
  <c r="J1953" i="7"/>
  <c r="K1954" i="7"/>
  <c r="J1956" i="7"/>
  <c r="K1957" i="7" s="1"/>
  <c r="K1958" i="7" s="1"/>
  <c r="K1948" i="7" s="1"/>
  <c r="J1962" i="7"/>
  <c r="K1963" i="7"/>
  <c r="J1965" i="7"/>
  <c r="J1968" i="7"/>
  <c r="J1974" i="7"/>
  <c r="J1975" i="7"/>
  <c r="J1978" i="7"/>
  <c r="J1979" i="7"/>
  <c r="J1980" i="7"/>
  <c r="J1981" i="7"/>
  <c r="J1982" i="7"/>
  <c r="J1983" i="7"/>
  <c r="J1984" i="7"/>
  <c r="J1985" i="7"/>
  <c r="J1986" i="7"/>
  <c r="K1987" i="7"/>
  <c r="J1995" i="7"/>
  <c r="J1996" i="7"/>
  <c r="J1999" i="7"/>
  <c r="J2000" i="7"/>
  <c r="J2001" i="7"/>
  <c r="J2002" i="7"/>
  <c r="J2003" i="7"/>
  <c r="J2004" i="7"/>
  <c r="J2005" i="7"/>
  <c r="J2006" i="7"/>
  <c r="J2007" i="7"/>
  <c r="J2008" i="7"/>
  <c r="J2017" i="7"/>
  <c r="J2018" i="7"/>
  <c r="J2021" i="7"/>
  <c r="K2031" i="7" s="1"/>
  <c r="J2022" i="7"/>
  <c r="J2023" i="7"/>
  <c r="J2024" i="7"/>
  <c r="J2025" i="7"/>
  <c r="J2026" i="7"/>
  <c r="J2027" i="7"/>
  <c r="J2028" i="7"/>
  <c r="J2029" i="7"/>
  <c r="J2030" i="7"/>
  <c r="J2039" i="7"/>
  <c r="K2041" i="7" s="1"/>
  <c r="J2054" i="7" s="1"/>
  <c r="J2040" i="7"/>
  <c r="K2055" i="7" s="1"/>
  <c r="K2056" i="7" s="1"/>
  <c r="K2037" i="7" s="1"/>
  <c r="J2043" i="7"/>
  <c r="J2044" i="7"/>
  <c r="J2045" i="7"/>
  <c r="J2046" i="7"/>
  <c r="J2047" i="7"/>
  <c r="K2052" i="7" s="1"/>
  <c r="J2048" i="7"/>
  <c r="J2049" i="7"/>
  <c r="J2050" i="7"/>
  <c r="J2051" i="7"/>
  <c r="J2060" i="7"/>
  <c r="K2062" i="7" s="1"/>
  <c r="J2075" i="7" s="1"/>
  <c r="J2061" i="7"/>
  <c r="J2064" i="7"/>
  <c r="J2065" i="7"/>
  <c r="J2066" i="7"/>
  <c r="J2067" i="7"/>
  <c r="K2076" i="7" s="1"/>
  <c r="K2077" i="7" s="1"/>
  <c r="K2058" i="7" s="1"/>
  <c r="J2068" i="7"/>
  <c r="J2069" i="7"/>
  <c r="J2070" i="7"/>
  <c r="J2071" i="7"/>
  <c r="J2072" i="7"/>
  <c r="J2081" i="7"/>
  <c r="J2082" i="7"/>
  <c r="K2083" i="7"/>
  <c r="J2085" i="7"/>
  <c r="J2086" i="7"/>
  <c r="J2087" i="7"/>
  <c r="J2088" i="7"/>
  <c r="J2089" i="7"/>
  <c r="J2090" i="7"/>
  <c r="J2091" i="7"/>
  <c r="J2092" i="7"/>
  <c r="J2093" i="7"/>
  <c r="J2094" i="7"/>
  <c r="J2095" i="7"/>
  <c r="J2098" i="7"/>
  <c r="J2104" i="7"/>
  <c r="J2105" i="7"/>
  <c r="K2106" i="7"/>
  <c r="J2121" i="7" s="1"/>
  <c r="J2108" i="7"/>
  <c r="J2109" i="7"/>
  <c r="J2110" i="7"/>
  <c r="J2111" i="7"/>
  <c r="J2112" i="7"/>
  <c r="J2113" i="7"/>
  <c r="J2114" i="7"/>
  <c r="J2115" i="7"/>
  <c r="J2116" i="7"/>
  <c r="J2117" i="7"/>
  <c r="J2118" i="7"/>
  <c r="K2125" i="7"/>
  <c r="J2127" i="7"/>
  <c r="K2129" i="7" s="1"/>
  <c r="J2138" i="7" s="1"/>
  <c r="K2139" i="7" s="1"/>
  <c r="K2140" i="7" s="1"/>
  <c r="J2128" i="7"/>
  <c r="J2131" i="7"/>
  <c r="K2132" i="7"/>
  <c r="J2134" i="7"/>
  <c r="J2135" i="7"/>
  <c r="K2136" i="7"/>
  <c r="J2144" i="7"/>
  <c r="J2145" i="7"/>
  <c r="J2148" i="7"/>
  <c r="K2149" i="7" s="1"/>
  <c r="J2151" i="7"/>
  <c r="K2153" i="7" s="1"/>
  <c r="J2152" i="7"/>
  <c r="K2159" i="7"/>
  <c r="J2161" i="7"/>
  <c r="K2163" i="7" s="1"/>
  <c r="J2172" i="7" s="1"/>
  <c r="K2173" i="7" s="1"/>
  <c r="K2174" i="7" s="1"/>
  <c r="J2162" i="7"/>
  <c r="J2165" i="7"/>
  <c r="K2166" i="7"/>
  <c r="J2168" i="7"/>
  <c r="J2169" i="7"/>
  <c r="K2170" i="7"/>
  <c r="J2178" i="7"/>
  <c r="J2179" i="7"/>
  <c r="J2182" i="7"/>
  <c r="K2184" i="7" s="1"/>
  <c r="J2183" i="7"/>
  <c r="J2192" i="7"/>
  <c r="J2193" i="7"/>
  <c r="J2196" i="7"/>
  <c r="K2198" i="7" s="1"/>
  <c r="J2197" i="7"/>
  <c r="K2204" i="7"/>
  <c r="J2206" i="7"/>
  <c r="K2208" i="7" s="1"/>
  <c r="J2214" i="7" s="1"/>
  <c r="J2207" i="7"/>
  <c r="J2210" i="7"/>
  <c r="J2211" i="7"/>
  <c r="K2212" i="7" s="1"/>
  <c r="K2215" i="7"/>
  <c r="K2216" i="7" s="1"/>
  <c r="J2220" i="7"/>
  <c r="J2221" i="7"/>
  <c r="K2222" i="7"/>
  <c r="J2224" i="7"/>
  <c r="J2227" i="7"/>
  <c r="J2233" i="7"/>
  <c r="K2235" i="7" s="1"/>
  <c r="J2240" i="7" s="1"/>
  <c r="K2241" i="7" s="1"/>
  <c r="K2242" i="7" s="1"/>
  <c r="K2231" i="7" s="1"/>
  <c r="J2234" i="7"/>
  <c r="J2237" i="7"/>
  <c r="K2238" i="7"/>
  <c r="J2246" i="7"/>
  <c r="J2247" i="7"/>
  <c r="J2250" i="7"/>
  <c r="K2254" i="7" s="1"/>
  <c r="J2251" i="7"/>
  <c r="J2252" i="7"/>
  <c r="J2253" i="7"/>
  <c r="J2262" i="7"/>
  <c r="K2264" i="7" s="1"/>
  <c r="J2277" i="7" s="1"/>
  <c r="J2263" i="7"/>
  <c r="K2278" i="7" s="1"/>
  <c r="K2279" i="7" s="1"/>
  <c r="K2260" i="7" s="1"/>
  <c r="J2266" i="7"/>
  <c r="J2267" i="7"/>
  <c r="J2268" i="7"/>
  <c r="J2269" i="7"/>
  <c r="J2270" i="7"/>
  <c r="K2275" i="7" s="1"/>
  <c r="J2271" i="7"/>
  <c r="J2272" i="7"/>
  <c r="J2273" i="7"/>
  <c r="J2274" i="7"/>
  <c r="J2283" i="7"/>
  <c r="J2284" i="7"/>
  <c r="J2287" i="7"/>
  <c r="K2289" i="7" s="1"/>
  <c r="J2288" i="7"/>
  <c r="J2297" i="7"/>
  <c r="K2299" i="7" s="1"/>
  <c r="J2307" i="7" s="1"/>
  <c r="J2298" i="7"/>
  <c r="K2308" i="7" s="1"/>
  <c r="K2309" i="7" s="1"/>
  <c r="K2295" i="7" s="1"/>
  <c r="J2301" i="7"/>
  <c r="K2302" i="7"/>
  <c r="J2304" i="7"/>
  <c r="K2305" i="7"/>
  <c r="J2313" i="7"/>
  <c r="K2315" i="7" s="1"/>
  <c r="J2321" i="7" s="1"/>
  <c r="J2314" i="7"/>
  <c r="J2317" i="7"/>
  <c r="K2319" i="7" s="1"/>
  <c r="J2318" i="7"/>
  <c r="J2327" i="7"/>
  <c r="K2329" i="7" s="1"/>
  <c r="J2335" i="7" s="1"/>
  <c r="K2336" i="7" s="1"/>
  <c r="K2337" i="7" s="1"/>
  <c r="K2325" i="7" s="1"/>
  <c r="J2328" i="7"/>
  <c r="J2331" i="7"/>
  <c r="K2333" i="7" s="1"/>
  <c r="J2332" i="7"/>
  <c r="J2341" i="7"/>
  <c r="K2344" i="7" s="1"/>
  <c r="J2353" i="7" s="1"/>
  <c r="J2342" i="7"/>
  <c r="J2343" i="7"/>
  <c r="J2346" i="7"/>
  <c r="K2348" i="7" s="1"/>
  <c r="J2347" i="7"/>
  <c r="J2350" i="7"/>
  <c r="K2351" i="7" s="1"/>
  <c r="J2359" i="7"/>
  <c r="J2360" i="7"/>
  <c r="J2363" i="7"/>
  <c r="J2364" i="7"/>
  <c r="K2365" i="7"/>
  <c r="J2373" i="7"/>
  <c r="J2374" i="7"/>
  <c r="J2377" i="7"/>
  <c r="K2379" i="7" s="1"/>
  <c r="J2378" i="7"/>
  <c r="J2387" i="7"/>
  <c r="K2388" i="7"/>
  <c r="J2394" i="7" s="1"/>
  <c r="K2395" i="7" s="1"/>
  <c r="K2396" i="7" s="1"/>
  <c r="K2385" i="7" s="1"/>
  <c r="J2390" i="7"/>
  <c r="J2391" i="7"/>
  <c r="K2392" i="7"/>
  <c r="J2400" i="7"/>
  <c r="J2403" i="7"/>
  <c r="K2404" i="7"/>
  <c r="J2406" i="7"/>
  <c r="K2407" i="7"/>
  <c r="J2415" i="7"/>
  <c r="K2417" i="7" s="1"/>
  <c r="J2423" i="7" s="1"/>
  <c r="J2416" i="7"/>
  <c r="J2419" i="7"/>
  <c r="K2421" i="7" s="1"/>
  <c r="J2420" i="7"/>
  <c r="J2429" i="7"/>
  <c r="K2431" i="7" s="1"/>
  <c r="J2437" i="7" s="1"/>
  <c r="K2438" i="7" s="1"/>
  <c r="K2439" i="7" s="1"/>
  <c r="K2427" i="7" s="1"/>
  <c r="J2430" i="7"/>
  <c r="J2433" i="7"/>
  <c r="K2435" i="7" s="1"/>
  <c r="J2434" i="7"/>
  <c r="J2443" i="7"/>
  <c r="J2444" i="7"/>
  <c r="K2445" i="7"/>
  <c r="J2447" i="7"/>
  <c r="K2448" i="7"/>
  <c r="J2450" i="7"/>
  <c r="J2453" i="7"/>
  <c r="J2459" i="7"/>
  <c r="J2460" i="7"/>
  <c r="K2461" i="7"/>
  <c r="J2469" i="7" s="1"/>
  <c r="J2463" i="7"/>
  <c r="K2464" i="7"/>
  <c r="J2466" i="7"/>
  <c r="K2467" i="7" s="1"/>
  <c r="J2475" i="7"/>
  <c r="K2477" i="7" s="1"/>
  <c r="J2484" i="7" s="1"/>
  <c r="J2476" i="7"/>
  <c r="J2479" i="7"/>
  <c r="K2482" i="7" s="1"/>
  <c r="J2480" i="7"/>
  <c r="J2481" i="7"/>
  <c r="J2490" i="7"/>
  <c r="J2491" i="7"/>
  <c r="J2494" i="7"/>
  <c r="K2496" i="7" s="1"/>
  <c r="J2495" i="7"/>
  <c r="J2504" i="7"/>
  <c r="K2505" i="7" s="1"/>
  <c r="K2506" i="7"/>
  <c r="K2507" i="7" s="1"/>
  <c r="K2502" i="7" s="1"/>
  <c r="J2511" i="7"/>
  <c r="J2512" i="7"/>
  <c r="J2515" i="7"/>
  <c r="K2518" i="7" s="1"/>
  <c r="J2516" i="7"/>
  <c r="J2517" i="7"/>
  <c r="J2526" i="7"/>
  <c r="J2529" i="7"/>
  <c r="K2531" i="7" s="1"/>
  <c r="J2530" i="7"/>
  <c r="J2539" i="7"/>
  <c r="J2540" i="7"/>
  <c r="K2542" i="7" s="1"/>
  <c r="J2549" i="7" s="1"/>
  <c r="J2541" i="7"/>
  <c r="J2544" i="7"/>
  <c r="J2545" i="7"/>
  <c r="K2547" i="7" s="1"/>
  <c r="J2546" i="7"/>
  <c r="J2555" i="7"/>
  <c r="K2557" i="7" s="1"/>
  <c r="J2563" i="7" s="1"/>
  <c r="J2556" i="7"/>
  <c r="J2559" i="7"/>
  <c r="J2560" i="7"/>
  <c r="K2561" i="7"/>
  <c r="J2569" i="7"/>
  <c r="K2571" i="7" s="1"/>
  <c r="J2579" i="7" s="1"/>
  <c r="J2570" i="7"/>
  <c r="J2573" i="7"/>
  <c r="K2574" i="7" s="1"/>
  <c r="J2576" i="7"/>
  <c r="K2577" i="7" s="1"/>
  <c r="J2585" i="7"/>
  <c r="J2588" i="7"/>
  <c r="K2590" i="7" s="1"/>
  <c r="J2589" i="7"/>
  <c r="J2598" i="7"/>
  <c r="J2599" i="7"/>
  <c r="K2600" i="7" s="1"/>
  <c r="J2606" i="7" s="1"/>
  <c r="K2607" i="7" s="1"/>
  <c r="K2608" i="7" s="1"/>
  <c r="K2596" i="7" s="1"/>
  <c r="J2602" i="7"/>
  <c r="K2604" i="7" s="1"/>
  <c r="J2603" i="7"/>
  <c r="J2619" i="7"/>
  <c r="K2621" i="7" s="1"/>
  <c r="J2630" i="7" s="1"/>
  <c r="K2631" i="7" s="1"/>
  <c r="K2632" i="7" s="1"/>
  <c r="K2617" i="7" s="1"/>
  <c r="J2620" i="7"/>
  <c r="J2623" i="7"/>
  <c r="J2624" i="7"/>
  <c r="K2625" i="7"/>
  <c r="J2627" i="7"/>
  <c r="K2628" i="7" s="1"/>
  <c r="J2636" i="7"/>
  <c r="K2637" i="7"/>
  <c r="J2639" i="7"/>
  <c r="K2640" i="7" s="1"/>
  <c r="J2642" i="7"/>
  <c r="K2643" i="7" s="1"/>
  <c r="K2644" i="7" s="1"/>
  <c r="K2634" i="7" s="1"/>
  <c r="J2648" i="7"/>
  <c r="K2649" i="7" s="1"/>
  <c r="J2654" i="7" s="1"/>
  <c r="K2655" i="7" s="1"/>
  <c r="K2656" i="7" s="1"/>
  <c r="K2646" i="7" s="1"/>
  <c r="J2651" i="7"/>
  <c r="K2652" i="7" s="1"/>
  <c r="J2660" i="7"/>
  <c r="K2676" i="7" s="1"/>
  <c r="K2677" i="7" s="1"/>
  <c r="K2658" i="7" s="1"/>
  <c r="J2661" i="7"/>
  <c r="K2662" i="7"/>
  <c r="J2664" i="7"/>
  <c r="J2665" i="7"/>
  <c r="J2666" i="7"/>
  <c r="K2673" i="7" s="1"/>
  <c r="J2667" i="7"/>
  <c r="J2668" i="7"/>
  <c r="J2669" i="7"/>
  <c r="J2670" i="7"/>
  <c r="J2671" i="7"/>
  <c r="J2672" i="7"/>
  <c r="J2675" i="7"/>
  <c r="J2681" i="7"/>
  <c r="K2683" i="7" s="1"/>
  <c r="J2682" i="7"/>
  <c r="J2685" i="7"/>
  <c r="K2687" i="7" s="1"/>
  <c r="J2686" i="7"/>
  <c r="K2688" i="7" s="1"/>
  <c r="K2689" i="7" s="1"/>
  <c r="K2679" i="7" s="1"/>
  <c r="J2701" i="7"/>
  <c r="K2705" i="7" s="1"/>
  <c r="K2706" i="7" s="1"/>
  <c r="K2699" i="7" s="1"/>
  <c r="J2702" i="7"/>
  <c r="J2703" i="7"/>
  <c r="K2704" i="7"/>
  <c r="J2710" i="7"/>
  <c r="K2712" i="7" s="1"/>
  <c r="J2711" i="7"/>
  <c r="J2714" i="7"/>
  <c r="K2717" i="7" s="1"/>
  <c r="J2715" i="7"/>
  <c r="J2716" i="7"/>
  <c r="J2719" i="7"/>
  <c r="K2720" i="7" s="1"/>
  <c r="J2726" i="7"/>
  <c r="K2728" i="7" s="1"/>
  <c r="J2727" i="7"/>
  <c r="J2730" i="7"/>
  <c r="K2731" i="7" s="1"/>
  <c r="J2737" i="7"/>
  <c r="K2738" i="7" s="1"/>
  <c r="J2744" i="7"/>
  <c r="K2745" i="7" s="1"/>
  <c r="K2746" i="7"/>
  <c r="K2747" i="7"/>
  <c r="K2742" i="7" s="1"/>
  <c r="J2751" i="7"/>
  <c r="K2752" i="7" s="1"/>
  <c r="J2758" i="7"/>
  <c r="K2760" i="7" s="1"/>
  <c r="K2761" i="7" s="1"/>
  <c r="K2756" i="7" s="1"/>
  <c r="K2759" i="7"/>
  <c r="J2765" i="7"/>
  <c r="K2767" i="7" s="1"/>
  <c r="J2766" i="7"/>
  <c r="K2775" i="7" s="1"/>
  <c r="K2776" i="7" s="1"/>
  <c r="K2763" i="7" s="1"/>
  <c r="J2769" i="7"/>
  <c r="K2771" i="7" s="1"/>
  <c r="J2770" i="7"/>
  <c r="J2773" i="7"/>
  <c r="K2774" i="7" s="1"/>
  <c r="J2780" i="7"/>
  <c r="K2782" i="7" s="1"/>
  <c r="J2788" i="7" s="1"/>
  <c r="J2781" i="7"/>
  <c r="J2784" i="7"/>
  <c r="K2786" i="7" s="1"/>
  <c r="J2785" i="7"/>
  <c r="J2795" i="7"/>
  <c r="K2796" i="7"/>
  <c r="K2797" i="7"/>
  <c r="K2798" i="7" s="1"/>
  <c r="K2793" i="7" s="1"/>
  <c r="J2803" i="7"/>
  <c r="K2804" i="7"/>
  <c r="J2806" i="7"/>
  <c r="K2807" i="7" s="1"/>
  <c r="K2808" i="7" s="1"/>
  <c r="K2801" i="7" s="1"/>
  <c r="J2812" i="7"/>
  <c r="K2813" i="7"/>
  <c r="J2815" i="7" s="1"/>
  <c r="K2816" i="7" s="1"/>
  <c r="K2817" i="7" s="1"/>
  <c r="K2810" i="7" s="1"/>
  <c r="J2821" i="7"/>
  <c r="K2823" i="7" s="1"/>
  <c r="J2825" i="7" s="1"/>
  <c r="J2822" i="7"/>
  <c r="J2831" i="7"/>
  <c r="K2832" i="7"/>
  <c r="J2834" i="7" s="1"/>
  <c r="K2835" i="7" s="1"/>
  <c r="K2836" i="7" s="1"/>
  <c r="K2829" i="7" s="1"/>
  <c r="J2840" i="7"/>
  <c r="K2841" i="7"/>
  <c r="J2843" i="7" s="1"/>
  <c r="K2844" i="7" s="1"/>
  <c r="K2845" i="7" s="1"/>
  <c r="K2838" i="7" s="1"/>
  <c r="J2849" i="7"/>
  <c r="K2850" i="7" s="1"/>
  <c r="J2852" i="7" s="1"/>
  <c r="K2853" i="7" s="1"/>
  <c r="K2854" i="7" s="1"/>
  <c r="K2847" i="7" s="1"/>
  <c r="J2858" i="7"/>
  <c r="K2866" i="7" s="1"/>
  <c r="K2867" i="7" s="1"/>
  <c r="K2856" i="7" s="1"/>
  <c r="J2859" i="7"/>
  <c r="K2860" i="7"/>
  <c r="J2862" i="7"/>
  <c r="K2863" i="7"/>
  <c r="J2865" i="7"/>
  <c r="J2871" i="7"/>
  <c r="K2873" i="7" s="1"/>
  <c r="J2872" i="7"/>
  <c r="K2874" i="7"/>
  <c r="K2875" i="7"/>
  <c r="K2869" i="7" s="1"/>
  <c r="J2879" i="7"/>
  <c r="K2881" i="7" s="1"/>
  <c r="J2889" i="7" s="1"/>
  <c r="K2890" i="7" s="1"/>
  <c r="K2891" i="7" s="1"/>
  <c r="K2877" i="7" s="1"/>
  <c r="J2880" i="7"/>
  <c r="J2883" i="7"/>
  <c r="K2884" i="7" s="1"/>
  <c r="J2886" i="7"/>
  <c r="K2887" i="7"/>
  <c r="J2895" i="7"/>
  <c r="J2896" i="7"/>
  <c r="J2897" i="7"/>
  <c r="K2898" i="7"/>
  <c r="J2908" i="7" s="1"/>
  <c r="K2909" i="7" s="1"/>
  <c r="K2910" i="7" s="1"/>
  <c r="K2893" i="7" s="1"/>
  <c r="J2900" i="7"/>
  <c r="K2901" i="7"/>
  <c r="J2903" i="7"/>
  <c r="K2906" i="7" s="1"/>
  <c r="J2904" i="7"/>
  <c r="J2905" i="7"/>
  <c r="J2914" i="7"/>
  <c r="K2930" i="7" s="1"/>
  <c r="K2931" i="7" s="1"/>
  <c r="K2912" i="7" s="1"/>
  <c r="J2915" i="7"/>
  <c r="K2916" i="7"/>
  <c r="J2918" i="7"/>
  <c r="J2919" i="7"/>
  <c r="J2920" i="7"/>
  <c r="K2927" i="7" s="1"/>
  <c r="J2921" i="7"/>
  <c r="J2922" i="7"/>
  <c r="J2923" i="7"/>
  <c r="J2924" i="7"/>
  <c r="J2925" i="7"/>
  <c r="J2926" i="7"/>
  <c r="J2929" i="7"/>
  <c r="J2935" i="7"/>
  <c r="K2937" i="7" s="1"/>
  <c r="J2944" i="7" s="1"/>
  <c r="J2936" i="7"/>
  <c r="K2945" i="7" s="1"/>
  <c r="K2946" i="7" s="1"/>
  <c r="K2933" i="7" s="1"/>
  <c r="J2939" i="7"/>
  <c r="K2942" i="7" s="1"/>
  <c r="J2940" i="7"/>
  <c r="J2941" i="7"/>
  <c r="J2950" i="7"/>
  <c r="K2952" i="7" s="1"/>
  <c r="J2962" i="7" s="1"/>
  <c r="J2951" i="7"/>
  <c r="J2954" i="7"/>
  <c r="J2955" i="7"/>
  <c r="J2956" i="7"/>
  <c r="J2957" i="7"/>
  <c r="J2958" i="7"/>
  <c r="J2959" i="7"/>
  <c r="K2960" i="7"/>
  <c r="J2968" i="7"/>
  <c r="J2969" i="7"/>
  <c r="K2970" i="7"/>
  <c r="J2978" i="7" s="1"/>
  <c r="J2972" i="7"/>
  <c r="K2973" i="7" s="1"/>
  <c r="J2975" i="7"/>
  <c r="K2976" i="7" s="1"/>
  <c r="J2984" i="7"/>
  <c r="K2986" i="7" s="1"/>
  <c r="J2991" i="7" s="1"/>
  <c r="J2985" i="7"/>
  <c r="J2988" i="7"/>
  <c r="K2989" i="7" s="1"/>
  <c r="J2997" i="7"/>
  <c r="J2998" i="7"/>
  <c r="K2999" i="7" s="1"/>
  <c r="J3005" i="7" s="1"/>
  <c r="K3006" i="7" s="1"/>
  <c r="K3007" i="7" s="1"/>
  <c r="K2995" i="7" s="1"/>
  <c r="J3001" i="7"/>
  <c r="K3003" i="7" s="1"/>
  <c r="J3002" i="7"/>
  <c r="J3011" i="7"/>
  <c r="J3012" i="7"/>
  <c r="K3013" i="7"/>
  <c r="J3015" i="7" s="1"/>
  <c r="K3016" i="7" s="1"/>
  <c r="K3017" i="7" s="1"/>
  <c r="K3009" i="7" s="1"/>
  <c r="J3021" i="7"/>
  <c r="K3023" i="7" s="1"/>
  <c r="J3025" i="7" s="1"/>
  <c r="J3022" i="7"/>
  <c r="J3031" i="7"/>
  <c r="J3032" i="7"/>
  <c r="K3033" i="7" s="1"/>
  <c r="J3038" i="7" s="1"/>
  <c r="K3039" i="7" s="1"/>
  <c r="K3040" i="7" s="1"/>
  <c r="K3029" i="7" s="1"/>
  <c r="J3035" i="7"/>
  <c r="K3036" i="7"/>
  <c r="J3044" i="7"/>
  <c r="J3045" i="7"/>
  <c r="J3048" i="7"/>
  <c r="J3049" i="7"/>
  <c r="K3050" i="7"/>
  <c r="J3058" i="7"/>
  <c r="K3065" i="7" s="1"/>
  <c r="K3066" i="7" s="1"/>
  <c r="K3056" i="7" s="1"/>
  <c r="K3059" i="7"/>
  <c r="J3061" i="7"/>
  <c r="K3062" i="7"/>
  <c r="J3064" i="7"/>
  <c r="J3070" i="7"/>
  <c r="K3072" i="7" s="1"/>
  <c r="J3080" i="7" s="1"/>
  <c r="J3071" i="7"/>
  <c r="J3074" i="7"/>
  <c r="K3075" i="7"/>
  <c r="J3077" i="7"/>
  <c r="K3078" i="7"/>
  <c r="J3086" i="7"/>
  <c r="K3089" i="7" s="1"/>
  <c r="J3096" i="7" s="1"/>
  <c r="J3087" i="7"/>
  <c r="J3088" i="7"/>
  <c r="J3091" i="7"/>
  <c r="K3094" i="7" s="1"/>
  <c r="J3092" i="7"/>
  <c r="J3093" i="7"/>
  <c r="J3102" i="7"/>
  <c r="J3103" i="7"/>
  <c r="K3104" i="7"/>
  <c r="J3106" i="7"/>
  <c r="J3107" i="7"/>
  <c r="K3109" i="7" s="1"/>
  <c r="J3108" i="7"/>
  <c r="J3111" i="7"/>
  <c r="J3117" i="7"/>
  <c r="K3118" i="7"/>
  <c r="J3125" i="7" s="1"/>
  <c r="J3120" i="7"/>
  <c r="K3123" i="7" s="1"/>
  <c r="J3121" i="7"/>
  <c r="J3122" i="7"/>
  <c r="J3131" i="7"/>
  <c r="K3133" i="7" s="1"/>
  <c r="J3140" i="7" s="1"/>
  <c r="J3132" i="7"/>
  <c r="J3135" i="7"/>
  <c r="K3138" i="7" s="1"/>
  <c r="J3136" i="7"/>
  <c r="J3137" i="7"/>
  <c r="J3146" i="7"/>
  <c r="J3147" i="7"/>
  <c r="K3148" i="7"/>
  <c r="J3150" i="7"/>
  <c r="J3151" i="7"/>
  <c r="K3153" i="7" s="1"/>
  <c r="J3152" i="7"/>
  <c r="J3155" i="7"/>
  <c r="J3161" i="7"/>
  <c r="J3162" i="7"/>
  <c r="K3163" i="7"/>
  <c r="J3168" i="7" s="1"/>
  <c r="J3165" i="7"/>
  <c r="K3166" i="7"/>
  <c r="J3174" i="7"/>
  <c r="K3176" i="7" s="1"/>
  <c r="J3181" i="7" s="1"/>
  <c r="J3175" i="7"/>
  <c r="J3178" i="7"/>
  <c r="K3179" i="7" s="1"/>
  <c r="J3187" i="7"/>
  <c r="K3188" i="7" s="1"/>
  <c r="J3193" i="7" s="1"/>
  <c r="J3190" i="7"/>
  <c r="K3191" i="7" s="1"/>
  <c r="J3199" i="7"/>
  <c r="K3200" i="7" s="1"/>
  <c r="J3205" i="7" s="1"/>
  <c r="J3202" i="7"/>
  <c r="K3203" i="7" s="1"/>
  <c r="J3211" i="7"/>
  <c r="K3212" i="7" s="1"/>
  <c r="J3217" i="7" s="1"/>
  <c r="J3214" i="7"/>
  <c r="K3215" i="7" s="1"/>
  <c r="J3223" i="7"/>
  <c r="K3224" i="7" s="1"/>
  <c r="J3229" i="7" s="1"/>
  <c r="J3226" i="7"/>
  <c r="K3227" i="7" s="1"/>
  <c r="J3240" i="7"/>
  <c r="K3241" i="7" s="1"/>
  <c r="J3243" i="7" s="1"/>
  <c r="J3249" i="7"/>
  <c r="J3250" i="7"/>
  <c r="K3251" i="7"/>
  <c r="J3260" i="7" s="1"/>
  <c r="J3253" i="7"/>
  <c r="J3254" i="7"/>
  <c r="K3255" i="7" s="1"/>
  <c r="J3257" i="7"/>
  <c r="K3258" i="7"/>
  <c r="J3266" i="7"/>
  <c r="K3267" i="7" s="1"/>
  <c r="J3272" i="7" s="1"/>
  <c r="J3269" i="7"/>
  <c r="K3270" i="7"/>
  <c r="J3278" i="7"/>
  <c r="J3279" i="7"/>
  <c r="J3282" i="7"/>
  <c r="J3283" i="7"/>
  <c r="J3284" i="7"/>
  <c r="J3285" i="7"/>
  <c r="K3292" i="7" s="1"/>
  <c r="J3286" i="7"/>
  <c r="J3287" i="7"/>
  <c r="J3288" i="7"/>
  <c r="J3289" i="7"/>
  <c r="J3290" i="7"/>
  <c r="J3291" i="7"/>
  <c r="J3305" i="7"/>
  <c r="K3307" i="7" s="1"/>
  <c r="J3315" i="7" s="1"/>
  <c r="J3306" i="7"/>
  <c r="K3316" i="7" s="1"/>
  <c r="K3317" i="7" s="1"/>
  <c r="K3303" i="7" s="1"/>
  <c r="J3309" i="7"/>
  <c r="K3310" i="7"/>
  <c r="J3312" i="7"/>
  <c r="K3313" i="7"/>
  <c r="J3321" i="7"/>
  <c r="K3323" i="7" s="1"/>
  <c r="K3324" i="7" s="1"/>
  <c r="K3319" i="7" s="1"/>
  <c r="K3322" i="7"/>
  <c r="J3329" i="7"/>
  <c r="J3330" i="7"/>
  <c r="J3331" i="7"/>
  <c r="K3332" i="7"/>
  <c r="K3333" i="7"/>
  <c r="K3334" i="7" s="1"/>
  <c r="K3327" i="7" s="1"/>
  <c r="J3338" i="7"/>
  <c r="J3339" i="7"/>
  <c r="K3340" i="7"/>
  <c r="J3352" i="7" s="1"/>
  <c r="J3342" i="7"/>
  <c r="J3343" i="7"/>
  <c r="J3344" i="7"/>
  <c r="K3346" i="7" s="1"/>
  <c r="J3345" i="7"/>
  <c r="J3348" i="7"/>
  <c r="J3349" i="7"/>
  <c r="K3350" i="7"/>
  <c r="J3358" i="7"/>
  <c r="K3359" i="7" s="1"/>
  <c r="J3361" i="7"/>
  <c r="K3362" i="7"/>
  <c r="J3368" i="7"/>
  <c r="J3369" i="7"/>
  <c r="K3378" i="7" s="1"/>
  <c r="K3379" i="7" s="1"/>
  <c r="K3366" i="7" s="1"/>
  <c r="J3372" i="7"/>
  <c r="K3374" i="7" s="1"/>
  <c r="J3373" i="7"/>
  <c r="J3376" i="7"/>
  <c r="K3377" i="7"/>
  <c r="J3383" i="7"/>
  <c r="K3385" i="7" s="1"/>
  <c r="K3386" i="7" s="1"/>
  <c r="K3381" i="7" s="1"/>
  <c r="K3384" i="7"/>
  <c r="J3390" i="7"/>
  <c r="K3391" i="7"/>
  <c r="K3392" i="7"/>
  <c r="K3393" i="7" s="1"/>
  <c r="K3388" i="7" s="1"/>
  <c r="J3397" i="7"/>
  <c r="K3398" i="7"/>
  <c r="K3399" i="7"/>
  <c r="K3400" i="7" s="1"/>
  <c r="K3395" i="7" s="1"/>
  <c r="J3404" i="7"/>
  <c r="J3405" i="7"/>
  <c r="J3406" i="7"/>
  <c r="J3407" i="7"/>
  <c r="K3408" i="7"/>
  <c r="K3409" i="7"/>
  <c r="K3410" i="7" s="1"/>
  <c r="K3402" i="7" s="1"/>
  <c r="J3414" i="7"/>
  <c r="K3417" i="7" s="1"/>
  <c r="K3418" i="7" s="1"/>
  <c r="K3412" i="7" s="1"/>
  <c r="J3415" i="7"/>
  <c r="K3416" i="7"/>
  <c r="J3422" i="7"/>
  <c r="J3423" i="7"/>
  <c r="K3424" i="7" s="1"/>
  <c r="J3430" i="7"/>
  <c r="K3434" i="7" s="1"/>
  <c r="J3431" i="7"/>
  <c r="J3432" i="7"/>
  <c r="J3433" i="7"/>
  <c r="J3440" i="7"/>
  <c r="K3444" i="7" s="1"/>
  <c r="K3445" i="7" s="1"/>
  <c r="K3438" i="7" s="1"/>
  <c r="J3441" i="7"/>
  <c r="K3443" i="7" s="1"/>
  <c r="J3442" i="7"/>
  <c r="J3449" i="7"/>
  <c r="J3450" i="7"/>
  <c r="K3451" i="7"/>
  <c r="K3452" i="7" s="1"/>
  <c r="K3447" i="7" s="1"/>
  <c r="G13" i="9"/>
  <c r="G14" i="9"/>
  <c r="G15" i="9"/>
  <c r="G17" i="9"/>
  <c r="G18" i="9"/>
  <c r="G21" i="9"/>
  <c r="G20" i="9" s="1"/>
  <c r="G27" i="9"/>
  <c r="G26" i="9" s="1"/>
  <c r="G28" i="9"/>
  <c r="G29" i="9"/>
  <c r="G30" i="9"/>
  <c r="G31" i="9"/>
  <c r="G32" i="9"/>
  <c r="G33" i="9"/>
  <c r="G34" i="9"/>
  <c r="G35" i="9"/>
  <c r="G36" i="9"/>
  <c r="G37" i="9"/>
  <c r="G38" i="9"/>
  <c r="G39" i="9"/>
  <c r="G40" i="9"/>
  <c r="G41" i="9"/>
  <c r="G42" i="9"/>
  <c r="G43" i="9"/>
  <c r="G46" i="9"/>
  <c r="G47" i="9"/>
  <c r="G45" i="9" s="1"/>
  <c r="G48" i="9"/>
  <c r="G49" i="9"/>
  <c r="G50" i="9"/>
  <c r="G53" i="9"/>
  <c r="G52" i="9" s="1"/>
  <c r="G54" i="9"/>
  <c r="G55" i="9"/>
  <c r="G57" i="9"/>
  <c r="G58" i="9"/>
  <c r="G61" i="9"/>
  <c r="G60" i="9" s="1"/>
  <c r="G64" i="9"/>
  <c r="G63" i="9" s="1"/>
  <c r="G67" i="9"/>
  <c r="G66" i="9" s="1"/>
  <c r="G69" i="9"/>
  <c r="G70" i="9"/>
  <c r="G77" i="9"/>
  <c r="G76" i="9" s="1"/>
  <c r="G78" i="9"/>
  <c r="G79" i="9"/>
  <c r="G80" i="9"/>
  <c r="G81" i="9"/>
  <c r="G82" i="9"/>
  <c r="G83" i="9"/>
  <c r="G84" i="9"/>
  <c r="G86" i="9"/>
  <c r="G87" i="9"/>
  <c r="G88" i="9"/>
  <c r="G89" i="9"/>
  <c r="G90" i="9"/>
  <c r="G91" i="9"/>
  <c r="G92" i="9"/>
  <c r="G95" i="9"/>
  <c r="G94" i="9" s="1"/>
  <c r="G98" i="9"/>
  <c r="G97" i="9" s="1"/>
  <c r="G99" i="9"/>
  <c r="G106" i="9"/>
  <c r="G105" i="9" s="1"/>
  <c r="G109" i="9"/>
  <c r="G108" i="9" s="1"/>
  <c r="G111" i="9"/>
  <c r="G112" i="9"/>
  <c r="G114" i="9"/>
  <c r="G115" i="9"/>
  <c r="G118" i="9"/>
  <c r="G117" i="9" s="1"/>
  <c r="G121" i="9"/>
  <c r="G120" i="9" s="1"/>
  <c r="G123" i="9"/>
  <c r="G124" i="9"/>
  <c r="G126" i="9"/>
  <c r="G127" i="9"/>
  <c r="G128" i="9"/>
  <c r="G130" i="9"/>
  <c r="G131" i="9"/>
  <c r="G134" i="9"/>
  <c r="G133" i="9" s="1"/>
  <c r="G137" i="9"/>
  <c r="G136" i="9" s="1"/>
  <c r="G140" i="9"/>
  <c r="G139" i="9" s="1"/>
  <c r="G142" i="9"/>
  <c r="G143" i="9"/>
  <c r="G149" i="9"/>
  <c r="G148" i="9" s="1"/>
  <c r="G150" i="9"/>
  <c r="G151" i="9"/>
  <c r="G152" i="9"/>
  <c r="G153" i="9"/>
  <c r="G156" i="9"/>
  <c r="G155" i="9" s="1"/>
  <c r="G157" i="9"/>
  <c r="G159" i="9"/>
  <c r="G160" i="9"/>
  <c r="G161" i="9"/>
  <c r="G164" i="9"/>
  <c r="G163" i="9" s="1"/>
  <c r="G165" i="9"/>
  <c r="G166" i="9"/>
  <c r="G172" i="9"/>
  <c r="G171" i="9" s="1"/>
  <c r="G173" i="9"/>
  <c r="G174" i="9"/>
  <c r="G175" i="9"/>
  <c r="G176" i="9"/>
  <c r="G179" i="9"/>
  <c r="G178" i="9" s="1"/>
  <c r="G180" i="9"/>
  <c r="G181" i="9"/>
  <c r="G182" i="9"/>
  <c r="G183" i="9"/>
  <c r="G184" i="9"/>
  <c r="G185" i="9"/>
  <c r="G186" i="9"/>
  <c r="G187" i="9"/>
  <c r="G190" i="9"/>
  <c r="G189" i="9" s="1"/>
  <c r="G191" i="9"/>
  <c r="G192" i="9"/>
  <c r="G193" i="9"/>
  <c r="G194" i="9"/>
  <c r="G195" i="9"/>
  <c r="G196" i="9"/>
  <c r="G197" i="9"/>
  <c r="G198" i="9"/>
  <c r="G199" i="9"/>
  <c r="G200" i="9"/>
  <c r="G201" i="9"/>
  <c r="G202" i="9"/>
  <c r="G203" i="9"/>
  <c r="G204" i="9"/>
  <c r="G205" i="9"/>
  <c r="G206" i="9"/>
  <c r="G207" i="9"/>
  <c r="G208" i="9"/>
  <c r="G214" i="9"/>
  <c r="G213" i="9" s="1"/>
  <c r="G215" i="9"/>
  <c r="G216" i="9"/>
  <c r="G217" i="9"/>
  <c r="G218" i="9"/>
  <c r="G219" i="9"/>
  <c r="G220" i="9"/>
  <c r="G221" i="9"/>
  <c r="G222" i="9"/>
  <c r="G223" i="9"/>
  <c r="G224" i="9"/>
  <c r="G225" i="9"/>
  <c r="G226" i="9"/>
  <c r="G227" i="9"/>
  <c r="G228" i="9"/>
  <c r="G231" i="9"/>
  <c r="G230" i="9" s="1"/>
  <c r="G234" i="9"/>
  <c r="G233" i="9" s="1"/>
  <c r="G237" i="9"/>
  <c r="G236" i="9" s="1"/>
  <c r="G238" i="9"/>
  <c r="G239" i="9"/>
  <c r="G240" i="9"/>
  <c r="G243" i="9"/>
  <c r="G244" i="9"/>
  <c r="G242" i="9" s="1"/>
  <c r="G245" i="9"/>
  <c r="G246" i="9"/>
  <c r="G247" i="9"/>
  <c r="G248" i="9"/>
  <c r="G249" i="9"/>
  <c r="G250" i="9"/>
  <c r="G253" i="9"/>
  <c r="G252" i="9" s="1"/>
  <c r="G254" i="9"/>
  <c r="G255" i="9"/>
  <c r="G256" i="9"/>
  <c r="G257" i="9"/>
  <c r="G258" i="9"/>
  <c r="G259" i="9"/>
  <c r="G260" i="9"/>
  <c r="G261" i="9"/>
  <c r="G262" i="9"/>
  <c r="G263" i="9"/>
  <c r="G264" i="9"/>
  <c r="G265" i="9"/>
  <c r="G266" i="9"/>
  <c r="G267" i="9"/>
  <c r="G268" i="9"/>
  <c r="G269" i="9"/>
  <c r="G275" i="9"/>
  <c r="G274" i="9" s="1"/>
  <c r="G278" i="9"/>
  <c r="G277" i="9" s="1"/>
  <c r="G279" i="9"/>
  <c r="G280" i="9"/>
  <c r="G283" i="9"/>
  <c r="G282" i="9" s="1"/>
  <c r="G284" i="9"/>
  <c r="G285" i="9"/>
  <c r="G288" i="9"/>
  <c r="G287" i="9" s="1"/>
  <c r="G289" i="9"/>
  <c r="G290" i="9"/>
  <c r="G296" i="9"/>
  <c r="G295" i="9" s="1"/>
  <c r="G297" i="9"/>
  <c r="G299" i="9"/>
  <c r="G300" i="9"/>
  <c r="G301" i="9"/>
  <c r="G307" i="9"/>
  <c r="G306" i="9" s="1"/>
  <c r="G310" i="9"/>
  <c r="G309" i="9" s="1"/>
  <c r="G313" i="9"/>
  <c r="G312" i="9" s="1"/>
  <c r="G316" i="9"/>
  <c r="G315" i="9" s="1"/>
  <c r="G317" i="9"/>
  <c r="G318" i="9"/>
  <c r="G319" i="9"/>
  <c r="G320" i="9"/>
  <c r="G321" i="9"/>
  <c r="G322" i="9"/>
  <c r="G323" i="9"/>
  <c r="G324" i="9"/>
  <c r="G325" i="9"/>
  <c r="G326" i="9"/>
  <c r="G327" i="9"/>
  <c r="G328" i="9"/>
  <c r="G329" i="9"/>
  <c r="G330" i="9"/>
  <c r="G331" i="9"/>
  <c r="G332" i="9"/>
  <c r="G333" i="9"/>
  <c r="G334" i="9"/>
  <c r="G335" i="9"/>
  <c r="G336" i="9"/>
  <c r="G337" i="9"/>
  <c r="G338" i="9"/>
  <c r="G339" i="9"/>
  <c r="G340" i="9"/>
  <c r="G343" i="9"/>
  <c r="G342" i="9" s="1"/>
  <c r="G344" i="9"/>
  <c r="G345" i="9"/>
  <c r="G346" i="9"/>
  <c r="G347" i="9"/>
  <c r="G348" i="9"/>
  <c r="G349" i="9"/>
  <c r="G350" i="9"/>
  <c r="G351" i="9"/>
  <c r="G352" i="9"/>
  <c r="G353" i="9"/>
  <c r="G354" i="9"/>
  <c r="G355" i="9"/>
  <c r="G356" i="9"/>
  <c r="G357" i="9"/>
  <c r="G358" i="9"/>
  <c r="G359" i="9"/>
  <c r="G360" i="9"/>
  <c r="G361" i="9"/>
  <c r="G362" i="9"/>
  <c r="G363" i="9"/>
  <c r="G364" i="9"/>
  <c r="G365" i="9"/>
  <c r="G366" i="9"/>
  <c r="G367" i="9"/>
  <c r="G370" i="9"/>
  <c r="G369" i="9" s="1"/>
  <c r="H135" i="2"/>
  <c r="H134" i="2"/>
  <c r="H133" i="2"/>
  <c r="H132" i="2"/>
  <c r="H131" i="2"/>
  <c r="H130" i="2"/>
  <c r="H129" i="2"/>
  <c r="H136" i="2" s="1"/>
  <c r="H123" i="2"/>
  <c r="H121" i="2"/>
  <c r="H120" i="2"/>
  <c r="H119" i="2"/>
  <c r="H118" i="2"/>
  <c r="H117" i="2"/>
  <c r="H116" i="2"/>
  <c r="H115" i="2"/>
  <c r="H114" i="2"/>
  <c r="H113" i="2"/>
  <c r="H112" i="2"/>
  <c r="H111" i="2"/>
  <c r="H124" i="2" s="1"/>
  <c r="H105" i="2"/>
  <c r="H104" i="2"/>
  <c r="H103" i="2"/>
  <c r="H102" i="2"/>
  <c r="H106" i="2" s="1"/>
  <c r="H96" i="2"/>
  <c r="H95" i="2"/>
  <c r="H94" i="2"/>
  <c r="H93" i="2"/>
  <c r="H92" i="2"/>
  <c r="H91" i="2"/>
  <c r="H97" i="2" s="1"/>
  <c r="H86" i="2"/>
  <c r="H85" i="2"/>
  <c r="H84" i="2"/>
  <c r="H83" i="2"/>
  <c r="H82" i="2"/>
  <c r="H76" i="2"/>
  <c r="H75" i="2"/>
  <c r="H74" i="2"/>
  <c r="H73" i="2"/>
  <c r="H77" i="2" s="1"/>
  <c r="H67" i="2"/>
  <c r="H66" i="2"/>
  <c r="H65" i="2"/>
  <c r="H64" i="2"/>
  <c r="H63" i="2"/>
  <c r="H62" i="2"/>
  <c r="H61" i="2"/>
  <c r="H60" i="2"/>
  <c r="H58" i="2"/>
  <c r="H57" i="2"/>
  <c r="H56" i="2"/>
  <c r="H55" i="2"/>
  <c r="H54" i="2"/>
  <c r="H68" i="2" s="1"/>
  <c r="H48" i="2"/>
  <c r="H47" i="2"/>
  <c r="H46" i="2"/>
  <c r="H45" i="2"/>
  <c r="H44" i="2"/>
  <c r="H37" i="2"/>
  <c r="H36" i="2"/>
  <c r="H35" i="2"/>
  <c r="H34" i="2"/>
  <c r="H33" i="2"/>
  <c r="H32" i="2"/>
  <c r="H31" i="2"/>
  <c r="H30" i="2"/>
  <c r="H29" i="2"/>
  <c r="H28" i="2"/>
  <c r="H38" i="2" s="1"/>
  <c r="H23" i="2"/>
  <c r="H22" i="2"/>
  <c r="H21" i="2"/>
  <c r="H20" i="2"/>
  <c r="H19" i="2"/>
  <c r="H13" i="2"/>
  <c r="K3081" i="7" l="1"/>
  <c r="K3082" i="7" s="1"/>
  <c r="K3068" i="7" s="1"/>
  <c r="K3097" i="7"/>
  <c r="K3098" i="7" s="1"/>
  <c r="K3084" i="7" s="1"/>
  <c r="K3169" i="7"/>
  <c r="K3170" i="7" s="1"/>
  <c r="K3159" i="7" s="1"/>
  <c r="K3353" i="7"/>
  <c r="K3354" i="7" s="1"/>
  <c r="K3336" i="7" s="1"/>
  <c r="K3273" i="7"/>
  <c r="K3274" i="7" s="1"/>
  <c r="K3264" i="7" s="1"/>
  <c r="K3261" i="7"/>
  <c r="K3262" i="7" s="1"/>
  <c r="K3247" i="7" s="1"/>
  <c r="K2009" i="7"/>
  <c r="K1969" i="7"/>
  <c r="K1970" i="7" s="1"/>
  <c r="K1960" i="7" s="1"/>
  <c r="K1663" i="7"/>
  <c r="K1629" i="7"/>
  <c r="J1643" i="7" s="1"/>
  <c r="K1644" i="7" s="1"/>
  <c r="K1645" i="7" s="1"/>
  <c r="K1625" i="7" s="1"/>
  <c r="H138" i="2"/>
  <c r="K3363" i="7"/>
  <c r="K3364" i="7" s="1"/>
  <c r="K3356" i="7" s="1"/>
  <c r="K3026" i="7"/>
  <c r="K3027" i="7" s="1"/>
  <c r="K3019" i="7" s="1"/>
  <c r="K2992" i="7"/>
  <c r="K2993" i="7" s="1"/>
  <c r="K2982" i="7" s="1"/>
  <c r="K2826" i="7"/>
  <c r="K2827" i="7" s="1"/>
  <c r="K2819" i="7" s="1"/>
  <c r="K2789" i="7"/>
  <c r="K2790" i="7" s="1"/>
  <c r="K2778" i="7" s="1"/>
  <c r="K2586" i="7"/>
  <c r="J2592" i="7" s="1"/>
  <c r="K2593" i="7" s="1"/>
  <c r="K2594" i="7" s="1"/>
  <c r="K2583" i="7" s="1"/>
  <c r="K2564" i="7"/>
  <c r="K2565" i="7" s="1"/>
  <c r="K2553" i="7" s="1"/>
  <c r="K1834" i="7"/>
  <c r="K1835" i="7" s="1"/>
  <c r="K1825" i="7" s="1"/>
  <c r="K1688" i="7"/>
  <c r="K1689" i="7" s="1"/>
  <c r="K1669" i="7" s="1"/>
  <c r="K1554" i="7"/>
  <c r="K1008" i="7"/>
  <c r="K1009" i="7"/>
  <c r="K1010" i="7" s="1"/>
  <c r="K1005" i="7" s="1"/>
  <c r="K851" i="7"/>
  <c r="J856" i="7" s="1"/>
  <c r="K857" i="7" s="1"/>
  <c r="K858" i="7" s="1"/>
  <c r="K848" i="7" s="1"/>
  <c r="K3141" i="7"/>
  <c r="K3142" i="7" s="1"/>
  <c r="K3129" i="7" s="1"/>
  <c r="K991" i="7"/>
  <c r="K992" i="7" s="1"/>
  <c r="K983" i="7" s="1"/>
  <c r="K987" i="7"/>
  <c r="H14" i="2"/>
  <c r="K3230" i="7"/>
  <c r="K3231" i="7" s="1"/>
  <c r="K3221" i="7" s="1"/>
  <c r="K3218" i="7"/>
  <c r="K3219" i="7" s="1"/>
  <c r="K3209" i="7" s="1"/>
  <c r="K3206" i="7"/>
  <c r="K3207" i="7" s="1"/>
  <c r="K3197" i="7" s="1"/>
  <c r="K3194" i="7"/>
  <c r="K3195" i="7" s="1"/>
  <c r="K3185" i="7" s="1"/>
  <c r="K3182" i="7"/>
  <c r="K3183" i="7" s="1"/>
  <c r="K3172" i="7" s="1"/>
  <c r="K3126" i="7"/>
  <c r="K3127" i="7" s="1"/>
  <c r="K3115" i="7" s="1"/>
  <c r="K2979" i="7"/>
  <c r="K2980" i="7" s="1"/>
  <c r="K2966" i="7" s="1"/>
  <c r="K2732" i="7"/>
  <c r="K2733" i="7" s="1"/>
  <c r="K2724" i="7" s="1"/>
  <c r="K2721" i="7"/>
  <c r="K2722" i="7" s="1"/>
  <c r="K2708" i="7" s="1"/>
  <c r="K2361" i="7"/>
  <c r="J2367" i="7" s="1"/>
  <c r="K2368" i="7" s="1"/>
  <c r="K2369" i="7" s="1"/>
  <c r="K2357" i="7" s="1"/>
  <c r="K2012" i="7"/>
  <c r="K2013" i="7" s="1"/>
  <c r="K1993" i="7" s="1"/>
  <c r="K1900" i="7"/>
  <c r="J1905" i="7" s="1"/>
  <c r="K1906" i="7" s="1"/>
  <c r="K1907" i="7" s="1"/>
  <c r="K1896" i="7" s="1"/>
  <c r="K1729" i="7"/>
  <c r="K1619" i="7"/>
  <c r="K3435" i="7"/>
  <c r="K3436" i="7" s="1"/>
  <c r="K3428" i="7" s="1"/>
  <c r="K3425" i="7"/>
  <c r="K3426" i="7" s="1"/>
  <c r="K3420" i="7" s="1"/>
  <c r="K3280" i="7"/>
  <c r="J3294" i="7" s="1"/>
  <c r="K3295" i="7" s="1"/>
  <c r="K3296" i="7" s="1"/>
  <c r="K3276" i="7" s="1"/>
  <c r="K3046" i="7"/>
  <c r="J3052" i="7" s="1"/>
  <c r="K3053" i="7" s="1"/>
  <c r="K3054" i="7" s="1"/>
  <c r="K3042" i="7" s="1"/>
  <c r="K2753" i="7"/>
  <c r="K2754" i="7" s="1"/>
  <c r="K2749" i="7" s="1"/>
  <c r="K2550" i="7"/>
  <c r="K2551" i="7" s="1"/>
  <c r="K2537" i="7" s="1"/>
  <c r="K2194" i="7"/>
  <c r="J2200" i="7" s="1"/>
  <c r="K2201" i="7" s="1"/>
  <c r="K2202" i="7" s="1"/>
  <c r="K2190" i="7" s="1"/>
  <c r="K2073" i="7"/>
  <c r="K1503" i="7"/>
  <c r="K1504" i="7" s="1"/>
  <c r="K1494" i="7" s="1"/>
  <c r="K3370" i="7"/>
  <c r="K3244" i="7"/>
  <c r="K3245" i="7" s="1"/>
  <c r="K3238" i="7" s="1"/>
  <c r="K3156" i="7"/>
  <c r="K3157" i="7" s="1"/>
  <c r="K3144" i="7" s="1"/>
  <c r="K3112" i="7"/>
  <c r="K3113" i="7" s="1"/>
  <c r="K3100" i="7" s="1"/>
  <c r="K2580" i="7"/>
  <c r="K2581" i="7" s="1"/>
  <c r="K2567" i="7" s="1"/>
  <c r="K2534" i="7"/>
  <c r="K2535" i="7" s="1"/>
  <c r="K2524" i="7" s="1"/>
  <c r="K2485" i="7"/>
  <c r="K2486" i="7" s="1"/>
  <c r="K2473" i="7" s="1"/>
  <c r="K2354" i="7"/>
  <c r="K2355" i="7" s="1"/>
  <c r="K2339" i="7" s="1"/>
  <c r="K2156" i="7"/>
  <c r="K2157" i="7" s="1"/>
  <c r="K2142" i="7" s="1"/>
  <c r="K2096" i="7"/>
  <c r="K2099" i="7"/>
  <c r="K2100" i="7" s="1"/>
  <c r="K2079" i="7" s="1"/>
  <c r="K1847" i="7"/>
  <c r="K1848" i="7" s="1"/>
  <c r="K1837" i="7" s="1"/>
  <c r="K1334" i="7"/>
  <c r="K1335" i="7" s="1"/>
  <c r="K1328" i="7" s="1"/>
  <c r="K2963" i="7"/>
  <c r="K2964" i="7" s="1"/>
  <c r="K2948" i="7" s="1"/>
  <c r="K2739" i="7"/>
  <c r="K2740" i="7" s="1"/>
  <c r="K2735" i="7" s="1"/>
  <c r="K2451" i="7"/>
  <c r="K2454" i="7"/>
  <c r="K2455" i="7" s="1"/>
  <c r="K2441" i="7" s="1"/>
  <c r="K2228" i="7"/>
  <c r="K2229" i="7" s="1"/>
  <c r="K2218" i="7" s="1"/>
  <c r="K2119" i="7"/>
  <c r="K2019" i="7"/>
  <c r="J2033" i="7" s="1"/>
  <c r="K2034" i="7" s="1"/>
  <c r="K2035" i="7" s="1"/>
  <c r="K2015" i="7" s="1"/>
  <c r="K1863" i="7"/>
  <c r="K1864" i="7" s="1"/>
  <c r="K1850" i="7" s="1"/>
  <c r="K1822" i="7"/>
  <c r="K1823" i="7" s="1"/>
  <c r="K1812" i="7" s="1"/>
  <c r="K1707" i="7"/>
  <c r="K1641" i="7"/>
  <c r="K1491" i="7"/>
  <c r="K1492" i="7" s="1"/>
  <c r="K1478" i="7" s="1"/>
  <c r="K1437" i="7"/>
  <c r="K1427" i="7"/>
  <c r="K1428" i="7" s="1"/>
  <c r="K1414" i="7" s="1"/>
  <c r="K2527" i="7"/>
  <c r="J2533" i="7" s="1"/>
  <c r="K2248" i="7"/>
  <c r="J2256" i="7" s="1"/>
  <c r="K2257" i="7" s="1"/>
  <c r="K2258" i="7" s="1"/>
  <c r="K2244" i="7" s="1"/>
  <c r="K2225" i="7"/>
  <c r="K2180" i="7"/>
  <c r="J2186" i="7" s="1"/>
  <c r="K2187" i="7" s="1"/>
  <c r="K2188" i="7" s="1"/>
  <c r="K2176" i="7" s="1"/>
  <c r="K2146" i="7"/>
  <c r="J2155" i="7" s="1"/>
  <c r="K1997" i="7"/>
  <c r="J2011" i="7" s="1"/>
  <c r="K1966" i="7"/>
  <c r="K1803" i="7"/>
  <c r="J1808" i="7" s="1"/>
  <c r="K1809" i="7" s="1"/>
  <c r="K1810" i="7" s="1"/>
  <c r="K1799" i="7" s="1"/>
  <c r="K1695" i="7"/>
  <c r="J1709" i="7" s="1"/>
  <c r="K1710" i="7" s="1"/>
  <c r="K1711" i="7" s="1"/>
  <c r="K1691" i="7" s="1"/>
  <c r="K1607" i="7"/>
  <c r="J1621" i="7" s="1"/>
  <c r="K1622" i="7" s="1"/>
  <c r="K1623" i="7" s="1"/>
  <c r="K1603" i="7" s="1"/>
  <c r="K1304" i="7"/>
  <c r="K1305" i="7" s="1"/>
  <c r="K1293" i="7" s="1"/>
  <c r="K1290" i="7"/>
  <c r="K1291" i="7" s="1"/>
  <c r="K1281" i="7" s="1"/>
  <c r="K1201" i="7"/>
  <c r="K1202" i="7" s="1"/>
  <c r="K1186" i="7" s="1"/>
  <c r="K1162" i="7"/>
  <c r="K1041" i="7"/>
  <c r="K1042" i="7"/>
  <c r="K1043" i="7" s="1"/>
  <c r="K1038" i="7" s="1"/>
  <c r="K832" i="7"/>
  <c r="K833" i="7" s="1"/>
  <c r="K822" i="7" s="1"/>
  <c r="K685" i="7"/>
  <c r="K686" i="7" s="1"/>
  <c r="K672" i="7" s="1"/>
  <c r="K628" i="7"/>
  <c r="K629" i="7" s="1"/>
  <c r="K615" i="7" s="1"/>
  <c r="K566" i="7"/>
  <c r="K492" i="7"/>
  <c r="J501" i="7" s="1"/>
  <c r="K2492" i="7"/>
  <c r="J2498" i="7" s="1"/>
  <c r="K2499" i="7" s="1"/>
  <c r="K2500" i="7" s="1"/>
  <c r="K2488" i="7" s="1"/>
  <c r="K2470" i="7"/>
  <c r="K2471" i="7" s="1"/>
  <c r="K2457" i="7" s="1"/>
  <c r="K2424" i="7"/>
  <c r="K2425" i="7" s="1"/>
  <c r="K2413" i="7" s="1"/>
  <c r="K2401" i="7"/>
  <c r="J2409" i="7" s="1"/>
  <c r="K2410" i="7" s="1"/>
  <c r="K2411" i="7" s="1"/>
  <c r="K2398" i="7" s="1"/>
  <c r="K2322" i="7"/>
  <c r="K2323" i="7" s="1"/>
  <c r="K2311" i="7" s="1"/>
  <c r="K2122" i="7"/>
  <c r="K2123" i="7" s="1"/>
  <c r="K2102" i="7" s="1"/>
  <c r="K1976" i="7"/>
  <c r="J1989" i="7" s="1"/>
  <c r="K1990" i="7" s="1"/>
  <c r="K1991" i="7" s="1"/>
  <c r="K1972" i="7" s="1"/>
  <c r="K1732" i="7"/>
  <c r="K1733" i="7" s="1"/>
  <c r="K1713" i="7" s="1"/>
  <c r="K1510" i="7"/>
  <c r="J1518" i="7" s="1"/>
  <c r="K1519" i="7" s="1"/>
  <c r="K1520" i="7" s="1"/>
  <c r="K1506" i="7" s="1"/>
  <c r="K1497" i="7"/>
  <c r="J1502" i="7" s="1"/>
  <c r="K1459" i="7"/>
  <c r="K1460" i="7" s="1"/>
  <c r="K1446" i="7" s="1"/>
  <c r="K1434" i="7"/>
  <c r="J1442" i="7" s="1"/>
  <c r="K1443" i="7" s="1"/>
  <c r="K1444" i="7" s="1"/>
  <c r="K1430" i="7" s="1"/>
  <c r="K1370" i="7"/>
  <c r="J1378" i="7" s="1"/>
  <c r="K1379" i="7" s="1"/>
  <c r="K1380" i="7" s="1"/>
  <c r="K1366" i="7" s="1"/>
  <c r="K1316" i="7"/>
  <c r="K1317" i="7" s="1"/>
  <c r="K1307" i="7" s="1"/>
  <c r="K1251" i="7"/>
  <c r="K1252" i="7" s="1"/>
  <c r="K1245" i="7" s="1"/>
  <c r="K1224" i="7"/>
  <c r="K1225" i="7" s="1"/>
  <c r="K1218" i="7" s="1"/>
  <c r="K1143" i="7"/>
  <c r="K1144" i="7" s="1"/>
  <c r="K1132" i="7" s="1"/>
  <c r="K403" i="7"/>
  <c r="K223" i="7"/>
  <c r="K224" i="7" s="1"/>
  <c r="K217" i="7" s="1"/>
  <c r="K2513" i="7"/>
  <c r="J2520" i="7" s="1"/>
  <c r="K2521" i="7" s="1"/>
  <c r="K2522" i="7" s="1"/>
  <c r="K2509" i="7" s="1"/>
  <c r="K2375" i="7"/>
  <c r="J2381" i="7" s="1"/>
  <c r="K2382" i="7" s="1"/>
  <c r="K2383" i="7" s="1"/>
  <c r="K2371" i="7" s="1"/>
  <c r="K2285" i="7"/>
  <c r="J2291" i="7" s="1"/>
  <c r="K2292" i="7" s="1"/>
  <c r="K2293" i="7" s="1"/>
  <c r="K2281" i="7" s="1"/>
  <c r="K1352" i="7"/>
  <c r="K1353" i="7" s="1"/>
  <c r="K1346" i="7" s="1"/>
  <c r="K1208" i="7"/>
  <c r="J1214" i="7" s="1"/>
  <c r="K1215" i="7" s="1"/>
  <c r="K1216" i="7" s="1"/>
  <c r="K1204" i="7" s="1"/>
  <c r="K1002" i="7"/>
  <c r="K1003" i="7" s="1"/>
  <c r="K994" i="7" s="1"/>
  <c r="K998" i="7"/>
  <c r="K930" i="7"/>
  <c r="K931" i="7"/>
  <c r="K932" i="7" s="1"/>
  <c r="K927" i="7" s="1"/>
  <c r="K867" i="7"/>
  <c r="K868" i="7" s="1"/>
  <c r="K860" i="7" s="1"/>
  <c r="K863" i="7"/>
  <c r="K666" i="7"/>
  <c r="K583" i="7"/>
  <c r="K584" i="7" s="1"/>
  <c r="K570" i="7" s="1"/>
  <c r="K579" i="7"/>
  <c r="K567" i="7"/>
  <c r="K568" i="7" s="1"/>
  <c r="K558" i="7" s="1"/>
  <c r="K25" i="7"/>
  <c r="K11" i="7" s="1"/>
  <c r="K1739" i="7"/>
  <c r="J1747" i="7" s="1"/>
  <c r="K1748" i="7" s="1"/>
  <c r="K1749" i="7" s="1"/>
  <c r="K1735" i="7" s="1"/>
  <c r="K1118" i="7"/>
  <c r="K839" i="7"/>
  <c r="J844" i="7" s="1"/>
  <c r="K845" i="7" s="1"/>
  <c r="K846" i="7" s="1"/>
  <c r="K835" i="7" s="1"/>
  <c r="K798" i="7"/>
  <c r="K799" i="7" s="1"/>
  <c r="K788" i="7" s="1"/>
  <c r="K750" i="7"/>
  <c r="K751" i="7" s="1"/>
  <c r="K740" i="7" s="1"/>
  <c r="K609" i="7"/>
  <c r="K468" i="7"/>
  <c r="K469" i="7" s="1"/>
  <c r="K456" i="7" s="1"/>
  <c r="K1411" i="7"/>
  <c r="K1412" i="7" s="1"/>
  <c r="K1398" i="7" s="1"/>
  <c r="K1155" i="7"/>
  <c r="K1156" i="7" s="1"/>
  <c r="K1146" i="7" s="1"/>
  <c r="K482" i="7"/>
  <c r="K1233" i="7"/>
  <c r="K1234" i="7" s="1"/>
  <c r="K1227" i="7" s="1"/>
  <c r="K327" i="7"/>
  <c r="K328" i="7" s="1"/>
  <c r="K314" i="7" s="1"/>
  <c r="K966" i="7"/>
  <c r="K967" i="7" s="1"/>
  <c r="K962" i="7" s="1"/>
  <c r="K910" i="7"/>
  <c r="K911" i="7" s="1"/>
  <c r="K906" i="7" s="1"/>
  <c r="K888" i="7"/>
  <c r="K669" i="7"/>
  <c r="K670" i="7" s="1"/>
  <c r="K658" i="7" s="1"/>
  <c r="K612" i="7"/>
  <c r="K613" i="7" s="1"/>
  <c r="K600" i="7" s="1"/>
  <c r="K406" i="7"/>
  <c r="K407" i="7" s="1"/>
  <c r="K395" i="7" s="1"/>
  <c r="K17" i="7"/>
  <c r="K1109" i="7"/>
  <c r="K1110" i="7" s="1"/>
  <c r="K1098" i="7" s="1"/>
  <c r="K214" i="7"/>
  <c r="K215" i="7" s="1"/>
  <c r="K204" i="7" s="1"/>
  <c r="K158" i="7"/>
  <c r="K89" i="7"/>
  <c r="K91" i="7" s="1"/>
  <c r="K77" i="7" s="1"/>
  <c r="K1129" i="7"/>
  <c r="K1130" i="7" s="1"/>
  <c r="K1112" i="7" s="1"/>
  <c r="K724" i="7"/>
  <c r="K725" i="7" s="1"/>
  <c r="K714" i="7" s="1"/>
  <c r="K655" i="7"/>
  <c r="K656" i="7" s="1"/>
  <c r="K644" i="7" s="1"/>
  <c r="K555" i="7"/>
  <c r="K556" i="7" s="1"/>
  <c r="K546" i="7" s="1"/>
  <c r="K502" i="7"/>
  <c r="K503" i="7" s="1"/>
  <c r="K488" i="7" s="1"/>
  <c r="K426" i="7"/>
  <c r="J432" i="7" s="1"/>
  <c r="K433" i="7" s="1"/>
  <c r="K434" i="7" s="1"/>
  <c r="K422" i="7" s="1"/>
  <c r="K392" i="7"/>
  <c r="K393" i="7" s="1"/>
  <c r="K382" i="7" s="1"/>
  <c r="K340" i="7"/>
  <c r="K341" i="7" s="1"/>
  <c r="K330" i="7" s="1"/>
  <c r="K247" i="7"/>
  <c r="K248" i="7" s="1"/>
  <c r="K233" i="7" s="1"/>
  <c r="K134" i="7"/>
  <c r="K135" i="7" s="1"/>
  <c r="K121" i="7" s="1"/>
  <c r="K56" i="7"/>
  <c r="K58" i="7" s="1"/>
  <c r="K44" i="7" s="1"/>
  <c r="K519" i="7"/>
  <c r="K520" i="7" s="1"/>
  <c r="K505" i="7" s="1"/>
  <c r="K194" i="7"/>
  <c r="K195" i="7" s="1"/>
  <c r="K185" i="7" s="1"/>
  <c r="K73" i="7"/>
  <c r="K75" i="7" s="1"/>
  <c r="K60" i="7" s="1"/>
  <c r="K980" i="7"/>
  <c r="K981" i="7" s="1"/>
  <c r="K976" i="7" s="1"/>
  <c r="K230" i="7"/>
  <c r="K231" i="7" s="1"/>
  <c r="K226" i="7" s="1"/>
  <c r="K182" i="7"/>
  <c r="K183" i="7" s="1"/>
  <c r="K169" i="7" s="1"/>
  <c r="K40" i="7"/>
  <c r="K42" i="7" s="1"/>
  <c r="K27" i="7" s="1"/>
  <c r="K485" i="7"/>
  <c r="K486" i="7" s="1"/>
  <c r="K471" i="7" s="1"/>
  <c r="K298" i="7"/>
  <c r="K299" i="7" s="1"/>
  <c r="K282" i="7" s="1"/>
</calcChain>
</file>

<file path=xl/sharedStrings.xml><?xml version="1.0" encoding="utf-8"?>
<sst xmlns="http://schemas.openxmlformats.org/spreadsheetml/2006/main" count="11049" uniqueCount="1863">
  <si>
    <t>LAB TORRE 5 UAB</t>
  </si>
  <si>
    <t>PRESSUPOST</t>
  </si>
  <si>
    <t>Preu</t>
  </si>
  <si>
    <t>Amidament</t>
  </si>
  <si>
    <t>Import</t>
  </si>
  <si>
    <t>Obra</t>
  </si>
  <si>
    <t>01</t>
  </si>
  <si>
    <t>PressupostTORRE 5 SENARS</t>
  </si>
  <si>
    <t>Capítol</t>
  </si>
  <si>
    <t>00</t>
  </si>
  <si>
    <t>NOTA VINCULANT A TOT EL PRESSUPOST</t>
  </si>
  <si>
    <t>01.00</t>
  </si>
  <si>
    <t>PNOTAVINC</t>
  </si>
  <si>
    <t>pa</t>
  </si>
  <si>
    <t>A totes les partides estarà inclosa:
- La part proporcional de transports, moviment vertical i horitzontal de materials, grues i traginaments, muntacarregues, bastides
- La mà d'obra de muntatge.
- Posada en marxa, proves de servei i de control de qualitat, segons reglamentació d'aplicació i instruccions de la DF
- La part proporcional dels mitjans de protecció i seguretat per a la prevenció de riscos laborals.
- La part proporcional de gestió de residus segons normativa vigent
- Eliminació de restes, neteja final i retirada de runes a abocador.
- Part proporcional de mitjans auxiliars
- Treballs de replanteig, recàlcul i confecció de plànols d'obra.
- Part proporcional de desmuntatge i posterior muntatge de falsos sostres
- Part proporcional d'increment de mà d'obra per treballs fora d'horari laboral
- Ajudes de paleteria.
- Projecte, certificats, visats, honoraris eic, taxes i tramitació necessària per a la legalització de la instal·lació.
- Realització plànols as-built
Així com la imprimació de pintura anti-oxidant en els suports, les soldadures necessàries, suportació, accessoris, aïllament d'accessoris i petit material necessaris per a un correcte acabat, resistència, funcionament de tota la instal·lació i compliment de la normativa vigent.
El replanteig dels elements es realitzarà ´´in situ´´ en el moment de l'execució i conjuntament amb la direcció facultativa.
Caldrà protgegir les zones on es farà la retirada de runa i elements, zones adjacents de contenidor i baixants.</t>
  </si>
  <si>
    <t>TOTAL</t>
  </si>
  <si>
    <t>TREBALLS PREVIS</t>
  </si>
  <si>
    <t>01.01</t>
  </si>
  <si>
    <t>E0101T203</t>
  </si>
  <si>
    <t>UT</t>
  </si>
  <si>
    <t>Desmuntatge, retirada i transport a contenidor del mobiliari existent a Laboratoris</t>
  </si>
  <si>
    <t>E01010202</t>
  </si>
  <si>
    <t>M2</t>
  </si>
  <si>
    <t>Envà Nocosomial  de terra a forjat, amb plaques de guix laminat format per estructura senzilla normal amb perfileria de planxa d'acer galvanitzat, amb un gruix total de l'envà de 78 mm, muntants cada 400 mm de 48 mm d'amplària i canals de 48 mm d'amplària, 1 placa estàndard (A) de 15 mm de gruix en cada cara, fixades mecànicament i aïllament de plaques de llana mineral de vidre de resistència tèrmica &gt;= 1,053 m2.K/W, Segellat amb cinta plàstica tipus macksepp de 48 mm.  (no s'acceptaran cintes de paper o cintes tipus carrocer), executat en horari determinat per l'Oficina Tècnica. Tot acabat.</t>
  </si>
  <si>
    <t>E01010203</t>
  </si>
  <si>
    <t>Subministrament i col.locació de porta senzilla de DM per pintar doble de pas minim  1,20 per acces a l'obra. Inclòs marc i escobreta inferior, pany i clau segons especificacions de manteniment.</t>
  </si>
  <si>
    <t>E01010205</t>
  </si>
  <si>
    <t>PA</t>
  </si>
  <si>
    <t>Segellat de portes,  elements de difussió, reixes i d'altres elements susceptibles de transmetre o deixar passar la pols, mitjançant plàstic de polietile de galga 400, segellat amb cinta tipus macksepp de 48 mm. No s'acceptarà cinta de paper o tipus carrocer.
Inclou feines, materials i mitjans auxiliars, certificat de la galga del plàstic i manteniment setmanal dels precintes.</t>
  </si>
  <si>
    <t>02</t>
  </si>
  <si>
    <t>ENDERROCS</t>
  </si>
  <si>
    <t>01.02</t>
  </si>
  <si>
    <t>P214T-4RQI</t>
  </si>
  <si>
    <t>m2</t>
  </si>
  <si>
    <t>Enderroc de paret de tancament de maó calat de 15 cm de gruix, a mà i amb martell trencador manual i càrrega manual de runa sobre camió o contenidor</t>
  </si>
  <si>
    <t>T2143-4RR3</t>
  </si>
  <si>
    <t>Arrencada de paviment de terratzo, amb mitjans manuals i càrrega manual de runa sobre camió o contenidor</t>
  </si>
  <si>
    <t>P2140-4RRN</t>
  </si>
  <si>
    <t>u</t>
  </si>
  <si>
    <t>Arrencada de full i bastiment de porta interior amb mitjans manuals i càrrega manual sobre camió o contenidor</t>
  </si>
  <si>
    <t>P2140-H8DV</t>
  </si>
  <si>
    <t>Desmuntatge per a substitució de fulla de porta tallafocs, d'una fulla batent, de fusta o metàl·lica, amb mitjans manuals i càrrega manual sobre camió o contenidor</t>
  </si>
  <si>
    <t>P2140-4RRL</t>
  </si>
  <si>
    <t>Arrencada de full i bastiment de finestra amb mitjans manuals i càrrega manual sobre camió o contenidor</t>
  </si>
  <si>
    <t>P2142-4RMN</t>
  </si>
  <si>
    <t>Arrencada d'aplacat de fusta en llistons, amb mitjans manuals i càrrega manual de runa sobre camió o contenidor</t>
  </si>
  <si>
    <t>P2142-4RML</t>
  </si>
  <si>
    <t>Repicat d'enguixat, amb mitjans manuals i càrrega manual de runa sobre camió o contenidor</t>
  </si>
  <si>
    <t>P214I-AKZM</t>
  </si>
  <si>
    <t>Enderroc de cel ras i entramat de suport, amb mitjans manuals i càrrega manual sobre camió o contenidor</t>
  </si>
  <si>
    <t>P874-HKTD</t>
  </si>
  <si>
    <t>Neteja superficial de parament vertical de morter, amb raspallat manual i retirada d'elements solts</t>
  </si>
  <si>
    <t>P874-HM2T</t>
  </si>
  <si>
    <t>Neteja superficial de parament horitzontal de morter, amb raspallat manual i retirada d'elements solts</t>
  </si>
  <si>
    <t>03</t>
  </si>
  <si>
    <t>TANCAMENTS I DIVISÒRIES</t>
  </si>
  <si>
    <t>Titol 3</t>
  </si>
  <si>
    <t>FIXOS</t>
  </si>
  <si>
    <t>01.03.01</t>
  </si>
  <si>
    <t>P612A-7BP4</t>
  </si>
  <si>
    <t>Paret divisòria recolzada de gruix 11,5 cm, de totxana, LD, de 240x115x100 mm, per a revestir, categoria I, segons la norma UNE-EN 771-1, col·locat amb morter per a ram de paleta industrialitzat M 5 (5 N/mm2) de designació (G) segons norma UNE-EN 998-2</t>
  </si>
  <si>
    <t>T653-UCNW</t>
  </si>
  <si>
    <t>ENVA M3 Trasdosat de guix laminat, Pladur  autoportant ´´73 (48-35) 2nMW´´ o equivalent, EI60, format per estructura senzilla normal amb perfileria de planxa d'acer galvanitzat, amb un gruix total de 73 mm, muntants cada 600 mm de 46 mm d'amplària i canals de 46 mm d'amplària,bandes perimetrals,  1 placa tipus hidròfug (H1)  de 12.5 mm de gruixi altre tipus (N) de 12'5 mm cada una segons UNE-EN520, fixades mecànicament i aïllament de plaques de llana mineral de roca de resistència tèrmica amb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</si>
  <si>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P653-8NE1</t>
  </si>
  <si>
    <t>ENVA M4 Envà de plaques de guix laminat format per estructura senzilla normal amb perfileria de planxa d'acer galvanitzat, amb un gruix total de l'envà de 98 mm, muntants cada 600 mm de 48 mm d'amplària i canals de 48 mm d'amplària, 2 plaques tipus estàndard (A) a cada cara de 12,5 mm de gruix cada una, fixades mecànicament</t>
  </si>
  <si>
    <t>P6126-58O3</t>
  </si>
  <si>
    <t>Paret divisòria recolzada per a revestir de gruix 14 cm, de maó calat, de 290x140x100 mm, per a revestir, categoria I, HD, segons la norma UNE-EN 771-1, col·locat amb morter mixt de ciment pòrtland amb filler calcari CEM II/B-L, calç i sorra, amb 380 kg/m3 de ciment, amb una proporció en volum 1:0,5:4 i 10 N/mm2 de resistència a compressió, elaborat a l'obra</t>
  </si>
  <si>
    <t>PRACTICABLES</t>
  </si>
  <si>
    <t>01.03.02</t>
  </si>
  <si>
    <t>NOTAMI00</t>
  </si>
  <si>
    <t>NOTA</t>
  </si>
  <si>
    <t>NOTES VINCULANTS:
PER A LES PORTES EI Tanca antipànic TESA TOP 1E808GG de sobreposar, o TESA TOP20808GG, amb retenidor electromagnètic, segons cada cas, per a porta tallafocs de fulles batents, amb caixa, amb polsador de desbloqueig, connectat al sistema de control de contraincendis.Pany tallafoc sèrie CF60 d'embotir antipànic amb clau, només picaporta per a portes RF amb dispositius antipànic d'embotir. Picaporta d'acer sinteritzat regulable, reversible. Acabat en acer inoxidable. TESA Ref. CF6TRSR93EXNE. Mitja maneta Sena sense forat del pany per a accionament exterior de barres d'embotir amb pany CF60, amb placa llarga de 44x215mm. Acabat en acer lacat negre, TESA Ref. SDF93EXNE. Escut exterior cec per a barra universal i TOP de sobreposar, amb placa de 44x215mm. Acabat en acer lacat negre, TESA Ref. E1910EXNE. Tancaportes aeri sèrie DC500 de guia lliscant per a portes de fins a 110cm o 80kg. de pes. Força de tancament regulable de tipus continu des de EN1 fins a EN4.
RESPECTE DEL MESTREJAMENTTotes les portes es mestrejaran amb TESA TX80, manilla institucional de placa quadrada SENA INOX AISI 316L serie 2030 F</t>
  </si>
  <si>
    <t>EAQDF301</t>
  </si>
  <si>
    <t xml:space="preserve">P01 Porta interior formada per marc SOLECO Tipo G (telescòpic) model EN-INT amb certificació EI60adaptable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assajats 200.000 cicles d'obertura. Protecció de pany mitjançant caixa metálica. Dues fulles de pas abatible, de 210 x 80+40cm, amb interior aglomerat alleugerat iper lacar. Gruix de fulla de 58 mm. Inclou mirador, en fulla principalde 40x40 cm amb envidrament laminar 3+3. Inclou doble maneta institucional d'acer inox 316 model AISI316L de TESA amb placa quadrada de fixació d'inox de TESA, pany tipus TX80 amb cop i clau mestrejada.
Inclou topalls, tancaportes ocult, entregues i remats adequats a la paret de suport. Totalment montat i provat. </t>
  </si>
  <si>
    <t>EAQDF307</t>
  </si>
  <si>
    <t xml:space="preserve">P02  Porta cega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de 90x210 de pas lliure,per lacar. Gruix de fulla de 58 mm. Inclou topalls,doble maneta institucional d'acer inox 316 model AISI316L de TESA amb placa quadrada de fixació d'inox de TESA, pany tipus TX80 amb cop i clau mestrejada. Inclou tancaportes ocult. Totalment muntat i provat.
</t>
  </si>
  <si>
    <t>EAQDT307</t>
  </si>
  <si>
    <t xml:space="preserve">P03  Porta cega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color ARTIC WHITE. de 90x210 de pas lliure,per lacar. Gruix de fulla de 58 mm. Inclou topalls,doble maneta institucional d'acer inox 316 model AISI316L de TESA amb placa quadrada de fixació d'inox de TESA, pany tipus TX80 amb cop i clau mestrejada. Inclou tancaportes ocult. Totalment muntat i provat.
</t>
  </si>
  <si>
    <t>EAQDMI51</t>
  </si>
  <si>
    <t>PORTA PF1  Porta de sectorització amb valor al foc EI 90 C5 de 2 fulles batents, per unpas lliure de 200x210 cm. model TURIA d’ANDREU amb tanca antipànic TESA TOP1E808GG de sobreposar, o TESA TOP20808GG, amb retenidor electromagnètic,segons cada cas, per a porta tallafocs de fulles batents, amb caixa, amb polsador dedesbloqueig, connectat al sistema de control de contraincendis. . Inclou espiells amb marc d'acer inox circulars de D.400 mm amb vidre amb cambra tipus PYROSTOP 60-181 ISO de 40 mm deNSG-PILKINGTONTot el conjunt imprimat pre-lacat segons criteris DF. Inclou part proporcional de de remats materials i feines necessaries per al seu correcte funcionament, tot acabat.</t>
  </si>
  <si>
    <t>TAQDMI51</t>
  </si>
  <si>
    <t>PORTA PF2  Porta de sectorització amb valor al foc EI 90 C5 de 2 fulles batents, per unpas lliure de 200x210 cm. model TURIA d’ANDREU amb tanca antipànic TESA TOP1E808GG de sobreposar, o TESA TOP20808GG, amb retenidor electromagnètic,segons cada cas, per a porta tallafocs de fulles batents, amb caixa, amb polsador dedesbloqueig, connectat al sistema de control de contraincendis i plaques de silicatcalci . Tot el conjunt imprimat i prelacat a l'esmalt sintètic segons criteris DF. Inclou part proporcional de de remats materials i feines necessaries per al seu correcte funcionament, tot acabat.</t>
  </si>
  <si>
    <t>07.01.009</t>
  </si>
  <si>
    <t>ut</t>
  </si>
  <si>
    <t>PORTA PF3. Subministrament i col·locació de porta metàl·lica tallafocs pivotant i batent, en substitució de porta existents, EI2 90 C5 de mides 900x2100 (mides de pas) mod. TURIA de Andreu amb certificat d’homologació, premarc, fulla i marc acabat galvanitzat, composat de dues xapes d’acer de 0.8 mm. acoblades entre sí sense soldadura que confereix una gruixària de 63 mm, farcida de material ignífug, doble capa de llana de roca i placa de cartró-guix, cargols de mètrica, 3 frontisses amb marcat CE  segons normativa Europea EN 16034, de doble pala i regulació en altura, amb marc tipus CS5 de 1.5 mm de gruixària amb junta intumescent per tres costats, ajustat i preparat per a la seva fixació a obra per a cargolar a premarc, escut, embellidor amb forat de pany, maneta EI i ferratges mod. Andreu nylon negre, amb cop i pany mestrejat embotit amb tanca a un punt CF50 amb marcat CE amb bombí model TX-80 mestrejat marca TESA. 
Barra antipànic muntada model 2000N+LL+M amb cofres negres i barra gris, tancaportes amb braç sense retenció model CT 1800 BR 30PL 010-0 marca TESA.
Acabat galvanitzat.
S'inclou el repàs i acabats dels paraments verticals i horitzontals per tal d'adaptar la nova porta a l'espai existent.</t>
  </si>
  <si>
    <t>EAF2F310</t>
  </si>
  <si>
    <t>Partida alçada a justificar, pel REPÀS FUSTERIES EXISTENTSs, substitució de tapetes, panys i sistemes de tancament, sellats, neteja, canvi de vidres, materials, feines i mitjams necessaris pel seu correcte funcionament.</t>
  </si>
  <si>
    <t>07.01.010</t>
  </si>
  <si>
    <t>FINESTRES F1. Subministrament i col·locació de fusteria d'alumini extrudit acabat lacat RAL  de mides de buit d'obra 3015 x 1318 mm més 188 de caixa de persiana amb dues fulles corredisses.
Composada de premarc, fusteria practicable de fulla vista de la sèrie 85RT PLUS de la marca INDALSU, amb perfils d'alumini  lacat 9006, amb envidrament 4+4 baixa emissió + Control solar16 negre + envidrament 3+3, amb registre de persiana compacte, forro de 60 mm, amb maninell central, accionament amb motors de pulsador.Inclou persiana de lama d'alumini tèrmica perfilada C-45, amb solapament 60x16mm registres, pulsador i motor. Tot col.locat sobre premarc existen i en correcte funcionament</t>
  </si>
  <si>
    <t>T7.01.010</t>
  </si>
  <si>
    <t>FINESTRES F2 Subministrament i col·locació de fusteria d'alumini extrudit acabat lacat blanc  de mides de buit 2083 x 500 amb tres fulles oscilants.
Composada de premarc, fusteria practicable de fulla vista de la sèrie 85RT PLUS de la marca INDALSU, amb perfils d'alumini  lacat blanc, amb envidrament 4+4 , càmarà i envidrament 3+3, sense registre de persianar. Tot col.locat sobre premarc existent.</t>
  </si>
  <si>
    <t>T7.01.012</t>
  </si>
  <si>
    <t>FINESTRES F4 Subministrament i col·locació deFinestra fulla fixe tipus farma, formada per dues finetres de dimensions 2'08 x 0'70 m., de 52 mm. d'amplada total, formada per marc ocult  i envidrament doble climalit 3 + 3 serigrafiat perfimetralment en blanc.
Enrasada interiorment amb alicatat i exteriorment amb remat d'alumini lacat ´´L´´ 50x50 mm</t>
  </si>
  <si>
    <t>T7.01.011</t>
  </si>
  <si>
    <t>FINESTRES F3 Subministrament i col·locació de Finestra fulla fixe tipus farma, de dimensions 2'62 x 1'1 m., de 52 mm. d'amplada total, formada per marc ocult  i envidrament doble climalit 3 + 3 serigrafiat perfimetralment en blan, de INGELYT o similar
Enrasada interiorment amb alicatat i exteriorment amb remat d'alumini lacat ´´L´´ 50x50 mm</t>
  </si>
  <si>
    <t>T7.01.014</t>
  </si>
  <si>
    <t>Subministre i col.locació de conjunt de marc de fusta per 4 vidres fixes de dimensions totals 1,73m d'alçada i 3,20m d'amplada,, tarja superior de porta de 80 x 44 cm, tot amb bastiment de fusta de pi de secció 60 x 120 mm amb tapetes, dorments i galzes de fusta massissa per pintar i jonquill de llistó cargolat amb envidrament laminar 5+5 amb butiral transparent. Segons detall en plànols i seguint esquadries i colors de les finestres existents a la mateixa planta</t>
  </si>
  <si>
    <t>T7.01.013</t>
  </si>
  <si>
    <t>Conjunt de cabines sanitàries per a banys de dones i homes composat per a 3 i 2 cabines respectivament, formades per plaques de compacte de 12 mm. de gruix, tipus FUNDERMAX o similar, laminat d'alta pressió (HPL) fabricat s/norma EN438, cmposat per celulosa e impregnat de resines termoendurids i prensat a alta presió i temperatura.
Cabina formada per fronts, laterals finals i laterals intermitjos, amb portes de 615 mm., amb potes regulables i accessoris de inox Aisi 316, amb una alçada tota de 220 cm.
Inclòs transport i muntatge s/ plànols i en funcionament</t>
  </si>
  <si>
    <t>04</t>
  </si>
  <si>
    <t>PAVIMENTS</t>
  </si>
  <si>
    <t>01.04</t>
  </si>
  <si>
    <t>P9C3-71WO</t>
  </si>
  <si>
    <t>Paviment de terratzo llis de gra mitjà, de 30x30 cm, preu mitjà, col·locat a truc de maceta amb morter de ciment 1:6, per a ús interior intens, inclòs rebaixat, polit i abrillantat</t>
  </si>
  <si>
    <t>P9UA-H8IX</t>
  </si>
  <si>
    <t>m</t>
  </si>
  <si>
    <t>Sòcol de terratzo llis de gra mig, igual que l'existent, preu superiror, de 10 cm d'alçària, polit i abrillantat, col·locat amb adhesiu cimentós tipus C1 segons norma UNE-EN 12004</t>
  </si>
  <si>
    <t>P9C8-HBOF</t>
  </si>
  <si>
    <t>Repàs dels junts d'un paviment de terratzo, eliminant el material desprès, refent els junts amb beurada, i polit final</t>
  </si>
  <si>
    <t>P9D5-35ZD</t>
  </si>
  <si>
    <t>Paviment interior, de rajola de gres premsat esmaltat antilliscant de forma rectangular o quadrada, d'1 a 5 peces/m2, preu alt, grup BIb-BIIa (UNE-EN 14411), col·locades amb adhesiu per a rajola ceràmica C2-TE (UNE-EN 12004) i rejuntat amb beurada CG2 (UNE-EN 13888)</t>
  </si>
  <si>
    <t>05</t>
  </si>
  <si>
    <t xml:space="preserve"> CEL RASOS</t>
  </si>
  <si>
    <t>01.05</t>
  </si>
  <si>
    <t>P849-CNEO</t>
  </si>
  <si>
    <t>Cel ras de plaques d'escaiola de 600x600x15mm ´´APOLO´´ de DECOGIPS, amb cantell Tegular, d0, muntat amb perfileria vista d'acer galvanitzat i prelacat sistema desmuntable, format per perfils principals amb forma de T invertida 24 mm de base, col·locat cada 1,2 m, fixats al sostre mitjançant vareta de suspensió cada 1,2 m amb perfils secundaris intermitjos col·locats formant retícula, per a una alçària de cel ras de 4 m com a màxim</t>
  </si>
  <si>
    <t>T849-CNEO</t>
  </si>
  <si>
    <t>Cel ras de plaques de'escaiola  de 600x600x15mm CORAL FONO de DECOGIPS, amb cantell Tegular, d0, muntat amb perfileria vista d'acer galvanitzat i prelacat sistema desmuntable, format per perfils principals amb forma de T invertida 24 mm de base, col·locat cada 1,2 m, fixats al sostre mitjançant vareta de suspensió cada 1,2 m amb perfils secundaris intermitjos col·locats formant retícula, per a una alçària de cel ras de 4 m com a màxim</t>
  </si>
  <si>
    <t>E844MI01</t>
  </si>
  <si>
    <t>Cel ras continu de plaques de guix laminat tipus estàndard (A), per a revestir, de 12,5 mm de gruix i vora afinada (BA), amb subjecció de barra roscada al sostre mitjançant entramat ocult amb suspensió , per una alçària de sostre de 4m com a màxim, inclòs en franges de menys de 1m per entrega falsos sostres desmuntables i altres, cantells, encaixos, retorna,  cortiners i ajustos especials  tot acabat i en funcionament.</t>
  </si>
  <si>
    <t>P84O-AHFA</t>
  </si>
  <si>
    <t>Registre per a cel ras de plaques de guix laminat format per portella de 50x50 cm2 amb marc d'alumini i fulla de placa guix laminat hidròfuga (H) amb un gruix total de 30 mm com a màxim, tanca de pressió i dispositiu de retenció, col·locat amb perfileria d'acer galvanitzat</t>
  </si>
  <si>
    <t>06</t>
  </si>
  <si>
    <t>REVESTIMENTS</t>
  </si>
  <si>
    <t>01.06</t>
  </si>
  <si>
    <t>P822-3NWP</t>
  </si>
  <si>
    <t>Enrajolat de parament vertical interior a una alçària &lt;= 3 m amb rajola de ceràmica premsada esmaltada brillant, rajola de valència, de forma rectangular o quadrada, d'1 a 5 peces/m2, preu alt, grup BIII (UNE-EN 14411), col·locades amb adhesiu cimentós tipus C2 segons norma UNE-EN 12004 i rejuntat amb beurada CG2 (UNE-EN 13888)</t>
  </si>
  <si>
    <t>P878-5Z52</t>
  </si>
  <si>
    <t>Preparació de paraments per a pintar, realitzada amb massilla de base mineral, per a interior</t>
  </si>
  <si>
    <t>P89B-4UE7</t>
  </si>
  <si>
    <t>Pintat de pilar interior de formigó al plàstic, amb acabat picat o gotejat amb una capa d'imprimació al làtex diluït i una de pasta plàstica de picar</t>
  </si>
  <si>
    <t>P89T-HBZJ</t>
  </si>
  <si>
    <t>Repintat de paraments interiors de guix, al plàstic llis, en superfícies de més de 50 m2</t>
  </si>
  <si>
    <t>05.01.005</t>
  </si>
  <si>
    <t>Pintat de paraments verticals interiors amb pintura plàstica mat sense disolvents tipus ECONORAI classificació reacció al foc B-S1-d0, prèvia preparació de superfícies, raspat i enmasillat amb capa d'emprimació i dues capes d'acabat, color a escollir pel HUB.</t>
  </si>
  <si>
    <t>05.01.006</t>
  </si>
  <si>
    <t>Pintat de paraments horitzontals interiors de fals sostre de cartró guix amb pintura plàstica mat sense disolvents tipus ECONORAI classificació reacció al foc B-S1-d0, prèvia preparació de superfícies, raspat i enmasillat amb capa d'emprimació i dues capes d'acabat.</t>
  </si>
  <si>
    <t>07</t>
  </si>
  <si>
    <t>FUSTERIA DE TALLER</t>
  </si>
  <si>
    <t>01.07</t>
  </si>
  <si>
    <t>10.01.003</t>
  </si>
  <si>
    <t>Ut</t>
  </si>
  <si>
    <t>Subministre i col.locació de conjunt d'armari de passadís de 14 mòduls de 1.01 x 1'05 d¡alçada, amb  porta doble de DM de 20 mm de gruix, interiors de melamina soft i conjunt revestit inexteriorment de fenòlic de 3 mm. color a escollir per la DF,  d'amplada total  de 8'07 cm i  alçada de 215 cm. Inclou trasdossat ceg a pilar del passadís
Estructura de suport de melamina blanca. Sistema de tancament progressiú. Tiradors d'alumini Estamp 7611-031 i tancament amb clau.
Prestatges interiors de melamina dins de carcasa del matéix material. Inclou 3 barres per penjar roba.
S'inclou l'estructura necessaria per a la seva formació.
Segons plànol de detall.</t>
  </si>
  <si>
    <t>P83E7-9KKF</t>
  </si>
  <si>
    <t>Revestiment interior amb panell laminat decoratiu d'alta pressió HPL, tipus estàndard i d'aplicació general (CGS), de 6 mm de gruix, per a ús interior segons UNE-EN 438-4, comportament al foc D-s2,d0, cantell recte, amb una cara decorativa, acabat color llis i textura rugosa, col·locat adherit sobre parament vertical amb llata de fusta i adhesiu estructural de poliuretà monocomponent</t>
  </si>
  <si>
    <t>05.01.010</t>
  </si>
  <si>
    <t>Subministrament i col·lcoació d'ampit per finestres d'HPL de 6mm d'espessor, d'ample màxim 15cm, col·lcoat encolat sobre suport pladur. Color a  definir per DF</t>
  </si>
  <si>
    <t>P867-HC7K</t>
  </si>
  <si>
    <t>Revestiment de parament vertical amb tauler aglomerat de fibres de fusta i resines sintètiques d'alta densitat, acabat amb melamina a les 2 cares, de 19 mm de gruix, col·locat adherit</t>
  </si>
  <si>
    <t>08</t>
  </si>
  <si>
    <t>SANITARIS</t>
  </si>
  <si>
    <t>01.08</t>
  </si>
  <si>
    <t>PQ54-430T</t>
  </si>
  <si>
    <t>Taulell de pedra natural granítica nacional, de 20 mm de gruix, preu alt, col·locat sobre suport mural i encastat al parament, amb copete frontal i lateral de 20 cm. i faldó de 10 cm.</t>
  </si>
  <si>
    <t>PQ50-431F</t>
  </si>
  <si>
    <t>Formació de forat sobre taulell de pedra natural, de forma circular i de diàmetre 30 mm, com a màxim</t>
  </si>
  <si>
    <t>PC16-5NML</t>
  </si>
  <si>
    <t>Mirall de lluna incolora de 5 mm de gruix, col·locat fixat mecànicament sobre el parament</t>
  </si>
  <si>
    <t>PJ217-3SBF</t>
  </si>
  <si>
    <t>Aixeta mescladora per a lavabo, muntada superficialment sobre taulell o aparell sanitari, de llautó esmaltat, preu alt, amb dues entrades de maniguets</t>
  </si>
  <si>
    <t>EJ13MI01</t>
  </si>
  <si>
    <t>Lavabo de porcellana vitrificada, model Meridian de roca, de color blanc, preu alt, col.locat amb suports murals, inclou part proporcianal de reforços, materials i feines. Tot acabat i en funcionament.</t>
  </si>
  <si>
    <t>PJ42-HA1L</t>
  </si>
  <si>
    <t>Dispensador de paper en rotlle per a eixugamans, de dimensions 290 x 310 x 190 mm, col·locat amb fixacions mecàniques</t>
  </si>
  <si>
    <t>PJ43-HA1E</t>
  </si>
  <si>
    <t>Dosificador de sabó vertical, de dimensions 118x206x68 mm, capacitat d'1,1 kg, d'acer inoxidable amb acabat satinat en superfícies exposades, antivandàlic i amb visor de nivell de sabó i clau de seguretat, col·locat amb fixacions mecàniques</t>
  </si>
  <si>
    <t>EJ1B000</t>
  </si>
  <si>
    <t>FLUXOR PRESTO</t>
  </si>
  <si>
    <t>PJ186-3CNG</t>
  </si>
  <si>
    <t>Abocador de porcellana esmaltada amb alimentació integrada, de color blanc, preu superior, col·locat sobre el paviment i connectat a la xarxa d'evacuació</t>
  </si>
  <si>
    <t>PJ210-3YIT</t>
  </si>
  <si>
    <t>Aixeta mescladora per a aigüera, muntada superficialment, mural, de llautó cromat preu alt, amb broc giratori de fosa, amb dues entrades de 1/2´´</t>
  </si>
  <si>
    <t>PJ11C-3CX5</t>
  </si>
  <si>
    <t>Inodor de porcellana esmaltada, de sortida vertical i/o horitzontal, amb seient i tapa, de color fort, preu alt, col·locat sobre el paviment i connectat a la xarxa d'evacuació</t>
  </si>
  <si>
    <t>PJ40-HA24</t>
  </si>
  <si>
    <t>Porta-rotlles gegant de paper higiènic, d'acer esmaltat, de 250 mm de diàmetre i 110 mm de fondària, col·locat amb fixacions mecàniques</t>
  </si>
  <si>
    <t>PJ41-HA1W</t>
  </si>
  <si>
    <t>Barra mural doble abatible per a bany adaptat, de 800 mm de llargària i 35 mm de D, de tub d'acer inoxidable, col·locat amb fixacions mecàniques</t>
  </si>
  <si>
    <t>09</t>
  </si>
  <si>
    <t>VARIS</t>
  </si>
  <si>
    <t>01.09</t>
  </si>
  <si>
    <t>PPA000CQ</t>
  </si>
  <si>
    <t>Partida alçada d'abonament integre per el control de qualitat</t>
  </si>
  <si>
    <t>PPA001SS</t>
  </si>
  <si>
    <t>Partida alçada d'abonament integre per a la seguretat i salut a l'obra</t>
  </si>
  <si>
    <t>PPA0UF22</t>
  </si>
  <si>
    <t>Partida alçada d'abonament integre per a la neteja del total de  les façanes existents fins a nivell de terra, inclou humectació, aplicació de desincrustant químic apte per cada tipologia de parament, mintjans materials i feines necessaris. Tot acabat</t>
  </si>
  <si>
    <t>K2RA7540</t>
  </si>
  <si>
    <t>m3</t>
  </si>
  <si>
    <t>Deposició controlada a dipòsit autoritzat, de residus barrejats no especials amb una densitat 1,1 a 1,35 t/m3, procedents de demolició, amb codi 170904 segons el Catàleg Europeu de Residus (ORDEN MAM/304/2002)</t>
  </si>
  <si>
    <t>P2R6-4I4D</t>
  </si>
  <si>
    <t>Càrrega amb mitjans mecànics i transport de residus inerts o no especials a instal·lació autoritzada de gestió de residus, amb camió per a transport de 20 t, amb un recorregut de més de 15 i fins a 20 km</t>
  </si>
  <si>
    <t>EXXXXX21</t>
  </si>
  <si>
    <t>Partida alçada de documentació as-built d'acord a les instal·lacions executades.
Inclou:
Lliurament de documentació tècnica d'equips instal·lats.
Lliurament de documentació gràfica as-built.
Lliurament de documentació de posada en funcionament amb les proves realitzades.
Lliurament de certificats finals d'instal·lació per part d'un tècnic competent.
Elaboració de manual d'ús i manteniment.</t>
  </si>
  <si>
    <t>PPA0T0CQ</t>
  </si>
  <si>
    <t>Partida alçada d'ajuts a industrials</t>
  </si>
  <si>
    <t xml:space="preserve">IMPORT TOTAL DEL PRESSUPOST : </t>
  </si>
  <si>
    <t>Justificació d'elements</t>
  </si>
  <si>
    <t>Nº</t>
  </si>
  <si>
    <t>Codi</t>
  </si>
  <si>
    <t>U.A.</t>
  </si>
  <si>
    <t>Descripció</t>
  </si>
  <si>
    <t>Descripció curta</t>
  </si>
  <si>
    <t>Element compost</t>
  </si>
  <si>
    <t>B07F-0LSV</t>
  </si>
  <si>
    <t>Morter de calç i sorra, amb 380 kg/m3 de calç aèria hidratada CL 90-S, amb una proporció en volum 1:4 i 10 N/mm2 de resistència a compressió, elaborat a l'obra</t>
  </si>
  <si>
    <t>Rend.:</t>
  </si>
  <si>
    <t>Morter de calç,sorra,380kg/m3 calç aèria hidratada CL 90-S,1:4,10N/mm2,elab.a obra,</t>
  </si>
  <si>
    <t>Mà d'obra</t>
  </si>
  <si>
    <t>A0E-000A</t>
  </si>
  <si>
    <t>h</t>
  </si>
  <si>
    <t>Manobre especialista</t>
  </si>
  <si>
    <t>/R</t>
  </si>
  <si>
    <t>x</t>
  </si>
  <si>
    <t>=</t>
  </si>
  <si>
    <t>Subtotal mà d'obra</t>
  </si>
  <si>
    <t>Maquinària</t>
  </si>
  <si>
    <t>C176-00FX</t>
  </si>
  <si>
    <t>Formigonera de 165 l</t>
  </si>
  <si>
    <t>Subtotal maquinària</t>
  </si>
  <si>
    <t>Material</t>
  </si>
  <si>
    <t>B011-05ME</t>
  </si>
  <si>
    <t>Aigua</t>
  </si>
  <si>
    <t>B054-06DH</t>
  </si>
  <si>
    <t>kg</t>
  </si>
  <si>
    <t>Calç aèria hidratada CL 90-S, en sacs</t>
  </si>
  <si>
    <t>B03L-05N7</t>
  </si>
  <si>
    <t>t</t>
  </si>
  <si>
    <t>Sorra de pedrera per a morters</t>
  </si>
  <si>
    <t>Subtotal material</t>
  </si>
  <si>
    <t>Cost directe</t>
  </si>
  <si>
    <t>Despeses auxiliars</t>
  </si>
  <si>
    <t>%</t>
  </si>
  <si>
    <t>Total</t>
  </si>
  <si>
    <t>B07F-0LSZ</t>
  </si>
  <si>
    <t>Morter mixt de ciment pòrtland amb filler calcari CEM II/B-L, calç i sorra, amb 380 kg/m3 de ciment, amb una proporció en volum 1:0,5:4 i 10 N/mm2 de resistència a compressió, elaborat a l'obra</t>
  </si>
  <si>
    <t xml:space="preserve">Morter mixt ciment pòrtland+fill.calc. CEM II/B-L,calç,sorra,380kg/m3 ciment,1:0,5:4,10N/mm2,elab.a </t>
  </si>
  <si>
    <t>B055-067M</t>
  </si>
  <si>
    <t>Ciment pòrtland amb filler calcari CEM II/B-L 32,5 R segons UNE-EN 197-1, en sacs</t>
  </si>
  <si>
    <t>B07F-0LT4</t>
  </si>
  <si>
    <t>Morter de ciment pòrtland amb filler calcari CEM II/B-L i sorra, amb 250 kg/m3 de ciment, amb una proporció en volum 1:6 i 5 N/mm2 de resistència a compressió, elaborat a l'obra</t>
  </si>
  <si>
    <t>Morter ciment pòrtland+fill.calc. CEM II/B-L,sorra,250kg/m3 ciment,1:6,5N/mm2,elab.a obra</t>
  </si>
  <si>
    <t>B07F-0LT6</t>
  </si>
  <si>
    <t>Morter mixt de ciment pòrtland amb filler calcari CEM II/B-L, calç i sorra, amb 200 kg/m3 de ciment, amb una proporció en volum 1:2:10 i 2,5 N/mm2 de resistència a compressió, elaborat a l'obra</t>
  </si>
  <si>
    <t xml:space="preserve">Morter mixt ciment pòrtland+fill.calc. CEM II/B-L,calç,sorra,200kg/m3 ciment,1:2:10,2,5N/mm2,elab.a </t>
  </si>
  <si>
    <t>B07F-0LT8</t>
  </si>
  <si>
    <t>Morter de ciment pòrtland amb filler calcari CEM II/B-L i sorra, amb 200 kg/m3 de ciment, amb una proporció en volum 1:8 i 2,5 N/mm2 de resistència a compressió, elaborat a l'obra</t>
  </si>
  <si>
    <t>Morter ciment pòrtland+fill.calc. CEM II/B-L,sorra,200kg/m3 ciment,1:8,2,5N/mm2,elab.a obra,</t>
  </si>
  <si>
    <t>B0B6-107E</t>
  </si>
  <si>
    <t>Acer en barres corrugades elaborat a l'obra i manipulat a taller B500S, de límit elàstic &gt;= 500 N/mm2</t>
  </si>
  <si>
    <t>Acer b/corrug.obra man.taller B500S</t>
  </si>
  <si>
    <t>A0F-000I</t>
  </si>
  <si>
    <t>Oficial 1a ferrallista</t>
  </si>
  <si>
    <t>A01-FEP0</t>
  </si>
  <si>
    <t>Ajudant ferrallista</t>
  </si>
  <si>
    <t>B0AM-078F</t>
  </si>
  <si>
    <t>Filferro recuit de diàmetre 1,3 mm</t>
  </si>
  <si>
    <t>B0B7-106Q</t>
  </si>
  <si>
    <t>Acer en barres corrugades B500S de límit elàstic &gt;= 500 N/mm2</t>
  </si>
  <si>
    <t>B89ZPMIO2</t>
  </si>
  <si>
    <t xml:space="preserve"> esmalt epoxi alimentari de 2 components 100% sòlids amb certficat sanitari . Mod. 7176
de Revetón o similar</t>
  </si>
  <si>
    <t xml:space="preserve"> esmalt epoxi alimentari de 2 components 100% sòlids amb certficat sanitari . Mod. 7176
de Revetón </t>
  </si>
  <si>
    <t>B89ZUMI01</t>
  </si>
  <si>
    <t>Paviment de Poliuretà SIKA COMFORT FLOOR</t>
  </si>
  <si>
    <t>BAM201MI01</t>
  </si>
  <si>
    <t>Conjunt de porta sistema Manusa corredissa  de  3,38 m x 2,5 m de llum</t>
  </si>
  <si>
    <t>BAM201MI02</t>
  </si>
  <si>
    <t>Conjunt Manussa Corredissa de 1.8 mx 2, 5 de llum</t>
  </si>
  <si>
    <t>BAM201MI03</t>
  </si>
  <si>
    <t>Conjunt de porta batent automàtica de Manusa per una llum de 0,9m x 2,15 m</t>
  </si>
  <si>
    <t>BAM201MI04</t>
  </si>
  <si>
    <t>P01 Conjunt de porta interior de dues fulles per un buit d'obra de 1.4mx2.1m amb vidre lateral de SOLECO</t>
  </si>
  <si>
    <t>P01 Conjunt de porta interior de dues fulles per un buit d'obra de 1.4mx2.1m amb vidre lateral de SO</t>
  </si>
  <si>
    <t>BAM201MI05</t>
  </si>
  <si>
    <t>Conjunt de porta interior batent 0.9*2.1m Rapid doors sistema rapid ras</t>
  </si>
  <si>
    <t>BAM201MI06</t>
  </si>
  <si>
    <t>Porta Ei 60, dues fulles, 1,8x 2,1+ equipaments</t>
  </si>
  <si>
    <t>Porta Ei 90, dues fulles, 1,8x 2,1+ equipaments+ finestra quadrada i vidre de seguretat</t>
  </si>
  <si>
    <t>BAM201MI07</t>
  </si>
  <si>
    <t>Porta EI 60, dues fulles, 1.8*2.1+ equipaments i sense finestra</t>
  </si>
  <si>
    <t>Porta EI 90, dues fulles, 1.8*2.1+ equipaments i sense finestra</t>
  </si>
  <si>
    <t>BAM201MI09</t>
  </si>
  <si>
    <t>Porta EI60, de dues fulles, 2,00mx2.1m + equipaments</t>
  </si>
  <si>
    <t>BAM201MI13</t>
  </si>
  <si>
    <t>Porta de dues fulles, marc xapa+ lames alumini lacades, 1,4mx2,1m</t>
  </si>
  <si>
    <t>BAM201MI14</t>
  </si>
  <si>
    <t>Porta EI60 de 2 fullES de 200x210 cm mod.Turia d'Andreu, Amb mira circular</t>
  </si>
  <si>
    <t>Porta EI90 de 2 fullES de 200x210 cm mod.Turia d'Andreu, Amb mira circular</t>
  </si>
  <si>
    <t>BB32MI01</t>
  </si>
  <si>
    <t>deployé colocat per suportació projectats.</t>
  </si>
  <si>
    <t>BLA31MI01</t>
  </si>
  <si>
    <t>Conjunt EI45 format per finestra d'accés de mostres deguillotina,mides totals 1.5x1.4m, d'alumini de 54mm. de gruix, amb juntesi ntumescents i perfil d'aillament complint certificaciótalla-focs EN-13501-2 i BS476Part22, amb envidramentEI90 PROMAGLAS-F1 de gruix 8/28/8 mm,</t>
  </si>
  <si>
    <t>Conjunt EI45 format per finestra d'accés de mostres deguillotina,mides totals 1.5x1.4m, d'alumini de</t>
  </si>
  <si>
    <t>BOC57MI02</t>
  </si>
  <si>
    <t>siatema de coberta Colorcoat HPS200 Ultra</t>
  </si>
  <si>
    <t>D060M021</t>
  </si>
  <si>
    <t>Formigó de 150 kg/m3, amb una proporció en volum 1:4:8, amb ciment pòrtland amb filler calcari CEM II/B-L 32,5 R i granulat de pedra calcària de grandària màxima 20 mm, elaborat a l'obra amb formigonera de 165 l</t>
  </si>
  <si>
    <t>Formigó 150kg/m3,1:4:8,ciment pòrtland+fill.calc. CEM II/B-L 32,5R+pedra calc. 20mm,elab.a obra,form</t>
  </si>
  <si>
    <t>A0150000</t>
  </si>
  <si>
    <t>C1705600</t>
  </si>
  <si>
    <t>B0512401</t>
  </si>
  <si>
    <t>B0331Q10</t>
  </si>
  <si>
    <t>Grava de pedrera de pedra calcària, de grandària màxima 20 mm, per a formigons</t>
  </si>
  <si>
    <t>B0311010</t>
  </si>
  <si>
    <t>Sorra de pedrera de pedra calcària per a formigons</t>
  </si>
  <si>
    <t>B0111000</t>
  </si>
  <si>
    <t>D0701641</t>
  </si>
  <si>
    <t>Morter ciment pòrtland+fill.calc. CEM II/B-L,sorra ,250kg/m3 ciment,1:6,5N/mm2,elab.a obra,</t>
  </si>
  <si>
    <t>B0310020</t>
  </si>
  <si>
    <t>D070A6C1</t>
  </si>
  <si>
    <t>Morter mixt de ciment pòrtland amb filler calcari CEM II/B-L, calç i sorra, amb 250 kg/m3 de ciment, amb una proporció en volum 1:1:7 i 5 N/mm2 de resistència a compressió, elaborat a l'obra</t>
  </si>
  <si>
    <t>Morter mixt ciment pòrtland+fill.calc. CEM II/B-L,calç,sorra ,250kg/m3 ciment,1:1:7,5N/mm2,elab.a ob</t>
  </si>
  <si>
    <t>B0532310</t>
  </si>
  <si>
    <t>D070A8B1</t>
  </si>
  <si>
    <t>Morter mixt ciment pòrtland+fill.calc. CEM II/B-L,calç,sorra ,380kg/m3 ciment,1:0,5:4,10N/mm2,elab.a</t>
  </si>
  <si>
    <t>D0B2A100</t>
  </si>
  <si>
    <t>A0124000</t>
  </si>
  <si>
    <t>A0134000</t>
  </si>
  <si>
    <t>B0B2A000</t>
  </si>
  <si>
    <t>B0A14200</t>
  </si>
  <si>
    <t>E01T10</t>
  </si>
  <si>
    <t>ud</t>
  </si>
  <si>
    <t>ajudes</t>
  </si>
  <si>
    <t>Partida d'obra</t>
  </si>
  <si>
    <t>05.01.009</t>
  </si>
  <si>
    <t>Subministrament i col·locació de trasdosat de paraments verticals interiors amb panell de resines fenòliques HPL de 6mm, amb estructura de rastrells de fixació del mateix material, fixada mecànicament al suport i fixació dels panells als rastrells mitjançamt sistema SIKA tack panel, s'inclou els segellats i remats vertical amb perfil en L  de 25 x 25 mm d'acer inoxidable amb cantells polits i de cantonada amb perfil arrodonit d'acer inoxidable, així com la realització dels forats per a instal·lacions.
Per a una alçda de 2,55 m.
Reacció al foc B-s1,d0.
Color Verd 0031 OLIVE FA de POLY REY.</t>
  </si>
  <si>
    <t>Revestiment fenòlic parets</t>
  </si>
  <si>
    <t>07.01.007</t>
  </si>
  <si>
    <t>Subministrament i col·locació de porta de dues fulles metàl·liques tallafocs pivotants i batents, EI2 90 C5 de mides 1600x2100(mides pas) mod. TURIA de Andreu amb certificat d’homologació, premarc, fulla i marc acabat galvanitzat, composat de dues xapes d’acer de 0.8 mm. acoblades entre sí sense soldadura que confereix una gruixària de 63 mm, farcida de material ignífug, doble capa de llana de roca i placa de cartró-guix, cargols de mètrica, 3 frontisses amb marcat CE segons normativa Europea EN 16034, de doble pala i regulació en altura, amb marc tipus CS5 de 1.5 mm de gruixària amb junta intumescent per tres costats, ajustat i preparat per a la seva fixació a obra per a cargolar a premarc, escut, embellidor amb forat de pany, maneta per l'exterior EI i ferratges mod. Andreu nylon negre, amb cop i pany mestrejat embotit amb tanca a un punt CF60 de nueca partida amb marcat CE amb bombí model TX-80 mestrejat marca TESA.
Barra antipànic muntada model 4000N amb cofres negres i barra gris, tancaportes amb braç en cada fulla sense retenció model CT 1800 BR 30PL 010-0 marca TESA, conjunt electroiman DICTATOR EMGD50, selector de tanca SR 90 PL.
Acabat galvanitzat.</t>
  </si>
  <si>
    <t>Porta batent EI90 1600x2100 mm PF2</t>
  </si>
  <si>
    <t>4215MI01</t>
  </si>
  <si>
    <t>Desmuntatge en tres fases de cobertura de triple placa de fibrociment amb amiant i elements de fixació, subjectada mecànicament sobre corretja a menys de 20 m d'altura, en coberta inclinada a dues aigües amb un pendent de fins al 35%; Inclou - el desmuntatge dels elements de fixació, dels acabats, dels canalons, dels baixants, retirada de restes antigues, inclòs àmbit planta inferior, altres elements i tot el material amb amiant de la zona d'intervenció, inclou part proporcional de formació de forats per instal.lacions en zones amb revoltó de fibrociment. Mesuraments d'amiant (ambientals i personals), plastificat, etiquetatge i paletitzat de les plaques amb mitjans i equips adequats i càrrega mecànica del material desmuntat sobre camió i gestió dels resídus. Tot acabat segons normativa aplicable
El Contractista presentarà un pla de desamiantat i contractarà a una empresa qualificada i inscrita en el Registre d'Empreses amb Risc a l'Amiant per a la realització dels treballs de retirada de materials amb amiant. 
Inclou el plà i  projecte especific realitzat per empresa homologada, els mitjans auxiliars necessaris,  desmuntatge i aplec, càrrega, transport i gestió del resídu fins a tenir tot l'àmbit d'obra lliure d'amiant.</t>
  </si>
  <si>
    <t>Desmuntatge en tres fases de cobertura de triple placa de fibrociment amb amiant i elements de fixac</t>
  </si>
  <si>
    <t>C150GA00</t>
  </si>
  <si>
    <t>Grua autopropulsada de 24 t</t>
  </si>
  <si>
    <t>B2RA7FD1</t>
  </si>
  <si>
    <t>Deposició controlada a dipòsit autoritzat inclòs el cànon sobre la deposició controlada dels residus de la construcció, segons la LLEI 8/2008, de residus de fibrociment perillosos amb una densitat 0,9 t/m3, procedents de construcció o demolició, amb codi 170605* segons la Llista Europea de Residus (ORDEN MAM/304/2002)</t>
  </si>
  <si>
    <t>Altres</t>
  </si>
  <si>
    <t>K201MI01</t>
  </si>
  <si>
    <t>Desmuntatge de cobertura de plaques de fibrociment amb amiant i elements de fixació, subjectada mecànicament sobre corretja a menys de 20 m d'altura, en coberta inclinada a dues aigües amb un pendent de fins al 35%; Inclou - el desmuntatge dels elements de fixació, dels acabats, dels canalons dels baixants, altres elements i les mesuraments d'amiant (ambientals i personals), plastificat, etiquetatge i paletitzat de les plaques amb mitjans i equips adequats i càrrega mecànica del material desmuntat sobre camió</t>
  </si>
  <si>
    <t>Subtotal altres</t>
  </si>
  <si>
    <t>E216ENV1</t>
  </si>
  <si>
    <t>Enderroc d'envà/trasdossat de tipologies diverses,  amb mitjans manuals, inclosos revestiments, sòcols, fusteries i altres elements associats, així com la retirada i tràfec de runa.</t>
  </si>
  <si>
    <t>Enderroc envà/trasdossat</t>
  </si>
  <si>
    <t>A0140000</t>
  </si>
  <si>
    <t>H</t>
  </si>
  <si>
    <t>MANOBRE</t>
  </si>
  <si>
    <t>E222242B</t>
  </si>
  <si>
    <t>Excavació de rasa i pou de fins a 4 m de fondària, en terreny compacte (SPT 20-50), realitzada amb retroexcavadora i amb les terres deixades a la vora</t>
  </si>
  <si>
    <t>Excav.rasa/pou,h&lt;=4m,terreny compact.(SPT 20-50),retro.,+terres deix.vora</t>
  </si>
  <si>
    <t>C1313330</t>
  </si>
  <si>
    <t>Retroexcavadora sobre pneumàtics de 8 a 10 t</t>
  </si>
  <si>
    <t>E4425025</t>
  </si>
  <si>
    <t>Acer S275JR segons UNE-EN 10025-2, per a elements d'ancoratge, en perfils laminats en calent sèrie L, LD, T, rodó, quadrat, rectangular i planxa, treballat a taller i amb una capa d'imprimació antioxidant, col.locat a l'obra amb soldadura</t>
  </si>
  <si>
    <t>Acer S275JR,p/ancor.,perf.lam.L,LD,T,rodó,quad.,rectang.,treb.taller+antiox.,col.obra sold.</t>
  </si>
  <si>
    <t>A0125000</t>
  </si>
  <si>
    <t>Oficial 1a soldador</t>
  </si>
  <si>
    <t>A0135000</t>
  </si>
  <si>
    <t>Ajudant soldador</t>
  </si>
  <si>
    <t>C200P000</t>
  </si>
  <si>
    <t>Equip i elements auxiliars per a soldadura elèctrica</t>
  </si>
  <si>
    <t>B44Z502A</t>
  </si>
  <si>
    <t>Acer S275JR segons UNE-EN 10025-2, format per peça simple, en perfils laminats en calent sèrie L, LD, T, rodó, quadrat, rectangular i planxa, treballat al taller per a col·locar amb soldadura i amb una capa d'imprimació antioxidant</t>
  </si>
  <si>
    <t>A%AUX001</t>
  </si>
  <si>
    <t>Despeses auxiliars sobre la mà d'obra</t>
  </si>
  <si>
    <t>E44ZAA25</t>
  </si>
  <si>
    <t>Acer S355J2 segons UNE-EN 10025-2, en planxa galvanitada plegada en fred del tipus Haircol 59, de gruix 1,2 mm. treballat a taller col.locada clavada a obra.</t>
  </si>
  <si>
    <t>Acer S355J2 segons UNE-EN 10025-2, en planxa galvanitada plegada en fred</t>
  </si>
  <si>
    <t>B44ZAA2A</t>
  </si>
  <si>
    <t>Acer S355J2 segons UNE-EN 10025-2, format per peça simple, per a reforç d'elements d'encastament, recolzament i rigiditzadors, en perfils laminats en calent sèrie L, LD, T, rodó, quadrat, rectangular i planxa, treballat al taller per a col·locar amb soldadura i amb una capa d'imprimació antioxidant</t>
  </si>
  <si>
    <t>E4F2B55JMI03</t>
  </si>
  <si>
    <t>Paret per a revestir de 14 cm de gruix, de maó calat, HD, R-10, de 290x140x100 mm ref. GF50 de la serie Gamma Fonoabsorbent d'ALPICAT , per a revestir, categoria I, segons norma UNE-EN 771-1, col·locat amb morter de ciment CEM II, de dosificació 1:1:7 (5 N/mm2) i amb una resistència a compressió de la paret de 4 N/mm2</t>
  </si>
  <si>
    <t>Paret per a revestir de 14 cm de gruix, de maó calat, HD, R-10, de 290x140x100 mm ref. GF50 de la se</t>
  </si>
  <si>
    <t>A0122000</t>
  </si>
  <si>
    <t>Oficial 1a paleta</t>
  </si>
  <si>
    <t>B0F1E2A1K834</t>
  </si>
  <si>
    <t>Gero fono 50, ref. GF50 de la serie Gamma Fonoabsorbent d'ALPICAT</t>
  </si>
  <si>
    <t>Subtotal element compost</t>
  </si>
  <si>
    <t>E4F2B55JMI04</t>
  </si>
  <si>
    <t>Reparació puntual de façana una vegada retirats els elements existents, instal.lacions, pasos de serveis forats o altres, a base de fàbrica ceràmica, materials i revestiments específics fins a deixar el parament apte per pintar, inclou part proporcional de materials,  feines i elements auxiliars necessàris. Tot acabat.</t>
  </si>
  <si>
    <t>Reparació puntual de façana una vegada retirats els elements existents, instal.lacions, pasos de ser</t>
  </si>
  <si>
    <t>CL40AAAA</t>
  </si>
  <si>
    <t>Plataforma elevadora telescòpica articulada, autopropulsada amb motor de gasoil de 20 m d'alçària màxima de treball i 9,8 en horitzontal, de 227 kg de càrrega útil, de dimensions 700x245x245 cm en repós i 10886 kg de pes buida, amb cistella de dimensions 150x75 cm</t>
  </si>
  <si>
    <t>E4ZW1350</t>
  </si>
  <si>
    <t>Ancoratge d'acer amb tac, de diàmetre 12 mm, com a connector d'estructura de formigó, amb taladre de DN 16 mm. col.locat amb resines epoxi. Longitud en forma de L de 19 cm.</t>
  </si>
  <si>
    <t>Ancoratge d'acer amb tac, de diàmetre 12 mm, com a connector d'estructura de formigó, amb taladre de</t>
  </si>
  <si>
    <t>A0121000</t>
  </si>
  <si>
    <t>Oficial 1a</t>
  </si>
  <si>
    <t>B0A62H90</t>
  </si>
  <si>
    <t>Tac d'acer de d 12 mm, amb cargol, volandera i femella</t>
  </si>
  <si>
    <t>E535MI01</t>
  </si>
  <si>
    <t>Subministrament i muntatge de coberta a base de panell prefabricat específic, Colorcoat HPS200 Ultra de la casa Panelais Producciones. Inclou Part proporcional, d'entregues a qualsevol angle, mermes, canals de recollida, zones desmuntables per l'entrada d'equips, remats, materials, treballs i elements auxiliars per la seva correcta col.locació a dues aigües. Tot acabat i en funcionament</t>
  </si>
  <si>
    <t>Subministrament i muntatge de coberta a base de panell prefabricat específic, Colorcoat HPS200 Ultra</t>
  </si>
  <si>
    <t>A012M000</t>
  </si>
  <si>
    <t>Oficial 1a muntador</t>
  </si>
  <si>
    <t>A013M000</t>
  </si>
  <si>
    <t>Ajudant muntador</t>
  </si>
  <si>
    <t>B0A5AA00</t>
  </si>
  <si>
    <t>Cargol autoroscant amb volandera</t>
  </si>
  <si>
    <t>E5Z15A2B</t>
  </si>
  <si>
    <t>Formació de pendents amb formigó de dosificació 150 kg/m3 de ciment pòrtland amb filler calcari CEM II/B-L 32,5 R, de 10 cm de gruix mitjà, amb acabat remolinat</t>
  </si>
  <si>
    <t>Formació pendents form.150kg/m3,g=10cm,remolinat</t>
  </si>
  <si>
    <t>E6526146</t>
  </si>
  <si>
    <t>Envà de plaques de guix laminat format per estructura senzilla normal amb perfileria de planxa d'acer galvanitzat, amb un gruix total de l'envà de 78 mm, muntants cada 400 mm de 48 mm d'amplària i canals de 48 mm d'amplària, 1 placa estàndard (A) de 15 mm de gruix en cada cara, fixades mecànicament i aïllament de plaques de llana mineral de vidre de resistència tèrmica &gt;= 1,053 m2.K/W</t>
  </si>
  <si>
    <t>Envà pl.guix laminat,estruc.senzilla N78mm, /400mm(48mm),1xA(15mm)+MW-vidre R&gt;=1,053m2.K/W</t>
  </si>
  <si>
    <t>A0137000</t>
  </si>
  <si>
    <t>Ajudant col·locador</t>
  </si>
  <si>
    <t>A0127000</t>
  </si>
  <si>
    <t>Oficial 1a col·locador</t>
  </si>
  <si>
    <t>B0A44000</t>
  </si>
  <si>
    <t>cu</t>
  </si>
  <si>
    <t>Visos per a plaques de guix laminat</t>
  </si>
  <si>
    <t>B0A61600</t>
  </si>
  <si>
    <t>Tac de niló de 6 a 8 mm de diàmetre, amb vis</t>
  </si>
  <si>
    <t>B6B11211</t>
  </si>
  <si>
    <t>Muntant de planxa d'acer galvanitzat, en paraments verticals amb perfils 48 mm d'amplària</t>
  </si>
  <si>
    <t>B0CC1410</t>
  </si>
  <si>
    <t>Placa de guix laminat estàndard (A) i gruix 15 mm, amb vora afinada (BA), segons la norma UNE-EN 520</t>
  </si>
  <si>
    <t>B7C4E400</t>
  </si>
  <si>
    <t>Placa semirígida de llana mineral de vidre (MW) per a aïllaments, segons UNE-EN 13162, de gruix 40 mm, amb una conductivitat tèrmica &lt;= 0,038 W/mK, resistència tèrmica &gt;= 1,053 m2.K/W</t>
  </si>
  <si>
    <t>B6BZ1A10</t>
  </si>
  <si>
    <t>Banda acústica autoadhesiva fins a 50 mm d'amplària per a junts de plaques de guix laminat</t>
  </si>
  <si>
    <t>B6B12211</t>
  </si>
  <si>
    <t>Canal de planxa d'acer galvanitzat, en paraments horitzontals amb perfils 48 mm d'amplària</t>
  </si>
  <si>
    <t>B7JZ00E1</t>
  </si>
  <si>
    <t>Cinta de paper resistent per a junts de plaques de guix laminat</t>
  </si>
  <si>
    <t>B0A4A400</t>
  </si>
  <si>
    <t>Visos galvanitzats</t>
  </si>
  <si>
    <t>B7J500ZZ</t>
  </si>
  <si>
    <t>Massilla per a junt de plaques de cartró-guix</t>
  </si>
  <si>
    <t>E65AS046</t>
  </si>
  <si>
    <t>Perfileria de planxa d'acer galvanitzat amb muntants verticals entre 46/55 mm d'amplaria col.locats cada 40 cm, i perfils horitzontals entre 46/55 mm d'amplaria, amb banda acústica autoadhesiva, fixats mecanicament</t>
  </si>
  <si>
    <t>Perfileria simple 46-55mm/40cm</t>
  </si>
  <si>
    <t>B6BZ1A20</t>
  </si>
  <si>
    <t>Banda acústica autoadhesiva de 50 a 100 mm d'amplària per a junts de plaques de guix laminat</t>
  </si>
  <si>
    <t>E66E03A9</t>
  </si>
  <si>
    <t>Mampara modular de 80 mm de gruix, formada per doble vidre laminar de seguretat de 3+3 mm de gruix amb persiana veneciana d'alumini de 16 mm de lamel·la entre els vidres, amb sistema de suspensió sobre perfileria oculta d'alumini extrusionat i junts termoplàstics per al segellat dels vidres i del perímetre dels taulers, col·locada</t>
  </si>
  <si>
    <t>Mampara modular,g=80mm,vidre doble 3+3mm,+pers.venecia,col.</t>
  </si>
  <si>
    <t>B66E03A9</t>
  </si>
  <si>
    <t>Mampara modular de 80 mm de gruix, formada per doble vidre laminar de seguretat de 3+3 mm de gruix amb persiana veneciana d'alumini de 16 mm de lamel·la entre els vidres, amb sistema de suspensió sobre perfileria oculta d'alumini extrusionat i junts termoplàstics per al segellat dels vidres i del perímetre dels taulers</t>
  </si>
  <si>
    <t>E7139HDK</t>
  </si>
  <si>
    <t>Membrana per a impermeabilització de cobertes PN-8 segons la norma UNE 104402 d'una làmina, de densitat superficial 4.5 kg/m2 formada per làmina de betum aditivat LA-40-FP 130 g/m2, col·locada sobre capa separadora amb geotèxtil</t>
  </si>
  <si>
    <t>Membrana PN-8,1làm.,4.5kg/m2, betum aditivat LA-40-FP,130g/m2</t>
  </si>
  <si>
    <t>B7B11170</t>
  </si>
  <si>
    <t>Geotèxtil format per feltre de polipropilè no teixit, lligat mecànicament de 70 a 90 g/m2</t>
  </si>
  <si>
    <t>B711E0D1</t>
  </si>
  <si>
    <t>Làmina bituminosa de betum aditivat LA-40-FP amb armadura de feltre de polièster de 130 g/m2</t>
  </si>
  <si>
    <t>E787MI01</t>
  </si>
  <si>
    <t>Impermeabilització de paraments horitzontals amb sistema transitable peatonal a base de Poliuretà Sistema SikaRoof MTC, format per:
- Imprimació: SikaConcrete Primer 
- Capa base: Sikalastic 601 BC 
- Malla intermitja: SikaReemat Standard / Premium (depenent sistema MTC, segons HdP)
- Segellat alifàtic: Sikalastic 621 TC
Quanties per a una garantia de 20 anys, posat en obra per instal.lador autoritzat i certificat.
Inclou part proporcional de formació de juntes estructurals existents o de necessitats de paviment,  de mitges canyes de 6 cm de radi, remuntat 25 cm en perímetres,  embocadures i entregues especials.Tot acabat i en funcionament.</t>
  </si>
  <si>
    <t>Impermeabilització de paraments horitzontals amb sistema transitable peatonal a base de Poliuretà Si</t>
  </si>
  <si>
    <t>A013D000</t>
  </si>
  <si>
    <t>Ajudant pintor</t>
  </si>
  <si>
    <t>A012D000</t>
  </si>
  <si>
    <t>Oficial 1a pintor</t>
  </si>
  <si>
    <t>B8ZADMIO1</t>
  </si>
  <si>
    <t xml:space="preserve"> Impermeabilització Poliuretà Sistema SikaRoof MTC</t>
  </si>
  <si>
    <t>E7C25672</t>
  </si>
  <si>
    <t>Aïllament de planxa de poliestirè extruït (XPS), de 60 mm de gruix, resistència a compressió &gt;= 700 kPa, resistència tèrmica entre 1,935 i 1,765 m2.K/W, amb la superfície llisa i cantell mitjamossa, col·locada amb adhesiu de formulació específica</t>
  </si>
  <si>
    <t>Aïllam.planxa XPS,g=60mm,resist.compress.&gt;= 700kPa,res.tèrmica=1,935-1,765m2.K/W,superf.llisa,cantel</t>
  </si>
  <si>
    <t>B7C25670</t>
  </si>
  <si>
    <t>Planxa de poliestirè extruït (XPS), de 60 mm de gruix, resistència a compressió &gt;= 700 kPa, resistència tèrmica entre 1,935 i 1,765 m2.K/W, amb la superfície llisa i cantell mitjamossa</t>
  </si>
  <si>
    <t>B0911200</t>
  </si>
  <si>
    <t>Adhesiu d'aplicació a dues cares de cautxú sintètic compatible amb el poliestirè</t>
  </si>
  <si>
    <t>E7D2MI01</t>
  </si>
  <si>
    <t>Projectat d'aïllament al foc (EI180) de gruix 5 cm, amb morter ignífug de ciment i perlita amb vermiculita, de 500 kg/m3 de densitat, projectat sobre estructura, prèvia col.locació de deployé ancorat sobre l'estructura. Tot certificat per un EI180.</t>
  </si>
  <si>
    <t>Projectat d'aïllament al foc (EI180) de gruix 5 cm, amb morter ignífug de ciment i perlita amb vermi</t>
  </si>
  <si>
    <t>C200X000</t>
  </si>
  <si>
    <t>Barrejadora-bombejadora per a morters i guixos projectats</t>
  </si>
  <si>
    <t>B7D20021</t>
  </si>
  <si>
    <t>Morter ignífug de ciment i perlita amb vermiculita, de 500 kg/m3 de densitat, per a aïllament contra el foc, en sacs</t>
  </si>
  <si>
    <t>E825133GMI02</t>
  </si>
  <si>
    <t>Acabat (C) Enrajolat de parament vertical interior a una alçària &lt;= 3 m amb rajola de ceràmica esmaltada mat, rajola de València, grup BIII (UNE-EN 14411), preu mitjà, de 20x20cm, col·locades amb adhesiu per a rajola ceràmica D2 TE ref. B13902002 de la serie Adhesius en dispersió de BUTECH (UNE-EN 12004) i rejuntat amb beurada CG2 ref. B21502016 de la serie Materials per a junts de BUTECH (UNE-EN 13888), Tot acabat.</t>
  </si>
  <si>
    <t>Acabat (C) Enrajolat de parament vertical interior a una alçària &lt;= 3 m amb rajola de ceràmica esmal</t>
  </si>
  <si>
    <t>B0FH3173</t>
  </si>
  <si>
    <t>Rajola de ceràmica premsada esmaltada mat, rajola de valència, de forma rectangular o quadrada, de 16 a 25 peces/m2, preu mitjà, grup BIII (UNE-EN 14411)</t>
  </si>
  <si>
    <t>B05A2203H9E9</t>
  </si>
  <si>
    <t>Morter tècnic per al segellat de junts de col.locació de rajoles ceràmiques, de fins a 4mm de gruix, color beige, tipus CG2 segons UNE-EN 13888, ref. B21502016 de la serie Materials per a junts de BUTECH</t>
  </si>
  <si>
    <t>B0962024H6CA</t>
  </si>
  <si>
    <t>Adhesiu en dispersió aquosa tipus D2-TE segons UNE 12004, amb resines acríliques de gran deformabilitat, ref. B13902002 de la serie Adhesius en dispersió de BUTECH</t>
  </si>
  <si>
    <t>E83FS212</t>
  </si>
  <si>
    <t>Doble aplacat vertical amb plaques de guix laminat de 12,5 mm de gruix, col.locades sobre perfileria d´acer galvanitzat amb fixacions mecàniques.</t>
  </si>
  <si>
    <t>Doble aplacat vert guix laminat 12,5 mm</t>
  </si>
  <si>
    <t>B0523300</t>
  </si>
  <si>
    <t>Guix escaiola amb additius de designació A, segons la norma UNE-EN 13279-1</t>
  </si>
  <si>
    <t>B0CC1310</t>
  </si>
  <si>
    <t>Placa de guix laminat estàndard (A) i gruix 12,5 mm, amb vora afinada (BA), segons la norma UNE-EN 520</t>
  </si>
  <si>
    <t>E83LMI01</t>
  </si>
  <si>
    <t>Revestiment interior amb panell laminat decoratiu d'alta pressió HPL de Formica, tipus ignífug i d'aplicació general (CGF), de 6 mm de gruix, per a ús interior segons UNE-EN 438-4, comportament al foc del conjunt B-S2, d0, cantell recte, amb una cara decorativa, acabat color llis i textura llisa semi-mat, col·locat adherit sobre parament vertical amb rastrells del mateix material  i adhesiu estructural de poliuretà monocomponent i cinta específica doble cara, formació de cantoneres amb perfil d'alumini específic ancorat a la base, formació de sòcol refondit amb el mateix material que permeti la circulació de l'aire, segellats, formació d'encastos i forats.despecejament i colors segons projecte, sense peces inferiors a 40 cm, Tot acabat segons projecte.</t>
  </si>
  <si>
    <t>Revestiment interior HPL</t>
  </si>
  <si>
    <t>B83L1BK6</t>
  </si>
  <si>
    <t>Panell laminat decoratiu d'alta pressió HPL, tipus ignífug i d'aplicació general (CGF), de 6 mm de gruix, per a ús interior segons UNE-EN 438-4, comportament al foc B-s2, d0, cantell recte, amb una cara decorativa, acabat color llis i textura llisa semi-mat</t>
  </si>
  <si>
    <t>B83Z6A23</t>
  </si>
  <si>
    <t>Cinta de polietilè autoadhesiva a dues cares, de 3 mm de gruix i 12 mm d'amplària</t>
  </si>
  <si>
    <t>B09011P0</t>
  </si>
  <si>
    <t>dm3</t>
  </si>
  <si>
    <t>Imprimació per a col·locació de panell HPL, adequada per a suports porosos, de base resina epoxi pigmentada</t>
  </si>
  <si>
    <t>B0901110</t>
  </si>
  <si>
    <t>Adhesiu estructural per a col·locació de panell HPL, d'aplicació amb pistola, de base poliuretà monocomponent</t>
  </si>
  <si>
    <t>E83LMI02</t>
  </si>
  <si>
    <t>Conjunt de panellat de parets en angle recte a passadís exterior de banys i a passadís interior entre Labs,  muntat sobre rastrells de fusta i, en el cas de la porta, encolat sobre la mateixa. Tot en DMI de 19mm de gruix i acabat lacat color a definir per la DF, cantejat de vores, laminat de cara interna, juntes obertes d'1 mm, etc. segons detall de projecte.(AP3)</t>
  </si>
  <si>
    <t>Revestiment interior DM lacat</t>
  </si>
  <si>
    <t>E843F301</t>
  </si>
  <si>
    <t>FALS SOSTRE  model THERMATEX ALPHA antimicrobià acústic i atenuant de 60x 60 cm. amb estructura alumini lacada blanca tipus Board.
Suministro e instalación de techo suspendido registrable para entorno sanitario o con exigencias similares, según la norma UNE-EN 13964:2016. Techo  de 600x600x17 mm modelo THERMATEX ALPHA, canto del panel Board para apoyo en T24. Realizado en fibra mineral biosoluble tipo Wet Felt con cara vista hidrófuga, antimicrobiana, antibacteriana y fungicida de aspecto liso y pintada en color blanco. La absorción acústica será de 0.60 ?w de acuerdo con la UNE-EN ISO 11654, ensayado según la UNE-EN ISO 354 (Clase C) y aislamiento acústico lateral entre estancias de 36 dB (Valor Dnfw) ensayado según la UNE-EN ISO 10848-2. Las placas tendrán una resistencia a la humedad del 95% RH. Peso de placa: 4.5 kg/m². Conductividad térmica: 0,060 w/mK. Reflexión lumínica: 85%según ISO 7742. Contenido reciclado: 41% según UNE-EN ISO 14021. Reciclabilidad del techo y perfilería: 100%. Sin emisión de formaldehido (clasificación E1 según UNE-EN 13964). Sin compuestos orgánicos volátiles (COV). Posibilidad de uso en entorno de sala limpia con clasificación ISO 5 según norma UNE-EN ISO 14644-1 y calidad del aire interior Clase A+. Reacción al fuego: Euroclase A2-s1,d0. El techo puede limpiarse en seco y con paño o esponja humedecida con detergente diluido en agua tibia o incluso con productos desinfectantes de uso habitual en el entorno sanitario. La instalación se compondrá de perfiles primarios Prelude Peakform 24 mm de ancho con longitud estándar 3600 mm y 43 mm de altura en líneas paralelas separadas 1200 mm, con cuelgues AWDN20 con varilla roscada o cuelgue rápido tipo gancho A110 cada 1200 mm a forjado desde dicho perfil (otorgando una capacidad de carga de 10.5 kg/m2), perpendicularmente a estos perfiles se dispondrán perfiles Secundarios de 1200 mm de largo. Dichos perfiles estarán separados 600 mm para poder formar módulos de 600x600 mm con un secundario de 600 mm conectado a la ranura central de los secundarios de 1200 mm. Toda la perfilería tendrá el alma con un sistema de cosido longitudinal aportando rigidez y estabilidad al sistema y estará certificada Cradle to Cradle (C2C) Silver. Perimetralmente solución con angular de borde estándar BPT1924HD fijado al paramento cada 500 mm, placas y perfiles cortados a conveniencia según forma de la estancia. 
 Inclou part proporcional de formació de forats, entregues en diferents paraments, materials i feines auxiliars per a la seva correcta col.locació i posta en obra, tot acabat i en funcionament.</t>
  </si>
  <si>
    <t>FALS SOSTRE  model BIOBLOC ACOUSTIC</t>
  </si>
  <si>
    <t>B84ZBMU01</t>
  </si>
  <si>
    <t>Entamats i sistemes de suspensió per fals sostre</t>
  </si>
  <si>
    <t>TBB4Z</t>
  </si>
  <si>
    <t>Fibra Mineral de 600x600x17 mm modelo Biobloc Acoustic 2551M4, canto del panel Tegular24 (placa con rebaje para perfilería T24). Cantos pintados para una mayor resistencia y durabilidad. Realizado en fibra mineral biosoluble tipo Wet Felt con cara
vista hidrófuga, antimicrobiana, antibacteriana y fungicida de aspecto liso y pintada en color blanco</t>
  </si>
  <si>
    <t>E843F310</t>
  </si>
  <si>
    <t>FALS SOSTRE  modelSostre AMF Sistema F1.2 extraible amb plaques tipus THERMATEX ACOUSTIC a tota la amplada del
passadís sense suports intermitjos
 Inclou part proporcional de formació de forats, entregues en diferents paraments, materials i feines auxiliars per a la seva correcta col.locació i posta en obra, tot acabat i en funcionament.</t>
  </si>
  <si>
    <t>FALS SOSTRE  modelSostre AMF Sistema F1.2 extraible amb plaques tipus THERMATEX ACOUSTIC a tota la a</t>
  </si>
  <si>
    <t>BB4Z26F31</t>
  </si>
  <si>
    <t>Sostre AMF Sistema F1.2 extraible amb plaques tipus THERMATEX ACOUSTIC sense suports intermitjos</t>
  </si>
  <si>
    <t>E843MI01</t>
  </si>
  <si>
    <t>(S3) Suministrament i col.locació de fals sostre registrable  vinílic amb una modulació de 600*600*17mm, suspeses sobre perfileria  metàlica vista T-24. Tot de color blanc, inclou part proporcional de formació de forats, entregues, materials i feines auxiliars per a la seva correcta col.locació i posta en obra, tot acabat i en funcionament.</t>
  </si>
  <si>
    <t>(S3) Suministrament i col.locació de fals sostre registrable  vinílic amb una modulació de 600*600*1</t>
  </si>
  <si>
    <t>B84ZBMU03</t>
  </si>
  <si>
    <t>Fals sostre Amstrong Bioguard acoustic ref: BP 2703 M4D</t>
  </si>
  <si>
    <t>E843MI02</t>
  </si>
  <si>
    <t>Suministrament i col.locació de fals sostre acústic, Sostre AMF Sistema F1.2 extraible amb plaques tipus THERMATEX ACOUSTIC a tota la amplada del passadís, model THERMATEX ACOUSTIC de AMF, registrable   suspeses sobre guia PERIMETRAL amb junta acústica tipus VT-S 15/24 . Tot de color blanc, amb les següents especificacions (La reacción al fuego será A2-s1d0 según EN 13501-1 y certificación CE según la norma EN 13964 con una resistencia a la humedad del 95% RH, absorción acústica de 0,95 aw según EN 11654, aislamiento acústico de 28 Dncw según EN 20140-9 y ISO - Classe 4 según ISO 14644-1
Instalado según el Sistema F
Inclou part proporcional de formació de forats, entregues, materials i feines auxiliars per a la seva correcta col.locació i posta en obra, tot acabat i en funcionament.</t>
  </si>
  <si>
    <t>Suministrament i col.locació de fals sostre acústic, Sostre AMF Sistema F1.2 extraible amb plaques t</t>
  </si>
  <si>
    <t>BB4ZBMI01</t>
  </si>
  <si>
    <t>Fals sostre model THERMATEX ALPHA de AMF amb guia VT-S 15/24</t>
  </si>
  <si>
    <t>E844MI02</t>
  </si>
  <si>
    <t>Cel ras continu de plaques de guix laminat tipus hisrofuga (H), per a revestir, de 12,5 mm de gruix i vora afinada (BA), amb subjecció de barra roscada al sostre mitjançant entramat ocult amb suspensió , per una alçària de sostre de 4m com a màxim, inclòs en franges de menys de 1m, cantells, encaixos, cortiners i ajustos especials  tot acabat i en funcionament.</t>
  </si>
  <si>
    <t xml:space="preserve">Cel ras continu de plaques de guix laminat tipus hisrofuga (H), per a revestir, de 12,5 mm de gruix </t>
  </si>
  <si>
    <t>B84ZB0E0</t>
  </si>
  <si>
    <t>Entramat metàl·lic ocult amb suspensió autoanivelladora de barra roscada, per a cel ras</t>
  </si>
  <si>
    <t>E8941B25</t>
  </si>
  <si>
    <t>Pintat d'estructures d'acer amb sistemes de protecció amb grau de durabilitat M, per a classe d'exposició C2, segons UNE-EN ISO 12944, format per 2 capes, capa d'imprimació de 80 µm i capa d'acabat de 40 µm, amb un gruix total de protecció de 120 µm, aplicat de forma manual</t>
  </si>
  <si>
    <t>Pintat d'estructures d'acer amb sistemes de protecció amb grau de durabilitat M, per a classe d'expo</t>
  </si>
  <si>
    <t>B89ZPP60</t>
  </si>
  <si>
    <t>l</t>
  </si>
  <si>
    <t>Pintura de poliuretà bicomponent, per a sistemes de protecció de l'acer</t>
  </si>
  <si>
    <t>B89ZPE50</t>
  </si>
  <si>
    <t>Pintura epoxi bicomponent, per a sistemes de protecció de l'acer</t>
  </si>
  <si>
    <t>E898DFP0</t>
  </si>
  <si>
    <t>Pintat de parament vertical exterior de ciment, amb pintura al silicat amb acabat llis, amb una capa de fons i dues d'acabat</t>
  </si>
  <si>
    <t>Pintat vert.ext.ciment,pintura silicat,llis,1fons+2acab.</t>
  </si>
  <si>
    <t>B8ZANE00</t>
  </si>
  <si>
    <t>Pintura de fons al silicat, per a exteriors</t>
  </si>
  <si>
    <t>B0182100</t>
  </si>
  <si>
    <t>Diluent de pintura mineral al silicat, per a interiors i exteriors</t>
  </si>
  <si>
    <t>B89ZNE00</t>
  </si>
  <si>
    <t>Pintura al silicat, per a exteriors</t>
  </si>
  <si>
    <t>E898F301</t>
  </si>
  <si>
    <t>Pintat de parament de qualsevol tipologia, amb pintura antbacteriana i fungicida tipus DISPERLITH HYGIENI., amb peraparació de la base,  una capa segelladora i dues d'acabat. Tot acabat.</t>
  </si>
  <si>
    <t>Pintat de parament de qualsevol tipologia, amb pintura antbacteriana i fungicida tipus DISPERLITH HY</t>
  </si>
  <si>
    <t>B8ZA1000</t>
  </si>
  <si>
    <t>Segelladora</t>
  </si>
  <si>
    <t>B09ZF301</t>
  </si>
  <si>
    <t>PINTURA ANTIBACTERIANA</t>
  </si>
  <si>
    <t>E898J140</t>
  </si>
  <si>
    <t>Pintat de parament vertical de guix, amb pintura a la cola amb acabat llis, amb una capa de fons diluïda i dues d'acabat</t>
  </si>
  <si>
    <t>Pint.vert.guix,pintura cola llis 1fons+2acab.</t>
  </si>
  <si>
    <t>B89Z1000</t>
  </si>
  <si>
    <t>Pintura a la cola</t>
  </si>
  <si>
    <t>E898K2A0</t>
  </si>
  <si>
    <t>Pintat de parament horitzontal de guix, amb pintura plàstica amb acabat llis, amb una capa segelladora i dues d'acabat</t>
  </si>
  <si>
    <t>Pintat horitz.guix,plàstica llis,1segelladora+2acabat</t>
  </si>
  <si>
    <t>B89ZPD00</t>
  </si>
  <si>
    <t>Pintura plàstica, per a interiors</t>
  </si>
  <si>
    <t>E898MI03</t>
  </si>
  <si>
    <t>Acabat (B) Pintat de parament de qualsevol tipologia, amb pintura fotocatalítica tipus KLEIM Ref. 9197 amb acabat llis, amb pereparació de la base,  una capa segelladora i dues d'acabat. Tot acabat.</t>
  </si>
  <si>
    <t>Acabat (B) Pintat de parament de qualsevol tipologia, amb pintura fotocatalítica tipus KLEIM Ref. 91</t>
  </si>
  <si>
    <t>B89ZPMI01</t>
  </si>
  <si>
    <t xml:space="preserve"> Pintura antbacteriana i fungicida tipus DISPERLITH HYGIENIC.</t>
  </si>
  <si>
    <t>E898MI04</t>
  </si>
  <si>
    <t>Pintat de parament de qualsevol tipologia, amb esmalt epoxi alimentaride 2 components 100% sòlids amb certficat sanitari . Mod. 7176 de Revetón o similar, amb pereparació de la base. Tot acabat.</t>
  </si>
  <si>
    <t>Pintat de parament de qualsevol tipologia, amb esmalt epoxi alimentaride 2 components 100% sòlids am</t>
  </si>
  <si>
    <t>E93616B5</t>
  </si>
  <si>
    <t>Solera de formigó HM-20/B/20/I, de consistència tova i grandària màxima del granulat 20 mm amb additiu hidròfug, de gruix 20 cm, abocat des de camió</t>
  </si>
  <si>
    <t>Solera formigó HM-20/B/20/I+hidròfug,g=20cmcamió</t>
  </si>
  <si>
    <t>B064300J</t>
  </si>
  <si>
    <t>Formigó HM-20/B/20/I de consistència tova, grandària màxima del granulat 20 mm, amb &gt;= 200 kg/m3 de ciment, additiu hidròfug, apte per a classe d'exposició I</t>
  </si>
  <si>
    <t>E937591B</t>
  </si>
  <si>
    <t>Reblert de nervis de formigó lleuger HLE-25/B/10/IIa, de densitat 1200 a 1500 kg/m3, de consistència tova i grandària màxima del granulat 10 mm, de 15 cm de gruix, formigonat amb bomba i acabat fratassat</t>
  </si>
  <si>
    <t>Reblert nervis form. lleuger HLE-25/B/10/IIa,d=1200-1500kg/m3,g=15cm</t>
  </si>
  <si>
    <t>B06L391B</t>
  </si>
  <si>
    <t>Formigó lleuger HLE-25/B/10/IIa, de densitat 1200 a 1500 kg/m3, grandària màxima del granulat 10 mm, amb &gt;= 350 kg/m3 de ciment, apte per a classe d'exposició IIa</t>
  </si>
  <si>
    <t>E937F301</t>
  </si>
  <si>
    <t>Reconstrucció puntual de forjat, inclou encofrat i apuntalat  , 300kg armadura /m3,formigó HA25, ancoratges necessaris, formigonat amb bomba i acabat fratassat, Tot acabat i en funcionamnet</t>
  </si>
  <si>
    <t>Reconstrucció puntual de forjat, inclou encofrat i apuntalat  , 300kg armadura /m3,formigó HA25, anc</t>
  </si>
  <si>
    <t>E937MI01</t>
  </si>
  <si>
    <t>Capa de compressió  de formigó lleuger HLE-25/B/10/IIa, de densitat 1200 a 1500 kg/m3, de consistència tova i grandària màxima del granulat 10 mm, de 10 cm de gruix mig, formigonat amb bomba i acabat fratssat mecanicament.</t>
  </si>
  <si>
    <t>Capa de compressió  de formigó lleuger HLE-25/B/10/IIa, de densitat 1200 a 1500 kg/m3, de consistènc</t>
  </si>
  <si>
    <t>B06L361B</t>
  </si>
  <si>
    <t>Formigó lleuger HLE-25/B/10/IIa, de densitat 1200 a 1500 kg/m3, grandària màxima del granulat 10 mm, amb &gt;= 275 kg/m3 de ciment, apte per a classe d'exposició IIa</t>
  </si>
  <si>
    <t>E9UZ5MD0</t>
  </si>
  <si>
    <t>Mitja canya de radi 6 cm, feta amb morter de ciment</t>
  </si>
  <si>
    <t>Mitja canya,radi=6cm morter</t>
  </si>
  <si>
    <t>E9Z3F301</t>
  </si>
  <si>
    <t>(P1) Paviment de poliuretà sistema COMFORT FLOOR DE SIKA,  consistent en :
1. FISSURES: Obertura de fissures mitjançant màquina radial, disc de diamant, aspiració de brutícia i segellat mitjançant el subministrament i aplicacioó de la massilla de poliuretà, Sikaflex PRO-3, col·locada amb pistola manual o pneumàtica. 
2. REGULARITZACIOÓ PAVIMENT - Regularització de paviment mitjançant imprimació amb la resina Sikafloor Epocem Module, i col·locació del morter Sikafloor 81 Epocem, com a segellador de porus i petites barraques en el formigó, humitats... aplicat a plana i airejat amb corró de pues. Espessor de 2-3 mm, o capa autonivellant de fins a 2 cm de gruix, compatible adaptada a les necessitats de l'0bra.
3. PAVIMENT 
- Polit de superfícies mitjançant medis mecànics i aspiració de brutícia. 
- Subministrament i aplicació de l'adhesiu Comfort Adhesive, aplicat a plana a una mà. Subministrament i col·locació de Sikafloor Comfort Regupol 6015 H, làmina amortidora de cautxú triturat amb lligant de poliuretà, col·locada sobre Comfort Adhesive. Espessor de 4 mm. 
- Subministrament i aplicació de Sikafloor Comfort Porefille, element bicomponent de PUR, amb un contingut total de sòlids, amb baix COV. Usat per segellar i anivellar sobre Regupol. 
- Subministrament i aplicació de Sikafloor 330, revestiment autoanivellant, elàstic de PU, bicomponent lliure de dissolvents, amb certificat de baixes emissions VOC, aplicat a llana dentada i airejat amb corró de pues. Espessor aprox. 1-2 mm. 
- Subministrament i aplicació de Sikafloor 305 W, revestiment de segellat mat acolorit de poliuretà, en base aigua, bicomponent, baix en COV, aplicat al corró o brotxa. 
Tot muntat per instal.lador autoritzat i certificat, inclou part proporcional d'esglaons,  feines, materials, preparació de bases i elements auxiliars necessaris,incòs protecció del paviment amb policarbonat de 5 mm de gruix una vegada executat, tot acabat.</t>
  </si>
  <si>
    <t xml:space="preserve">(P1) Paviment de poliuretà sistema COMFORT FLOOR DE SIKA,  consistent en :
1. FISSURES: Obertura </t>
  </si>
  <si>
    <t>B89ZUMI02</t>
  </si>
  <si>
    <t>Manta de cautxú de 4 mm, per a paviment de poliuretà Comfort Floor de Sika</t>
  </si>
  <si>
    <t>B89ZUUF01</t>
  </si>
  <si>
    <t>E9Z3MI01</t>
  </si>
  <si>
    <t>(P2) Paviment de poliuretà sistema COMFORT FLOOR DE SIKA, aplicat sobre paviment existent, gruix total 6mm, consistent en : Imprimació, adhesiu, manta de cautxú 4 mm, tapaporos, morter autonivellant de poliuretà 100%, sellat amb dues mans de poliretà base aigua. Tot muntat per instal.lador autoritzat, inclou part proporcional de feines, materials, preparació de bases i elements auxiliars necessaris, tot acabat.</t>
  </si>
  <si>
    <t>(P2) Paviment de poliuretà sistema COMFORT FLOOR DE SIKA, aplicat sobre paviment existent, gruix tot</t>
  </si>
  <si>
    <t>E9Z3MI02</t>
  </si>
  <si>
    <t>(P3) Paviment de poliuretà  antilliscant alta resistència,  sistema SIKA, aplicat sobre paviment existent, gruix total 3mm, consistent en : Imprimació, morter flexibleautonivellant de poliuretà 100% (SIKAFLOR 3240), sellat amb dues mans de poliretà (SIKAFLOOR 305 W). Tot muntat per instal.lador autoritzat, inclou part proporcional de feines, materials, preparació de bases i elements auxiliars necessaris, tot acabat.</t>
  </si>
  <si>
    <t>(P3) Paviment de poliuretà  antilliscant alta resistència,  sistema SIKA, aplicat sobre paviment exi</t>
  </si>
  <si>
    <t>EAF2F308</t>
  </si>
  <si>
    <t>P8 Porta de doble vidre Acoustic Glass 80 mm de gruix de la marca Aluinter que aporta 38 dB de comfort acústic (mitjançant certificat
en laboratori homologat) de 90x210 cm de pas.
Construïda amb un marc de porta de 54 x 80 mm. con doble galze, d'alumini extruit segons norma UNE 38-337-82 del grup Al-Mg-Si.
Els elements exteriores d'alumini poden ser anodizats o lacats sota llicència QUALICOAT. El marc de porta disposa de 2 allotjaments per ubicar doble goma tubular de contacte entre el marc i la fulla per a major absorció acústica. Amb esquadres tubulars allotjades en l'interior del capçal del marc per ensamblar els inglets superiors. La fulla de puerta està formada per un bastidor perimetral d'alumini extruït que fa la funció de suport de dos vidress templats de 5 mm. y serigrafiats perimetralment según carta RAL (16x39) per ocultar el propi bastidor. Gruix total de la fulla 80 mm. quedan completament enrasada por ambdós costats del envà. La fulla de porta porta incorporada en el seu cantell inferior una guillotina  isofónica colocada. El conjunt el completa el joc de manetas, i el pany tipus TX80 amb cop i clau mestrejada. Tot acabat i en funcionament, incòs pp de subestructura de reforç en fals sostre, materials, feines i mitjams necessaris pel seu correcte funcionament.</t>
  </si>
  <si>
    <t>P8 Porta de doble vidre Acoustic Glass 80 mm de gruix de la marca Aluinter que aporta 38 dB de comfo</t>
  </si>
  <si>
    <t>E66EF308</t>
  </si>
  <si>
    <t>Puerta de doble vidrio Acoustic Glass 80 mm de espesor de la marca Aluinter 90x210</t>
  </si>
  <si>
    <t>EAF2F309</t>
  </si>
  <si>
    <t>M01-M02-M03-M04  Mampara de vidre ACOUSTIC GLASS amb doble vidre de terra a sostres de la empresa ALUINTER, modulació horitzontal a mida,acristallament amb doble vidre laminar 5+5 / 5+5, amb butiral transparent acustic tipus SILENCE. la unió entre els vidres es fa sense muntants verticals, mitjançant cinta adhesva 3M VHP o perfil en ´´H´´ de polimetacrilat transparent. Per a millorar la acústica del conjunt, el perfils de cornament, sòcol i arranades tenen perfils termo-acústics que s'adapten a les irregularitats de paviment, sostre i parets. El gruix total de envà és de 80 mm. Els elements exteriors d'alumini poden estar anoditzats o lacats. Tot acabat i en funcionament, incòs pp de subestructura de reforç en fals sostre, materials, feines i mitjams necessaris pel seu correcte funcionament.</t>
  </si>
  <si>
    <t>M01-M02-M03-M04  Mampara de vidre ACOUSTIC GLASS amb doble vidre de terra a sostres de la empresa AL</t>
  </si>
  <si>
    <t>E66EF302</t>
  </si>
  <si>
    <t>Mampara de vidre ACOUSTIC GLASS amb doble vidre de terra a sostres de la empresa ALUINTER,</t>
  </si>
  <si>
    <t>EAF2MI16</t>
  </si>
  <si>
    <t>F01Conjunt EI45 format per finestra d'accés de mostres deguillotina,mides totals 1.5x1.4m, d'alumini de 54mm. de gruix, amb juntesi ntumescents i perfil d'aillament complint certificaciótalla-focs EN-13501-2 i BS476Part22, amb envidramentEI90 PROMAGLAS-F1 de gruix 8/28/8 mm, tot acabat i en funcionament.</t>
  </si>
  <si>
    <t>F01Conjunt EI45 format per finestra d'accés de mostres deguillotina,mides totals 1.5x1.4m, d'alumini</t>
  </si>
  <si>
    <t>EAF5MI01</t>
  </si>
  <si>
    <t>Suministro y colocación de Celosía de aluminio tipo UPF-105 de lamas pared simple fijas perfiladas de 105x20 mm. Montada sobre perfiles de aluminio extrusionado con encastes adecuados para alojar las lamas. Incluye p.p de subestructura, materiales, remates, formación de aperturas practicables y fijas para servicios,encuentros y uniones con paramentos existentes, desmontage y aprovechamiento de testero existente de la misma tipologia, trabajos y elementos auxilaiares para su correcta colocación . Todo acabado.</t>
  </si>
  <si>
    <t>Gelosia lames alumini.</t>
  </si>
  <si>
    <t>BAF1MI01</t>
  </si>
  <si>
    <t>Celosía de aluminio tipo UPF-105 de lamas pared simple fijas perfiladas de 105x20 mm. Montada sobre perfiles de aluminio extrusionado con encastes
adecuados para alojar las lamas.</t>
  </si>
  <si>
    <t>EAF5MI02</t>
  </si>
  <si>
    <t>Suministre i col.locació  d'ampit amb pendent,  a base de planca d'alumini, amb un desenvolupament de fons a 50 cm i 6 plecs, col.locat  anclat sobre rastrellat d'acer galvanitzat i juntes solapades i sellades amb material específic, Inclou p.p de materials, feines i elements auxiliars per la seva correcta co.locació. Tot acabat.</t>
  </si>
  <si>
    <t>Suministre i col.locació  d'ampit amb pendent,  a base de planca d'alumini, amb un desenvolupament d</t>
  </si>
  <si>
    <t>BAF1MI02</t>
  </si>
  <si>
    <t>M</t>
  </si>
  <si>
    <t>REMAT D'ALUMINI PLEGAT. DES 50 CM, 6 PLECS</t>
  </si>
  <si>
    <t>EAND1C40</t>
  </si>
  <si>
    <t>Caixa i bastiment de base per a porta corredissa encastada d'acer galvanitzat, d'1 fulla de 120x 210 cm de llum de pas, per a acabat amb plaques de guix laminat, muntada</t>
  </si>
  <si>
    <t>Caixa corred.enc. 1 fulla 120x210cm acabat guix lam.</t>
  </si>
  <si>
    <t>BANC1C40</t>
  </si>
  <si>
    <t>Caixa i bastiment de base per a porta corredissa encastada d'acer galvanitzat, d'1 fulla de 120x 210 cm de llum de pas, per a acabat amb plaques de guix laminat</t>
  </si>
  <si>
    <t>EAQDF302</t>
  </si>
  <si>
    <t xml:space="preserve">P01 + Porta interior formada per marc SOLECO Tipo G (telescòpic) amb guillotina inferior per a sobrepressions. model EN-INT amb certificació EI60adaptable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assajats 200.000 cicles d'obertura. Protecció de pany mitjançant caixa metálica. Dues fulles de pas abatible, de 210 x 90+50cm, amb interior aglomerat alleugerat i revestides d'HPL de 2 mm. color ARTIC WHITE. Cantejades amb compacte fenòlic en els seus 4 costats. Gruix de fulla de 58 mm. Inclou mirador, en fulla secundària, de 180x40 cm amb envidrament EI-45. Inclou doble maneta institucional d'acer inox 316 model AISI316L de TESA amb placa quadrada de fixació d'inox de TESA, pany tipus TX80 amb cop i clau mestrejada.
Inclou topalls,tancaportes ocult, entregues i remats adequats a la paret de suport. Totalment montat i provat. </t>
  </si>
  <si>
    <t>P01 + Porta interior formada per marc SOLECO Tipo G (telescòpic) amb guillotina inferior per a sobre</t>
  </si>
  <si>
    <t>BAM201F301</t>
  </si>
  <si>
    <t>Guillotina inferior per sobrepressio</t>
  </si>
  <si>
    <t>EAQDF303</t>
  </si>
  <si>
    <t xml:space="preserve">P02  Porta interior formada per marc SOLECO Tipo G (telescòpic) model EN-INT amb certificació EI60adaptable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assajats 200.000 cicles d'obertura. Protecció de pany mitjançant caixa metálica. Dues fulles de pas abatible, de 210 x 90+50cm, amb interior aglomerat alleugerat i revestides d'HPL de 2 mm. color ARTIC WHITE. Cantejades amb compacte fenòlic en els seus 4 costats. Gruix de fulla de 58 mm. Inclou doble maneta institucional d'acer inox 316 model AISI316L de TESA amb placa quadrada de fixació d'inox de TESA, pany tipus TX80 amb cop i clau mestrejada.
Inclou tancaportes ocult, entregues i remats adequats a la paret de suport. Totalment montat i provat. </t>
  </si>
  <si>
    <t>P02  Porta interior formada per marc SOLECO Tipo G (telescòpic) model EN-INT amb certificació EI60ad</t>
  </si>
  <si>
    <t>BAMF301</t>
  </si>
  <si>
    <t>P02 conjunt de porta soleco 2 fulles opaques 140x210</t>
  </si>
  <si>
    <t>EAQDF304</t>
  </si>
  <si>
    <t xml:space="preserve">P03 Porta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Una fulla de pas abatible, de 210 x 90cm, amb marc i vidre laminat 5+5 . color ARTIC WHITE. Cantejades amb compacte fenòlic en els seus 4 costats. Gruix de fulla de 58 mm. Inclou doble maneta institucional d'acer inox 316 model AISI316L de TESA amb placa quadrada de fixació d'inox de TESA, pany tipus TX80 amb cop i clau mestrejada. 
Inclou topalls,tancaportes ocult, entregues i remats adequats a la paret de suport. Totalment montat i provat. </t>
  </si>
  <si>
    <t>P03 Porta interior formada per marc SOLECO Tipo G (telescòpic) model EN-INT adaptable a qualsevol gr</t>
  </si>
  <si>
    <t>BAMF303</t>
  </si>
  <si>
    <t>P3 SOLECO Porta 90x210 pas lliure vidre 5+5</t>
  </si>
  <si>
    <t>EAQDF305</t>
  </si>
  <si>
    <t xml:space="preserve">P03+ Porta interior formada per marc SOLECO Tipo G (telescòpic) amb guillotina inferior per a sobrepressions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Una fulla de pas abatible, de 210 x 90cm,. amb marc i vidre laminat 5+5 . color ARTIC WHITE. Cantejades amb compacte fenòlic en els seus 4 costats. Gruix de fulla de 58 mm. Inclou topalls, doble maneta institucional d'acer inox 316 model AISI316L de TESA amb placa quadrada de fixació d'inox de TESA, pany tipus TX80 amb cop i clau mestrejada. Inclou tancaportes ocult. Totalment muntat i provat.
</t>
  </si>
  <si>
    <t>P03+ Porta interior formada per marc SOLECO Tipo G (telescòpic) amb guillotina inferior per a sobrep</t>
  </si>
  <si>
    <t>EAQDF306</t>
  </si>
  <si>
    <t xml:space="preserve">P04  Porta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color ARTIC WHITE. de 90x210 de pas lliure, Cantejades amb compacte fenòlic en els seus 4 costats. Gruix de fulla de 58 mm. Inclou doble maneta institucional d'acer inox 316 model AISI316L de TESA amb placa quadrada de fixació d'inox de TESA, pany tipus TX80 amb cop i clau mestrejada. Inclou tancaportes ocult. Totalment muntat i provat.
</t>
  </si>
  <si>
    <t>P04  Porta interior formada per marc SOLECO Tipo G (telescòpic) model EN-INT adaptable a qualsevol g</t>
  </si>
  <si>
    <t>BAMF04</t>
  </si>
  <si>
    <t>P4 SOLECO porta 90x210 pas lliure</t>
  </si>
  <si>
    <t>EAQDF308</t>
  </si>
  <si>
    <t>P06 Porta interior tallafocs UNE 23740-1 amb certificat i assaig d'homologació EI60 formada per cèrcol SOLECO tipus G (telescòpic) adaptable a qualsevol amplada d'envà, d'acer galvanitzat de gruix 1,5 mm, o similar, lacado final al forn RAL, amb certificació Qualisteelcoat. trobada de muntats amb capçal a inglet mitjançant sistema Knock-Down. Burlet de goma embutit per evitar la vibració de la fulla. Inclou pernis Clase 11 s/ UNE 1935:2002 regulables d'acer inoxidable, Assatjats 200.000 cicles d'apertura.
Dues fulles de pas abatibles, de 210 x 90+90cm, interior aglomerat alleugerat amb juntes intumescensts i revestides en HPL 2 mm. Canteajades en compacte fenòlic en els seus 4 costats. Gruix de fulla de 55 mm.
Inclou ferratges: barres antipànic, pany normalizat de alt trànsit mestrejat
Inclou mirador Ull de bou en ambdues fulles.
 Inclou part proporcional de reforços fins a sostre i preparació del suport i tancaments adjacents per quedar oberta 180º, Tot acabat i en funcionament.</t>
  </si>
  <si>
    <t>P06 Porta interior tallafocs UNE 23740-1 amb certificat i assaig d'homologació EI60 formada per cèrc</t>
  </si>
  <si>
    <t>EAQDF309</t>
  </si>
  <si>
    <t>P07 Porta interior tallafocs UNE 23740-1 amb certificat i assaig d'homologació EI60 formada per cèrcol SOLECO tipus G (telescòpic) adaptable a qualsevol amplada d'envà, d'acer galvanitzat de gruix 1,5 mm, o similar, lacado final al forn RAL, amb certificació Qualisteelcoat. trobada de muntats amb capçal a inglet mitjançant sistema Knock-Down. Burlet de goma embutit per evitar la vibració de la fulla. Inclou pernis Clase 11 s/ UNE 1935:2002 regulables d'acer inoxidable, Assatjats 200.000 cicles d'apertura.
Una fulla de pas abatible, de 210 x 90 cm, interior aglomerat alleugerat amb juntes intumescensts i revestides en HPL 2 mm. Canteajades en compacte fenòlic en els seus 4 costats. Gruix de fulla de 55 mm.
Inclou ferratges: barres antipànic, pany normalizat de alt trànsit mestrejat
Inclou mirador Ull de bou en ambdues fulles.
Totalment muntat i provat. Inclou part proporcional de reforços fins a sostre i preparació del suport i tancaments adjacents per quedar oberta 180º, Tot acabat i en funcionament.</t>
  </si>
  <si>
    <t>P07 Porta interior tallafocs UNE 23740-1 amb certificat i assaig d'homologació EI60 formada per cèrc</t>
  </si>
  <si>
    <t>BAM2000F31</t>
  </si>
  <si>
    <t>TALLAFOCS SOLECO EI60 90X210</t>
  </si>
  <si>
    <t>EAQDF325</t>
  </si>
  <si>
    <t>P10 Porta  tallafocs UNE 23740-1 amb certificat i assaig d'homologació EI90 ,adaptable a qualsevol amplada d'envà, d'acer galvanitzat de gruix 1,5 mm, o similar, lacat final al forn RAL, amb certificació Qualisteelcoat. trobada de muntats amb capçal a inglet mitjançant sistema Knock-Down. Burlet de goma embutit per evitar la vibració de la fulla. Inclou pernis Clase 11 s/ UNE 1935:2002 regulables d'acer inoxidable, Assatjats 200.000 cicles d'apertura.
Dues fulles de pas abatibles, de 200x210cm, interior aglomerat alleugerat amb juntes intumescensts i revestides en HPL 2 mm. Canteajades en compacte fenòlic en els seus 4 costats. Gruix de fulla de 55 mm.
Inclou ferratges: barres antipànic, pany normalizat de alt trànsit mestrejat
 Inclou part proporcional de reforços fins a sostre i preparació del suport i tancaments adjacents per quedar oberta 180º, Tot acabat i en funcionament.</t>
  </si>
  <si>
    <t>P10 Porta  tallafocs UNE 23740-1 amb certificat i assaig d'homologació EI90 ,adaptable a qualsevol a</t>
  </si>
  <si>
    <t>BAM201MI33</t>
  </si>
  <si>
    <t>Porta EI90 dues fulles mida total 200x210, ferratges pany i clau</t>
  </si>
  <si>
    <t>EAQDMI01</t>
  </si>
  <si>
    <t>P01Suministro e instalación  de porta interior de dues fulles per un buit d'obra de 1.4mx2.1m. conjunto de RAPID–DOORS®,modeloRapid-Ras®/Sandwich,para quedar enrasada la puerta con elrevestimiento, conposibilidad deapertura haciadentro o haciafuera, formados por cercos Rapid-Ras, de aluminio extrusionado y acabado en anodizado plata mate de102,5mm de espesor.Tres bisagras invisibles con regulación en las tres dimensiones(alto,anchoyfondo), y cerradura embutida al canto norma DIN18251,con bombillo y hoja maciza con interior de poliestireno expandido  bastidor perimetral de compacto fenólico,de 66mm de espesor,acabada en estratificado HPL de 3mm de espesor. Manillas, mirilla quadrada, cristal laminado de seguridad 5+5 con butiral, cierrapuertas aéreo, manivela en “U” y placa de 17 x 17 de acero inoxidable. Tapajuntas  y topes incluidos.Todo acabado y en funcionamiento</t>
  </si>
  <si>
    <t>P01 Porta interior de dues fulles per un buit d'obra de 1.4mx2.1m, modeloRapid-Ras</t>
  </si>
  <si>
    <t>EAQDMI02</t>
  </si>
  <si>
    <t>P02 Suministro e instalación  de porta interior de dues fulles per un buit d'obra de 0.9mx2.1m. conjunto de RAPID–DOORS®,modeloRapid-Ras®/Sandwich,para quedar enrasada la puerta con elrevestimiento, conposibilidad deapertura haciadentro o haciafuera, formados por cercos Rapid-Ras, de aluminio extrusionado y acabado en anodizado plata mate de102,5mm de espesor.Tres bisagras invisibles con regulación en las tres dimensiones(alto,anchoyfondo), y cerradura embutida al canto norma DIN18251,con bombillo y hoja maciza con interior de poliestireno expandido  bastidor perimetral de compacto fenólico,de 66mm de espesor,acabada en estratificado HPL de 3mm de espesor. Aperura para vidriera, Manillas, mirilla quadrada, cristal laminado de seguridad 5+5 con butiral, cierrapuertas aéreo, manivela en “U” y placa de 17 x 17 de acero inoxidable. Tapajuntas  y topes incluidos.Todo acabado y en funcionamiento</t>
  </si>
  <si>
    <t>P02 Porta interior batent per un buit d'obra de 0.9x 2.1m de rapid doors sistema rapid ras</t>
  </si>
  <si>
    <t>EAQDMI03</t>
  </si>
  <si>
    <t>P03 Subministrament i col.locació de conjunt de porta batent automàtica de Manusa Ancho Hueco (AH):1.000 mm Paso Libre (PL):871 mm Ancho Oper. (AT):0 mm Alto Hueco (HH):2.150 mm Altura Libre (HL): 2.086 mm Altura Total (HT):2.174 mm Esp. Hueco (EH):150 mm Alto Neces. (HN):
2.184 mm Descripción:
-Operador batiente VECTOR 230V LB - White
-Brazo arrastre VECTOR
-Pack adaptador marco 20mm operador lateral VECTOR Anodizado plata
-Extensión eje 50mm VECTOR
-Hoja batiente hermética P50-BH lateral derecha (HPL) Max White (STANDARD)
-Suplemento chapa HPL
-Mirilla cuadrada L400 x A400 com. (MH5R4040)
-Tirador manillón 250 mm compl (KTHH06)
-Tirador manillón 250 mm compl (KTHH06)
-Marco batiente (aluminio, derecha) LB - White
-Contramarco batiente MK40-BLOCK (aluminio) LB - White
-Pack entremarcos MK40-BLOCK (HPL) Max White (STANDARD)
-Instalación puerta batiente automática lateral
-Pulsador codo GC-PC (empotrar plata)
-Sensor presencia EYE-TECH (infrarrojos, L340)
-Embalaje de madera (hojas P50)
-Tope de giro para suelo
Acabado Lacado blanco nieve Lacado blanco nieve</t>
  </si>
  <si>
    <t>P03 Conjunt de porta batent automàtica per un buit d'obra de 0,9 x2,10 m de Manusa</t>
  </si>
  <si>
    <t>EAQDMI05</t>
  </si>
  <si>
    <t>P05  Subministrament i col.locació de conjunt de porta corredissa de Manusa 3.380 mm Paso Libre (PL):2.200 mm Ancho Oper. (AT):3.380 mm Alto Hueco (HH):2.500 mm Altura Libre (HL):2.500 mm Altura Total (HT): 2.625 mm Descripción: Puerta automática marca MANUSA corredera telescóp. apertura lateral derecha, hojas tipo E20. Operador Visio 125 Telescópico Compuesto de:
-Operador modelo Visio de Manusa, formado por: un grupo universal con dos motores trifásicos de corriente alterna alimentado a partir de una red monofásica 230v/50Hz (115V/60Hz en opción), encoder magnético de posición, velocidad y sentido de giro, panel electrónico de control con microprocesador de 16 bits, auto-supervisión de funcionamiento, y sistema de gestión de los motores con tecnología inverter y variación de voltaje y variación de frecuencia independiente (VVVF), transmisión Direct Drive mediante acoplo directo del motor a la correa de tracción (sin reductor), arrastre de hojas mediante sistema de brazos cruzados, con dos carros porta-hoja con tres ruedas de gran diámetro cada uno, y un brazo de arrastre por cada hoja móvil, una correa de sincronismo para unir la hoja lenta con la hoja rápida para asegurar una perfecta sincronización de movimiento entre ellas, un sistema de baterías de emergencia para provocar la apertura o cierre de las hojas móviles en caso de fallo del suministro de corriente (configurable por el usuario), Los siguientes parámetros se pueden configurar de forma independiente: velocidad de apertura entre 0 y 100 cm/s por hoja, velocidad de cierre entre 15 y 40 cm/s, fuerza de cierre entre 40 y 150 N, pausa abierta, cierre temporizado, sensibilidad del radar interior y exterior, longitud de carrera y apertura reducida. Todo ello alojado en un chasis de aluminio extruido de 190 mm de alto y 225 mm de profundidad. Fabricado según normas de aseguramiento de la calidad ISO 9001: 2000.
Incluye: Grupo motoriz., chasis, carros y brazos.
-Kit extensión grupo motor VISIO (lateral PL max 1480, central PL max 29 (KEGI02-E)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fijas Estanqueidad E20 de Manusa, realizadas en carpintería de aluminio extruido de 20mm que enmarcan el vidrio en todo su perímetro mediante junta de acristalamiento. Incluye perfil de encuentro a pared para un correcto ajuste de la hoja.
-Vidrio laminado 10=5+5 (transparente) Acabado bruto
-Suspensión hoja fija (VISIO-BO, VISIO-TEL / A20)
-Encuentro pared hoja corredera A20-4 con fotoc. (para VISIO-TEL) LB-BLANCO NIEVE
-Instalación corredera telescópica
-Interface I/O programable VISIO
-Llave GC-K (superficie)
-Pulsador codo GC-PC (empotrar plata)
-Sensor detección + seguridad DDS-A (híbrido supervisado)
-Sensor detección + seguridad DDS-B (híbrido no supervisado)
-Cerrojo automático operador VISIO-125 (biestable con desbloqueo)
-Selector OPTIMA
-Acabado Lacado blanco nieve Lacado blanco nieve.</t>
  </si>
  <si>
    <t>P05 Conjunt Manusa corredissa  de  3,38 m x 2,5 m de llum</t>
  </si>
  <si>
    <t>EAQDMI06</t>
  </si>
  <si>
    <t>P06 P05  Subministrament i col.locació de conjunt de porta corredissa de Manusa  Ancho Hueco (AH):1.800 mm Paso Libre (PL):1.150 mm Ancho Oper. (AT):1.800 mm Alto Hueco (HH):2.500 mm Altura Libre (HL): 2.500 mm Altura Total (HT):2.625 mm
Descripción: Puerta automática marca MANUSA corredera telescóp. apertura lateral derecha, hojas tipo E20. Operador Visio 125 Telescópico Compuesto de:
-Operador modelo Visio de Manusa, formado por: un grupo universal con dos motores trifásicos de corriente alterna alimentado a partir de una red monofásica 230v/50Hz (115V/60Hz en opción), encoder magnético de posición, velocidad y sentido de giro, panel electrónico de control con microprocesador de 16 bits, auto-supervisión de funcionamiento, y sistema de gestión de los motores con tecnología inverter y variación de voltaje y variación de frecuencia independiente (VVVF), transmisión Direct Drive mediante acoplo directo del motor a la correa de tracción (sin reductor), arrastre de hojas mediante sistema de brazos cruzados, con dos carros porta-hoja con tres ruedas de gran diámetro cada uno, y un brazo de arrastre por cada hoja móvil, una correa de sincronismo para unir la hoja lenta con la hoja rápida para asegurar una perfecta sincronización de movimiento entre ellas, un sistema de baterías de emergencia para provocar la apertura o cierre de las hojas móviles en caso de fallo del suministro de corriente (configurable por el usuario), Los siguientes parámetros se pueden configurar de forma independiente: velocidad de apertura entre 0 y 100 cm/s por hoja, velocidad de cierre entre 15 y 40 cm/s, fuerza de cierre entre 40 y 150 N, pausa abierta, cierre temporizado, sensibilidad del radar interior y exterior, longitud de carrera y apertura reducida. Todo ello alojado en un chasis de aluminio extruido de 190 mm de alto y 225 mm de profundidad. Fabricado según normas de aseguramiento de la calidad ISO 9001: 2000.
Incluye: Grupo motoriz., chasis, carros y brazos.
-Kit extensión grupo motor VISIO (lateral PL max 1480, central PL max 29 (KEGI02-E)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fijas Estanqueidad E20 de Manusa, realizadas en carpintería de aluminio extruido de 20mm que enmarcan el vidrio en todo su perímetro mediante junta de acristalamiento. Incluye perfil de encuentro a pared para un correcto ajuste de la hoja.
-Vidrio laminado 10=5+5 (transparente) Acabado bruto
-Suspensión hoja fija (VISIO-BO, VISIO-TEL / A20)
-Encuentro pared hoja corredera A20-4 con fotoc. (para VISIO-TEL) LB-BLANCO NIEVE
-Instalación corredera telescópica
-Interface I/O programable VISIO
-Llave GC-K (superficie)
-Pulsador codo GC-PC (empotrar plata)
-Sensor detección + seguridad DDS-A (híbrido supervisado)
-Sensor detección + seguridad DDS-B (híbrido no supervisado)
-Cerrojo automático operador VISIO-125 (biestable con desbloqueo)
-Selector OPTIMA
-Acabado Lacado blanco nieve Lacado blanco nieve.</t>
  </si>
  <si>
    <t>P06 Conjunt Manussa Corredissa de 1.8 mx 2, 5 de llum</t>
  </si>
  <si>
    <t>EAQDMI07</t>
  </si>
  <si>
    <t>P07 Porta de sectoritzacio amb valor al foc EI. 45 C5 de 2 fulls batents tipus P07, per un pas lliure de 200x210 cm. model TURIA dfANDREU amb tanca antipanic TESA TOP 1E808GG de sobreposar, o TESA TOP20808GG, amb retenidor electromagnetic, segons cada cas, per a porta tallafocs de fulles batents, amb caixa, amb polsador de desbloqueig, connectat al sistema de control de contraincendis i plaques de silicat calci i doble plafo fenolic HPL 8mm amb acabat laminat plastic mod 0606 ARTIC WHITE de la casa FUNDERMAX. Inclou espiells amb marc d'acer inox circulars de D. 400 mm amb vidre amb cambra tipus PYROSTOP 60-181 ISO de 40 mm de
NSG-PILKINGTON Tot el conjunt imprimat a taller i pintat a l'esmalt sintetic segons criteris DF.</t>
  </si>
  <si>
    <t>P07 Porta de sectoritzacio amb valor al foc EI. 45 C5 de 2 fulls batents tipus P07, per un pas lliur</t>
  </si>
  <si>
    <t>EAQDMI08</t>
  </si>
  <si>
    <t>P08 Porta tecnica de sectoritzacio (no de recorregut d'evaquacio) amb valor al foc EI. 45 C5 de 2 fulls batents tipus P07, per un pas lliure de 200x210 cm. model TURIA dfANDREU amb plaques de silicat calci i doble plafo fenolic HPL 8mm amb acabat laminat plastic mod 0606 ARTIC WHITE de la casa FUNDERMAX, amb clau estandar de manteniment.Tot el conjunt imprimat a taller i pintat a l'esmalt sintetic segons criteris DF.</t>
  </si>
  <si>
    <t>P08 Porta tecnica de sectoritzacio (no de recorregut d'evaquacio) amb valor al foc EI. 45 C5 de 2 fu</t>
  </si>
  <si>
    <t>EAQDMI09</t>
  </si>
  <si>
    <t>P09 Porta tecnica de sectoritzacio (no de recorregut d'evaquacio) amb valor al foc EI.45 C5 de 2 fulls batents tipus P07, per un pas lliure de 200x210 cm. model TURIA dfANDREU amb plaques de silicat calci i doble plafo fenolic HPL 8mm amb acabat laminat plastic mod 0606 ARTIC WHITE de la casa FUNDERMAX, amb clau estandar de manteniment. Tot el conjunt imprimat a taller i pintat a l'esmalt sintetic segons criteris DF.</t>
  </si>
  <si>
    <t>P09 Porta tecnica de sectoritzacio (no de recorregut d'evaquacio) amb valor al foc EI.45 C5 de 2 ful</t>
  </si>
  <si>
    <t>EAQDMI10</t>
  </si>
  <si>
    <t>P10 Porta interior de full batent enrasat per la cara exterior,per un pas total de 100 x 210 cm i un buit d'obra de900x215cm. amb fulls practicable 90 cm. ModelRapid/Ras /Sandwich, enrasada amb revestiment,formada per cèrcol Rapid-Ras d'alumini extrusionat iacabat anoditzat plata mate de 102'5 mm de gruix. Tresfrontisses invisibles amb regulació i tanca embutida alcantell norma DIN 18251. Amb fulla massissa amb interiorde poliestirè expandit i bastiment de compacte fenòlic de66 mm. de gruix mod 0606 ARTIC WHITE de la casaFUNDERMAX. Inclou doble maneta institucional dacerinox 316 model AISI316L de TESA amb placa quadrada defixació d'inox de TESA, pany tipus TX80 amb cop i claumestrejada.</t>
  </si>
  <si>
    <t>P10 Porta interior de full batent enrasat per la cara exterior,per un pas total de 100 x 210 cm i un</t>
  </si>
  <si>
    <t>EAQDMI11</t>
  </si>
  <si>
    <t>P11 Porta d'accés a patinets d'instal.lacions amb valor al focEI245 C5 d'un sol full batent, per un pas lliure de 100x210cm. Composta de marc de xapa d'acer conformada, amb mecanitzat per pany de cop i full semiencaixat formatper cubeta de doble safata de xapa conformada, unidamecànicament, amb reforços interiors d'acer i ànimamulticapa de llana de roca de densitat 180 Kg/m³ iplaques de silicat calci.  Amb pany de per clau estandar de manteniment. Porta amb estabilitat al foc EI2 45 C5certificada (EN 13501-2). Tot el conjunt imprimat a taller i pintat a l'esmalt sintètic segons criteris DF.</t>
  </si>
  <si>
    <t>P11 Porta d'accés a patiets d'instal.lacions amb valor al focEI245 C5 d'un sol full batent, per un p</t>
  </si>
  <si>
    <t>BASA71L6</t>
  </si>
  <si>
    <t>Porta tallafocs metàl·lica, EI2-C 60 una fulla batent per a una llum de 100x210 cm, preu superior amb finestreta</t>
  </si>
  <si>
    <t>EAQDMI12</t>
  </si>
  <si>
    <t>P12 Porta tècnica d'accés de maquinària amb valor al foc EI2 90 C5 de 2 fulls batentstipus P10, per un pas lliure de 200x210 cm. Composta de marc de xapa d'acerconformada i fulls semiencaixats formats per cubeta de doble safata de xapaconformada, unida mecànicament, amb reforços interiors d'acer i ànima multicapade llana de roca de densitat 180 Kg/m³ i plaques de silicat calci amb doble plafófenòlic HPL 8mm amb acabat laminat plàstic mod 0606 ARTIC WHITE de la casaFUNDERMAX . Porta amb estabilitat al foc EI2 90 C5 certificada (EN 13501-2).</t>
  </si>
  <si>
    <t xml:space="preserve">P12 Porta tècnica d'accés de maquinària amb valor al foc EI2 90 C5 de 2 fulls batentstipus P10, per </t>
  </si>
  <si>
    <t>EAQDMI13</t>
  </si>
  <si>
    <t>P13 Porta tècnica d'accés de zona de gasos de 2 fulls batents , per un pas lliurede 140x210 cm. Composta de marc de xapa d'acer conformada i fulls semiencaixats formats per cubeta de doble safata de xapa conformada, unida mecànicament, amblames d'alumini lacades blanques mod UPF-105 de UMBELCO</t>
  </si>
  <si>
    <t>P13 Porta tècnica d'accés de zona de gasos de 2 fulls batents tipus P13, per un pas lliurede 140x210</t>
  </si>
  <si>
    <t>EAQDMI14</t>
  </si>
  <si>
    <t>P14 Porta de sectorització amb valor al foc EI2 60 C5 de 1 fulla batents tipus P07, per unpas lliure de 200x210 cm. model TURIA d’ANDREU amb tanca antipànic TESA TOP1E808GG de sobreposar, o TESA TOP20808GG, amb retenidor electromagnètic,segons cada cas, per a porta tallafocs de fulles batents, amb caixa, amb polsador dedesbloqueig, connectat al sistema de control de contraincendis i plaques de silicatcalci i doble plafó fenòlic HPL 8mm amb acabat laminat plàstic mod 0606 ARTICWHITE de la casa FUNDERMAX. Inclou espiells amb marc d'acer inox circulars de D.400 mm amb vidre amb cambra tipus PYROSTOP 60-181 ISO de 40 mm deNSG-PILKINGTONTot el conjunt imprimat i pintat a l'esmalt sintètic segons criteris DF.</t>
  </si>
  <si>
    <t>P14 Porta de sectorització amb valor al foc EI2 60 C5 de 1 fulla batents tipus P07, per unpas lliure</t>
  </si>
  <si>
    <t>EAQDMI15</t>
  </si>
  <si>
    <t xml:space="preserve"> Porta tècnica d'accés de zona de coberta de 1 full batent , per un pas lliurede 120x210 cm. Composta de marc i subestructura de perfils d'acer  galvanitzat i full a base de lames d'alumini tipus UPF-105 de  pared simple fijas perfilades de 105x20 mm. Amb pany  per clau estandar de manteniment. Tot el conjunt imprimat a taller i pintat a l'esmalt sintètic segons criteris DF.Tot acabat i en funcionament.</t>
  </si>
  <si>
    <t xml:space="preserve"> Porta tècnica d'accés de zona de coberta de 1 full batent , per un pas lliurede 120x210 cm. Compost</t>
  </si>
  <si>
    <t>EAQDMI25</t>
  </si>
  <si>
    <t>P06  Subministrament i col.locació de conjunt de porta corredissa per a un buit d'obra total de 340cmx250 cm, amb dues fulles corredisses de 118 cm cadascuna i un fix de 105 cm, Altura Libre (HL): 2.500 mm Altura Total (HT):2.625 mm
Descripción: Puerta automática marca MANUSA corredera telescóp. apertura lateral derecha, hojas tipo E20. Operador Visio 125 Telescópico Compuesto de:
-Operador modelo Visio de Manusa, formado por: un grupo universal con dos motores trifásicos de corriente alterna alimentado a partir de una red monofásica 230v/50Hz (115V/60Hz en opción), encoder magnético de posición, velocidad y sentido de giro, panel electrónico de control con microprocesador de 16 bits, auto-supervisión de funcionamiento, y sistema de gestión de los motores con tecnología inverter y variación de voltaje y variación de frecuencia independiente (VVVF), transmisión Direct Drive mediante acoplo directo del motor a la correa de tracción (sin reductor), arrastre de hojas mediante sistema de brazos cruzados, con dos carros porta-hoja con tres ruedas de gran diámetro cada uno, y un brazo de arrastre por cada hoja móvil, una correa de sincronismo para unir la hoja lenta con la hoja rápida para asegurar una perfecta sincronización de movimiento entre ellas, un sistema de baterías de emergencia para provocar la apertura o cierre de las hojas móviles en caso de fallo del suministro de corriente (configurable por el usuario), Los siguientes parámetros se pueden configurar de forma independiente: velocidad de apertura entre 0 y 100 cm/s por hoja, velocidad de cierre entre 15 y 40 cm/s, fuerza de cierre entre 40 y 150 N, pausa abierta, cierre temporizado, sensibilidad del radar interior y exterior, longitud de carrera y apertura reducida. Todo ello alojado en un chasis de aluminio extruido de 190 mm de alto y 225 mm de profundidad. Fabricado según normas de aseguramiento de la calidad ISO 9001: 2000.
Incluye: Grupo motoriz., chasis, carros y brazos.
-Kit extensión grupo motor VISIO (lateral PL max 1480, central PL max 29 (KEGI02-E)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móviles Estanqueidad E20 de Manusa, realizadas en carpintería de aluminio extruido de 20 mm que enmarcan el vidrio en todo su perímetro mediante junta de acristalamiento.
-Vidrio laminado 10=5+5 (transparente) Acabado bruto
-Suspensión hoja para corredera, fija o lenta (ACTIVA, VISIO-100, VISIO / A20)
-Hojas fijas Estanqueidad E20 de Manusa, realizadas en carpintería de aluminio extruido de 20mm que enmarcan el vidrio en todo su perímetro mediante junta de acristalamiento. Incluye perfil de encuentro a pared para un correcto ajuste de la hoja.
-Vidrio laminado 10=5+5 (transparente) Acabado bruto
-Suspensión hoja fija (VISIO-BO, VISIO-TEL / A20)
-Encuentro pared hoja corredera A20-4 con fotoc. (para VISIO-TEL) LB-BLANCO NIEVE
-Instalación corredera telescópica
-Interface I/O programable VISIO
-Llave GC-K (superficie)
-Pulsador codo GC-PC (empotrar plata)
-Sensor detección + seguridad DDS-A (híbrido supervisado)
-Sensor detección + seguridad DDS-B (híbrido no supervisado)
-Cerrojo automático operador VISIO-125 (biestable con desbloqueo)
-Selector OPTIMA
-Acabado Lacado blanco nieve Lacado blanco nieve.</t>
  </si>
  <si>
    <t>P06  Subministrament i col.locació de conjunt de porta corredissa per a un buit d'obra total de 340c</t>
  </si>
  <si>
    <t>BAM201UF22</t>
  </si>
  <si>
    <t>Conjunt manussa corredissa automàtica  de 3.4 m</t>
  </si>
  <si>
    <t>EAQDMI50</t>
  </si>
  <si>
    <t>P07 Porta de sectorització amb valor al foc EI 60 C5 de 2 fulles batents, per unpas lliure de 200x210 cm. model TURIA d’ANDREU amb tanca antipànic TESA TOP1E808GG de sobreposar, o TESA TOP20808GG, amb retenidor electromagnètic,segons cada cas, per a porta tallafocs de fulles batents, amb caixa, amb polsador dedesbloqueig, connectat al sistema de control de contraincendis i plaques de silicatcalci i doble plafó fenòlic HPL 8mm amb acabat laminat plàstic mod 0606 ARTICWHITE de la casa FUNDERMAX. Inclou espiells amb marc d'acer inox circulars de D.400 mm amb vidre amb cambra tipus PYROSTOP 60-181 ISO de 40 mm deNSG-PILKINGTONTot el conjunt imprimat i pintat a l'esmalt sintètic segons criteris DF. Inclou part proporcional de de remats materials i feines necessaries per al seu correcte funcionament, tot acabat.</t>
  </si>
  <si>
    <t>P07 Porta de sectorització amb valor al foc EI 60 C5 de 2 fulles batents, per unpas lliure de 200x21</t>
  </si>
  <si>
    <t>EAQDMI52</t>
  </si>
  <si>
    <t>P08 Porta de sectorització amb valor al foc EI2 60 C5 de 1 fulla batent, per unpas lliure de 110x210 cm. model TURIA d’ANDREU amb tanca antipànic TESA TOP1E808GG de sobreposar, o TESA TOP20808GG, amb retenidor electromagnètic,segons cada cas, per a porta tallafocs de fulles batents, amb caixa, amb polsador dedesbloqueig, connectat al sistema de control de contraincendis i plaques de silicatcalci i doble plafó fenòlic HPL 8mm amb acabat laminat plàstic mod 0606 ARTICWHITE de la casa FUNDERMAX. Inclou espiells amb marc d'acer inox circulars de D.400 mm amb vidre amb cambra tipus PYROSTOP 60-181 ISO de 40 mm deNSG-PILKINGTONTot el conjunt imprimat i pintat a l'esmalt sintètic inclòs colors diferents a cada cara segons criteris DF. Inclou part proporcional de de remats materials i feines necessaries per al seu correcte funcionament, tot acabat.</t>
  </si>
  <si>
    <t>P08 Porta de sectorització amb valor al foc EI2 60 C5 de 1 fulla batent, per unpas lliure de 110x210</t>
  </si>
  <si>
    <t>BAM201MI53</t>
  </si>
  <si>
    <t>PORTA EI 60 TURIA ANDREU DE 110*210 CM, AMB MIRA CIRCULAR</t>
  </si>
  <si>
    <t>EAQDMI54</t>
  </si>
  <si>
    <t>P09 Porta d'accés a patinets d'instal.lacions amb valor al foc EI2 90 C5 d'un sol full batent, per un pas lliure de 100x210cm. Composta de marc a 4 cares  de xapa d'acer conformada, amb mecanitzat per pany de cop i full semiencaixat formatper cubeta de doble safata de xapa conformada, unidamecànicament, amb reforços interiors d'acer i ànimamulticapa de llana de roca de densitat 180 Kg/m³ iplaques de silicat calci.  Amb pany de per clau estandar de manteniment. Porta amb estabilitat al foc EI2 90 C5certificada (EN 13501-2). Tot el conjunt imprimat a taller i pintat a l'esmalt sintètic segons criteris DF.</t>
  </si>
  <si>
    <t>P09 Porta d'accés a patinets d'instal.lacions amb valor al foc EI2 90 C5 d'un sol full batent, per u</t>
  </si>
  <si>
    <t>EAQDMI55</t>
  </si>
  <si>
    <t xml:space="preserve"> Porta tècnica d'accés de zona de coberta de 2 full batent , per un pas lliurede 180x210 cm. Composta de marc i subestructura de perfils d'acer  galvanitzat i full a base de malla d'acer galvanitzat de 3x3 cm. Amb pany  per clau estandar de manteniment. Tot el conjunt imprimat a taller i pintat a l'esmalt sintètic segons criteris DF. Inclou part proprcional de subestructura, materials i mitjans necessàris per el seu correcte muntatgeTot acabat i en funcionament.</t>
  </si>
  <si>
    <t xml:space="preserve"> Porta tècnica d'accés de zona de coberta de 2 full batent , per un pas lliurede 180x210 cm. Compost</t>
  </si>
  <si>
    <t>EB71F301</t>
  </si>
  <si>
    <t>Suministro, instalación y posterior certificación de un sistema anticaídas horizontal flexible conforme EN 795 clase C de aprox. 80 M lineales del fabricante GM, instalado a postes de acero.Suministro de carro de traslación compatible con las líneas de vida propuestas.Suministro, instalación y posterior certificación de 10 puntos de anclaje anti péndulo conforme EN 795 clase A, instalados mediante postes dinámicos auto deformables tecnología “spiratech” del fabricante 3M, directamente a chapa de la cubierta existente. Todo acabado y en funcionamneto.</t>
  </si>
  <si>
    <t>Suministro, instalación y posterior certificación de un sistema anticaídas horizontal flexible confo</t>
  </si>
  <si>
    <t>EB71MI01</t>
  </si>
  <si>
    <t>Suministro, instalación y posterior certificación de un sistema anticaídas horizontal flexible conforme EN 795 clase C de aprox. 25 M lineales del fabricante GM, instalado a postes de acero.Suministro de carro de traslación compatible con las líneas de vida propuestas.Suministro, instalación y posterior certificación de 4 puntos de anclaje anti péndulo conforme EN 795 clase A, instalados mediante postes dinámicos auto deformables tecnología “spiratech” del fabricante 3M, directamente a chapa de la cubierta existente,</t>
  </si>
  <si>
    <t>ED7K3452</t>
  </si>
  <si>
    <t>Clavegueró amb tub de polipropilè de paret tricapa per a sanejament sense pressió, de DN 250 mm i de SN 12 (12 kN/m2) de rigidesa anular, sobre llit de sorra de 15 cm de gruix i reblert amb sorra fins a 30 cm per sobre del tub</t>
  </si>
  <si>
    <t>Clavegueró PP tricapa,sanejament s/pressió,DN=250mm,SN12,s/llit sorra 15cm+reblert sorra</t>
  </si>
  <si>
    <t>C133A0J0</t>
  </si>
  <si>
    <t>Picó vibrant amb placa de 30x30 cm</t>
  </si>
  <si>
    <t>BDY3ED00</t>
  </si>
  <si>
    <t>Element de muntatge per a tub de polipropilè, D=250 mm</t>
  </si>
  <si>
    <t>BDW3ED00</t>
  </si>
  <si>
    <t>Accessori genèric per a tub de polipropilè, D=250 mm</t>
  </si>
  <si>
    <t>BD7K3450</t>
  </si>
  <si>
    <t>Tub de polipropilè de paret tricapa per a sanejament sense pressió, de DN 250 mm i de SN 12 (12 kN/m2) de rigidesa anular, per a unió elàstica amb anella elastomèrica</t>
  </si>
  <si>
    <t>B0310500</t>
  </si>
  <si>
    <t>Sorra de pedrera de 0 a 3,5 mm</t>
  </si>
  <si>
    <t>EJ1B001</t>
  </si>
  <si>
    <t>FLUXOR PRESTO,  segons directrius hospital</t>
  </si>
  <si>
    <t>A013J000</t>
  </si>
  <si>
    <t>Ajudant lampista</t>
  </si>
  <si>
    <t>A012J000</t>
  </si>
  <si>
    <t>Oficial 1a lampista</t>
  </si>
  <si>
    <t>BJ24E028</t>
  </si>
  <si>
    <t>Mecanisme d'accionament manual per a inodor, acabat blanc</t>
  </si>
  <si>
    <t>BJ1BF5AE</t>
  </si>
  <si>
    <t>Cisterna encastada per a inodor, amb estructura de suport per anar en envà lleuger o de plaques, amb una alçària aproximada d'1,2 m i amplària de 0,35 a 0,45 m, per a una descàrrega de 6/9 l i accionament manual</t>
  </si>
  <si>
    <t>EJ14MI02</t>
  </si>
  <si>
    <t>Inodor de porcellana vitrificada,model Meridian,  suspès amb sortida horitzontal, amb seient i tapa amortiguada, cisterna i mecanismes de descàrrega i alimentació incorporats, de color blanc, preu alt, col.locat amb fixacions murals i connectat a la xarxa d'evacuació, Tot acabat i en funcionament.</t>
  </si>
  <si>
    <t xml:space="preserve">Inodor de porcellana vitrificada,model Meridian,  suspès amb sortida horitzontal, amb seient i tapa </t>
  </si>
  <si>
    <t>BJ14BB12</t>
  </si>
  <si>
    <t>Inodor de porcellana vitrificada, de sortida horitzontal, amb seient i tapa, cisterna i mecanismes de descàrrega i alimentació incorporats, de color blanc, preu alt, amb els elements de fixació i suport mural</t>
  </si>
  <si>
    <t>BJ1ZS000</t>
  </si>
  <si>
    <t>Pasta per a segellar l'enllaç d'inodors, abocadors i plaques turques</t>
  </si>
  <si>
    <t>EJ1BMI03</t>
  </si>
  <si>
    <t>Cisterna  iestructura encastada DUPLO WC COMPACT per a inodor, amb estructura de suport per anar en envà lleuger o de plaques, amb una alçària aproximada d'1,2 m i amplària de 0,35 a 0,45 m, per a una descàrrega de 6/9 l, accionament manual amb acabat blanc, col·locat amb fixacions mecàniques. Tot acabat i en funcionament</t>
  </si>
  <si>
    <t xml:space="preserve">Cisterna  iestructura encastada DUPLO WC COMPACT per a inodor, amb estructura de suport per anar en </t>
  </si>
  <si>
    <t>F219FFC0</t>
  </si>
  <si>
    <t>Tall en paviment de formigó de 15 cm de fondària com a mínim, amb màquina tallajunts amb disc de diamant, per a delimitar la zona a demolir</t>
  </si>
  <si>
    <t>Tall paviment form. h&gt;=15cm</t>
  </si>
  <si>
    <t>C170H000</t>
  </si>
  <si>
    <t>Màquina tallajunts amb disc de diamant per a paviment</t>
  </si>
  <si>
    <t>F2R6426A</t>
  </si>
  <si>
    <t>Càrrega amb mitjans mecànics i transport de residus inerts o no especials a instal·lació autoritzada de gestió de residus, amb camió per a transport de 12 t, amb un recorregut de més de 15 i fins a 20 km</t>
  </si>
  <si>
    <t>Càrr.mec. residus inerts o no especials instal.gestió residus,camió transp.,12t,rec.15-20km</t>
  </si>
  <si>
    <t>C1311440</t>
  </si>
  <si>
    <t>Pala carregadora sobre pneumàtics de 15 a 20 t</t>
  </si>
  <si>
    <t>C1501800</t>
  </si>
  <si>
    <t>Camió per a transport de 12 t</t>
  </si>
  <si>
    <t>F2RA8680</t>
  </si>
  <si>
    <t>Deposició controlada a centre de selecció i transferència de residus de metalls barrejats no perillosos amb una densitat 0,2 t/m3, procedents de construcció o demolició, amb codi 170407 segons la Llista Europea de Residus (ORDEN MAM/304/2002)</t>
  </si>
  <si>
    <t>Deposició controlada centre selec.+transf.,residus metalls no perillosos,0,2t/m3,LER 170407</t>
  </si>
  <si>
    <t>B2RA8680</t>
  </si>
  <si>
    <t>FDB27469</t>
  </si>
  <si>
    <t>Solera amb mitja canya de formigó HM-20/P/20/I de 15 cm de gruix mínim i de planta 1,2x1,2 m per a tub de diàmetre 40 cm</t>
  </si>
  <si>
    <t>Solera mitja canya HM-20/P/20/I,g&lt;15cm,1,2x1,2m,p/tub D=40cm</t>
  </si>
  <si>
    <t>A012N000</t>
  </si>
  <si>
    <t>Oficial 1a d'obra pública</t>
  </si>
  <si>
    <t>B064300C</t>
  </si>
  <si>
    <t>Formigó HM-20/P/20/I de consistència plàstica, grandària màxima del granulat 20 mm, amb &gt;= 200 kg/m3 de ciment, apte per a classe d'exposició I</t>
  </si>
  <si>
    <t>FDD1A529</t>
  </si>
  <si>
    <t>Paret per a pou circular de D=100 cm, de gruix 14 cm de maó calat, arrebossada i lliscada per dins amb morter mixt 1:0,5:4</t>
  </si>
  <si>
    <t>Paret pou circ.D=100cm,g=14cm,maó calat,arrebos.+llisc.int.1:0,5:4</t>
  </si>
  <si>
    <t>B0F1D2A1</t>
  </si>
  <si>
    <t>Maó calat, de 290x140x100 mm, per a revestir, categoria I, HD, segons la norma UNE-EN 771-1</t>
  </si>
  <si>
    <t>FDDZAHB4</t>
  </si>
  <si>
    <t>Bastiment quadrat aparent de fosa dúctil per a pou de registre i tapa abatible, pas lliure de 700 mm de diàmetre i classe B125 segons norma UNE-EN 124, col·locat amb morter</t>
  </si>
  <si>
    <t>Bastiment quadr.apar.,fos.dúctil,p/pou reg.+tapa abat.pas D=700mm,B125,col.mort.</t>
  </si>
  <si>
    <t>BDDZAHB0</t>
  </si>
  <si>
    <t>Bastiment quadrat aparent i tapa circular de fosa dúctil per a pou de registre, abatible, pas lliure de 700 mm de diàmetre i classe B125 segons norma UNE-EN 124</t>
  </si>
  <si>
    <t>B0710250</t>
  </si>
  <si>
    <t>Morter per a ram de paleta, classe M 5 (5 N/mm2), a granel, de designació (G) segons norma UNE-EN 998-2</t>
  </si>
  <si>
    <t>K215MI01</t>
  </si>
  <si>
    <t>Enderroc d'envanets de sostremort, canals, aiguafons, antigues impermeabilitzacions o altres elements de coberta amb mitjans manuals i càrrega manual de runa sobre camió o contenidor, transport i gestió dels resídus. Repercusió per m2 de coberta</t>
  </si>
  <si>
    <t>Enderroc envanets,m.man.,càrrega manual</t>
  </si>
  <si>
    <t>K215MI10</t>
  </si>
  <si>
    <t>ml</t>
  </si>
  <si>
    <t>Formació d'encaixos en paret existent per allotjar els pilars de la nova coberta. Inclou formació de talls, enderroc de la zona necessària per allotjar la placa d'ancoratge i el pilar, remats de coronament i altres feines necessàries, càrrega i gestió de les runes. Tot acabat</t>
  </si>
  <si>
    <t>Formació d'encaixos en paret existent per allotjar els pilars de la nova coberta. Inclou formació de</t>
  </si>
  <si>
    <t>K216MI01</t>
  </si>
  <si>
    <t>Enderroc de paret o divisió interior de qualsevol tipologia i  de gruix variable, amb mitjans manuals i càrrega manual de runa sabre camió o contenidor. L'execució d'aquesta activitat queda restringida dins l'horari establert pel personal que estigui treballant simultàniament dins l'hospital (P -596)</t>
  </si>
  <si>
    <t>Enderroc de paret o divisió interior de qualsevol tipologia i  de gruix variable, amb mitjans manual</t>
  </si>
  <si>
    <t>K218302T</t>
  </si>
  <si>
    <t>Arrancada de cel ras, amb mitjans manuals i càrrega manual de runa sobre camió o contenidor (P-598)</t>
  </si>
  <si>
    <t>K2192311</t>
  </si>
  <si>
    <t>Enderroc de solera de formigó en massa, amb compressor i càrrega manual i mecànica de runa sobre camió o contenidor</t>
  </si>
  <si>
    <t>Enderroc solera form.massa,compres.,càrrega man/mec.</t>
  </si>
  <si>
    <t>C1101200</t>
  </si>
  <si>
    <t>Compressor amb dos martells pneumàtics</t>
  </si>
  <si>
    <t>K219F301</t>
  </si>
  <si>
    <t>Enderroc selectiu de de nèrvis de formigó armat de mides aproximades 15x15 cm, amb martell i/o compresor i càrrega manual i mecànica de runa sobre camió o contenidor. Inclou part proporcional de cales, replanteig i mitjans necessaris per la seva correcta execució.</t>
  </si>
  <si>
    <t>Enderroc selectiu de de nèrvis de formigó armat de mides aproximades 15x15 cm, amb martell i/o compr</t>
  </si>
  <si>
    <t>K219F310</t>
  </si>
  <si>
    <t>Tall en paviment de formigó de 10 cm de fondària com a mínim, amb màquina tallajunts amb disc de diamant, per a delimitar la zona a demolir</t>
  </si>
  <si>
    <t>Tall paviment form. h&gt;=10cm</t>
  </si>
  <si>
    <t>K219F311</t>
  </si>
  <si>
    <t>K219KFA0</t>
  </si>
  <si>
    <t>K219MI01</t>
  </si>
  <si>
    <t>Arrencada de paviment de terratzo, i el seu material de suport amb mitjans necessàris i càrrega manual de runa sobre camió o contenidor.L'execució d'aquesta activitat queda restringida dins l'horari establert pel personal que estigui treballant simultàniament dins l'hospital (P - 603).</t>
  </si>
  <si>
    <t>Arrencada de paviment de terratzo, i el seu material de suport amb mitjans necessàris i càrrega manu</t>
  </si>
  <si>
    <t>K219MI02</t>
  </si>
  <si>
    <t>Arrencada de recrescut del paviment de morter de ciment, de fins a 10 cm de gruix, amb mitjans necessaris i càrrega manual de runa sobre camió o contenidor</t>
  </si>
  <si>
    <t>Arrencada de recrescut del paviment de morter de ciment, de fins a 10 cm de gruix, amb mitjans neces</t>
  </si>
  <si>
    <t>K219NE02</t>
  </si>
  <si>
    <t>Arrencada  i repicat de rajola ceràmica i material de fixació, amb mitjans manuals i càrrega manual de runa sobre camió o contenidor.</t>
  </si>
  <si>
    <t xml:space="preserve">Arrencada  i repicat de rajola ceràmica i material de fixació, amb mitjans manuals i càrrega manual </t>
  </si>
  <si>
    <t>K21A302T</t>
  </si>
  <si>
    <t>Arrancada d'aparells sanitaris de sales humides amb mitjans manuals i i càrrega manual de runa sobre camió o contenidor (P-600)</t>
  </si>
  <si>
    <t>Arrancada d'aparells sanitaris de sales humides amb mitjans manuals i i càrrega manual de runa sobre</t>
  </si>
  <si>
    <t>K21AUF01</t>
  </si>
  <si>
    <t>Arrencada de full i bastiment de porta  o finestra de tipologia variable amb mitjans manuals i carrega manual sabre camió o contenidor. L'execució d'aquesta activitat queda restringida dins l'horari establert pel personal que estigui treballant simultàniament dins l'hospital (P - 603).</t>
  </si>
  <si>
    <t>Arrencada de full i bastiment de porta  o finestra de tipologia variable amb mitjans manuals i carre</t>
  </si>
  <si>
    <t>K21IF301</t>
  </si>
  <si>
    <t>Enderroc selectiu del total de l’àmbit d’obra  i puntual en zones annexes, inclou:
-Tall selectiu dels serveis i instal.lacions existents previ testeig.
-Pontejat d'instal.lacions de qualsevol tipologia per no deixar sense servei altres zones.
-Desmuntatge i retirada del mobiliari i equipaments.
-Enderroc/desmuntatge de falsos sostres de qualsevol tipologia, la seva estructura, suports i ancoratges.
-Enderroc/desmuntatge/sanejat del total de les instal.lacions de qualsevol tipologia existents fora de servei, dins l’àmbit d’obra i zones annexes fins a derivacions principals, desmuntatge i muntatge de falsos sostres. Sanejament i retirada de tots els elements tant d'instal·lacions com d'obra civil dels patis, que el departament de manteniment del HUB hagi identificat com de fora de servei i  sota la seva supervisió.
-Desmuntatge de lavabos, piques, inodors, abocadors, aixetes i qualsevol tipus d’element terminal connectat a xarxa.
-Desmuntatge de portes i marcs de qualsevol tipologia.
-Enderroc/ desmuntatge de parets i tancaments de qualsevol tipologia incloent els seus revestiments, sòcols i altres materials.
-Enderroc/ desmuntatge/sanejat de revestiments sobre suports que no es retiren.
-Enderroc/ desmuntatge/ sanejat de paviments existents.
-Arrencada de paviment de peçes conformades i el seu material de suport.
-Arrencada de soleres i recrescuts, fins a deixar el total de l'estructura nua.
-Rampa de canvi de nivell, repicat de forjats.
-Formació d'espai per muntacàrregues i escala.
-Classificació,confinament de la runa i altres elements per al seu trasllat dins de l'hospital en horari determinat per l'Oficina Tècnica, baixada i càrrega amb mitjans manuals, transport a abocador o centre específic homologat, valorització, gestió,cànons i certificats, del total dels residus generats. Tot segons normativa vigent i directrius de l’hospital i/o la DF. 
-Muntatge  d'envans nosocomials, ventilacions forçades, tapat de conductes d'aire existents,  Estructures auxiliars, proteccions i mitjans auxiliars d’elevació i evacuació, feines, proteccions, neteja contínua de les zones de pas i/o acopi. Tot acabat i preparat per iniciar la resta de feines.</t>
  </si>
  <si>
    <t xml:space="preserve">Enderroc selectiu del total de l’àmbit d’obra per fases  i puntual en zones annexes, inclou:
-Tall </t>
  </si>
  <si>
    <t>K21IMI01</t>
  </si>
  <si>
    <t>Extracció, desmuntatge i/o enderroc de part proporcional de totes les  Instal·lacions existents en planta de Hospital, que discorren pel cel-ras o sostre, a base d'instal·lacions de distribució d'aigua sanitaria, safates i conductors elèctrics, canonades d'aigua de climatització, conductes d'aire de xapa aïllada, sense aïllar, de climaver o d'escaiola, safates de comunicació i cablejat de comunicacions, safates de contra incendis i conductors de contra incendis, xarxa de incendis a base de canonada de sprinklers, Bies, safates i cablejat d'incendis, conductes pel transport pneumàtic etc... S'inclou tot tipus d'instal·lació existent a desmantellar. inclòs part proporcional de suportacions deixant el sostre completament net de restes de qualsevol instal·lació existent, inclòs part proporcional de desconnexió de serveis i/o el seu tall, reconducció i/o tap provisional. (P-607)</t>
  </si>
  <si>
    <t>Extracció, desmuntatge i/o enderroc de part proporcional de totes les  Instal·lacions existents en p</t>
  </si>
  <si>
    <t>K4415315</t>
  </si>
  <si>
    <t>Acer S275JR segons UNE-EN 10025-2, per a pilars formats per peça composta, en perfils laminats en calent sèrie IPN, IPE, HEB, HEA, HEM i UPN, treballat a taller i amb una capa d'imprimació antioxidant, col·locat a l'obra amb soldadura</t>
  </si>
  <si>
    <t>Acer S275JR,p/pilar peça comp.,perf.lam.IP,HE,UP,treb.taller+antiox.,col.obra sold.</t>
  </si>
  <si>
    <t>B44Z-0LVW</t>
  </si>
  <si>
    <t>Acer S235JR segons UNE-EN 10025-2, format per peça composta, en perfils laminats en calent sèrie IPN, IPE, HEB, HEA, HEM i UPN, treballat al taller per a col·locar amb cargols i amb una capa d'imprimació antioxidant</t>
  </si>
  <si>
    <t>K441531D</t>
  </si>
  <si>
    <t>Acer Galvanitzat S275JR segons UNE-EN 10025-2, per a pilars i altres elements formats per peça composta, en perfils laminats en calent sèrie IPN, IPE, HEB, HEA, HEM i UPN, treballat a taller,  galvanitzat en calent i  col·locat a l'obra amb cargols sense soldadures. Inclou part proporcional de mecanitzats, platines, barres roscades, materials, feine i altres elements i mitjans necessàris per al seu correcte muntatge. Tot acabat i en funcionament.</t>
  </si>
  <si>
    <t>Acer Galvanitzat S275JR segons UNE-EN 10025-2, per a pilars i altres elements formats per peça compo</t>
  </si>
  <si>
    <t>B44Z-0LZD</t>
  </si>
  <si>
    <t>Acer S235JR segons UNE-EN 10025-2, format per peça composta, en perfils laminats en calent sèrie IPN, IPE, HEB, HEA, HEM i UPN, treballat al taller per a col·locar amb cargols i galvanitzat</t>
  </si>
  <si>
    <t>K4415325</t>
  </si>
  <si>
    <t>Acer S275JR segons UNE-EN 10025-2, per a pilars formats per peça composta, en perfils laminats en calent sèrie L, LD, T, rodó, quadrat, rectangular i planxa, treballat a taller i amb una capa d'imprimació antioxidant, col·locat a l'obra amb soldadura</t>
  </si>
  <si>
    <t>Acer S275JR,p/pilar peça comp.,perf.lam.L,LD,T,rodó,quad.,rectang.,treb.taller+antiox.,col.obra sold</t>
  </si>
  <si>
    <t>B44Z50BA</t>
  </si>
  <si>
    <t>Acer S275JR segons UNE-EN 10025-2, format per peça composta, en perfils laminats en calent sèrie L, LD, T, rodó, quadrat, rectangular i planxa, treballat al taller per a col·locar amb soldadura i amb una capa d'imprimació antioxidant</t>
  </si>
  <si>
    <t>K441532D</t>
  </si>
  <si>
    <t>Acer S275JR segons UNE-EN 10025-2, per a pilars formats per peça composta, en perfils laminats en calent sèrie L, LD, T, rodó, quadrat, rectangular i planxa, treballat a taller i amb una capa d'imprimació antioxidant, col·locat a l'obra amb soldadura i cargols</t>
  </si>
  <si>
    <t>Acer S275JR segons UNE-EN 10025-2, per a pilars formats per peça composta, en perfils laminats en ca</t>
  </si>
  <si>
    <t>B44Z50B5</t>
  </si>
  <si>
    <t>Acer S275JR segons UNE-EN 10025-2, format per peça composta, en perfils laminats en calent sèrie L, LD, T, rodó, quadrat, rectangular i planxa, treballat al taller per a col·locar amb cargols i amb una capa d'imprimació antioxidant</t>
  </si>
  <si>
    <t>K4425025</t>
  </si>
  <si>
    <t>Acer S275JR segons UNE-EN 10025-2, per a elements d'ancoratge formats per peça simple, en perfils laminats en calent sèrie L, LD, T, rodó, quadrat, rectangular i planxa, treballat a taller i amb una capa d'imprimació antioxidant, col·locat a l'obra amb soldadura</t>
  </si>
  <si>
    <t>Acer S275JR,p/ancor.,peça simp. perf.lam.L,LD,T,rodó,quad.,rectang.,treb.taller+antiox.,col.obra sol</t>
  </si>
  <si>
    <t>K442F302</t>
  </si>
  <si>
    <t xml:space="preserve"> Sumbinistrament i muntatge de perfils per a suport de falsos sostres i instal.lacions en zones a ignifugar  a  a base de tub quadrat de 25x25 mm i 350 mm de llarg a base Acer S275JR segons UNE-EN 10025-2, per a elements d'ancoratge formats per peça simple, en perfils laminats en calent sèrie L, LD, T, rodó, quadrat, rectangular i planxa, treballat a taller i amb una capa d'imprimació antioxidant, col·locat a l'obra amb soldadura o altres mitjans necessaris.</t>
  </si>
  <si>
    <t xml:space="preserve"> Sumbinistrament i muntatge de perfils per a suport de falsos sostres i instal.lacions en zones a ig</t>
  </si>
  <si>
    <t>K4435125</t>
  </si>
  <si>
    <t>Acer S275JR segons UNE-EN 10025-2, per a bigues formades per peça simple, en perfils laminats en calent sèrie L, LD, T, rodó, quadrat, rectangular i planxa, treballat a taller i amb una capa d'imprimació antioxidant, col·locat a l'obra amb soldadura</t>
  </si>
  <si>
    <t>Acer S275JR,p/biga peça simp.,perf.lam.L,LD,T,rodó,quad.,rectang.,treb.taller+antiox.,col.obra sold.</t>
  </si>
  <si>
    <t>K444F135</t>
  </si>
  <si>
    <t>Acer S275J0H segons UNE-EN 10210-1, per a biguetes formades per peça simple, en perfils foradats laminats en calent sèrie rodó, quadrat i rectangular, treballat a taller i amb una capa d'imprimació antioxidant, col·locat a l'obra amb soldadura</t>
  </si>
  <si>
    <t>Acer S275J0H,p/biguetes peça simp.,perf.rodó,quad.,rectang.,treb.taller+antiox.,col.obra sold.</t>
  </si>
  <si>
    <t>B44ZF03A</t>
  </si>
  <si>
    <t>Acer S275J0H segons UNE-EN 10210-1, format per peça simple, en perfils foradats laminats en calent sèrie rodó, quadrat i rectangular, treballat al taller per a col·locar amb soldadura i amb una capa d'imprimació antioxidant</t>
  </si>
  <si>
    <t>K45RE000</t>
  </si>
  <si>
    <t>Pont d'unió entre superficies de formigó amb adhesiu de resines epoxi sense dissolvents, de dos components, a base del sitema Sikadur 30, format per adhesiu bicomponent, tixotròpic.</t>
  </si>
  <si>
    <t>Pont d'unió entre superficies de formigó amb adhesiu de resines epoxi sense dissolvents, de dos comp</t>
  </si>
  <si>
    <t>B0907100</t>
  </si>
  <si>
    <t>Adhesiu de resines epoxi sense dissolvents, de dos components, per a ús estructural</t>
  </si>
  <si>
    <t>K4BB3000</t>
  </si>
  <si>
    <t>Armadura per a sostre nervat reticular AP500 S d'acer en barres corrugades B500S de límit elàstic &gt;= 500 N/mm2</t>
  </si>
  <si>
    <t>Armadura p/sostre retic. AP500S barres corrug.</t>
  </si>
  <si>
    <t>K4F2B57G</t>
  </si>
  <si>
    <t>Paret estructural per a revestir de 14 cm de gruix, de maó calat, HD, R-15, de 290x140x100 mm, per a revestir, categoria I, segons norma UNE-EN 771-1, col·locat amb morter de ciment CEM II, de dosificació 1:0,5:4 (10 N/mm2) i amb una resistència a compressió de la paret de 6 N/mm2</t>
  </si>
  <si>
    <t>Paret p/revestir,g=14cm,maó calat,HD,R15,290x140x100mm,cat.I,CEM II,1:0,5:4,(6 N/mm2)</t>
  </si>
  <si>
    <t>B0F1F2A1</t>
  </si>
  <si>
    <t>Maó calat R-15, de 290x140x100 mm, per a revestir, categoria I, HD, segons la norma UNE-EN 771-1</t>
  </si>
  <si>
    <t>K652F301</t>
  </si>
  <si>
    <t>(T.2) Envà  de plaques de guix laminat, Pladur 130 (70) LM400  o equivalent, EI90, format per estructura senzilla normal amb perfileria de planxa d'acer galvanitzat, amb un gruix total de l'envà de 106 mm, muntants cada 400 mm de 70 mm d'amplària i canals de 70 mm d'amplària,bandes perimetrals,  2 plaques tipus estàndard (A) segons Norma UNE-EN520 a cada cara de 15 mm de gruix cada una, fixades mecànicament i aïllament de plaques de llana mineral de roca de una massa de 70 kg m3 i 7cm de gruix. Inclou reforç amb doble perfil, tornapuntes i travessers en obertures de portes , reforços interiors de fusta per pejar pantalles o altres elements pesats, materials feines i elements auxiliars per a la seva correcta col.locació, inclou part proporcional d'entregues i segellats amb paraments no linials, revoltons, forats o altres.  tot acabat i certificat.</t>
  </si>
  <si>
    <t>(T.2) Envà  de plaques de guix laminat, Pladur 130 (70) LM400  o equivalent, EI90, format per estruc</t>
  </si>
  <si>
    <t>B7C9MIO1</t>
  </si>
  <si>
    <t>Aïllament tèrmic-acústic de llana mineral de 70 Kg/m3 de 50
mm. de gruix</t>
  </si>
  <si>
    <t>K652F302</t>
  </si>
  <si>
    <t>ENVA M1  Envà  de plaques de guix laminat, tipus Knauf W112 o equivalent, EI60, format per estructura senzilla normal amb perfileria de planxa d'acer galvanitzat, amb un gruix total de l'envà de 120 mm, muntants cada 400 mm de 70 mm d'amplària i canals de 70 mm d'amplària,bandes perímetrals,  2 plaques impregnades anti-humitat (H1 de Knauf) segons Norma UNE-EN520, a cada cara de 12'5 mm de gruix cada una segons UNE-EN520, fixades mecànicament i aïllament de plaques de llana mineral de roca de resistència tèrmica &gt;=  1,400 m2.K/W , i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</si>
  <si>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ENVA M1  Envà  de plaques de guix laminat, tipus Knauf W112 o equivalent, EI60, format per estructur</t>
  </si>
  <si>
    <t>B6B0-1BTL</t>
  </si>
  <si>
    <t>B6B1-0KK8</t>
  </si>
  <si>
    <t>Muntant de planxa d'acer galvanitzat, en paraments verticals amb perfils 70 mm d'amplària</t>
  </si>
  <si>
    <t>B6B1-0KK4</t>
  </si>
  <si>
    <t>Canal de planxa d'acer galvanitzat, en paraments horitzontals amb perfils 70 mm d'amplària</t>
  </si>
  <si>
    <t>B0CC0-21OS</t>
  </si>
  <si>
    <t>Placa de guix laminat hidròfuga (H) i gruix 12,5 mm, amb vora afinada (BA), segons la norma UNE-EN 520</t>
  </si>
  <si>
    <t>K652F303</t>
  </si>
  <si>
    <t>(T.3) Envà  de plaques de guix laminat, Pladur 130 (70) LM400  o equivalent, E120, format per estructura senzilla normal amb perfileria de planxa d'acer galvanitzat, amb un gruix total de l'envà de 106 mm, muntants cada 400 mm de 70 mm d'amplària i canals de 70 mm d'amplària, bandes perimetrals, 2 plaques tipus Foc (A) segons UNE-EN520 a cada cara de 15 mm de gruix cada una, fixades mecànicament i aïllament de plaques de llana mineral de roca de una massa de 70 kg m3 i 7cm de gruix. Inclou reforç amb doble perfil, tornapuntes i travessers en obertures de portes , reforços interiors de fusta per pejar pantalles o altres elements pesats, materials feines i elements auxiliars per a la seva correcta col.locació, inclou part proporcional d'entregues i segellats amb paraments no linials, revoltons, forats o altres.  tot acabat i certificat.</t>
  </si>
  <si>
    <t>(T.3) Envà  de plaques de guix laminat, Pladur 130 (70) LM400  o equivalent, E120, format per estruc</t>
  </si>
  <si>
    <t>B0CC3410</t>
  </si>
  <si>
    <t>Placa de guix laminat resistent al foc (F) i gruix 15 mm, amb vora afinada (BA), segons la norma UNE-EN 520</t>
  </si>
  <si>
    <t>K652F305</t>
  </si>
  <si>
    <t>ENVA M3 Trasdosat de guix laminat, Pladur  autoportant ´´73 (48-35) 2nMW´´ o equivalent, EI60, format per estructura senzilla normal amb perfileria de planxa d'acer galvanitzat, amb un gruix total de 73 mm, muntants cada 600 mm de 46 mm d'amplària i canals de 46 mm d'amplària,bandes perimetrals,  2 plaques tipus hidròfug (H1)  de 12.5 mm de gruix cada una segons UNE-EN520, fixades mecànicament i aïllament de plaques de llana mineral de roca de resistència tèrmica amb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</si>
  <si>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ENVA M3 Trasdosat de guix laminat, Pladur  autoportant ´´73 (48-35) 2nMW´´ o equivalent, EI60, forma</t>
  </si>
  <si>
    <t>K652MI01</t>
  </si>
  <si>
    <t>(T.5)Contra Envà de plaques de guix laminat  KNAUF W628 107'5/600 o similar, EI90, format per estructura senzilla normal amb perfileria de planxa d'acer galvanitzat, amb un gruix total de l'envà de 75 mm, muntants cada 400 mm de 48 mm d'amplària i canals de 48 mm d'amplària, 2 plaques a 1 cara, tipus estàndard (A) de 12,5 mm de gruix, fixades mecànicament i aïllament de plaques de llana mineral de roca de resistència tèrmica &gt;= 1,400 m2.K/W i una massa de 70 kg m3. Inclou reforç amb doble perfil i travessers en obertures de portes, materials feines i elements auxiliars per a la seva correcta col.locació, tot acabat.</t>
  </si>
  <si>
    <t>(T.5)Contra Envà de plaques de guix laminat  KNAUF W628 107'5/600 o similar, EI90, format per estruc</t>
  </si>
  <si>
    <t>K652MI02</t>
  </si>
  <si>
    <t>(T.4) Envà  de plaques de guix laminat, Pladur 106 (46) LM400 o equivalent, EI90, format per estructura senzilla normal amb perfileria de planxa d'acer galvanitzat, amb un gruix total de l'envà de 106 mm, muntants cada 400 mm de 46 mm d'amplària i canals de 46 mm d'amplària, 2 plaques tipus Hidròfuga (H) a cada cara de 15 mm de gruix cada una segons UNE-EN520, fixades mecànicament i aïllament de plaques de llana mineral de roca de resistència tèrmica &gt;=  1,400 m2.K/W , i una massa de 70 kg m3 i 4cm de gruix. Inclou reforç amb doble perfil, tornapuntes i travessers en obertures de portes, materials feines i elements auxiliars per a la seva correcta col.locació, inclou part proporcional d'entregues i segellats amb paraments no linials, revoltons, forats o altres.  tot acabat i certificat.</t>
  </si>
  <si>
    <t>(T.4) Envà  de plaques de guix laminat, Pladur 106 (46) LM400 o equivalent, EI90, format per estruct</t>
  </si>
  <si>
    <t>B0CC2410</t>
  </si>
  <si>
    <t>Placa de guix laminat hidròfuga (H) i gruix 15 mm, amb vora afinada (BA), segons la norma UNE-EN 520</t>
  </si>
  <si>
    <t>K652MI04</t>
  </si>
  <si>
    <t>(T.2) Envà de plaques de guix laminat KNAUF W112 108/600 o similar, EI90, format per estructura senzilla normal amb perfileria de planxa d'acer galvanitzat, amb un gruix total de l'envà de 108 mm, muntants cada 400 mm de 48 mm d'amplària i canals de 48 mm d'amplària, 2 plaques tipus estàndard (A) a cada cara de 15 mm de gruix cada una, fixades mecànicament i aïllament de plaques de llana mineral de roca de resistència tèrmica &gt;=  1,400 m2.K/W , i una massa de 70 kg m3. Inclou reforç amb doble perfil i travessers en obertures de portes, materials feines i elements auxiliars per a la seva correcta col.locació, tot acabat.</t>
  </si>
  <si>
    <t>(T.2) Envà de plaques de guix laminat KNAUF W112 108/600 o similar, EI90, format per estructura senz</t>
  </si>
  <si>
    <t>K652MI05</t>
  </si>
  <si>
    <t>(T.1) Envà de plaques de guix laminat KNAUF W113 138/600 o similar, EI180, format per estructura senzilla normal amb perfileria de planxa d'acer galvanitzat, amb un gruix total de l'envà de 138 mm, muntants cada 400 mm de 48 mm d'amplària i canals de 48 mm d'amplària, 3 plaques tipus resistent al foc (F) a cada cara de 15 mm de gruix cada una, fixades mecànicament i aïllament de plaques de llana mineral de roca de resistència tèrmica &gt;= 1,400 m2.K/W , i una massa de 70 kg m3. Inclou reforç amb doble perfil i travessers en obertures de portes, materials feines i elements auxiliars per a la seva correcta col.locació, tot acabat.</t>
  </si>
  <si>
    <t>(T.1) Envà de plaques de guix laminat KNAUF W113 138/600 o similar, EI180, format per estructura sen</t>
  </si>
  <si>
    <t>K652MI06</t>
  </si>
  <si>
    <t>(T.6) Trasdosat de guix laminat, Pladur  autoportant ´´73 (48-35) 2nMW´´ o equivalent, EI90, format per estructura senzilla normal amb perfileria de planxa d'acer galvanitzat, amb un gruix total de 73 mm, muntants cada 600 mm de 46 mm d'amplària i canals de 46 mm d'amplària, 2 plaques tipus Hidròfuga (H)  de 12.5 mm de gruix cada una segons UNE-EN520, fixades mecànicament i aïllament de plaques de llana mineral de roca de resistència tèrmica amb una massa de 70 kg m3 i 4cm de gruix. Inclou reforç amb doble perfil, tornapuntes i travessers en obertures de portes, materials feines i elements auxiliars per a la seva correcta col.locació, inclou part proporcional d'entregues i segellats amb paraments no linials, revoltons, forats o altres.  tot acabat i certificat.</t>
  </si>
  <si>
    <t xml:space="preserve">(T.6) Trasdosat de guix laminat, Pladur  autoportant ´´73 (48-35) 2nMW´´ o equivalent, EI90, format </t>
  </si>
  <si>
    <t>K81135A4</t>
  </si>
  <si>
    <t>Arrebossat reglejat sobre parament vertical exterior, a 3,00 m d'alçària, com a màxim, amb morter de ciment 1:6, remolinat i lliscat amb ciment pòrtland amb filler calcari 32,5 R</t>
  </si>
  <si>
    <t>Arrebossat reglejat,vert.ext.,h&lt;3m,morter ciment 1:6,remol.+llisc.ciment pòrtland+fill.calc.</t>
  </si>
  <si>
    <t>K878MI01</t>
  </si>
  <si>
    <t>Neteja de parament de formigó i acer amb raig d'aigua a pressió amb equip autónom específic per al fet, inclou part proporcional de feines, mitjans i connexionat als punts de subminitrament de serveis.</t>
  </si>
  <si>
    <t>Neteja de parament de formigó i acer amb raig d'aigua a pressió amb equip autónom específic per al f</t>
  </si>
  <si>
    <t>CZ172000</t>
  </si>
  <si>
    <t>Màquina de raig d'aigua a pressió</t>
  </si>
  <si>
    <t>KMAMU08</t>
  </si>
  <si>
    <t>Transport de residus inerts o no especials a instal.lació autoritzada de gestio de residus i/o planta de reciclatge amb camió per a transport de 20 t, amb un recorregut de més de 15 i fins a 20 km</t>
  </si>
  <si>
    <t>Transport de residus inerts o no especials a instal.lació autoritzada de gestio de residus i/o plant</t>
  </si>
  <si>
    <t>C1501900</t>
  </si>
  <si>
    <t>Camió per a transport de 20 t</t>
  </si>
  <si>
    <t>L219MI01</t>
  </si>
  <si>
    <t>Desmuntatge i/o arrencada de mobles i altres elements de servei de l'antiga activitat, amb mitjans necessàris, i càrrega sobre camió o contenidor.</t>
  </si>
  <si>
    <t>Desmuntatge i/o arrencada de mobles i altres elements de servei de l'antiga activitat, amb mitjans n</t>
  </si>
  <si>
    <t>P2142-4RMM</t>
  </si>
  <si>
    <t>Arrencada d'enrajolat en parament vertical, amb mitjans manuals i càrrega manual de runa sobre camió o contenidor</t>
  </si>
  <si>
    <t>Arrencada enrajolat,param.vert.,m.man.,càrrega manual</t>
  </si>
  <si>
    <t>A0D-0007</t>
  </si>
  <si>
    <t>Manobre</t>
  </si>
  <si>
    <t>P2143-4RR3</t>
  </si>
  <si>
    <t>Arrencada pavim. terratzo,m.man.,càrrega manual</t>
  </si>
  <si>
    <t>P214M-AKZH</t>
  </si>
  <si>
    <t>Enderroc de sostre complet, incloent paviment, entrebigat, bigueta de perfil laminat, cel ras i instal·lacions interior de cel ras, amb mitjans manuals i càrrega manual de runa sobre camió o contenidor</t>
  </si>
  <si>
    <t>Enderroc sostre complet,pavim.,entrebigat,bigueta perf.lam.,cel ras i instal.,m.man. i càrrega manua</t>
  </si>
  <si>
    <t>A0F-000Y</t>
  </si>
  <si>
    <t>C207-00E1</t>
  </si>
  <si>
    <t>Equip i elements auxiliars per a tall oxiacetilènic</t>
  </si>
  <si>
    <t>P214M-F301</t>
  </si>
  <si>
    <t>Enderroc puntual de sostre per a la formació de passos d'instal.lacions en forjat, incloent paviment, entrebigat, bigueta de perfil laminat, cel ras i instal·lacions interior de cel ras, amb mitjans manuals i càrrega manual de runa sobre camió o contenidor, inclou part proporcional de replanteig i remats laterals en l'àmbit del forjat. Tot acabat</t>
  </si>
  <si>
    <t>Enderroc puntual de sostre per a la formació de passos d'instal.lacions en forjat, incloent paviment</t>
  </si>
  <si>
    <t>P214T-4RQB</t>
  </si>
  <si>
    <t>Enderroc puntual d'envà de ceràmica de 5-10 cm de gruix, per a formació de forat passabigues de fins 30x30 cm, amb mitjans manuals i càrrega manual de runa sobre camió o contenidor</t>
  </si>
  <si>
    <t>Ender.punt. envà ceràm.,g=5-10cm,form.forat passabig.&lt;=30x30,m.man.,càrrega manual</t>
  </si>
  <si>
    <t>C202-005P</t>
  </si>
  <si>
    <t>Talladora amb disc de carborúndum</t>
  </si>
  <si>
    <t>P4599-E7SJ</t>
  </si>
  <si>
    <t>Formigó per a sostres amb elements resistents industrialitzats, HA-25/P/10/I de consistència plàstica i grandària màxima del granulat 10 mm, abocat amb cubilot</t>
  </si>
  <si>
    <t>Formigó p/sostre indust., HA-25/P/10/I,abocat cubilot</t>
  </si>
  <si>
    <t>A0F-000T</t>
  </si>
  <si>
    <t>B06E-12BZ</t>
  </si>
  <si>
    <t>Formigó HA-25/P / 10 / I de consistència plàstica, grandària màxima del granulat 10 mm, amb &gt;= 250 kg/m3 de ciment, apte per a classe d'exposició I</t>
  </si>
  <si>
    <t>P4B8-D6QH</t>
  </si>
  <si>
    <t>Armadura per a forjats d'estructura AP500 S d'acer en barres corrugades B500S de límit elàstic &gt;= 500 N/mm2</t>
  </si>
  <si>
    <t>Armadura per a forjats d'estructura AP500 S d'acer en barres corrugades B500S de límit elàstic &gt;= 50</t>
  </si>
  <si>
    <t>P4BI-D9P6</t>
  </si>
  <si>
    <t>Armadura per a sostres amb elements resistents industrialitzats AP500 S d'acer en barres corrugades B500S de límit elàstic &gt;= 500 N/mm2</t>
  </si>
  <si>
    <t>Armadura p/sostre indust. AP500S barres corrug.</t>
  </si>
  <si>
    <t>P4BJ-D9PG</t>
  </si>
  <si>
    <t>Armadura per a sostres amb elements resistents AP500 T amb malla electrosoldada de barres corrugades d'acer ME 30x15 cm D:6-6 mm 6x2,2 m B500T UNE-EN 10080</t>
  </si>
  <si>
    <t>Armadura p/sostre elem.resist. AP500T,malla electrosoldada de barres corrugades d'acer ME 30x15 cm D</t>
  </si>
  <si>
    <t>B0B8-1081</t>
  </si>
  <si>
    <t>Malla electrosoldada de barres corrugades d'acer ME 30x15 cm D:6-6 mm 6x2,2 m B500T UNE-EN 10080</t>
  </si>
  <si>
    <t>P4LC-6549</t>
  </si>
  <si>
    <t>Perfil de xapa per a sostre col·laborant, d'acer galvanitzat d'1,2 mm de gruix, de 200 - 210 mm de pas de malla i 60 mm d'alçària màxima, pes de 14 a 15 kg/m2 i un moment d'inèrcia de 85 a 90 cm4, col·locat sobre estructura</t>
  </si>
  <si>
    <t>Perfil xapa p/sostre col·lab.acer galv.,g=1,2mm,pas malla=200 - 210mm,h=60mm,pes=14 a 15kg/m2,inèrci</t>
  </si>
  <si>
    <t>A01-FEP3</t>
  </si>
  <si>
    <t>A0F-000D</t>
  </si>
  <si>
    <t>B4L2-FGL1</t>
  </si>
  <si>
    <t>Perfil de xapa col·laborant d'acer galvanitzat d'1,2 mm de gruix, de 200 - 210 mm de pas de malla i 60 mm d'alçària màxima, pes de 14 a 15 kg/m2 i un moment d'inèrcia de 85 a 90 cm4</t>
  </si>
  <si>
    <t>P4Z6-6YXI</t>
  </si>
  <si>
    <t>Ancoratge d'acer amb tac d'expansió de diàmetre 16 mm, amb cargol, volandera i femella per a fixació de perfils metàl·lics a estructura de formigó</t>
  </si>
  <si>
    <t>Ancoratge acer+tac d'expansió,D=16mm,carg./voland./fem.,p/fix.perfils metàl.estr.form.</t>
  </si>
  <si>
    <t>A0F-000B</t>
  </si>
  <si>
    <t>B0AP-07IP</t>
  </si>
  <si>
    <t>Tac d'acer de d 16 mm, amb cargol, volandera i femella</t>
  </si>
  <si>
    <t>P4Z6-6YXK</t>
  </si>
  <si>
    <t>Ancoratge d'acer amb tac d'expansió de diàmetre 10 mm, amb cargol, volandera i femella per a fixació de perfils metàl·lics a estructura de formigó</t>
  </si>
  <si>
    <t>Ancoratge d'acer amb tac d'expansió de diàmetre 10 mm, amb cargol, volandera i femella per a fixació</t>
  </si>
  <si>
    <t>B0AP-07IX</t>
  </si>
  <si>
    <t>Tac d'acer de d 10 mm, amb cargol, volandera i femella</t>
  </si>
  <si>
    <t>P4Z6-6YXL</t>
  </si>
  <si>
    <t>Ancoratge amb tac químic de diàmetre 16 mm de fins a 25 cm de llarg amb cargol , volandera i femella, inclou formació del forat, bufat, muntage, materials, mitjans i feines necessàries, tot acabat</t>
  </si>
  <si>
    <t>Ancoratge amb tac químic de diàmetre 16 mm de fins a 25 cm de llarg amb cargol , volandera i femella</t>
  </si>
  <si>
    <t>B0AN-07J4</t>
  </si>
  <si>
    <t>Tac químic de diàmetre 16 mm, amb cargol, volandera i femella</t>
  </si>
  <si>
    <t>P5ZF8-4SMW</t>
  </si>
  <si>
    <t>Gàrgola de PVC amb tub de sortida de 90x90 mm2, i 375 mm de llargària, amb cassoleta en angle, soldada sota la impermeabilització</t>
  </si>
  <si>
    <t>Gàrgola PVC,tub sortida 90x90mm2,long.=375mm,cassol.ang.,sold. sota imperm.</t>
  </si>
  <si>
    <t>B5ZF1-12XC</t>
  </si>
  <si>
    <t>Gàrgola de PVC amb tub de sortida de 90x90 mm, 375 mm de llargària, amb cassoleta en angle per a soldar la impermeabilització</t>
  </si>
  <si>
    <t>P5ZF8-UF01</t>
  </si>
  <si>
    <t>Gàrgola a base de tub d'acer inox amb tub de sortida de D70 mm, i 60 cm de llargària, amb cassoleta en angle, soldada sota la impermeabilització, inclou part proporcional de feines, reparació de façana i mitjans necessaris, tot acabat i en funcionament.</t>
  </si>
  <si>
    <t>P653-8N5I</t>
  </si>
  <si>
    <t>Envà de plaques de guix laminat format per estructura doble normal amb perfileria de planxa d'acer galvanitzat, amb un gruix total de l'envà de, muntants cada 600 mm de 48 mm d'amplària i canals de 48 mm d'amplària, 1 placa estàndard (A) de 15 mm de gruix en cada cara, fixades mecànicament</t>
  </si>
  <si>
    <t>Envà pl.guix laminat,estruc.doble N, /600mm(48mm+48mm),1xA(15mm)</t>
  </si>
  <si>
    <t>B0CC0-21OU</t>
  </si>
  <si>
    <t>B6B0-1BTM</t>
  </si>
  <si>
    <t>B7J1-0SL0</t>
  </si>
  <si>
    <t>B7J6-0GSL</t>
  </si>
  <si>
    <t>B6B1-0KK7</t>
  </si>
  <si>
    <t>B0AQ-07GR</t>
  </si>
  <si>
    <t>B0AQ-07EX</t>
  </si>
  <si>
    <t>B0AO-07II</t>
  </si>
  <si>
    <t>B6B1-0KK3</t>
  </si>
  <si>
    <t>P653-TU</t>
  </si>
  <si>
    <t>ENVA M1  Envà  de plaques de guix laminat, tipus Knauf W112 o equivalent, EI60, format per estructura senzilla normal amb perfileria de planxa d'acer galvanitzat, amb un gruix total de l'envà de 120 mm, muntants cada 400 mm de 70 mm d'amplària i canals de 70 mm d'amplària,bandes perímetrals,  a cada cara 1 placa impregnada anti-humitat (H1 de Knauf) segons Norma UNE-EN520 i altre tipus (N), totes dues de 12'5 mm.a segons UNE-EN520, fixades mecànicament i aïllament de plaques de llana mineral de roca de resistència tèrmica &gt;=  1,400 m2.K/W , i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</si>
  <si>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ENVA M1</t>
  </si>
  <si>
    <t>B0CC0-T21</t>
  </si>
  <si>
    <t>Placa imprergnada KNAUF tipus H1 1200x2600 gruix 12'5 mm.</t>
  </si>
  <si>
    <t>P653-TUCN</t>
  </si>
  <si>
    <t>ENVA M2  Envà  de plaques de guix laminat, tipus Knauf W112 o equivalent, EI60, format per estructura senzilla normal amb perfileria de planxa d'acer galvanitzat, amb un gruix total de l'envà de 98 mm, muntants cada 400 mm de 48 mm d'amplària i canals de 48 mm d'amplària,bandes perímetrals,  a cada cara 1 placa impregnada anti-humitat (H1 de Knauf) segons Norma UNE-EN520 i altre tipus (N), totes dues de 12'5 mm.segons UNE-EN520, fixades mecànicament i aïllament de plaques de llana mineral de roca de resistència tèrmica &gt;=  1,400 m2.K/W , i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</si>
  <si>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ENVA M2</t>
  </si>
  <si>
    <t>P653-UCNW</t>
  </si>
  <si>
    <t>ENVA M2  Envà  de plaques de guix laminat, tipus Knauf W112 o equivalent, EI60, format per estructura senzilla normal amb perfileria de planxa d'acer galvanitzat, amb un gruix total de l'envà de 98 mm, muntants cada 400 mm de 48 mm d'amplària i canals de 48 mm d'amplària,bandes perímetrals,  2 plaques impregnades anti-humitat (H1 de Knauf) segons Norma UNE-EN520, a cada cara de 12'5 mm de gruix cada una segons UNE-EN520, fixades mecànicament i aïllament de plaques de llana mineral de roca de resistència tèrmica &gt;=  1,400 m2.K/W , i una massa de 70 kg m3 i 4cm de gruix. Inclou reforç amb doble perfil, tornapuntes i travessers en obertures de portes, reforços interiors de fusta per pejar pantalles o altres elements pesats, materials feines i elements auxiliars per a la seva correcta col.locació, inclou part proporcional d'entregues i segellats amb paraments no linials, revoltons, forats o altres.  tot acabat i certificat.</t>
  </si>
  <si>
    <t>P653-UCNZ</t>
  </si>
  <si>
    <t>P654-8Q6U</t>
  </si>
  <si>
    <t>Envà de plaques de guix laminat amb aïllament de plaques de llana de roca format per estructura doble normal amb perfileria de planxa d'acer galvanitzat, amb un gruix total de l'envà de 126 mm, muntants cada 600 mm de 48 mm d'amplària i canals de 48 mm d'amplària, 1 placa a cada cara, una estàndard (A) de 15 mm i l'altra amb duresa superficial (I) de 15 mm de gruix, fixades mecànicament i aïllament de plaques de llana mineral de roca de resistència tèrmica &gt;= 1,081 m2·K/W</t>
  </si>
  <si>
    <t xml:space="preserve">Envà pl.guix lam.t+aïll.pl.llana roca,estruc.doble N126mm / 600mm(48mm),1xA(15mm)/I(15mm)+MW-roca R </t>
  </si>
  <si>
    <t>B7C93-0IWM</t>
  </si>
  <si>
    <t>Placa semirígida de llana mineral de roca (MW), de densitat 26 a 35 kg/m3, de 40 mm de gruix, amb una conductivitat tèrmica &lt;= 0.037 W/(m·K) i resistència tèrmica &gt;= 1,081 m2·K/W</t>
  </si>
  <si>
    <t>B0CC0-21OR</t>
  </si>
  <si>
    <t>Placa de guix laminat amb duresa superficial (I) i gruix 15 mm, amb vora afinada (BA), segons la norma UNE-EN 520</t>
  </si>
  <si>
    <t>P654-HYEZ</t>
  </si>
  <si>
    <t>Envà de plaques de guix laminat amb aïllament de plaques de llana de roca format per estructura doble normal amb perfileria de planxa d'acer galvanitzat, amb un gruix total de l'envà de 121 mm, muntants cada 400 mm de 48 mm d'amplària i canals de 48 mm d'amplària, 1 placa a cada cara, una estàndard (A) de 12,5 mm i l'altra amb duresa superficial (I) de 12,5 mm de gruix, fixades mecànicament i aïllament de plaques de llana mineral de roca de resistència tèrmica &gt;= 1,081 m2·K/W</t>
  </si>
  <si>
    <t>Envà pl.guix lam.t+aïll.pl.llana roca,estruc.doble N121mm / 400mm(48mm),1xA(12,5mm)/I(12,5mm)+MW-roc</t>
  </si>
  <si>
    <t>B0CC0-21OV</t>
  </si>
  <si>
    <t>B0CC0-21OZ</t>
  </si>
  <si>
    <t>Placa de guix laminat amb duresa superficial (I) i gruix 12,5 mm, amb vora afinada (BA), segons la norma UNE-EN 520</t>
  </si>
  <si>
    <t>B7C93-0IWX</t>
  </si>
  <si>
    <t>Placa semirígida de llana mineral de roca (MW), de densitat 46 a 55 kg/m3, de 40 mm de gruix, amb una conductivitat tèrmica &lt;= 0.037 W/(m·K) i resistència tèrmica &gt;= 1,081 m2·K/W</t>
  </si>
  <si>
    <t>P7D0-5RJG</t>
  </si>
  <si>
    <t>Aïllament de gruix 2 cm, amb morter ignífug de ciment i perlita amb vermiculita, de 500 kg/m3 de densitat, projectat sobre elements superficials</t>
  </si>
  <si>
    <t>Aïllament g=2cm,morter ignífug ciment+perlita+vermic.,500kg/m3,projec.elem.superf.</t>
  </si>
  <si>
    <t>C201-002N</t>
  </si>
  <si>
    <t>B7D6-0IQK</t>
  </si>
  <si>
    <t>P7D0-5RJK</t>
  </si>
  <si>
    <t>Aïllament de gruix 5 cm, amb morter ignífug de ciment i perlita amb vermiculita, de 500 kg/m3 de densitat, projectat sobre elements lineals</t>
  </si>
  <si>
    <t>Aïllament g=5cm,morter ignífug ciment+perlita+vermic.,500kg/m3,projec.elem.lin.</t>
  </si>
  <si>
    <t>P7D0-F301</t>
  </si>
  <si>
    <t>Aïllament de gruix 5 cm,(EI180) amb morter ignífug de ciment i perlita amb vermiculita, de 500 kg/m3 de densitat, projectat sobre elements lineals.Tot certificat per un EI180. Inclou part proporcional de planxa deployé o similar per assegurar la subjecció.</t>
  </si>
  <si>
    <t>Aïllament de gruix 5 cm,(EI180) amb morter ignífug de ciment i perlita amb vermiculita, de 500 kg/m3</t>
  </si>
  <si>
    <t>P7D9-5QEL</t>
  </si>
  <si>
    <t>Recobriment d'elements de forma superficial amb tela metàl·lica de triple torsió de filferro galvanitzat, de diàmetre 1,1 mm i de 40x40 mm de pas de malla, col·locada amb fixacions mecàniques</t>
  </si>
  <si>
    <t>Recobriment elements superf.,tela metàl·lica de triple torsió de filferro galvanitzat, de diàmetre 1</t>
  </si>
  <si>
    <t>B0AI-07C3</t>
  </si>
  <si>
    <t>Tela metàl·lica de triple torsió de filferro galvanitzat, de diàmetre 1,1 mm i de 40x40 mm de pas de malla</t>
  </si>
  <si>
    <t>B0AL-07AP</t>
  </si>
  <si>
    <t>Claus d'impacte d'acer</t>
  </si>
  <si>
    <t>P7DB-65NY</t>
  </si>
  <si>
    <t>Segellat de buit de pas d'instal·lacions amb 2 plaques de llana mineral de roca de 116 a 125 kg/m3 de densitat, de 30 mm de gruix i revestiment resistent al foc a base de resines termoplàstiques en dissolució aquosa, impermeable a l'aigua i a l'oli, inclosa la protecció en 250 mm de les safates de cables a ambdós costats de la penetració, amb resistència al foc EI-120</t>
  </si>
  <si>
    <t>Segellat pas instal.2plaques MW-roca 116 a 125kg/m3,g=30mm,+revestiment resist.foc resines termopl.d</t>
  </si>
  <si>
    <t>B7C93-0IY0</t>
  </si>
  <si>
    <t>Placa rígida de llana mineral de roca (MW), de densitat 116 a 125 kg/m3, de 30 mm de gruix, amb una conductivitat tèrmica &lt;= 0.037 W/(m·K) i resistència tèrmica &gt;= 0,81081 m2·K/W</t>
  </si>
  <si>
    <t>B7D4-19X9</t>
  </si>
  <si>
    <t>Imprimació de protecció contra el foc a base de resines termoplàstiques en dissolució aquosa, impermeable a l'aigua i a l'oli, per aplicar sobre cables o sobre panell de llana mineral</t>
  </si>
  <si>
    <t>P7DB-F301</t>
  </si>
  <si>
    <t>Segellat de buits en forjats de pas d'instal·lacions amb a base  de llana mineral de roca de 116 a 125 kg/m3 de densitat, de 30 mm de gruix i revestiment resistent al foc a base de resines termoplàstiques en dissolució aquosa, amb resistència al foc EI-120. Tot acabat</t>
  </si>
  <si>
    <t>Segellat de buits en forjats de pas d'instal·lacions amb a base  de llana mineral de roca de 116 a 1</t>
  </si>
  <si>
    <t>P811-3EKI</t>
  </si>
  <si>
    <t>Arrebossat reglejat sobre parament vertical exterior, a 3,00 m d'alçària, com a màxim, amb morter mixt 1:2:10,reglejat i remolinat, inclou part proporcional de preparació de zones laterals, armadura contínua a base de malla de reforç agafada amb material específic, tot acabat.</t>
  </si>
  <si>
    <t>Arrebossat reglejat sobre parament vertical exterior, a 3,00 m d'alçària, com a màxim, amb morter mi</t>
  </si>
  <si>
    <t>P811-H7RD</t>
  </si>
  <si>
    <t>Arrebossat reglejat sobre parament vertical, a 3,00 m d'alçària, com a màxim, amb morter de calç 1:4, elaborat a l'obra remolinat</t>
  </si>
  <si>
    <t>Arrebossat reglejat,vert.,h&lt;3m,morter calç 1:4,remolinat</t>
  </si>
  <si>
    <t>P83EA-3Y8U</t>
  </si>
  <si>
    <t>Aplacat vertical amb placa de guix laminat de resistent al foc (F) i gruix 12,5 mm, col·locada sobre perfileria d'acer galvanitzat amb fixacions mecàniques</t>
  </si>
  <si>
    <t>Aplacat vert. placa guix lamin. tipusF,g=12,5mm,fix.mec.s/perfileria</t>
  </si>
  <si>
    <t>B0CC0-21OP</t>
  </si>
  <si>
    <t>Placa de guix laminat resistent al foc (F) i gruix 12,5 mm, amb vora afinada (BA), segons la norma UNE-EN 520</t>
  </si>
  <si>
    <t>P83EC-95UO</t>
  </si>
  <si>
    <t>Extradossat de plaques de guix laminat format per estructura autoportant lliure normal N amb perfileria de planxa d'acer galvanitzat, amb un gruix total de l'extradossat de 73 mm, muntants cada 400 mm de 48 mm d'amplaria i canals de 48 mm d'amplaria, amb</t>
  </si>
  <si>
    <t>Extradossat pl.guix lam, estruc.autop.lliure N,73.0 / 400(48),</t>
  </si>
  <si>
    <t>P862-6YPL</t>
  </si>
  <si>
    <t>Revestiment de parament vertical amb làmina vinílica d'1 mm de gruix i 1750 g/m2 de massa superficial, col·locat adherit</t>
  </si>
  <si>
    <t>Revest.param.vert.làmina vinílica,g=1mm,1750g/m2,col.adh.</t>
  </si>
  <si>
    <t>B861-1N0J</t>
  </si>
  <si>
    <t>Làmina vinílica d'1 mm de gruix i 1750 g/m2 de massa superficial</t>
  </si>
  <si>
    <t>B091-06VH</t>
  </si>
  <si>
    <t>Adhesiu en dispersió aquosa</t>
  </si>
  <si>
    <t>P862-F301</t>
  </si>
  <si>
    <t>Acabat (B) Revestiment interior vertical amb plaques de policarbonat tipus Protectwall  Polycarbonate , d'alt rendiment (sense  ABS), tipus ignífug i d'aplicació general, de 1,7 mm de gruix, per a ús interior segons UNE-EN 1305-1, comportament al foc B-S1,d0, cantell recte, acabat lleugerament gravat a una cara amb color sòlid tintat en massa a escollir per DF, amb sistema de juntes de dilatació, col·locat adherit directe sobre parament vertical amb adhesiu Protectwall Protectbond Eco el 100% , deixant 2 mm de junt de dilatació entre panell i panell, acabat superior bisellat a 45º en forma de xamfrà i les juntes i acabats de cantonades i sòcols aniran segellats amb silicona Protectwall  Protectseal fungicida del mateix color que el panell. Tots els plecs estaran realitzats en fred sense necessitat  de fresar les peces , ni debilitar els cantons. Inclou pp de formació de cantoneres i racons, forats, ajustos, materials i feines necessaris, despecejament segons projecte, cap peça de menys de 40 cm d'ample. Tot acabat i en funcionament.</t>
  </si>
  <si>
    <t>Acabat (B) Revestiment interior vertical amb plaques de policarbonat tipus Protectwall  Polycarbonat</t>
  </si>
  <si>
    <t>B861F301</t>
  </si>
  <si>
    <t>Policarbonat antibacterià de 1.5mm</t>
  </si>
  <si>
    <t>P89G-43TX</t>
  </si>
  <si>
    <t>Pintat de portes cegues de fusta, a l'esmalt sintètic, amb una capa de protector químic insecticida-fungicida, una segelladora i dues d'acabat</t>
  </si>
  <si>
    <t>Pintat porta fusta,esmalt sint.,1protector+1segelladora+2acab.</t>
  </si>
  <si>
    <t>A01-FEP9</t>
  </si>
  <si>
    <t>A0F-000V</t>
  </si>
  <si>
    <t>B891-0P02</t>
  </si>
  <si>
    <t>Esmalt sintètic</t>
  </si>
  <si>
    <t>B8ZM-0P35</t>
  </si>
  <si>
    <t>P89I-4V8S</t>
  </si>
  <si>
    <t>Pintat de parament vertical de guix, amb pintura plàstica amb acabat llis, amb una capa segelladora i dues d'acabat</t>
  </si>
  <si>
    <t>Pint.vert.guix,pintura plàstica llis+segelladora+2acab.</t>
  </si>
  <si>
    <t>B896-HYAR</t>
  </si>
  <si>
    <t>P9C2-D4AK</t>
  </si>
  <si>
    <t>Paviment de terratzo llis de gra mitjà, de 30x30 cm, preu mitjà, col·locat a truc de maceta amb morter de ciment 1:6, per a ús interior intens</t>
  </si>
  <si>
    <t>Pavim.terratzo llis g.mitjà 30x30cm,preu mitjà,mort.1:6,int.intens</t>
  </si>
  <si>
    <t>B9C0-0HKK</t>
  </si>
  <si>
    <t>Beurada de color</t>
  </si>
  <si>
    <t>B9C5-0GXP</t>
  </si>
  <si>
    <t>Terratzo llis de gra mitjà, de 30x30 cm, preu mitjà, per a ús interior intens</t>
  </si>
  <si>
    <t>P9M5-608Q</t>
  </si>
  <si>
    <t>Paviment de morter autoanivellant de 10 mm de gruix sobre el paviment de formigó</t>
  </si>
  <si>
    <t>Paviment mort.autoanivellant g=10mm sob./pavim.form.</t>
  </si>
  <si>
    <t>B075-06T4</t>
  </si>
  <si>
    <t>Morter d'anivellament</t>
  </si>
  <si>
    <t>B091-06VJ</t>
  </si>
  <si>
    <t>Adhesiu de resines epoxi</t>
  </si>
  <si>
    <t>P9M5-F301</t>
  </si>
  <si>
    <t>NESTOR ?????? Paviment de morter autoanivellant de 15 mm de gruix sobre el paviment de formigó, prèvia preparació de la base.</t>
  </si>
  <si>
    <t>NESTOR ?????? Paviment de morter autoanivellant de 15 mm de gruix sobre el paviment de formigó, prèv</t>
  </si>
  <si>
    <t>P9P6-4Z0S</t>
  </si>
  <si>
    <t>Paviment de cautxú/goma amb tractament de protecció superficial, en rotlle, preu mitjà, classe 23-34-42 segons la norma UNE-EN 685 i de 2 mm de gruix, amb superfície llisa, col·locat amb adhesiu de dispersió aquosa</t>
  </si>
  <si>
    <t>Paviment goma +protecció superf.rotlle,preu mitjà,23-34-42,g=2mm,llisa,col.adhes.dispers.aquosa</t>
  </si>
  <si>
    <t>B9P5-0IQW</t>
  </si>
  <si>
    <t>Cautxú/goma homogeni en rotlle, preu mitjà, classe 23-34-42 segons UNE-EN 685 i de 2 mm de gruix, amb superfície llisa i amb tractament de protecció superficial</t>
  </si>
  <si>
    <t>P9P6-F301</t>
  </si>
  <si>
    <t>(P2)Paviment vlinílic TARKETT IQ GRANIT Làmina acústica encolada MAPEI Mapesonic CR, en rotlle, segons la norma UNE-EN 685 ,  col·locat amb adhesiu éspecífic. Inclou base autonivellant,  pasta allisadora, Làmina acústica encolada MAPEI Mapesonic CR, i làmina Tarkett Granit IQ LIGHT GREEN 0407, inclou part proporcional  de preparació de la base, mitges cañes, esglaonats, juntes estructurals,  remuntat, materials, feines i mitjams necessaris pel seu correcte funcionament.</t>
  </si>
  <si>
    <t>(P2)Paviment vlinílic TARKETT IQ GRANIT Làmina acústica encolada MAPEI Mapesonic CR, en rotlle, seg</t>
  </si>
  <si>
    <t>B9P5F301</t>
  </si>
  <si>
    <t>Tarkett Granit IQ LIGHT GREEN 0407</t>
  </si>
  <si>
    <t>P9U3-6Y7V</t>
  </si>
  <si>
    <t>Sòcol d'alumini anoditzat de 60 mm d'alçària, col·locat amb adhesiu</t>
  </si>
  <si>
    <t>Sòcol d'alumini anoditzat de 60 mm d'alçària,col.adhesiu</t>
  </si>
  <si>
    <t>B9U1-15H8</t>
  </si>
  <si>
    <t>Sòcol d'alumini anoditzat de 60 mm d'alçària</t>
  </si>
  <si>
    <t>B091-06VI</t>
  </si>
  <si>
    <t>Adhesiu de poliuretà</t>
  </si>
  <si>
    <t>P9U3-F301</t>
  </si>
  <si>
    <t>Sòcol d'alumini anoditzat Metal Line 90  llis d'alumini anoditzat, de 60 mm d'altura, color plata, fixat amb adhesiu. Inclúss preparació i regularització de la superfi?cie suport, talls, resolució de cantonades, unions i trobades, i neteja final. Tot acabat</t>
  </si>
  <si>
    <t>Sòcol d'alumini anoditzat Metal Line 90  llis d'alumini anoditzat, de 60 mm d'altura, color plata, f</t>
  </si>
  <si>
    <t>P9VF-5CGX</t>
  </si>
  <si>
    <t>Formació d'esglaó amb totxana de 290x140x100 mm, col·locada i arrebossada amb morter de ciment 1:8</t>
  </si>
  <si>
    <t>Formació esglaó totxana 290x140x100mm,col.+arreb.mort.1:8</t>
  </si>
  <si>
    <t>B0F19-1323</t>
  </si>
  <si>
    <t>Totxana de 290x140x100 mm, categoria I, LD, segons la norma UNE-EN 771-1</t>
  </si>
  <si>
    <t>P9VF-5CH0</t>
  </si>
  <si>
    <t>Formació d'esglaó amb totxana de 290x140x100 mm, col·locada amb morter mixt 1:2:10</t>
  </si>
  <si>
    <t>Formació esglaó totxana 290x140x100mm,col.mort.1:2:10</t>
  </si>
  <si>
    <t>P9VF-5CH4</t>
  </si>
  <si>
    <t>Formació d'esglaó amb formigó HM-20/P / 10 / I de consistència plàstica, grandària màxima del granulat 10 mm, amb &gt;= 200 kg/m3 de ciment, apte per a classe d'exposició I</t>
  </si>
  <si>
    <t xml:space="preserve">Formació esglaó formigó HM-20/P / 10 / I de consistència plàstica, grandària màxima del granulat 10 </t>
  </si>
  <si>
    <t>B06E-12BY</t>
  </si>
  <si>
    <t>Formigó HM-20/P / 10 / I de consistència plàstica, grandària màxima del granulat 10 mm, amb &gt;= 200 kg/m3 de ciment, apte per a classe d'exposició I</t>
  </si>
  <si>
    <t>B056-06J5</t>
  </si>
  <si>
    <t>Ciment ràpid CNR4 en sacs</t>
  </si>
  <si>
    <t>B0AK-07AS</t>
  </si>
  <si>
    <t>Clau acer</t>
  </si>
  <si>
    <t>P9ZA-4ZDB</t>
  </si>
  <si>
    <t>Rebaixat, polit i abrillantat del paviment de terratzo o pedra</t>
  </si>
  <si>
    <t>Rebaix.,polit,abrill. paviment terratzo/pedr.</t>
  </si>
  <si>
    <t>A0F-000X</t>
  </si>
  <si>
    <t>Oficial 1a polidor</t>
  </si>
  <si>
    <t>C20J-00DQ</t>
  </si>
  <si>
    <t>Polidora</t>
  </si>
  <si>
    <t>C200-002I</t>
  </si>
  <si>
    <t>Abrillantadora</t>
  </si>
  <si>
    <t>PAP2-37BI</t>
  </si>
  <si>
    <t>Bastiment d'envà per a armari amb travesser inferior, de fulles batents, de fusta de pi roig per a pintar, amb alts i baixos per a una llum d'obra de 100 cm d'amplària i 245 cm d'alçària</t>
  </si>
  <si>
    <t>Bast.envà p/armari+trav.,fusta pi roig,alt/baix p/llum obra=100cmx245cm</t>
  </si>
  <si>
    <t>BAP2-0WSJ</t>
  </si>
  <si>
    <t>Bastiment d'envà per a armari amb travesser inferior, de fulles batents de fusta de pi roig per a pintar, amb alts i baixos per a una llum d'obra de 100 cm d'amplària i 245 cm d'alçària</t>
  </si>
  <si>
    <t>PAQ1-51KO</t>
  </si>
  <si>
    <t>Conjunt de quatre fulles batents per a portes d'armari, de fusta per a pintar, de 30 mm de gruix, de cares llises i estructura interior de cartró, de 50 cm d'amplària i 190 i 40 cm d'alçària</t>
  </si>
  <si>
    <t>4fulles bat.armari,fusta 30mm,c.llises+int.cartró,50cmx190+40cm</t>
  </si>
  <si>
    <t>A01-FEP6</t>
  </si>
  <si>
    <t>Ajudant fuster</t>
  </si>
  <si>
    <t>A0F-000K</t>
  </si>
  <si>
    <t>Oficial 1a fuster</t>
  </si>
  <si>
    <t>BAQ0-FFFK</t>
  </si>
  <si>
    <t>Fulla batent per a porta d'armari, de fusta per a pintar, de 30 mm de gruix, de cares llises i estructura interior de cartró de 50 cm d'amplària i de 40 cm d'alçària</t>
  </si>
  <si>
    <t>BAQ0-FFFY</t>
  </si>
  <si>
    <t>Fulla batent per a porta d'armari, de fusta per a pintar, de 30 mm de gruix, de cares llises i estructura interior de cartró de 50 cm d'amplària i de 190 cm d'alçària</t>
  </si>
  <si>
    <t>BAS0-0ZES</t>
  </si>
  <si>
    <t>Ferramenta per a porta d'armari de quatre fulles batents, de preu mitjà</t>
  </si>
  <si>
    <t>PAZ7-4XI3</t>
  </si>
  <si>
    <t>Tapajunts de fusta per a pintar de secció rectangular llisa de 9 mm de gruix i de 60 mm d'amplària</t>
  </si>
  <si>
    <t>Tapajunts fusta,sec.rectang.llisa,9mmx60mm</t>
  </si>
  <si>
    <t>BAZA-0Z9X</t>
  </si>
  <si>
    <t>PB11-H83V</t>
  </si>
  <si>
    <t>Barana d'acer inoxidable austenític de designació AISI 316, acabat polit i abrillantat, amb passamà platina 50x10 mm, travesser inferior platina 50x10 mm, muntants cada 100-120 cm platina 50x10 mm i llistons per a vidre de tubular 17x17x1,5 mm per a fixació del vidre, de 100 a 110 cm d'alçària, fixada mecànicament a l'obra amb tac d'acer, volandera i femella.</t>
  </si>
  <si>
    <t>Barana AISI 316,munt./100cm,h=100-110cm,fix.mecànicament</t>
  </si>
  <si>
    <t>A01-FEPB</t>
  </si>
  <si>
    <t>Ajudant manyà</t>
  </si>
  <si>
    <t>A0F-000P</t>
  </si>
  <si>
    <t>Oficial 1a manyà</t>
  </si>
  <si>
    <t>A0F-0010</t>
  </si>
  <si>
    <t>Oficial 1a vidrier</t>
  </si>
  <si>
    <t>BC1A-0TNY</t>
  </si>
  <si>
    <t>Vidre laminar de seguretat 2 llunes, amb acabat de lluna incolora, de 6+6 mm de gruix, amb 1 butiral transparent, classe 2 (B) 2 segons UNE-EN 12600</t>
  </si>
  <si>
    <t>BB11-H5EU</t>
  </si>
  <si>
    <t>Barana d'acer inoxidable austenític de designació aisi 316, acabat polit i abrillantat, amb passamà platina 50x10 mm, travesser inferior platina 50x10 mm, muntants cada 100-120 cm platina 50x10 mm i llistons per a fixació de plafó o vidre, de tubular 17x17x1,5 mm, de 100 a 110 cm d'alçària, amb placa d'ancoratge i cargols per a fixació mecànica</t>
  </si>
  <si>
    <t>PB12-DIW6</t>
  </si>
  <si>
    <t>Barana d'acer galvanitzat, amb passamà, travesser inferior i superior, muntants cada 100 cm i brèndoles cada 10 cm, de 100 a 120 cm d'alçària, fixada mecànicament a l'obra amb tac d'acer, volandera i femella</t>
  </si>
  <si>
    <t>Barana acer galv.,passamà,munt./100cm,brènd./10cm,h=100 a 120cm,fix.mec.</t>
  </si>
  <si>
    <t>BB10-0XN8</t>
  </si>
  <si>
    <t>Barana d'acer galvanitzat, amb passamà, travesser inferior i superior, muntants cada 100 cm i brèndoles cada 10 cm, de 100 a 120 cm d'alçària</t>
  </si>
  <si>
    <t>PB12-F301</t>
  </si>
  <si>
    <t>Barana d'acer galvanitzat, amb passamà, travesser inferior i superior, muntants cada 100 cm i brèndoles  de D10 cada 10 cm, de 100 a 120 cm d'alçària, fixada mecànicament a l'obra amb tac d'acer, volandera i femella, tot acabat i en funcionament.</t>
  </si>
  <si>
    <t>Barana d'acer galvanitzat, amb passamà, travesser inferior i superior, muntants cada 100 cm i brèndo</t>
  </si>
  <si>
    <t>BB10-0F301</t>
  </si>
  <si>
    <t>barana acer galvanitzat</t>
  </si>
  <si>
    <t>PC1H-H8SH</t>
  </si>
  <si>
    <t>Vidre laminar de seguretat de dues llunes, amb acabat de lluna incolora, de 6+6 mm de gruix, amb 1 butiral transparent, retallat a mida, col·locat sobre buit d'obra de forma irregular. Inclou confecció de plantilles</t>
  </si>
  <si>
    <t>Vidr.lam.segur.2 llunes,G=6+6mm,1but.transp.,buit obra irregular</t>
  </si>
  <si>
    <t>BCZ1-0WNY</t>
  </si>
  <si>
    <t>Màstic compatible per a envidriament</t>
  </si>
  <si>
    <t>BC1A-0TO6</t>
  </si>
  <si>
    <t>Vidre laminar de seguretat 2 llunes, amb acabat de lluna incolora, de 6+6 mm de gruix, amb 1 butiral translúcid, classe 2 (B) 2 segons UNE-EN 12600</t>
  </si>
  <si>
    <t>PD58-5YG8</t>
  </si>
  <si>
    <t>Canal de formigó polímer, d'amplària interior 100 mm, amb un pendent del &lt; 1 %, amb perfil lateral, amb reixa d'acer galvanitzat perforada classe A15, segons norma UNE-EN 1433, fixada amb tanca a la canal, col·locada sobre base de formigó amb solera de 100 mm de gruix i parets de 100 mm de gruix</t>
  </si>
  <si>
    <t>Canal form.polímer,a=100mm,pendent=&lt; 1%,+perfil lat.,reixa acer galv.perforada cl.A15 +tanca,sobre f</t>
  </si>
  <si>
    <t>A0F-000S</t>
  </si>
  <si>
    <t>B06E-12C5</t>
  </si>
  <si>
    <t>Formigó HM-20/P / 20 / I de consistència plàstica, grandària màxima del granulat 20 mm, amb &gt;= 200 kg/m3 de ciment, apte per a classe d'exposició I</t>
  </si>
  <si>
    <t>BD5C-15AU</t>
  </si>
  <si>
    <t>Canal de formigó polímer, d'amplària interior 100 mm, amb un pendent del &lt; 1 %, amb perfil lateral, amb reixa d'acer galvanitzat perforada, classe A15 segons norma UNE-EN 1433, fixada amb tanca</t>
  </si>
  <si>
    <t>PEEUF33</t>
  </si>
  <si>
    <t>Partida alçada a justificar per adaptacions extres i suports a trasllats</t>
  </si>
  <si>
    <t>PPAUF33</t>
  </si>
  <si>
    <t>PPA0F301</t>
  </si>
  <si>
    <t>Partida alçada a justificar per a l'adequació d'espais, modificació i/o formació d'instal.lacions o altres necessitats requerides en els espais ocupats/traslladats entre fases.</t>
  </si>
  <si>
    <t xml:space="preserve">Partida alçada a justificar per a l'adequació d'espais, modificació i/o formació d'instal.lacions o </t>
  </si>
  <si>
    <t>PPA0F310</t>
  </si>
  <si>
    <t>Prova de carrega estructural, per la determinació de la flexió i/o altres deformacions en forjats existents, realitzada per empresa homologada, relització d'informe i certificació.</t>
  </si>
  <si>
    <t>Prova de carrega estructural, per la determinació de la flexió i/o altres deformacions en forjats ex</t>
  </si>
  <si>
    <t>PPA0MI01</t>
  </si>
  <si>
    <t>Partida alçada  per les modificacions a l'escala metàl.lica exterior per adaptar-la al nou accés lateral a coberta tècnica. Inclou desmuntatge, nou posicionament, nou tram de 5 ml, formació d'esgraonats i replans, baranes, perfils de suport, entregues, adaptació de l'obra existent, formació de passos, ancoratges i totes les feines, materials i elements auxiliars necessàris per a la seva correcta col.locació i posta en obra, tot acabat i en funcionament.</t>
  </si>
  <si>
    <t>Partida alçada  per les modificacions a l'escala metàl.lica exterior per adaptar-la al nou accés lat</t>
  </si>
  <si>
    <t>PPA0UF01</t>
  </si>
  <si>
    <t>Partida alçada  a justificar per les reparacions a l'escala d'emergència.</t>
  </si>
  <si>
    <t>PPA0UF10</t>
  </si>
  <si>
    <t>Partida alçada d'abonament integre per a la neteja de final d'obra i netejes fines fins al nivell d'ocupació per usuari. A justificar i consensuar amb la D.F.</t>
  </si>
  <si>
    <t>Partida alçada d'abonament integre per a la neteja de final d'obra i netejes fines fins al nivell d'</t>
  </si>
  <si>
    <t>PQ54-430L</t>
  </si>
  <si>
    <t>Taulell de pedra natural granítica nacional, de 20 mm de gruix, preu alt, de 100 a 149 cm de llargària, col·locat sobre suport mural i encastat al parament</t>
  </si>
  <si>
    <t>Taulell pedra granítica nac.,g=20mm,preu alt,llarg.=100 a 149cm,sob/suport,mural encast.</t>
  </si>
  <si>
    <t>BQ52-0TE2</t>
  </si>
  <si>
    <t>Pedra natural granítica nacional per a taulells, de 20 mm de gruix, preu alt, de 100 a 149 cm de llargària</t>
  </si>
  <si>
    <t>BJ188-0PMX</t>
  </si>
  <si>
    <t>Suport mural d'acer galvanitzat per a aigüeres, safareigs i lavabos col·lectius</t>
  </si>
  <si>
    <t>PQ55-HCHM</t>
  </si>
  <si>
    <t>Taulell de resines sintètiques termoenduribles reforçada amb fibres de fusta HPL, de 16 mm de gruix i 60 cm d'amplada, amb cantells bisellats, fixat a estructura de base o moble amb cargols</t>
  </si>
  <si>
    <t>Taulell HPL g: 16 mm, a:60 cm, cantells bisellats, fixat estr/moble</t>
  </si>
  <si>
    <t>A0F-000R</t>
  </si>
  <si>
    <t>BQ53-H6ZI</t>
  </si>
  <si>
    <t>Taulell de resines sintètiques termoenduribles reforçada amb fibres de fusta HPL, de 16 mm de gruix i 60 cm d'amplada, amb cantells bisellats</t>
  </si>
  <si>
    <t>T2142-4RMM</t>
  </si>
  <si>
    <t>Arrencada d'enrajolat en parament vertical, inclòs sanejament de base per a rebre nou aplacat, amb mitjans manuals i càrrega manual de runa sobre camió o contenidor</t>
  </si>
  <si>
    <t>Arrencada d'enrajolat en parament vertical, inclòs sanejament de base per a rebre nou aplacat, amb m</t>
  </si>
  <si>
    <t>T652F302</t>
  </si>
  <si>
    <t>ENVA M2  Envà  de plaques de guix laminat, tipus Knauf W112 o equivalent, EI60, format per estructur</t>
  </si>
  <si>
    <t>T843F301</t>
  </si>
  <si>
    <t>FALS SOSTRE  model ARUBA TEGULAR 24 acústic i atenuant de 60x 60 cm. amb estructura alumini lacada blanca tipus Tegular
Suministro e instalación de techo suspendido registrable, según la norma UNE-EN 13964:2016. Techo Zentia de
Fibra Mineral de 600x600x15 mm modelo Dune eVo 5462M4, canto del panel Tegular24 para apoyo con descuelgue (escalón) de 8
mm en T24. Realizado en fibra mineral biosoluble tipo Wet Felt con acabado en cara vista granulado fino y pintado en color blanco. La
absorción acústica será de 0,60 aw de acuerdo con la UNE-EN ISO 11654, ensayado según la UNE-EN ISO 354 (Clase C) y aislamiento
acústico lateral entre estancias de 34 dB (Valor Dnfw) ensayado según la UNE-EN ISO 10848-2. Las placas tendrán una resistencia a la
humedad del 95% RH. Peso de placa: 3,6 kg/m2. Reflexión lumínica: 85% según ISO 7742.
Contenido reciclado: 44% según UNE-EN ISO 14021. Reciclabilidad del techo y perfilería: 100%. Sin emisión de formaldehido (clasificación E1 según UNE-EN 13964). Sin compuestos orgánicos volátiles (COV) y calidad del aire interior Clase A. Reacción al fuego: Euroclase A2-s1,d0. El techo puede limpiarse en seco y/o aspirado con cepillo suave o con paño o esponja humedecida con detergente diluido en agua tibia. La instalación se compondrá de perfiles primarios en color blanco Gridline24 de 24mm de ancho con longitud estándar 3600 mm y 43 mm de altura líneas paralelas separadas 1200 mm, con cuelgues AWDN20 con varilla roscada o cuelgue rápido tipo gancho A110 cada 1200 mm a forjado desde dicho perfil (otorgando una capacidad de carga de 10,5 kg/m2), perpendicularmente a estos perfiles se dispondrán perfiles Secundarios de 1200 mm de largo. Dichos perfiles estarán separados 600 mm para poder formar módulos de 600x600 mm y con un secundario de 600 mm conectado a la ranura central de los secundarios de 1200. Toda la perfilería tendrá el alma con un sistema de cosido longitudinal aportando rigidez y estabilidad al sistema. Perimetralmente solución con angular de borde estándar BPT1924HD
fijado al paramento cada 500 mm, placas y perfiles cortados a conveniencia según forma de la estancia. Los productos dispondrán gratuitamente de una Garantía de sistema de por vida (Placa + Perfil).
 Inclou part proporcional de formació de forats, entregues en diferents paraments, materials i feines auxiliars per a la seva correcta col.locació i posta en obra, tot acabat i en funcionament.</t>
  </si>
  <si>
    <t>FALS SOSTRE  model ARUBA TEGULAR 24 acústic i atenuant de 60x 60 cm. amb estructura alumini lacada b</t>
  </si>
  <si>
    <t>BB4ZBF301</t>
  </si>
  <si>
    <t>TECHO ZENTIA/ARMSTRONG ANTIMICROBIANO ACÚSTICO Y ATENUANTE BIOBLOC TEGULAR ACOUSTIC EN      600x600x17mm-2703M Y 1200x600x17mm.2704M PERFILERÍA VISTA TEGULAR 24 mm</t>
  </si>
  <si>
    <t>P-1</t>
  </si>
  <si>
    <t>Pintat de paraments verticals de guix</t>
  </si>
  <si>
    <t>P-2</t>
  </si>
  <si>
    <t>Pintat de cel ras de plaques de cartró guix</t>
  </si>
  <si>
    <t>P-3</t>
  </si>
  <si>
    <t>Ampit per finestres d'HPL</t>
  </si>
  <si>
    <t>P-4</t>
  </si>
  <si>
    <t>PORTA PF3. Subministrament i col·locació de porta metàl·lica tallafocs pivotant i batent, en substit</t>
  </si>
  <si>
    <t>P-5</t>
  </si>
  <si>
    <t>FINESTRES F1</t>
  </si>
  <si>
    <t>P-6</t>
  </si>
  <si>
    <t>Armari passadís d'HPL</t>
  </si>
  <si>
    <t>P-8</t>
  </si>
  <si>
    <t xml:space="preserve">Subministrament i col.locació de porta senzilla de DM per pintar doble de pas minim  1,20 per acces </t>
  </si>
  <si>
    <t>P-9</t>
  </si>
  <si>
    <t>Segellat de portes,  elements de difussió, reixes i d'altres elements susceptibles de transmetre o d</t>
  </si>
  <si>
    <t>P-10</t>
  </si>
  <si>
    <t>P-11</t>
  </si>
  <si>
    <t xml:space="preserve">Cel ras continu de plaques de guix laminat tipus estàndard (A), per a revestir, de 12,5 mm de gruix </t>
  </si>
  <si>
    <t>P-12</t>
  </si>
  <si>
    <t>Partida alçada a justificar, pel REPÀS FUSTERIES EXISTENTSs, substitució de tapetes, panys i sisteme</t>
  </si>
  <si>
    <t>SSDF03</t>
  </si>
  <si>
    <t>tapetes alumini</t>
  </si>
  <si>
    <t>P-13</t>
  </si>
  <si>
    <t>P01 Porta interior formada per marc SOLECO Tipo G (telescòpic) model EN-INT amb certificació EI60ada</t>
  </si>
  <si>
    <t>P-14</t>
  </si>
  <si>
    <t>P02  Porta interior formada per marc SOLECO Tipo G (telescòpic) model EN-INT adaptable a qualsevol g</t>
  </si>
  <si>
    <t>P-15</t>
  </si>
  <si>
    <t>PORTA PF1  Porta de sectorització amb valor al foc EI 90 C5 de 2 fulles batents, per unpas lliure de</t>
  </si>
  <si>
    <t>P-16</t>
  </si>
  <si>
    <t>P03  Porta cega interior formada per marc SOLECO Tipo G (telescòpic) model EN-INT adaptable a qualse</t>
  </si>
  <si>
    <t>P-17</t>
  </si>
  <si>
    <t>Lavabo porcel. ampl.&gt;60cm,blanc,preu alt,col.sob/peu</t>
  </si>
  <si>
    <t>BJ13B31P</t>
  </si>
  <si>
    <t>Lavabo de porcellana vitrificada senzill, d'amplària de més de 60 cm, de color blanc, preu alt, amb elements de fixació i suport de peu</t>
  </si>
  <si>
    <t>B7J50010</t>
  </si>
  <si>
    <t>Massilla per a segellats, d'aplicació amb pistola, de base silicona neutra monocomponent</t>
  </si>
  <si>
    <t>P-18</t>
  </si>
  <si>
    <t>P-19</t>
  </si>
  <si>
    <t>Partida alçada de documentació as-built d'acord a instal·lació finalitzada i legalització</t>
  </si>
  <si>
    <t>P-20</t>
  </si>
  <si>
    <t>Deposició controlada a dipòsit autoritzat barrej. no especials,1,1-1,35t/m3,CER 170904</t>
  </si>
  <si>
    <t>B2RA7540</t>
  </si>
  <si>
    <t>P-21</t>
  </si>
  <si>
    <t>NOTES VINCULANTS:
 PER A LES PORTES EI Tanca antipànic TESA TOP 1E808GG de sobreposar, o TESA TOP</t>
  </si>
  <si>
    <t>P-22</t>
  </si>
  <si>
    <t>Arrencada full+bastim. finest.,m.man.,càrr.man.</t>
  </si>
  <si>
    <t>P-23</t>
  </si>
  <si>
    <t>Arrencada full+bastim. porta int.,m.man.,càrr.man.</t>
  </si>
  <si>
    <t>P-24</t>
  </si>
  <si>
    <t>Desmuntatge fulla porta tallafocs (1batent),a/mitj.manuals,càrr.manual</t>
  </si>
  <si>
    <t>A01-FEPH</t>
  </si>
  <si>
    <t>P-25</t>
  </si>
  <si>
    <t>Repicat enguix.,m.man.,càrrega manual</t>
  </si>
  <si>
    <t>P-26</t>
  </si>
  <si>
    <t>Arrencada aplacat,fusta,llist.,m.man.,càrrega manual</t>
  </si>
  <si>
    <t>P-27</t>
  </si>
  <si>
    <t>Enderroc cel ras+entram.sup.,m.manuals,càrr.man.</t>
  </si>
  <si>
    <t>P-28</t>
  </si>
  <si>
    <t>Enderroc paret tancam. maó calat,g=15cm,a mà+mart.trenc.man.,càrrega manual</t>
  </si>
  <si>
    <t>C20H-00DN</t>
  </si>
  <si>
    <t>Martell trencador manual</t>
  </si>
  <si>
    <t>P-29</t>
  </si>
  <si>
    <t>Càrr.mec. residus inerts o no especials instal.gestió residus,camió transp.,20t,rec.més de 15 i fins</t>
  </si>
  <si>
    <t>C154-003K</t>
  </si>
  <si>
    <t>C138-00KQ</t>
  </si>
  <si>
    <t>P-30</t>
  </si>
  <si>
    <t>Paret M4</t>
  </si>
  <si>
    <t>B0F1A-075F</t>
  </si>
  <si>
    <t>P-31</t>
  </si>
  <si>
    <t>Paret  M1</t>
  </si>
  <si>
    <t>C17A-00JM</t>
  </si>
  <si>
    <t>Mesclador continu amb sitja per a morter preparat a granel</t>
  </si>
  <si>
    <t>B0F19-132F</t>
  </si>
  <si>
    <t>Totxana de 240x115x100 mm, categoria I, LD, segons la norma UNE-EN 771-1</t>
  </si>
  <si>
    <t>B07L-1PYA</t>
  </si>
  <si>
    <t>P-32</t>
  </si>
  <si>
    <t>Trasdossat M3</t>
  </si>
  <si>
    <t>P-33</t>
  </si>
  <si>
    <t>Enrajolat parets</t>
  </si>
  <si>
    <t>B0FG2-0GM3</t>
  </si>
  <si>
    <t>Rajola de ceràmica premsada esmaltada brillant, rajola de valència, de forma rectangular o quadrada, d'1 a 5 peces/m2, preu alt, grup BIII (UNE-EN 14411)</t>
  </si>
  <si>
    <t>B053-1VF9</t>
  </si>
  <si>
    <t>Material per a rejuntat de rajoles ceràmiques CG2 segons norma UNE-EN 13888, de color</t>
  </si>
  <si>
    <t>B094-06TK</t>
  </si>
  <si>
    <t>Adhesiu cimentós tipus C2 segons norma UNE-EN 12004</t>
  </si>
  <si>
    <t>P-34</t>
  </si>
  <si>
    <t>Revestim.int.panell HPL</t>
  </si>
  <si>
    <t>B0D31-07P4</t>
  </si>
  <si>
    <t>Llata de fusta de pi</t>
  </si>
  <si>
    <t>B834-2AZ9</t>
  </si>
  <si>
    <t>Panell laminat decoratiu d'alta pressió HPL, tipus estàndard i d'aplicació general (CGS), de 6 mm de gruix, per a ús interior segons UNE-EN 438-4, comportament al foc D-s2,d0, cantell recte, amb una cara decorativa, acabat color llis i textura rugosa</t>
  </si>
  <si>
    <t>B830-1VF5</t>
  </si>
  <si>
    <t>B097-32K0</t>
  </si>
  <si>
    <t>B093-32JX</t>
  </si>
  <si>
    <t>P-35</t>
  </si>
  <si>
    <t>Cel ras de plaques d'escaiola de 600x600x15mm ´´APOLO´´ de DECOGIPS, amb cantell Tegular, d0, muntat</t>
  </si>
  <si>
    <t>B848-2IUO</t>
  </si>
  <si>
    <t>Estructura d'acer galvanitzat vista per a cel ras de plaques de 600x600 mm formada per perfils principals en forma de T invertida de 24 mm de base col·locats cada 1,2 m per a fixar al sostre mitjançant vareta de suspensió cada 1,2 m, i perfils secundaris formant retícula, inclòs part proporcional de perfils de remat, suspensors i fixacions, per a suportar una càrrega de fins a 14 kg</t>
  </si>
  <si>
    <t>TB84</t>
  </si>
  <si>
    <t>Placa Cel Ras APOLO</t>
  </si>
  <si>
    <t>P-36</t>
  </si>
  <si>
    <t>Registre cel ras guix lam. portella 50x50cm2,marc alumini+fulla PGL (H),g=30mm,col.perf.acer galv.</t>
  </si>
  <si>
    <t>B84M-2I91</t>
  </si>
  <si>
    <t>Portella de 50x50 cm2 per a registre de cel ras de plaques de guix laminat formada per marc d'alumini i fulla de placa guix laminat hidròfuga (H) amb un gruix total de 30 mm, amb tanca de pressió i dispositiu de retenció</t>
  </si>
  <si>
    <t>P-37</t>
  </si>
  <si>
    <t>Revestiment vertical tauler aglomerat DA,acabat melamina,2cares,g=19mm,adherit</t>
  </si>
  <si>
    <t>B090-06VU</t>
  </si>
  <si>
    <t>Adhesiu d'aplicació a dues cares de cautxú sintètic</t>
  </si>
  <si>
    <t>B0CU9-H701</t>
  </si>
  <si>
    <t>Tauler aglomerat de fibres de fusta i resines sintètiques d'alta densitat, acabat amb melamina a les 2 cares, de 19 mm de gruix</t>
  </si>
  <si>
    <t>P-38</t>
  </si>
  <si>
    <t>Neteja sup. param.vert. morter,raspallat manual+retirada elem.solts</t>
  </si>
  <si>
    <t>P-39</t>
  </si>
  <si>
    <t>Neteja sup. param.horitz. morter,raspallat manual+retirada elem.solts</t>
  </si>
  <si>
    <t>P-40</t>
  </si>
  <si>
    <t>Prep.param.p/pintar,base mineral,p/int.</t>
  </si>
  <si>
    <t>B8ZB-1590</t>
  </si>
  <si>
    <t>Massilla de base mineral</t>
  </si>
  <si>
    <t>P-41</t>
  </si>
  <si>
    <t>Pintat pilars formigó</t>
  </si>
  <si>
    <t>B8Z6-0P2C</t>
  </si>
  <si>
    <t>Imprimació al làtex</t>
  </si>
  <si>
    <t>B895-0OZZ</t>
  </si>
  <si>
    <t>Pasta plàstica de picar per a interiors</t>
  </si>
  <si>
    <t>P-42</t>
  </si>
  <si>
    <t>Repintat paraments interiors guix,plàstic llis,S&gt;50 m2</t>
  </si>
  <si>
    <t>P-44</t>
  </si>
  <si>
    <t>Rejuntat i polit paviment terratzo</t>
  </si>
  <si>
    <t>P-45</t>
  </si>
  <si>
    <t>Paviment int.rajola gres premsat esmaltat antillis.,rectang/quadr. 1 a 5 peces/m2,preu altadhes.rajo</t>
  </si>
  <si>
    <t>B094-06TL</t>
  </si>
  <si>
    <t>Adhesiu cimentós tipus C2 TE segons norma UNE-EN 12004</t>
  </si>
  <si>
    <t>B0FG2-0GM5</t>
  </si>
  <si>
    <t>Rajola de gres premsat esmaltat antilliscant de forma rectangular o quadrada, d'1 a 5 peces/m2, preu alt, grup BIb-BIIa (UNE-EN 14411)</t>
  </si>
  <si>
    <t>P-46</t>
  </si>
  <si>
    <t>Sòcol terratzo llis gra petit preu sup,h=10cm,polit+abrill,col.adhesiu C1</t>
  </si>
  <si>
    <t>B9U8-H4UZ</t>
  </si>
  <si>
    <t>Sòcol de terratzo llis de gra petit, preu superior, de 10 cm d'alçària, polit i abrillantat</t>
  </si>
  <si>
    <t>B094-06TJ</t>
  </si>
  <si>
    <t>Adhesiu cimentós tipus C1 segons norma UNE-EN 12004</t>
  </si>
  <si>
    <t>P-47</t>
  </si>
  <si>
    <t>Mirall de lluna incolora g=5mm,col.fixat s/parament</t>
  </si>
  <si>
    <t>B0A8-07MS</t>
  </si>
  <si>
    <t>Grapa metàl·lica per a fixar miralls</t>
  </si>
  <si>
    <t>BC1K-0WNS</t>
  </si>
  <si>
    <t>Mirall de lluna incolora de gruix 5 mm</t>
  </si>
  <si>
    <t>B0AO-07IG</t>
  </si>
  <si>
    <t>Tac de niló de 5 mm de diàmetre, com a màxim, amb vis</t>
  </si>
  <si>
    <t>P-48</t>
  </si>
  <si>
    <t>Inodor porcell.,vert./horitz.,fort,preu alt,col.sob./pavim.</t>
  </si>
  <si>
    <t>A01-FEPE</t>
  </si>
  <si>
    <t>A0F-000N</t>
  </si>
  <si>
    <t>BJ11O-0PMV</t>
  </si>
  <si>
    <t>B7JE-0GTM</t>
  </si>
  <si>
    <t>BJ11C-0Q7A</t>
  </si>
  <si>
    <t>Inodor per a col·locar sobre el paviment de porcellana esmaltada, de sortida vertical i/o horitzontal, amb seient i tapa, color fort i preu alt</t>
  </si>
  <si>
    <t>P-49</t>
  </si>
  <si>
    <t>Abocador porcell.,aliment.integ.,blanc,preu sup.,col.sob/pav.</t>
  </si>
  <si>
    <t>BJ18A-17WL</t>
  </si>
  <si>
    <t>Abocador de porcellana esmaltada amb alimentació integrada, de color blanc, preu superior, amb fixacions</t>
  </si>
  <si>
    <t>P-50</t>
  </si>
  <si>
    <t>Aixeta mescl. p/aigüera munt.superf.,mural,llautó cromat,preu alt,broc fosa,duesx1/2´´</t>
  </si>
  <si>
    <t>BJ210-0SF9</t>
  </si>
  <si>
    <t>Aixeta de classe mescladora per a aigüera, mural per a muntar superficialment, de llautó cromat, preu alt, amb broc giratori de fosa, amb dues entrades de 1/2´´</t>
  </si>
  <si>
    <t>P-51</t>
  </si>
  <si>
    <t>Aixeta p/lavab.,munt.s/taule.,esmalt.,preu alt,maniguets</t>
  </si>
  <si>
    <t>BJ217-0RB1</t>
  </si>
  <si>
    <t>Aixeta mescladora per a lavabo, per a muntar superficialment sobre taulell o aparell sanitari, de llautó esmaltat, preu alt, amb dues entrades de maniguets</t>
  </si>
  <si>
    <t>P-52</t>
  </si>
  <si>
    <t>Porta-rotlles gegant,acer esmaltat,D=250mm fond.=110mm,col.fix.mecàniques</t>
  </si>
  <si>
    <t>BJ4Z-H68Y</t>
  </si>
  <si>
    <t>Porta-rotlles gegant de paper higiènic, d'acer esmaltat, de 250 mm de diàmetre i 110 mm de fondària</t>
  </si>
  <si>
    <t>P-53</t>
  </si>
  <si>
    <t>Barra mural doble abatible p/bany adaptat,L=800mm,acer inox.,col.fix.mec.</t>
  </si>
  <si>
    <t>BJ4Z-H68C</t>
  </si>
  <si>
    <t>Barra mural doble abatible per a bany adaptat, de 800 mm de llargària i 35 mm de D, de tub d'acer inoxidable</t>
  </si>
  <si>
    <t>P-54</t>
  </si>
  <si>
    <t>Dispens.paper rotlle p/eixugamans,290x310x190mm,col.fix.mecàniques</t>
  </si>
  <si>
    <t>BJ4Z-H68U</t>
  </si>
  <si>
    <t>Dispensador de paper en rotlle per a eixugamans, de dimensions 290 x 310 x 190 mm</t>
  </si>
  <si>
    <t>P-55</t>
  </si>
  <si>
    <t>Dosif.vert.,118x206x68 mm,capac.1,1kg,acer inox.,col.fix.mecàniques</t>
  </si>
  <si>
    <t>BJ4Z-H68D</t>
  </si>
  <si>
    <t>Dosificador de sabó vertical, de dimensions 118x206x68 mm, capacitat d'1,1 Kg, d'acer inoxidable amb acabat satinat de superfícies exposades, antivandàlic i amb visor de nivell de sabó i clau de seguretat.</t>
  </si>
  <si>
    <t>P-56</t>
  </si>
  <si>
    <t>A totes les partides estarà inclosa:
- La part proporcional de transports, moviment vertical i hori</t>
  </si>
  <si>
    <t>P-57</t>
  </si>
  <si>
    <t>P-58</t>
  </si>
  <si>
    <t>P-59</t>
  </si>
  <si>
    <t>P-60</t>
  </si>
  <si>
    <t>P-61</t>
  </si>
  <si>
    <t>Formació forat,s/taulell pedra nat.,circ.D&lt;=30mm</t>
  </si>
  <si>
    <t>A0F-000Q</t>
  </si>
  <si>
    <t>Oficial 1a marbrista</t>
  </si>
  <si>
    <t>P-62</t>
  </si>
  <si>
    <t>P-63</t>
  </si>
  <si>
    <t>P-64</t>
  </si>
  <si>
    <t>Trasdossat M2</t>
  </si>
  <si>
    <t>P-65</t>
  </si>
  <si>
    <t>FINESTRES F2</t>
  </si>
  <si>
    <t>P-66</t>
  </si>
  <si>
    <t>FINESTRES F3</t>
  </si>
  <si>
    <t>P-67</t>
  </si>
  <si>
    <t>FINESTRES F4</t>
  </si>
  <si>
    <t>P-68</t>
  </si>
  <si>
    <t>Cabines sanitàries MATESU o similar formades per plaques de compacte de 12 mm. de gruix, tipus FUNDE</t>
  </si>
  <si>
    <t>P-69</t>
  </si>
  <si>
    <t>FINESTRA F5</t>
  </si>
  <si>
    <t>P-70</t>
  </si>
  <si>
    <t>Cel ras de plaques de'escaiola  de 600x600x15mm CORAL FONO de DECOGIPS, amb cantell Tegular, d0, mun</t>
  </si>
  <si>
    <t>TB85</t>
  </si>
  <si>
    <t>Placa CORAL FONO</t>
  </si>
  <si>
    <t>P-71</t>
  </si>
  <si>
    <t>PORTA PF2  Porta de sectorització amb valor al foc EI 90 C5 de 2 fulles batents, per unpas lliure de</t>
  </si>
  <si>
    <t>BAM201T</t>
  </si>
  <si>
    <t>U</t>
  </si>
  <si>
    <t>2DB1MI02</t>
  </si>
  <si>
    <t>Pou circular de registre de diàmetre 120 cm, de  1.5m de fondària, amb solera amb mitja canya de formigó HM-20/P/20/I de 15 cm de gruix mínim i de planta 1,30x1,30 m per a tub de diàmetre 40 cm, paret per a pou circular de D=120 cm, de gruix 14 cm de maó calat, arrebossada i lliscada per dins amb morter mixt 1:0,5:4 bastiment quadrat aparent i tapa circular de fosa dúctil per a pou de registre, abatible, pas lliure de 700 mm de diàmetre i classe B125 segons norma UNE-EN 124. Tot acabat.</t>
  </si>
  <si>
    <t>Pou circular de registre de diàmetre 120 cm, de  1.5m de fondària, amb solera amb mitja canya de for</t>
  </si>
  <si>
    <t>Subtotal partida d'obra</t>
  </si>
  <si>
    <t>E211MI01</t>
  </si>
  <si>
    <t>Desmuntatge/Enderroc sobre coberta, d'edificació lleugera de qualsevol tipologia, de fins 1000 m3 e volum aparent, de 4 m d'alçària, amb estructura d'acer o altres, tancaments de plaques conformades o altres, amb mitjans manuals i mecànics i càrrega mecànica de materials sobre camió o contenidor amb separació, transport i gestió de residus. Tot acabat</t>
  </si>
  <si>
    <t xml:space="preserve">Desmuntatge/Enderroc sobre coberta, d'edificació lleugera de qualsevol tipologia, de fins 1000 m3 e </t>
  </si>
  <si>
    <t>C200S000</t>
  </si>
  <si>
    <t>EAF2F313</t>
  </si>
  <si>
    <t>Suministro y colocación de barandilla de protección CORTIZO VIEW CRYSTAL PLUS a canto de forjado con cartabón para absorver recrecidos, y vidrio de seguridad compuesto por perfil de aleación de aluminio 6063 y tratamiento térmico T-6, incluidos calzos y juntas, acristalamiento 10+b+10 de vidrio templado laminado, tapas embellecedoras laterales y fijaciones a forjado. Anclajes de inox preparados para exterior o anclajes en acero galvanizado  para uso interior cada 150 mm (Válido para hormigón comprimido). Consultar indicaciones de montaje de Cortizo. Posibilidad de uso sobre otros materiales adaptando la tipología del anclaje según indicaciones del fabricante del anclaje. Configuración de vidrio laminar de seguridad templado según uso, altura y especificaciones de fabricante de vidrios. Tot acabat i en funcionament, incòs pp de subestructura de reforç, materials, feines i mitjams necessaris pel seu correcte funcionament.</t>
  </si>
  <si>
    <t>Barana CORTIZO VIEW CRYSTAL PLUS +vidre 10+10 templat</t>
  </si>
  <si>
    <t>E66EF305</t>
  </si>
  <si>
    <t>Barandilla de protección CORTIZO VIEW CRYSTAL PLUS a canto de forjado con cartabón</t>
  </si>
  <si>
    <t>EAF2MI15</t>
  </si>
  <si>
    <t>D1 Mampara divisòria per a recinte de microscopi a SalaBSL2 formada per panell fenòlic compacte de 20mm.mod 0606 ARTIC WHITE de la casa FUNDERMAXdedimensions exteriors 1'87 x 1'17m. amb subjeccions a terrai sostre amb ´´U´´ 20 mm d'inox. Porta corredissa de llum0'75 cm. alçada 2'5m. i material de panell fenòliccompacte de 20 mm.mod 0606 ARTIC WHITE de la casa FUNDERMAX amb guia LITE+KSC de Klein. Placa quadrada de fixació d'inox de TESA amb tirador fix model SENA,.</t>
  </si>
  <si>
    <t>D1 Mampara divisòria per a recinte de microscopi a SalaBSL2 formada per panell fenòlic compacte de 2</t>
  </si>
  <si>
    <t>BAZGH270</t>
  </si>
  <si>
    <t>Ferramenta per a portes corredisses composada per guia d'acer galvanitzat de 2 m, llarg, per a una porta de pes màxim de 75 kg, 2 carros per a suspensió de la porta, topalls retenedors, peça de guiat inferior i elements de fixació</t>
  </si>
  <si>
    <t>EAF2MI17</t>
  </si>
  <si>
    <t>F02 Mòdul de mampara mod. ´´Flat Set´´ de ARTIS amb doble envidrament laminar 5+5 mm amb perfileria d'alumini de70x45 mm. lacada color a escollir per a un forat d'obra de 2'7 m x 1'4m. amb persiana veneciana interior d'alumini extrussionat. Tot acabat i en funcionament.</t>
  </si>
  <si>
    <t>F02 Mòdul de mampara mod. ´´Flat Set´´ de ARTIS amb dobleenvidrament laminar 5+5 mm amb perfileria d</t>
  </si>
  <si>
    <t>EAF2MI19</t>
  </si>
  <si>
    <t>F03 Mòdul de mampara mod. ´´Flat Set´´ de ARTIS amb doble envidrament laminar 5+5 mm amb perfileria d'alumini de70x45 mm. lacada color a escollir per a un forat d'obra de 3.00 m x 1'4m. amb persiana veneciana interior d'alumini extrussionat. Tot acabat i en funcionament.</t>
  </si>
  <si>
    <t xml:space="preserve">F03 Mòdul de mampara mod. ´´Flat Set´´ de ARTIS amb doble envidrament laminar 5+5 mm amb perfileria </t>
  </si>
  <si>
    <t>EAQDMI04</t>
  </si>
  <si>
    <t>P04 Porta d'un sol full corredís ocult d'obertura lateral, per unpas lliure de 100x210 cm.Composta d'estructura-bastidord'allotjament i guiatge de la casa KRONA per anar acabatamb plaques de guix laminat, full d'ànima allistonada al 50% i doble plafó fenòlic HPL 3mm amb acabat laminatplàstic mod 0606 ARTIC WHITE de la casa FUNDERMAX(e=3mm). Inclou tirador de tester d'acer inox. model KUBEde la casa MENGUAL, pany de clau mestrejada, tanca de pestell i tot el necessari per la seva perfecta instal·lació ifuncionament.</t>
  </si>
  <si>
    <t>P04 Porta d'un sol full corredís ocult d'obertura lateral, per unpas lliure de 100x210 cm.Composta d</t>
  </si>
  <si>
    <t>P4L5-6DXO</t>
  </si>
  <si>
    <t>Formació de sostre 11 cm de gruix total, amb planxes col·laborants d'acer galvanitzat, de gruix 1,2 mm, de 200 - 210 mm de pas de malla, per a una sobrecàrrega (ús+permanents) de 4 a 5 kN/m2, llum menor de 2,8 m, amb una quantia d'1,5 kg/m2 d'armadura AP500 S d'acer en barres corrugades, armadura AP500 T en malles electrosoldades de 15x30 cm, 6 i 6 mm de D i una quantia de 0,077 m3/m2 de formigó per a sostres amb elements resistents industrialitzats, HA-25/P/10/I de consistència plàstica i grandària màxima del granulat 10 mm, abocat amb cubilot</t>
  </si>
  <si>
    <t>Sostre g=11cm planxa col.acer galv.g=1,2mm,pas malla=200 - 210mm,ús=4 a 5kN/m2,llum&lt;=2,8m,1,5kg/m2 a</t>
  </si>
  <si>
    <t>P7D4-61SN</t>
  </si>
  <si>
    <t>Protecció contra el foc d'elements estructurals amb plaques de guix laminat lineal per a un EI-120, amb quatre plaques de guix laminat del tipus resistent al foc (F) de 12,5 mm de gruix, col·locades sobre perfileria d'acer galvanitzat amb fixacions mecàniques</t>
  </si>
  <si>
    <t>Protecció contra foc elem. plaques quix laminatlin.EI-120,4 plaq. guix laminat F,g=12,5mm,col.fix.me</t>
  </si>
  <si>
    <t>P7D4-F301</t>
  </si>
  <si>
    <t>Subministre i col·locació de revestiment aïllant contra el foc per aconseguir un requeriment REI-180 amb plaques de silicat càlcic reforçat amb fibres integrades en base mineral, tipus promatect 100L 500 cargolada amb cargols autorroscants de 4.8x80 mm a intervals de 150 mm o muntat sobre subestructura, tot segons sistema PROMAT
S'inclou subestructures, ajustos a revoltons i altres paraments, entregues, segellats ignifugs,  materials, feines i mitjans necessaris per la seva correcta certificació, la neteja final de residus, la certificació dels materials utilitzats i de la correcta aplicació per a un REI-180.</t>
  </si>
  <si>
    <t>Subministre i col·locació de revestiment aïllant contra el foc per aconseguir un requeriment REI-180</t>
  </si>
  <si>
    <t>PA22-5QF5</t>
  </si>
  <si>
    <t>Porta interior de fusta, pintada, amb porta de fulles batents de fusta per a un buit d'obra de 100x245 cm, amb bastiment per a envà, fulla batent i tapajunts de fusta. m2 de buit d'obra</t>
  </si>
  <si>
    <t>Porta.int.pintada,100x245cm,bast.+1bat.+tapajunts fusta,m2 buit obra</t>
  </si>
  <si>
    <t>P-7</t>
  </si>
  <si>
    <t>Envà Nocosomial  de terra a forjat, amb plaques de guix laminat format per estructura senzilla norma</t>
  </si>
  <si>
    <t>P-43</t>
  </si>
  <si>
    <t>Pavim.terratzo llis g.mitjà 30x30cm,preu mitjà,mort.1:6,int.intens+rebaix.,polit,abrill.</t>
  </si>
  <si>
    <t>CO2eq (kg)</t>
  </si>
  <si>
    <t>MJ</t>
  </si>
  <si>
    <t>A012J001</t>
  </si>
  <si>
    <t>A012J0011</t>
  </si>
  <si>
    <t>A013J001</t>
  </si>
  <si>
    <t>A013J0011</t>
  </si>
  <si>
    <t>Compressor+dos martells pneumàtics</t>
  </si>
  <si>
    <t>Pala carregadora s/pneumàtics 15-20t</t>
  </si>
  <si>
    <t>Retroexcavadora s/pneumàtics 8-10t</t>
  </si>
  <si>
    <t>Picó vibrant,plac.30x30cm</t>
  </si>
  <si>
    <t>Pala carregadora s/pneumàtics 15 a 20t</t>
  </si>
  <si>
    <t>Camió transp.12 t</t>
  </si>
  <si>
    <t>Camió transp.20 t</t>
  </si>
  <si>
    <t>Grua autopropulsada 24t</t>
  </si>
  <si>
    <t>Formigonera 165l</t>
  </si>
  <si>
    <t>Màquina tallajunts disc diamant p/paviment</t>
  </si>
  <si>
    <t>Mesc.cont.+sitja granel</t>
  </si>
  <si>
    <t>Equip+elem.aux.p/soldadura elèctrica</t>
  </si>
  <si>
    <t>Equip tall oxiacetilènic</t>
  </si>
  <si>
    <t>Barreja-bombejadora,p/morters+guixos project.</t>
  </si>
  <si>
    <t>Talladora,disc de carborún.</t>
  </si>
  <si>
    <t>Martell trenc.man.</t>
  </si>
  <si>
    <t>Plataform.elevad. telesc.artic.,autopro.motor gasoil,h=20m,ampl.=9,8,carreg.227kg,700x245x245 cm,P=1</t>
  </si>
  <si>
    <t>Màq.raig d'aigua pres.</t>
  </si>
  <si>
    <t>Diluent pintura silicat,p/int.-ext.</t>
  </si>
  <si>
    <t>Sorra p/morters</t>
  </si>
  <si>
    <t>Sorra 0-3,5 mm</t>
  </si>
  <si>
    <t>Sorra pedra calc. p/forms.</t>
  </si>
  <si>
    <t>Grava pedra calc.20mm p/forms.</t>
  </si>
  <si>
    <t>Ciment pòrtland+fill.calc. CEM II/B-L 32,5R,sacs</t>
  </si>
  <si>
    <t>Guix escai.+addit. A</t>
  </si>
  <si>
    <t>Calç aèria hidratada CL 90-S,sacs</t>
  </si>
  <si>
    <t>Beurada p/ceràmica CG2 (UNE-EN 13888),color</t>
  </si>
  <si>
    <t>Ciment ràpid CNR4,sacs</t>
  </si>
  <si>
    <t>Morter segellat junts 4mm,CG2,beige, Materials per a junts  de BUTECH</t>
  </si>
  <si>
    <t>Formigó HM-20/P/20/I,&gt;=200kg/m3 ciment</t>
  </si>
  <si>
    <t>Formigó HM-20/B/20/I,&gt;=200kg/m3 ciment, hidròfug</t>
  </si>
  <si>
    <t>Formigó HM-20/P / 10 / I,&gt;= 200kg/m3 ciment</t>
  </si>
  <si>
    <t>Formigó HA-25/P / 10 / I,&gt;= 250kg/m3 ciment</t>
  </si>
  <si>
    <t>Formigó HM-20/P / 20 / I,&gt;= 200kg/m3 ciment</t>
  </si>
  <si>
    <t>Formigó lleuger HLE-25/B/10/IIa,d=1200-1500kg/m3</t>
  </si>
  <si>
    <t>Mort.ram paleta M5,granel,(G) UNE-EN 998-2</t>
  </si>
  <si>
    <t>Morter anivellament</t>
  </si>
  <si>
    <t>Adhesiu estruct.p/col.HPL,aplic.pistola,poliuretà monocomp.</t>
  </si>
  <si>
    <t>Imprim.p/col.panell HPL,adeq.suports porosos,resina epoxi pigment.</t>
  </si>
  <si>
    <t>Adhesiu res.epoxi s/dissolv.2comp,p/ús estruc.</t>
  </si>
  <si>
    <t>Adh.apl.2cares,cautxú</t>
  </si>
  <si>
    <t>Adh.apl.2cares,cautxú compatib.poliesti.</t>
  </si>
  <si>
    <t>Adhesiu dispers.aquosa</t>
  </si>
  <si>
    <t>Adhesiu poliuretà</t>
  </si>
  <si>
    <t>Adhesiu res.epoxi</t>
  </si>
  <si>
    <t>Adhesiu cimentós C1</t>
  </si>
  <si>
    <t>Adhesiu cimentós C2</t>
  </si>
  <si>
    <t>Adhesiu cimentós C2 TE</t>
  </si>
  <si>
    <t>Adhesiu dispersió aquosa D2-TE, Adhesius en dispersió  de BUTECH</t>
  </si>
  <si>
    <t>Filferro recuit,D=1,3mm</t>
  </si>
  <si>
    <t>Visos p/guix lam.</t>
  </si>
  <si>
    <t>Visos,galvanitzats</t>
  </si>
  <si>
    <t>Cargol autorosc.,voland.</t>
  </si>
  <si>
    <t>Tac niló D=6-8mm,+vis</t>
  </si>
  <si>
    <t>Tac acer D=12mm,carg./voland./fem.</t>
  </si>
  <si>
    <t>Grapa metàl.,p/fix.mir.</t>
  </si>
  <si>
    <t>Tela met.triple tors.filf.galv.,D:1,1mm,40x40mm</t>
  </si>
  <si>
    <t>Claus impacte acer</t>
  </si>
  <si>
    <t>Tac químic D=16mm,carg./voland./fem.</t>
  </si>
  <si>
    <t>Tac niló D&lt;=5mm,+vis</t>
  </si>
  <si>
    <t>Tac niló D=6 a 8mm,+vis</t>
  </si>
  <si>
    <t>Tac acer D=16mm,carg./voland./fem.</t>
  </si>
  <si>
    <t>Tac acer D=10mm,carg./voland./fem.</t>
  </si>
  <si>
    <t>Acer b/corrugada B500S</t>
  </si>
  <si>
    <t>Malla electr.acer corr.ME 30x15cm,D:6-6mm,6x2,2m B500T</t>
  </si>
  <si>
    <t>Placa guix lamin.,A,g=12,5mm,vora afinada</t>
  </si>
  <si>
    <t>Placa guix lamin.,A,g=15mm,vora afinada</t>
  </si>
  <si>
    <t>Placa guix lamin.,H,g=15mm,vora afinada</t>
  </si>
  <si>
    <t>Placa guix lamin.,F,g=15mm,vora afinada</t>
  </si>
  <si>
    <t>Placa guix lamin.,F,g=12,5mm,vora afinada</t>
  </si>
  <si>
    <t>Placa guix lamin.,I,g=15mm,vora afinada</t>
  </si>
  <si>
    <t>Placa guix lamin.,H,g=12,5mm,vora afinada</t>
  </si>
  <si>
    <t>Placa guix lamin.,I,g=12,5mm,vora afinada</t>
  </si>
  <si>
    <t>Tauler aglomerat DA,acabat melamina,2cares,g=19mm</t>
  </si>
  <si>
    <t>Llata fusta pi</t>
  </si>
  <si>
    <t>Maó calat,290x140x100mm,p/revestir,categoria I,HD,UNE-EN 771-1</t>
  </si>
  <si>
    <t>Maó calat R15,290x140x100mm,p/revestir,categoria I,HD,UNE-EN 771-1</t>
  </si>
  <si>
    <t>Totxana 290x140x100mm,categoria I,LD,UNE-EN 771-1</t>
  </si>
  <si>
    <t>Totxana 240x115x100mm,categoria I,LD,UNE-EN 771-1</t>
  </si>
  <si>
    <t>Gero fono 50, Gamma Fonoabsorbent  d'ALPICAT</t>
  </si>
  <si>
    <t>Rajola ceràm.prems. brill.rajola de valència,rectang/quadr. 1 a 5 peces/m2,preu alt</t>
  </si>
  <si>
    <t>Rajola gres premsat esmaltat antillis.,rectang/quadr. 1 a 5 peces/m2,preu alt</t>
  </si>
  <si>
    <t>Rajola ceràm.prems. esmalt.matrajola de valència,rectang/quadr. 16-25 peces/m2,preu mitjà</t>
  </si>
  <si>
    <t>Deposició controlada dipòsit autoritzat inclòs el cànon sobre la deposició controlada dels residus d</t>
  </si>
  <si>
    <t>Acer S275JR,peça simp.,perf.lam.L,LD,T,rodó,quad.,rectang.,treb.taller p/col.sold.+antiox.</t>
  </si>
  <si>
    <t>Acer S275JR,peça comp.,perf.lam.L,LD,T,rodó,quad.,rectang.,treb.taller p/col.carg.+antiox.</t>
  </si>
  <si>
    <t>Acer S275JR,peça comp.,perf.lam.L,LD,T,rodó,quad.,rectang.,treb.taller p/col.sold.+antiox.</t>
  </si>
  <si>
    <t>Acer S355J2,peça simp.,p/ref.elem.encast.recolz.rig.,perf.lam.L,LD,T,rodó,quad.,rectang.,treb.taller</t>
  </si>
  <si>
    <t>Acer S275J0H,peça simp.,perf.forad.lam.rodó,quad.,rectang.,treb.taller p/col.sold.+antiox.</t>
  </si>
  <si>
    <t>Acer S235JR,peça comp.,perf.lam.IP,HE,UP,treb.taller p/col.carg.+antiox.</t>
  </si>
  <si>
    <t>Acer S235JR,peça comp.,perf.lam.IP,HE,UP,treb.taller p/col.carg.+galv.</t>
  </si>
  <si>
    <t>Perfil xapa colab.acer galv.,g=1,2mm,pas malla=200 - 210mm,h=60mm,pes=14 a 15kg/m2,inèrcia=85 a 90cm</t>
  </si>
  <si>
    <t>Gàrgola PVC,tub sortida 90x90mm,375mm,cassol.ang. p/sold.imperm.</t>
  </si>
  <si>
    <t>Mampara modular,g=80mm,vidre doble 3+3mm,+pers.venecia</t>
  </si>
  <si>
    <t>Banda acústica autoadh.,ampl.=de 50 a 100mm,p/junts plaques guix laminat</t>
  </si>
  <si>
    <t>Banda acústica autoadh.,ampl.=fins a 50mm,p/junts plaques guix laminat</t>
  </si>
  <si>
    <t>Muntant planxa acer galv.params.vert.,ampl.=48mm</t>
  </si>
  <si>
    <t>Canal planxa acer galv.params.horitz.,ampl.=48mm</t>
  </si>
  <si>
    <t>Canal planxa acer galv.params.horitz.,ampl.=70mm</t>
  </si>
  <si>
    <t>Muntant planxa acer galv.params.vert.,ampl.=70mm</t>
  </si>
  <si>
    <t>Banda acústica autoadh.,ampl.=&lt;=50mm,p/junts plaques guix laminat</t>
  </si>
  <si>
    <t>Banda acústica autoadh.,ampl.=50-100mm,p/junts plaques guix laminat</t>
  </si>
  <si>
    <t>Làm.bitum.betum aditivatLA-40-FP+arm.feltrede materialpolièst.130g/m2</t>
  </si>
  <si>
    <t>Geotèxtil feltre PP no teix.lligat mecàn.,70-90g/m2</t>
  </si>
  <si>
    <t>Planxa XPS,g=60mm,resist.compress.&gt;= 700kPa,res.tèrmica=1,935-1,765m2.K/W,superf.llisa,cantell mitja</t>
  </si>
  <si>
    <t>Placa sem.lv.MWaïll.,g=40mm,R&gt;=1,053m2.K/W</t>
  </si>
  <si>
    <t>Placa semiríg.MW-roca,dens.=26 a 35kg/m3,g=40mm,cond.tèrmica &lt;= 0.037W/(m·K)</t>
  </si>
  <si>
    <t>Placa semiríg.MW-roca,dens.=46 a 55kg/m3,g=40mm,cond.tèrmica &lt;= 0.037W/(m·K)</t>
  </si>
  <si>
    <t>Placa ríg.MW-roca,dens.=116 a 125kg/m3,g=30mm,cond.tèrmica &lt;= 0.037W/(m·K)</t>
  </si>
  <si>
    <t>Morter ignífug ciment+perlita+vermic.,500kg/m3,aïll.foc,sacs</t>
  </si>
  <si>
    <t>Imprimació protecció c/foc,resines termopl.dis.aquosa,imperm.aigua/oli,p/aplicar s/cables,s/llana mi</t>
  </si>
  <si>
    <t>Cinta pap.resist., p/junts plaques guix laminat</t>
  </si>
  <si>
    <t>Massilla segell.,silicona neut. monocomp.</t>
  </si>
  <si>
    <t>Massilla p/junt cartró-guix</t>
  </si>
  <si>
    <t>Massilla segell.,silicona neut. monocomponent</t>
  </si>
  <si>
    <t>Cinta PE,autoadh. 2c.,g=3mm,a=12mm</t>
  </si>
  <si>
    <t>Panell HPL,tp.estànd.,apl.gen.(CGS),g=6mm,ús int.s/UNE-EN 438-4,rf=D-s2,d0,cant.recte,1 cara deco.,a</t>
  </si>
  <si>
    <t>Panell HPL,tp.ignífug,apl.gen.(CGF),g=6mm,ús int.s/UNE-EN 438-4,rf=B-s2, d0,cant.recte,1 cara deco.,</t>
  </si>
  <si>
    <t>Estructura acer galv.vista p/cel ras plac.600x600mm,perf.princip.T invertida 24mm c/1,2m vareta susp</t>
  </si>
  <si>
    <t>B84C-33PB</t>
  </si>
  <si>
    <t>fibra Mineral de 600x600x17 mm modelo Biobloc Acoustic 2551M4, canto del panel Tegular24 (placa con rebaje para perfilería T24). Cantos pintados para una mayor resistencia y durabilidad. Realizado en fibra mineral biosoluble tipo Wet Felt con cara
vista hidrófuga, antimicrobiana, antibacteriana y fungicida de aspecto liso y pintada en color blanco</t>
  </si>
  <si>
    <t>Placa cel ras,fibres veget. +capa MW,cara vista fib.fina,600x600mm,(15+25mm),cant.rebaixat,B-s1, d0</t>
  </si>
  <si>
    <t>Portella 50x50cm2 p/registre de cel ras guix lam., marc alumini i fulla PGL (H) g=30mm</t>
  </si>
  <si>
    <t>Làmina vinílica,g=1mm,1750g/m2</t>
  </si>
  <si>
    <t>Esmalt sint.</t>
  </si>
  <si>
    <t>Pasta plàstica picar p/int.</t>
  </si>
  <si>
    <t>Pintura plàstica,p/int.</t>
  </si>
  <si>
    <t>Pintura cola</t>
  </si>
  <si>
    <t>Pintura silicat,p/ext.</t>
  </si>
  <si>
    <t>Pintura epoxi bicomponent p/sist.protecc.acer</t>
  </si>
  <si>
    <t>Pintura poliur.bicomp. p/sist.protecc.acer</t>
  </si>
  <si>
    <t>pintura fotocatalítica</t>
  </si>
  <si>
    <t>Imprimació làtex</t>
  </si>
  <si>
    <t>Pintura fons silicat,p/ext.</t>
  </si>
  <si>
    <t>Massilla base mineral</t>
  </si>
  <si>
    <t>Beurada color</t>
  </si>
  <si>
    <t>Terratzo llis gra mitjà 30x30cm,preu mitjà,int.intens</t>
  </si>
  <si>
    <t>Rotlle goma homog.,preu mitjà,23-34-42,g=2mm,llisa+protecció superf.</t>
  </si>
  <si>
    <t>Sòcol alumini anoditzat,h=60mm</t>
  </si>
  <si>
    <t>Sòcol terratzo llis gra petit preu sup,h=10 cm,polit+abrill.</t>
  </si>
  <si>
    <t xml:space="preserve">Celosía de aluminio tipo UPF-105 de lamas pared simple fijas perfiladas de 105x20 mm. Montada sobre </t>
  </si>
  <si>
    <t>BAM201MI15</t>
  </si>
  <si>
    <t>ww</t>
  </si>
  <si>
    <t>Bast.envà p/armari+trav.,pi roig alt/baix p/llum obra=100cmx245cm</t>
  </si>
  <si>
    <t>Fulla bat.armari,30mm,c.llises+int.cartró,50cmx40cm</t>
  </si>
  <si>
    <t>Fulla bat.armari,30mm,c.llises+int.cartró,50cmx190cm</t>
  </si>
  <si>
    <t>Ferramenta p/porta armar.4bat.preu mitjà</t>
  </si>
  <si>
    <t>Porta metàl.,EI2-C 60,1bat.,100x210cm,preu sup.,finest.</t>
  </si>
  <si>
    <t>Tapajunts fusta p/pintar,sec.rectang.llisa,9mmx60mm</t>
  </si>
  <si>
    <t>Ferramenta p/portes corred. guia acer galv. l=2m, pes porta &lt;=75kg</t>
  </si>
  <si>
    <t>Barana acer galv.,passamà,trav.inf+sup.,munt./100cm,brènd./10cm,h=100 a 120cm</t>
  </si>
  <si>
    <t>Barana acer inox,munt+pass+trav inf 50x10mm p/plafó,h=110cm,munt/100cm,fix.mecànicament</t>
  </si>
  <si>
    <t>Vidre lam.seg. 2 llunes,6+6mm,1 butiral transparent</t>
  </si>
  <si>
    <t>Vidre lam.seg. 2 llunes,6+6mm,1 butiral translúcid</t>
  </si>
  <si>
    <t>Mirall lluna incolora,g=5mm</t>
  </si>
  <si>
    <t>Màstic comp.p/envidr.</t>
  </si>
  <si>
    <t>Canal form.polímer,a=100mm,pendent=&lt; 1%,+perfil lat.,reixa acer galv.,perforada,cl.A15,+tanca</t>
  </si>
  <si>
    <t>Tub PP tricapa,sanejament s/pressió,DN=250mm,SN12,p/unió anella elastom.</t>
  </si>
  <si>
    <t>Bastiment quadr.apar.,+tapa,fos.dúctil p/pou reg.,abat.,pas D=700mm,B125</t>
  </si>
  <si>
    <t>Accessori genèric p/tub PPD=250mm</t>
  </si>
  <si>
    <t>Element de munt.p/tub PPD=250mm</t>
  </si>
  <si>
    <t>Inodor p/col.sob.pavim.,porcell.,vert./horitz.,fort,preu alt</t>
  </si>
  <si>
    <t>Pasta segell.enll.</t>
  </si>
  <si>
    <t>Lavabo porcel.,senz.,ampl.&gt;60cm,c.blanc,preu alt,peu</t>
  </si>
  <si>
    <t>Inodor porcel. vitrif.,horitz.,cist.,c.blanc,preu alt,mural</t>
  </si>
  <si>
    <t>Suport mural sanit.</t>
  </si>
  <si>
    <t>Abocador porcell. esmal.,aliment.integ.,blanc,preu sup.,+fix.</t>
  </si>
  <si>
    <t>BJ1BF5A0</t>
  </si>
  <si>
    <t>Cisterna encastada p/inodor+estruc.suport,p/envà lleuger,h=1,2m,a=0,35-0,45m,descàrrega 6/9l,acciona</t>
  </si>
  <si>
    <t>BJ1BF5A01</t>
  </si>
  <si>
    <t>Aixeta mescl. p/aigüera,p/munt.superf.,cromat,preu alt,broc fosa,duesx1/2´´</t>
  </si>
  <si>
    <t>Aixeta m.lavabo,p/munt.superf.sob.taul.o ap.s.,esmalt.,preu alt,,maniguets</t>
  </si>
  <si>
    <t>BJ24E020</t>
  </si>
  <si>
    <t>Mecanisme accionam.manual p/inod.,acabat blanc</t>
  </si>
  <si>
    <t>BJ24E0201</t>
  </si>
  <si>
    <t>Barra mural doble abatible p/bany adaptat,L=800mm,acer inox.</t>
  </si>
  <si>
    <t>Dosif.vert.,118x206x68mm,capac.1,1Kg,acer inox.</t>
  </si>
  <si>
    <t>Dispens.paper rotlle p/eixugamans,290x310x190mm</t>
  </si>
  <si>
    <t>Porta-rotlles gegant,acer esmaltat,D=250mm fond.=110mm</t>
  </si>
  <si>
    <t>Pedra granítica nac.,p/taulells,g=20mm,preu alt,llarg.=100 a 149cm</t>
  </si>
  <si>
    <t>Taulell HPL g: 16 mm, a.60 cm, cantells bisellats</t>
  </si>
  <si>
    <t>Entramat metàl·lic ocult amb suspensió autoanivelladora</t>
  </si>
  <si>
    <t>TECHO ZENTIA/ARMSTRONG ANTIMICROBIANO ACÚSTICO Y ATENUANTE BIOGUARD ACOUSTIC BOARD EN      600x600x1</t>
  </si>
  <si>
    <t>Desmuntatge de cobertura de plaques de fibrociment amb amiant i elements de fixació, subjectada mecà</t>
  </si>
  <si>
    <t>BIOBLOC ACUSTIC</t>
  </si>
  <si>
    <t>AMIDAMENTS</t>
  </si>
  <si>
    <t>N</t>
  </si>
  <si>
    <t>01.01.002</t>
  </si>
  <si>
    <t>L</t>
  </si>
  <si>
    <t>Escala</t>
  </si>
  <si>
    <t>Zona despatxos</t>
  </si>
  <si>
    <t>01.01.003</t>
  </si>
  <si>
    <t>Accés obra</t>
  </si>
  <si>
    <t>01.01.004</t>
  </si>
  <si>
    <t>Segellat de portes,  elements de difussió, reixes i d'altres elements susceptibles de transmetre o deixar passar la pols, mitjançant plàstic de polietile de galga 400, segellat amb cinta tipus macksepp de 48 mm. No s'acceptarà cinta de paper o tipus carrocer.
Inclou feines, materials i mitjans auxiliars, certificat de la galga del plàstic i manteniment setmanal dels precintes.</t>
  </si>
  <si>
    <t>01.02.001</t>
  </si>
  <si>
    <t>Sala tècnica</t>
  </si>
  <si>
    <t>Banys</t>
  </si>
  <si>
    <t>Lab1</t>
  </si>
  <si>
    <t>Lab 2</t>
  </si>
  <si>
    <t>Portes patis</t>
  </si>
  <si>
    <t>Passadís zona oficines</t>
  </si>
  <si>
    <t>Obertures finestres passadis</t>
  </si>
  <si>
    <t>01.02.002</t>
  </si>
  <si>
    <t>Laboratori 1</t>
  </si>
  <si>
    <t>Laboratori 2</t>
  </si>
  <si>
    <t>Passadís</t>
  </si>
  <si>
    <t>*</t>
  </si>
  <si>
    <t>01.02.005</t>
  </si>
  <si>
    <t>Interiors</t>
  </si>
  <si>
    <t>Façana</t>
  </si>
  <si>
    <t>01.02.006</t>
  </si>
  <si>
    <t>01.02.007</t>
  </si>
  <si>
    <t>Pevisió</t>
  </si>
  <si>
    <t>01.02.008</t>
  </si>
  <si>
    <t>01.02.009</t>
  </si>
  <si>
    <t>Previsió</t>
  </si>
  <si>
    <t>01.02.010</t>
  </si>
  <si>
    <t>01.03.01.001</t>
  </si>
  <si>
    <t>Lab 1</t>
  </si>
  <si>
    <t>lab 2</t>
  </si>
  <si>
    <t>Despatx</t>
  </si>
  <si>
    <t>01.03.01.002</t>
  </si>
  <si>
    <t>Lab 1 i 4</t>
  </si>
  <si>
    <t xml:space="preserve">Lab 2 </t>
  </si>
  <si>
    <t>Lab 3</t>
  </si>
  <si>
    <t>01.03.01.003</t>
  </si>
  <si>
    <t>Passadis</t>
  </si>
  <si>
    <t>01.03.01.004</t>
  </si>
  <si>
    <t>01.03.02.002</t>
  </si>
  <si>
    <t xml:space="preserve">P01 Porta interior formada per marc SOLECO Tipo G (telescòpic) model EN-INT amb certificació EI60adaptable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assajats 200.000 cicles d'obertura. Protecció de pany mitjançant caixa metálica. Dues fulles de pas abatible, de 210 x 80+40cm, amb interior aglomerat alleugerat iper lacar. Gruix de fulla de 58 mm. Inclou mirador, en fulla principalde 40x40 cm amb envidrament laminar 3+3. Inclou doble maneta institucional d'acer inox 316 model AISI316L de TESA amb placa quadrada de fixació d'inox de TESA, pany tipus TX80 amb cop i clau mestrejada.
Inclou topalls, tancaportes ocult, entregues i remats adequats a la paret de suport. Totalment montat i provat. </t>
  </si>
  <si>
    <t>01.03.02.003</t>
  </si>
  <si>
    <t xml:space="preserve">P02  Porta cega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de 90x210 de pas lliure,per lacar. Gruix de fulla de 58 mm. Inclou topalls,doble maneta institucional d'acer inox 316 model AISI316L de TESA amb placa quadrada de fixació d'inox de TESA, pany tipus TX80 amb cop i clau mestrejada. Inclou tancaportes ocult. Totalment muntat i provat.
</t>
  </si>
  <si>
    <t>01.03.02.004</t>
  </si>
  <si>
    <t xml:space="preserve">P03  Porta cega interior formada per marc SOLECO Tipo G (telescòpic) model EN-INT adaptable a qualsevol gruix d'envà, d'acer galvanitzat de gruix 1'5 mm, lacat final al forn RAL a escollir per la DF, amb certificació Qualisteelcoat. Sistema per a enrasar la fulla amb el revestiment amb apertura interior. Trobada de fulla a inglet mitjançant sistema sistema Knock-Down. Burlete de goma embutit per evitar la vibració de la fulla. Inclou perns Clase 11 segonsn UNE 1935:2002 regulables d'acer INOX, assatjats 200.000 ciclos d'apertura. Protecció de pany mitjançant caja metálica  color ARTIC WHITE. de 90x210 de pas lliure,per lacar. Gruix de fulla de 58 mm. Inclou topalls,doble maneta institucional d'acer inox 316 model AISI316L de TESA amb placa quadrada de fixació d'inox de TESA, pany tipus TX80 amb cop i clau mestrejada. Inclou tancaportes ocult. Totalment muntat i provat.
</t>
  </si>
  <si>
    <t>01.03.02.005</t>
  </si>
  <si>
    <t>01.03.02.006</t>
  </si>
  <si>
    <t>patis instal.lacions</t>
  </si>
  <si>
    <t>01.03.02.007</t>
  </si>
  <si>
    <t>PORTA PF3. Subministrament i col·locació de porta metàl·lica tallafocs pivotant i batent, en substitució de porta existents, EI2 90 C5 de mides 900x2100 (mides de pas) mod. TURIA de Andreu amb certificat d’homologació, premarc, fulla i marc acabat galvanitzat, composat de dues xapes d’acer de 0.8 mm. acoblades entre sí sense soldadura que confereix una gruixària de 63 mm, farcida de material ignífug, doble capa de llana de roca i placa de cartró-guix, cargols de mètrica, 3 frontisses amb marcat CE  segons normativa Europea EN 16034, de doble pala i regulació en altura, amb marc tipus CS5 de 1.5 mm de gruixària amb junta intumescent per tres costats, ajustat i preparat per a la seva fixació a obra per a cargolar a premarc, escut, embellidor amb forat de pany, maneta EI i ferratges mod. Andreu nylon negre, amb cop i pany mestrejat embotit amb tanca a un punt CF50 amb marcat CE amb bombí model TX-80 mestrejat marca TESA. 
Barra antipànic muntada model 2000N+LL+M amb cofres negres i barra gris, tancaportes amb braç sense retenció model CT 1800 BR 30PL 010-0 marca TESA.
Acabat galvanitzat.
S'inclou el repàs i acabats dels paraments verticals i horitzontals per tal d'adaptar la nova porta a l'espai existent.</t>
  </si>
  <si>
    <t>Sortida emergènci a antic menjador</t>
  </si>
  <si>
    <t>01.03.02.008</t>
  </si>
  <si>
    <t>01.03.02.009</t>
  </si>
  <si>
    <t>FINESTRES F1. Subministrament i col·locació de fusteria d'alumini extrudit acabat lacat RAL  de mides de buit d'obra 3015 x 1318 mm més 188 de caixa de persiana amb dues fulles corredisses.
Composada de premarc, fusteria practicable de fulla vista de la sèrie 85RT PLUS de la marca INDALSU, amb perfils d'alumini  lacat 9006, amb envidrament 4+4 baixa emissió + Control solar16 negre + envidrament 3+3, amb registre de persiana compacte, forro de 60 mm, amb maninell central, accionament amb motors de pulsador.Inclou persiana de lama d'alumini tèrmica perfilada C-45, amb solapament 60x16mm registres, pulsador i motor. Tot col.locat sobre premarc existen i en correcte funcionament</t>
  </si>
  <si>
    <t>01.03.02.010</t>
  </si>
  <si>
    <t>FINESTRES F2 Subministrament i col·locació de fusteria d'alumini extrudit acabat lacat blanc  de mides de buit 2083 x 500 amb tres fulles oscilants.
Composada de premarc, fusteria practicable de fulla vista de la sèrie 85RT PLUS de la marca INDALSU, amb perfils d'alumini  lacat blanc, amb envidrament 4+4 , càmarà i envidrament 3+3, sense registre de persianar. Tot col.locat sobre premarc existent.</t>
  </si>
  <si>
    <t>01.03.02.011</t>
  </si>
  <si>
    <t>FINESTRES F4 Subministrament i col·locació deFinestra fulla fixe tipus farma, formada per dues finetres de dimensions 2'08 x 0'70 m., de 52 mm. d'amplada total, formada per marc ocult  i envidrament doble climalit 3 + 3 serigrafiat perfimetralment en blanc.
Enrasada interiorment amb alicatat i exteriorment amb remat d'alumini lacat ´´L´´ 50x50 mm</t>
  </si>
  <si>
    <t>Finestra tècnica Lab 3</t>
  </si>
  <si>
    <t>01.03.02.012</t>
  </si>
  <si>
    <t>FINESTRES F3 Subministrament i col·locació de Finestra fulla fixe tipus farma, de dimensions 2'62 x 1'1 m., de 52 mm. d'amplada total, formada per marc ocult  i envidrament doble climalit 3 + 3 serigrafiat perfimetralment en blan, de INGELYT o similar
Enrasada interiorment amb alicatat i exteriorment amb remat d'alumini lacat ´´L´´ 50x50 mm</t>
  </si>
  <si>
    <t>Finestra tècnica passadís</t>
  </si>
  <si>
    <t>01.03.02.013</t>
  </si>
  <si>
    <t>01.03.02.014</t>
  </si>
  <si>
    <t>Conjunt de cabines sanitàries per a banys de dones i homes composat per a 3 i 2 cabines respectivament, formades per plaques de compacte de 12 mm. de gruix, tipus FUNDERMAX o similar, laminat d'alta pressió (HPL) fabricat s/norma EN438, cmposat per celulosa e impregnat de resines termoendurids i prensat a alta presió i temperatura.
Cabina formada per fronts, laterals finals i laterals intermitjos, amb portes de 615 mm., amb potes regulables i accessoris de inox Aisi 316, amb una alçada tota de 220 cm.
Inclòs transport i muntatge s/ plànols i en funcionament</t>
  </si>
  <si>
    <t>01.04.001</t>
  </si>
  <si>
    <t>01.04.002</t>
  </si>
  <si>
    <t>Zona oficines</t>
  </si>
  <si>
    <t>01.04.003</t>
  </si>
  <si>
    <t>Vestibul banys</t>
  </si>
  <si>
    <t>01.04.004</t>
  </si>
  <si>
    <t>Banys homes</t>
  </si>
  <si>
    <t>Bany adaptat</t>
  </si>
  <si>
    <t>Banys Dones</t>
  </si>
  <si>
    <t>01.05.001</t>
  </si>
  <si>
    <t>passadis</t>
  </si>
  <si>
    <t>Vestibul lavabos</t>
  </si>
  <si>
    <t>01.05.002</t>
  </si>
  <si>
    <t>Lab 1-2</t>
  </si>
  <si>
    <t>Lab 3-4</t>
  </si>
  <si>
    <t>01.05.003</t>
  </si>
  <si>
    <t>Lab 4</t>
  </si>
  <si>
    <t>Cortiners</t>
  </si>
  <si>
    <t>Passadís lavabos i ascensors</t>
  </si>
  <si>
    <t>Antic menjador</t>
  </si>
  <si>
    <t>01.06.001</t>
  </si>
  <si>
    <t>Pinso</t>
  </si>
  <si>
    <t>Sala cultius</t>
  </si>
  <si>
    <t>Portes Lab</t>
  </si>
  <si>
    <t>01.06.002</t>
  </si>
  <si>
    <t>01.06.003</t>
  </si>
  <si>
    <t>01.06.004</t>
  </si>
  <si>
    <t>oficines</t>
  </si>
  <si>
    <t>01.06.005</t>
  </si>
  <si>
    <t>Zona treball</t>
  </si>
  <si>
    <t>01.06.006</t>
  </si>
  <si>
    <t>01.07.001</t>
  </si>
  <si>
    <t>Subministre i col.locació de conjunt d'armari de passadís de 14 mòduls de 1.01 x 1'05 d¡alçada, amb  porta doble de DM de 20 mm de gruix, interiors de melamina soft i conjunt revestit inexteriorment de fenòlic de 3 mm. color a escollir per la DF,  d'amplada total  de 8'07 cm i  alçada de 215 cm. Inclou trasdossat ceg a pilar del passadís
Estructura de suport de melamina blanca. Sistema de tancament progressiú. Tiradors d'alumini Estamp 7611-031 i tancament amb clau.
Prestatges interiors de melamina dins de carcasa del matéix material. Inclou 3 barres per penjar roba.
S'inclou l'estructura necessaria per a la seva formació.
Segons plànol de detall.</t>
  </si>
  <si>
    <t>01.07.002</t>
  </si>
  <si>
    <t>01.07.003</t>
  </si>
  <si>
    <t>Façanes</t>
  </si>
  <si>
    <t>Finestres interiors</t>
  </si>
  <si>
    <t>01.07.004</t>
  </si>
  <si>
    <t>Passadís banys</t>
  </si>
  <si>
    <t>Passadis entre Labs</t>
  </si>
  <si>
    <t>01.08.001</t>
  </si>
  <si>
    <t>bany Dones</t>
  </si>
  <si>
    <t>Bany Homes</t>
  </si>
  <si>
    <t>01.08.003</t>
  </si>
  <si>
    <t>01.09.001</t>
  </si>
  <si>
    <t>01.09.002</t>
  </si>
  <si>
    <t>01.09.003</t>
  </si>
  <si>
    <t>01.09.004</t>
  </si>
  <si>
    <t>terratzo Laboratori 1</t>
  </si>
  <si>
    <t>terratzo Laboratori 2</t>
  </si>
  <si>
    <t>terratzo Passadís</t>
  </si>
  <si>
    <t>terratzo Banys</t>
  </si>
  <si>
    <t>01.09.005</t>
  </si>
  <si>
    <t>01.09.007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</si>
</sst>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
  </numFmts>
  <fonts count="12"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0"/>
      <color rgb="FF000000"/>
      <name val="Calibri"/>
      <family val="2"/>
    </font>
    <font>
      <b/>
      <sz val="10"/>
      <color rgb="FF000000"/>
      <name val="Calibri"/>
      <family val="2"/>
    </font>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s>
  <fills count="5">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s>
  <borders count="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Border="0" applyAlignment="0"/>
  </cellStyleXfs>
  <cellXfs count="47">
    <xf numFmtId="0" fontId="0" fillId="0" borderId="0" xfId="0"/>
    <xf numFmtId="0" fontId="11" fillId="0" borderId="0" xfId="0" applyFont="1" applyAlignment="1">
      <alignment horizontal="justify" vertical="top" wrapText="1"/>
    </xf>
    <xf numFmtId="0" fontId="9" fillId="2" borderId="0" xfId="0" applyFont="1" applyFill="1" applyAlignment="1">
      <alignment horizontal="center"/>
    </xf>
    <xf numFmtId="0" fontId="8" fillId="0" borderId="0" xfId="0" applyFont="1"/>
    <xf numFmtId="0" fontId="0" fillId="4" borderId="0" xfId="0" applyFill="1" applyAlignment="1" applyProtection="1">
      <alignment vertical="top"/>
      <protection locked="0"/>
    </xf>
    <xf numFmtId="165" fontId="4" fillId="4" borderId="0" xfId="0" applyNumberFormat="1" applyFont="1" applyFill="1" applyAlignment="1" applyProtection="1">
      <alignment horizontal="left" vertical="top"/>
      <protection locked="0"/>
    </xf>
    <xf numFmtId="0" fontId="0" fillId="0" borderId="0" xfId="0" applyAlignment="1">
      <alignment vertical="top"/>
    </xf>
    <xf numFmtId="0" fontId="0" fillId="0" borderId="0" xfId="0" applyAlignment="1">
      <alignment horizontal="justify" vertical="top" wrapText="1"/>
    </xf>
    <xf numFmtId="0" fontId="2" fillId="2" borderId="0" xfId="0" applyFont="1" applyFill="1" applyAlignment="1">
      <alignment horizontal="center"/>
    </xf>
    <xf numFmtId="0" fontId="5" fillId="0" borderId="0" xfId="0" applyFont="1"/>
    <xf numFmtId="0" fontId="1" fillId="0" borderId="0" xfId="0" applyFont="1"/>
    <xf numFmtId="0" fontId="1" fillId="0" borderId="0" xfId="0" applyFont="1"/>
    <xf numFmtId="0" fontId="0" fillId="2" borderId="0" xfId="0" applyFill="1"/>
    <xf numFmtId="0" fontId="2" fillId="2" borderId="0" xfId="0" applyFont="1" applyFill="1" applyAlignment="1">
      <alignment horizontal="center"/>
    </xf>
    <xf numFmtId="0" fontId="3" fillId="3" borderId="0" xfId="0" applyFont="1" applyFill="1" applyAlignment="1">
      <alignment horizontal="right"/>
    </xf>
    <xf numFmtId="0" fontId="3" fillId="0" borderId="0" xfId="0" applyFont="1"/>
    <xf numFmtId="49" fontId="3" fillId="0" borderId="0" xfId="0" applyNumberFormat="1" applyFont="1"/>
    <xf numFmtId="49" fontId="1" fillId="0" borderId="0" xfId="0" applyNumberFormat="1" applyFont="1"/>
    <xf numFmtId="0" fontId="1" fillId="0" borderId="0" xfId="0" applyFont="1" applyAlignment="1">
      <alignment wrapText="1"/>
    </xf>
    <xf numFmtId="164" fontId="1" fillId="4" borderId="0" xfId="0" applyNumberFormat="1" applyFont="1" applyFill="1" applyProtection="1">
      <protection locked="0"/>
    </xf>
    <xf numFmtId="165" fontId="1" fillId="0" borderId="0" xfId="0" applyNumberFormat="1" applyFont="1"/>
    <xf numFmtId="164" fontId="1" fillId="0" borderId="0" xfId="0" applyNumberFormat="1" applyFont="1"/>
    <xf numFmtId="164" fontId="3" fillId="0" borderId="0" xfId="0" applyNumberFormat="1" applyFont="1"/>
    <xf numFmtId="0" fontId="4" fillId="0" borderId="0" xfId="0" applyFont="1"/>
    <xf numFmtId="164" fontId="4" fillId="0" borderId="0" xfId="0" applyNumberFormat="1" applyFont="1"/>
    <xf numFmtId="0" fontId="6" fillId="2" borderId="0" xfId="0" applyFont="1" applyFill="1"/>
    <xf numFmtId="0" fontId="3" fillId="3" borderId="0" xfId="0" applyFont="1" applyFill="1" applyAlignment="1">
      <alignment horizontal="center"/>
    </xf>
    <xf numFmtId="0" fontId="4" fillId="0" borderId="0" xfId="0" applyFont="1" applyAlignment="1">
      <alignment vertical="top"/>
    </xf>
    <xf numFmtId="0" fontId="0" fillId="0" borderId="0" xfId="0" applyAlignment="1">
      <alignment vertical="top"/>
    </xf>
    <xf numFmtId="0" fontId="0" fillId="0" borderId="0" xfId="0" applyAlignment="1">
      <alignment horizontal="justify" vertical="top" wrapText="1"/>
    </xf>
    <xf numFmtId="165" fontId="4" fillId="0" borderId="0" xfId="0" applyNumberFormat="1" applyFont="1" applyAlignment="1">
      <alignment horizontal="center" vertical="top"/>
    </xf>
    <xf numFmtId="164" fontId="4" fillId="4" borderId="0" xfId="0" applyNumberFormat="1" applyFont="1" applyFill="1" applyAlignment="1" applyProtection="1">
      <alignment vertical="top"/>
      <protection locked="0"/>
    </xf>
    <xf numFmtId="165" fontId="0" fillId="4" borderId="0" xfId="0" applyNumberFormat="1" applyFill="1" applyProtection="1">
      <protection locked="0"/>
    </xf>
    <xf numFmtId="166" fontId="0" fillId="4" borderId="0" xfId="0" applyNumberFormat="1" applyFill="1" applyProtection="1">
      <protection locked="0"/>
    </xf>
    <xf numFmtId="166" fontId="0" fillId="0" borderId="0" xfId="0" applyNumberFormat="1"/>
    <xf numFmtId="0" fontId="0" fillId="4" borderId="0" xfId="0" applyFill="1" applyProtection="1">
      <protection locked="0"/>
    </xf>
    <xf numFmtId="0" fontId="0" fillId="0" borderId="0" xfId="0" applyAlignment="1">
      <alignment horizontal="right"/>
    </xf>
    <xf numFmtId="166" fontId="0" fillId="4" borderId="1" xfId="0" applyNumberFormat="1" applyFill="1" applyBorder="1" applyProtection="1">
      <protection locked="0"/>
    </xf>
    <xf numFmtId="0" fontId="0" fillId="0" borderId="0" xfId="0" applyAlignment="1">
      <alignment wrapText="1"/>
    </xf>
    <xf numFmtId="165" fontId="0" fillId="0" borderId="0" xfId="0" applyNumberFormat="1"/>
    <xf numFmtId="0" fontId="10" fillId="0" borderId="0" xfId="0" applyFont="1"/>
    <xf numFmtId="49" fontId="10" fillId="0" borderId="0" xfId="0" applyNumberFormat="1" applyFont="1"/>
    <xf numFmtId="0" fontId="11" fillId="0" borderId="0" xfId="0" applyFont="1" applyAlignment="1">
      <alignment vertical="top"/>
    </xf>
    <xf numFmtId="49" fontId="11" fillId="0" borderId="0" xfId="0" applyNumberFormat="1" applyFont="1" applyAlignment="1">
      <alignment vertical="top"/>
    </xf>
    <xf numFmtId="165" fontId="11" fillId="0" borderId="0" xfId="0" applyNumberFormat="1" applyFont="1" applyAlignment="1">
      <alignment vertical="top"/>
    </xf>
    <xf numFmtId="165" fontId="7" fillId="0" borderId="0" xfId="0" applyNumberFormat="1" applyFont="1"/>
    <xf numFmtId="165" fontId="7" fillId="0" borderId="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8"/>
  <sheetViews>
    <sheetView tabSelected="1" workbookViewId="0">
      <pane ySplit="8" topLeftCell="A9" activePane="bottomLeft" state="frozenSplit"/>
      <selection pane="bottomLeft" activeCell="J12" sqref="J12"/>
    </sheetView>
  </sheetViews>
  <sheetFormatPr defaultRowHeight="15" x14ac:dyDescent="0.25"/>
  <cols>
    <col min="1" max="1" width="18.7109375" customWidth="1"/>
    <col min="2" max="2" width="3.42578125" customWidth="1"/>
    <col min="3" max="3" width="13.7109375" customWidth="1"/>
    <col min="4" max="4" width="4.42578125" customWidth="1"/>
    <col min="5" max="5" width="48.7109375" customWidth="1"/>
    <col min="6" max="7" width="12.7109375" customWidth="1"/>
    <col min="8" max="8" width="13.7109375" customWidth="1"/>
  </cols>
  <sheetData>
    <row r="1" spans="1:8" x14ac:dyDescent="0.25">
      <c r="E1" s="10"/>
      <c r="F1" s="10"/>
      <c r="G1" s="10"/>
      <c r="H1" s="10"/>
    </row>
    <row r="2" spans="1:8" x14ac:dyDescent="0.25">
      <c r="E2" s="10" t="s">
        <v>0</v>
      </c>
      <c r="F2" s="10" t="s">
        <v>0</v>
      </c>
      <c r="G2" s="10" t="s">
        <v>0</v>
      </c>
      <c r="H2" s="10" t="s">
        <v>0</v>
      </c>
    </row>
    <row r="3" spans="1:8" x14ac:dyDescent="0.25">
      <c r="E3" s="10"/>
      <c r="F3" s="10"/>
      <c r="G3" s="10"/>
      <c r="H3" s="10"/>
    </row>
    <row r="4" spans="1:8" x14ac:dyDescent="0.25">
      <c r="E4" s="10"/>
      <c r="F4" s="10"/>
      <c r="G4" s="10"/>
      <c r="H4" s="10"/>
    </row>
    <row r="6" spans="1:8" ht="18.75" x14ac:dyDescent="0.3">
      <c r="C6" s="12"/>
      <c r="D6" s="12"/>
      <c r="E6" s="13" t="s">
        <v>1</v>
      </c>
      <c r="F6" s="12"/>
      <c r="G6" s="12"/>
      <c r="H6" s="12"/>
    </row>
    <row r="8" spans="1:8" x14ac:dyDescent="0.25">
      <c r="F8" s="14" t="s">
        <v>2</v>
      </c>
      <c r="G8" s="14" t="s">
        <v>3</v>
      </c>
      <c r="H8" s="14" t="s">
        <v>4</v>
      </c>
    </row>
    <row r="10" spans="1:8" x14ac:dyDescent="0.25">
      <c r="C10" s="15" t="s">
        <v>5</v>
      </c>
      <c r="D10" s="16" t="s">
        <v>6</v>
      </c>
      <c r="E10" s="15" t="s">
        <v>7</v>
      </c>
    </row>
    <row r="11" spans="1:8" x14ac:dyDescent="0.25">
      <c r="C11" s="15" t="s">
        <v>8</v>
      </c>
      <c r="D11" s="16" t="s">
        <v>9</v>
      </c>
      <c r="E11" s="15" t="s">
        <v>10</v>
      </c>
    </row>
    <row r="13" spans="1:8" ht="327" x14ac:dyDescent="0.25">
      <c r="A13" s="11" t="s">
        <v>11</v>
      </c>
      <c r="B13" s="11">
        <v>1</v>
      </c>
      <c r="C13" s="11" t="s">
        <v>12</v>
      </c>
      <c r="D13" s="17" t="s">
        <v>13</v>
      </c>
      <c r="E13" s="18" t="s">
        <v>14</v>
      </c>
      <c r="F13" s="19">
        <v>0</v>
      </c>
      <c r="G13" s="20">
        <v>0</v>
      </c>
      <c r="H13" s="21">
        <f>ROUND(ROUND(F13,2)*ROUND(G13,3),2)</f>
        <v>0</v>
      </c>
    </row>
    <row r="14" spans="1:8" x14ac:dyDescent="0.25">
      <c r="E14" s="15" t="s">
        <v>15</v>
      </c>
      <c r="F14" s="15"/>
      <c r="G14" s="15"/>
      <c r="H14" s="22">
        <f>SUM(H13:H13)</f>
        <v>0</v>
      </c>
    </row>
    <row r="16" spans="1:8" x14ac:dyDescent="0.25">
      <c r="C16" s="15" t="s">
        <v>5</v>
      </c>
      <c r="D16" s="16" t="s">
        <v>6</v>
      </c>
      <c r="E16" s="15" t="s">
        <v>7</v>
      </c>
    </row>
    <row r="17" spans="1:8" x14ac:dyDescent="0.25">
      <c r="C17" s="15" t="s">
        <v>8</v>
      </c>
      <c r="D17" s="16" t="s">
        <v>6</v>
      </c>
      <c r="E17" s="15" t="s">
        <v>16</v>
      </c>
    </row>
    <row r="19" spans="1:8" x14ac:dyDescent="0.25">
      <c r="A19" s="11" t="s">
        <v>17</v>
      </c>
      <c r="B19" s="11">
        <v>1</v>
      </c>
      <c r="C19" s="11" t="s">
        <v>18</v>
      </c>
      <c r="D19" s="17" t="s">
        <v>19</v>
      </c>
      <c r="E19" s="11" t="s">
        <v>20</v>
      </c>
      <c r="F19" s="19">
        <v>2544</v>
      </c>
      <c r="G19" s="20">
        <v>1</v>
      </c>
      <c r="H19" s="21">
        <f>ROUND(ROUND(F19,2)*ROUND(G19,3),2)</f>
        <v>2544</v>
      </c>
    </row>
    <row r="20" spans="1:8" x14ac:dyDescent="0.25">
      <c r="A20" s="11" t="s">
        <v>17</v>
      </c>
      <c r="B20" s="11">
        <v>2</v>
      </c>
      <c r="C20" s="11" t="s">
        <v>21</v>
      </c>
      <c r="D20" s="17" t="s">
        <v>22</v>
      </c>
      <c r="E20" s="11" t="s">
        <v>23</v>
      </c>
      <c r="F20" s="19">
        <v>43.85</v>
      </c>
      <c r="G20" s="20">
        <v>29.7</v>
      </c>
      <c r="H20" s="21">
        <f>ROUND(ROUND(F20,2)*ROUND(G20,3),2)</f>
        <v>1302.3499999999999</v>
      </c>
    </row>
    <row r="21" spans="1:8" x14ac:dyDescent="0.25">
      <c r="A21" s="11" t="s">
        <v>17</v>
      </c>
      <c r="B21" s="11">
        <v>3</v>
      </c>
      <c r="C21" s="11" t="s">
        <v>24</v>
      </c>
      <c r="D21" s="17" t="s">
        <v>19</v>
      </c>
      <c r="E21" s="11" t="s">
        <v>25</v>
      </c>
      <c r="F21" s="19">
        <v>136</v>
      </c>
      <c r="G21" s="20">
        <v>2</v>
      </c>
      <c r="H21" s="21">
        <f>ROUND(ROUND(F21,2)*ROUND(G21,3),2)</f>
        <v>272</v>
      </c>
    </row>
    <row r="22" spans="1:8" ht="68.25" x14ac:dyDescent="0.25">
      <c r="A22" s="11" t="s">
        <v>17</v>
      </c>
      <c r="B22" s="11">
        <v>4</v>
      </c>
      <c r="C22" s="11" t="s">
        <v>26</v>
      </c>
      <c r="D22" s="17" t="s">
        <v>27</v>
      </c>
      <c r="E22" s="18" t="s">
        <v>28</v>
      </c>
      <c r="F22" s="19">
        <v>150</v>
      </c>
      <c r="G22" s="20">
        <v>5</v>
      </c>
      <c r="H22" s="21">
        <f>ROUND(ROUND(F22,2)*ROUND(G22,3),2)</f>
        <v>750</v>
      </c>
    </row>
    <row r="23" spans="1:8" x14ac:dyDescent="0.25">
      <c r="E23" s="15" t="s">
        <v>15</v>
      </c>
      <c r="F23" s="15"/>
      <c r="G23" s="15"/>
      <c r="H23" s="22">
        <f>SUM(H19:H22)</f>
        <v>4868.3500000000004</v>
      </c>
    </row>
    <row r="25" spans="1:8" x14ac:dyDescent="0.25">
      <c r="C25" s="15" t="s">
        <v>5</v>
      </c>
      <c r="D25" s="16" t="s">
        <v>6</v>
      </c>
      <c r="E25" s="15" t="s">
        <v>7</v>
      </c>
    </row>
    <row r="26" spans="1:8" x14ac:dyDescent="0.25">
      <c r="C26" s="15" t="s">
        <v>8</v>
      </c>
      <c r="D26" s="16" t="s">
        <v>29</v>
      </c>
      <c r="E26" s="15" t="s">
        <v>30</v>
      </c>
    </row>
    <row r="28" spans="1:8" x14ac:dyDescent="0.25">
      <c r="A28" s="11" t="s">
        <v>31</v>
      </c>
      <c r="B28" s="11">
        <v>1</v>
      </c>
      <c r="C28" s="11" t="s">
        <v>32</v>
      </c>
      <c r="D28" s="17" t="s">
        <v>33</v>
      </c>
      <c r="E28" s="11" t="s">
        <v>34</v>
      </c>
      <c r="F28" s="19">
        <v>17.02</v>
      </c>
      <c r="G28" s="20">
        <v>241.6</v>
      </c>
      <c r="H28" s="21">
        <f t="shared" ref="H28:H37" si="0">ROUND(ROUND(F28,2)*ROUND(G28,3),2)</f>
        <v>4112.03</v>
      </c>
    </row>
    <row r="29" spans="1:8" x14ac:dyDescent="0.25">
      <c r="A29" s="11" t="s">
        <v>31</v>
      </c>
      <c r="B29" s="11">
        <v>2</v>
      </c>
      <c r="C29" s="11" t="s">
        <v>35</v>
      </c>
      <c r="D29" s="17" t="s">
        <v>33</v>
      </c>
      <c r="E29" s="11" t="s">
        <v>36</v>
      </c>
      <c r="F29" s="19">
        <v>16.53</v>
      </c>
      <c r="G29" s="20">
        <v>482</v>
      </c>
      <c r="H29" s="21">
        <f t="shared" si="0"/>
        <v>7967.46</v>
      </c>
    </row>
    <row r="30" spans="1:8" x14ac:dyDescent="0.25">
      <c r="A30" s="11" t="s">
        <v>31</v>
      </c>
      <c r="B30" s="11">
        <v>3</v>
      </c>
      <c r="C30" s="11" t="s">
        <v>37</v>
      </c>
      <c r="D30" s="17" t="s">
        <v>38</v>
      </c>
      <c r="E30" s="11" t="s">
        <v>39</v>
      </c>
      <c r="F30" s="19">
        <v>12.84</v>
      </c>
      <c r="G30" s="20">
        <v>16</v>
      </c>
      <c r="H30" s="21">
        <f t="shared" si="0"/>
        <v>205.44</v>
      </c>
    </row>
    <row r="31" spans="1:8" x14ac:dyDescent="0.25">
      <c r="A31" s="11" t="s">
        <v>31</v>
      </c>
      <c r="B31" s="11">
        <v>4</v>
      </c>
      <c r="C31" s="11" t="s">
        <v>40</v>
      </c>
      <c r="D31" s="17" t="s">
        <v>38</v>
      </c>
      <c r="E31" s="11" t="s">
        <v>41</v>
      </c>
      <c r="F31" s="19">
        <v>9.1199999999999992</v>
      </c>
      <c r="G31" s="20">
        <v>3</v>
      </c>
      <c r="H31" s="21">
        <f t="shared" si="0"/>
        <v>27.36</v>
      </c>
    </row>
    <row r="32" spans="1:8" x14ac:dyDescent="0.25">
      <c r="A32" s="11" t="s">
        <v>31</v>
      </c>
      <c r="B32" s="11">
        <v>5</v>
      </c>
      <c r="C32" s="11" t="s">
        <v>42</v>
      </c>
      <c r="D32" s="17" t="s">
        <v>38</v>
      </c>
      <c r="E32" s="11" t="s">
        <v>43</v>
      </c>
      <c r="F32" s="19">
        <v>25.69</v>
      </c>
      <c r="G32" s="20">
        <v>32</v>
      </c>
      <c r="H32" s="21">
        <f t="shared" si="0"/>
        <v>822.08</v>
      </c>
    </row>
    <row r="33" spans="1:8" x14ac:dyDescent="0.25">
      <c r="A33" s="11" t="s">
        <v>31</v>
      </c>
      <c r="B33" s="11">
        <v>6</v>
      </c>
      <c r="C33" s="11" t="s">
        <v>44</v>
      </c>
      <c r="D33" s="17" t="s">
        <v>33</v>
      </c>
      <c r="E33" s="11" t="s">
        <v>45</v>
      </c>
      <c r="F33" s="19">
        <v>6.94</v>
      </c>
      <c r="G33" s="20">
        <v>45</v>
      </c>
      <c r="H33" s="21">
        <f t="shared" si="0"/>
        <v>312.3</v>
      </c>
    </row>
    <row r="34" spans="1:8" x14ac:dyDescent="0.25">
      <c r="A34" s="11" t="s">
        <v>31</v>
      </c>
      <c r="B34" s="11">
        <v>7</v>
      </c>
      <c r="C34" s="11" t="s">
        <v>46</v>
      </c>
      <c r="D34" s="17" t="s">
        <v>33</v>
      </c>
      <c r="E34" s="11" t="s">
        <v>47</v>
      </c>
      <c r="F34" s="19">
        <v>10.28</v>
      </c>
      <c r="G34" s="20">
        <v>25</v>
      </c>
      <c r="H34" s="21">
        <f t="shared" si="0"/>
        <v>257</v>
      </c>
    </row>
    <row r="35" spans="1:8" x14ac:dyDescent="0.25">
      <c r="A35" s="11" t="s">
        <v>31</v>
      </c>
      <c r="B35" s="11">
        <v>8</v>
      </c>
      <c r="C35" s="11" t="s">
        <v>48</v>
      </c>
      <c r="D35" s="17" t="s">
        <v>33</v>
      </c>
      <c r="E35" s="11" t="s">
        <v>49</v>
      </c>
      <c r="F35" s="19">
        <v>6.42</v>
      </c>
      <c r="G35" s="20">
        <v>28</v>
      </c>
      <c r="H35" s="21">
        <f t="shared" si="0"/>
        <v>179.76</v>
      </c>
    </row>
    <row r="36" spans="1:8" x14ac:dyDescent="0.25">
      <c r="A36" s="11" t="s">
        <v>31</v>
      </c>
      <c r="B36" s="11">
        <v>9</v>
      </c>
      <c r="C36" s="11" t="s">
        <v>50</v>
      </c>
      <c r="D36" s="17" t="s">
        <v>33</v>
      </c>
      <c r="E36" s="11" t="s">
        <v>51</v>
      </c>
      <c r="F36" s="19">
        <v>8.7100000000000009</v>
      </c>
      <c r="G36" s="20">
        <v>50</v>
      </c>
      <c r="H36" s="21">
        <f t="shared" si="0"/>
        <v>435.5</v>
      </c>
    </row>
    <row r="37" spans="1:8" x14ac:dyDescent="0.25">
      <c r="A37" s="11" t="s">
        <v>31</v>
      </c>
      <c r="B37" s="11">
        <v>10</v>
      </c>
      <c r="C37" s="11" t="s">
        <v>52</v>
      </c>
      <c r="D37" s="17" t="s">
        <v>33</v>
      </c>
      <c r="E37" s="11" t="s">
        <v>53</v>
      </c>
      <c r="F37" s="19">
        <v>13.07</v>
      </c>
      <c r="G37" s="20">
        <v>50</v>
      </c>
      <c r="H37" s="21">
        <f t="shared" si="0"/>
        <v>653.5</v>
      </c>
    </row>
    <row r="38" spans="1:8" x14ac:dyDescent="0.25">
      <c r="E38" s="15" t="s">
        <v>15</v>
      </c>
      <c r="F38" s="15"/>
      <c r="G38" s="15"/>
      <c r="H38" s="22">
        <f>SUM(H28:H37)</f>
        <v>14972.43</v>
      </c>
    </row>
    <row r="40" spans="1:8" x14ac:dyDescent="0.25">
      <c r="C40" s="15" t="s">
        <v>5</v>
      </c>
      <c r="D40" s="16" t="s">
        <v>6</v>
      </c>
      <c r="E40" s="15" t="s">
        <v>7</v>
      </c>
    </row>
    <row r="41" spans="1:8" x14ac:dyDescent="0.25">
      <c r="C41" s="15" t="s">
        <v>8</v>
      </c>
      <c r="D41" s="16" t="s">
        <v>54</v>
      </c>
      <c r="E41" s="15" t="s">
        <v>55</v>
      </c>
    </row>
    <row r="42" spans="1:8" x14ac:dyDescent="0.25">
      <c r="C42" s="15" t="s">
        <v>56</v>
      </c>
      <c r="D42" s="16" t="s">
        <v>6</v>
      </c>
      <c r="E42" s="15" t="s">
        <v>57</v>
      </c>
    </row>
    <row r="44" spans="1:8" x14ac:dyDescent="0.25">
      <c r="A44" s="11" t="s">
        <v>58</v>
      </c>
      <c r="B44" s="11">
        <v>1</v>
      </c>
      <c r="C44" s="11" t="s">
        <v>59</v>
      </c>
      <c r="D44" s="17" t="s">
        <v>33</v>
      </c>
      <c r="E44" s="11" t="s">
        <v>60</v>
      </c>
      <c r="F44" s="19">
        <v>50.23</v>
      </c>
      <c r="G44" s="20">
        <v>245.232</v>
      </c>
      <c r="H44" s="21">
        <f>ROUND(ROUND(F44,2)*ROUND(G44,3),2)</f>
        <v>12318</v>
      </c>
    </row>
    <row r="45" spans="1:8" x14ac:dyDescent="0.25">
      <c r="A45" s="11" t="s">
        <v>58</v>
      </c>
      <c r="B45" s="11">
        <v>2</v>
      </c>
      <c r="C45" s="11" t="s">
        <v>61</v>
      </c>
      <c r="D45" s="17" t="s">
        <v>33</v>
      </c>
      <c r="E45" s="11" t="s">
        <v>62</v>
      </c>
      <c r="F45" s="19">
        <v>38.729999999999997</v>
      </c>
      <c r="G45" s="20">
        <v>120.4</v>
      </c>
      <c r="H45" s="21">
        <f>ROUND(ROUND(F45,2)*ROUND(G45,3),2)</f>
        <v>4663.09</v>
      </c>
    </row>
    <row r="46" spans="1:8" x14ac:dyDescent="0.25">
      <c r="A46" s="11" t="s">
        <v>58</v>
      </c>
      <c r="B46" s="11">
        <v>3</v>
      </c>
      <c r="C46" s="11" t="s">
        <v>63</v>
      </c>
      <c r="D46" s="17" t="s">
        <v>33</v>
      </c>
      <c r="E46" s="11" t="s">
        <v>64</v>
      </c>
      <c r="F46" s="19">
        <v>36.299999999999997</v>
      </c>
      <c r="G46" s="20">
        <v>4.3</v>
      </c>
      <c r="H46" s="21">
        <f>ROUND(ROUND(F46,2)*ROUND(G46,3),2)</f>
        <v>156.09</v>
      </c>
    </row>
    <row r="47" spans="1:8" x14ac:dyDescent="0.25">
      <c r="A47" s="11" t="s">
        <v>58</v>
      </c>
      <c r="B47" s="11">
        <v>4</v>
      </c>
      <c r="C47" s="11" t="s">
        <v>65</v>
      </c>
      <c r="D47" s="17" t="s">
        <v>33</v>
      </c>
      <c r="E47" s="11" t="s">
        <v>66</v>
      </c>
      <c r="F47" s="19">
        <v>47.46</v>
      </c>
      <c r="G47" s="20">
        <v>113.04</v>
      </c>
      <c r="H47" s="21">
        <f>ROUND(ROUND(F47,2)*ROUND(G47,3),2)</f>
        <v>5364.88</v>
      </c>
    </row>
    <row r="48" spans="1:8" x14ac:dyDescent="0.25">
      <c r="E48" s="15" t="s">
        <v>15</v>
      </c>
      <c r="F48" s="15"/>
      <c r="G48" s="15"/>
      <c r="H48" s="22">
        <f>SUM(H44:H47)</f>
        <v>22502.06</v>
      </c>
    </row>
    <row r="50" spans="1:8" x14ac:dyDescent="0.25">
      <c r="C50" s="15" t="s">
        <v>5</v>
      </c>
      <c r="D50" s="16" t="s">
        <v>6</v>
      </c>
      <c r="E50" s="15" t="s">
        <v>7</v>
      </c>
    </row>
    <row r="51" spans="1:8" x14ac:dyDescent="0.25">
      <c r="C51" s="15" t="s">
        <v>8</v>
      </c>
      <c r="D51" s="16" t="s">
        <v>54</v>
      </c>
      <c r="E51" s="15" t="s">
        <v>55</v>
      </c>
    </row>
    <row r="52" spans="1:8" x14ac:dyDescent="0.25">
      <c r="C52" s="15" t="s">
        <v>56</v>
      </c>
      <c r="D52" s="16" t="s">
        <v>29</v>
      </c>
      <c r="E52" s="15" t="s">
        <v>67</v>
      </c>
    </row>
    <row r="54" spans="1:8" ht="225.75" x14ac:dyDescent="0.25">
      <c r="A54" s="11" t="s">
        <v>68</v>
      </c>
      <c r="B54" s="11">
        <v>1</v>
      </c>
      <c r="C54" s="11" t="s">
        <v>69</v>
      </c>
      <c r="D54" s="17" t="s">
        <v>70</v>
      </c>
      <c r="E54" s="18" t="s">
        <v>71</v>
      </c>
      <c r="F54" s="19">
        <v>0</v>
      </c>
      <c r="G54" s="20">
        <v>0</v>
      </c>
      <c r="H54" s="21">
        <f t="shared" ref="H54:H67" si="1">ROUND(ROUND(F54,2)*ROUND(G54,3),2)</f>
        <v>0</v>
      </c>
    </row>
    <row r="55" spans="1:8" ht="192" x14ac:dyDescent="0.25">
      <c r="A55" s="11" t="s">
        <v>68</v>
      </c>
      <c r="B55" s="11">
        <v>2</v>
      </c>
      <c r="C55" s="11" t="s">
        <v>72</v>
      </c>
      <c r="D55" s="17" t="s">
        <v>38</v>
      </c>
      <c r="E55" s="18" t="s">
        <v>73</v>
      </c>
      <c r="F55" s="19">
        <v>1530</v>
      </c>
      <c r="G55" s="20">
        <v>7</v>
      </c>
      <c r="H55" s="21">
        <f t="shared" si="1"/>
        <v>10710</v>
      </c>
    </row>
    <row r="56" spans="1:8" x14ac:dyDescent="0.25">
      <c r="A56" s="11" t="s">
        <v>68</v>
      </c>
      <c r="B56" s="11">
        <v>3</v>
      </c>
      <c r="C56" s="11" t="s">
        <v>74</v>
      </c>
      <c r="D56" s="17" t="s">
        <v>38</v>
      </c>
      <c r="E56" s="11" t="s">
        <v>75</v>
      </c>
      <c r="F56" s="19">
        <v>672</v>
      </c>
      <c r="G56" s="20">
        <v>3</v>
      </c>
      <c r="H56" s="21">
        <f t="shared" si="1"/>
        <v>2016</v>
      </c>
    </row>
    <row r="57" spans="1:8" x14ac:dyDescent="0.25">
      <c r="A57" s="11" t="s">
        <v>68</v>
      </c>
      <c r="B57" s="11">
        <v>4</v>
      </c>
      <c r="C57" s="11" t="s">
        <v>76</v>
      </c>
      <c r="D57" s="17" t="s">
        <v>38</v>
      </c>
      <c r="E57" s="11" t="s">
        <v>77</v>
      </c>
      <c r="F57" s="19">
        <v>604.79999999999995</v>
      </c>
      <c r="G57" s="20">
        <v>4</v>
      </c>
      <c r="H57" s="21">
        <f t="shared" si="1"/>
        <v>2419.1999999999998</v>
      </c>
    </row>
    <row r="58" spans="1:8" x14ac:dyDescent="0.25">
      <c r="A58" s="11" t="s">
        <v>68</v>
      </c>
      <c r="B58" s="11">
        <v>5</v>
      </c>
      <c r="C58" s="11" t="s">
        <v>78</v>
      </c>
      <c r="D58" s="17" t="s">
        <v>38</v>
      </c>
      <c r="E58" s="11" t="s">
        <v>79</v>
      </c>
      <c r="F58" s="19">
        <v>1933.12</v>
      </c>
      <c r="G58" s="20">
        <v>1</v>
      </c>
      <c r="H58" s="21">
        <f t="shared" si="1"/>
        <v>1933.12</v>
      </c>
    </row>
    <row r="59" spans="1:8" x14ac:dyDescent="0.25">
      <c r="A59" s="11" t="s">
        <v>68</v>
      </c>
      <c r="B59" s="11">
        <v>6</v>
      </c>
      <c r="C59" s="11" t="s">
        <v>80</v>
      </c>
      <c r="D59" s="17" t="s">
        <v>38</v>
      </c>
      <c r="E59" s="11" t="s">
        <v>81</v>
      </c>
      <c r="F59" s="19">
        <v>943.54</v>
      </c>
      <c r="G59" s="20">
        <v>2</v>
      </c>
      <c r="H59" s="21">
        <f t="shared" si="1"/>
        <v>1887.08</v>
      </c>
    </row>
    <row r="60" spans="1:8" ht="225.75" x14ac:dyDescent="0.25">
      <c r="A60" s="11" t="s">
        <v>68</v>
      </c>
      <c r="B60" s="11">
        <v>7</v>
      </c>
      <c r="C60" s="11" t="s">
        <v>82</v>
      </c>
      <c r="D60" s="17" t="s">
        <v>83</v>
      </c>
      <c r="E60" s="18" t="s">
        <v>84</v>
      </c>
      <c r="F60" s="19">
        <v>555.53</v>
      </c>
      <c r="G60" s="20">
        <v>1</v>
      </c>
      <c r="H60" s="21">
        <f t="shared" si="1"/>
        <v>555.53</v>
      </c>
    </row>
    <row r="61" spans="1:8" x14ac:dyDescent="0.25">
      <c r="A61" s="11" t="s">
        <v>68</v>
      </c>
      <c r="B61" s="11">
        <v>8</v>
      </c>
      <c r="C61" s="11" t="s">
        <v>85</v>
      </c>
      <c r="D61" s="17" t="s">
        <v>83</v>
      </c>
      <c r="E61" s="11" t="s">
        <v>86</v>
      </c>
      <c r="F61" s="19">
        <v>47.39</v>
      </c>
      <c r="G61" s="20">
        <v>13</v>
      </c>
      <c r="H61" s="21">
        <f t="shared" si="1"/>
        <v>616.07000000000005</v>
      </c>
    </row>
    <row r="62" spans="1:8" ht="124.5" x14ac:dyDescent="0.25">
      <c r="A62" s="11" t="s">
        <v>68</v>
      </c>
      <c r="B62" s="11">
        <v>9</v>
      </c>
      <c r="C62" s="11" t="s">
        <v>87</v>
      </c>
      <c r="D62" s="17" t="s">
        <v>83</v>
      </c>
      <c r="E62" s="18" t="s">
        <v>88</v>
      </c>
      <c r="F62" s="19">
        <v>2350</v>
      </c>
      <c r="G62" s="20">
        <v>13</v>
      </c>
      <c r="H62" s="21">
        <f t="shared" si="1"/>
        <v>30550</v>
      </c>
    </row>
    <row r="63" spans="1:8" ht="79.5" x14ac:dyDescent="0.25">
      <c r="A63" s="11" t="s">
        <v>68</v>
      </c>
      <c r="B63" s="11">
        <v>10</v>
      </c>
      <c r="C63" s="11" t="s">
        <v>89</v>
      </c>
      <c r="D63" s="17" t="s">
        <v>83</v>
      </c>
      <c r="E63" s="18" t="s">
        <v>90</v>
      </c>
      <c r="F63" s="19">
        <v>759.44</v>
      </c>
      <c r="G63" s="20">
        <v>2</v>
      </c>
      <c r="H63" s="21">
        <f t="shared" si="1"/>
        <v>1518.88</v>
      </c>
    </row>
    <row r="64" spans="1:8" ht="68.25" x14ac:dyDescent="0.25">
      <c r="A64" s="11" t="s">
        <v>68</v>
      </c>
      <c r="B64" s="11">
        <v>11</v>
      </c>
      <c r="C64" s="11" t="s">
        <v>91</v>
      </c>
      <c r="D64" s="17" t="s">
        <v>83</v>
      </c>
      <c r="E64" s="18" t="s">
        <v>92</v>
      </c>
      <c r="F64" s="19">
        <v>1400</v>
      </c>
      <c r="G64" s="20">
        <v>1</v>
      </c>
      <c r="H64" s="21">
        <f t="shared" si="1"/>
        <v>1400</v>
      </c>
    </row>
    <row r="65" spans="1:8" ht="68.25" x14ac:dyDescent="0.25">
      <c r="A65" s="11" t="s">
        <v>68</v>
      </c>
      <c r="B65" s="11">
        <v>12</v>
      </c>
      <c r="C65" s="11" t="s">
        <v>93</v>
      </c>
      <c r="D65" s="17" t="s">
        <v>83</v>
      </c>
      <c r="E65" s="18" t="s">
        <v>94</v>
      </c>
      <c r="F65" s="19">
        <v>1205</v>
      </c>
      <c r="G65" s="20">
        <v>1</v>
      </c>
      <c r="H65" s="21">
        <f t="shared" si="1"/>
        <v>1205</v>
      </c>
    </row>
    <row r="66" spans="1:8" x14ac:dyDescent="0.25">
      <c r="A66" s="11" t="s">
        <v>68</v>
      </c>
      <c r="B66" s="11">
        <v>13</v>
      </c>
      <c r="C66" s="11" t="s">
        <v>95</v>
      </c>
      <c r="D66" s="17" t="s">
        <v>83</v>
      </c>
      <c r="E66" s="11" t="s">
        <v>96</v>
      </c>
      <c r="F66" s="19">
        <v>2230</v>
      </c>
      <c r="G66" s="20">
        <v>1</v>
      </c>
      <c r="H66" s="21">
        <f t="shared" si="1"/>
        <v>2230</v>
      </c>
    </row>
    <row r="67" spans="1:8" ht="113.25" x14ac:dyDescent="0.25">
      <c r="A67" s="11" t="s">
        <v>68</v>
      </c>
      <c r="B67" s="11">
        <v>14</v>
      </c>
      <c r="C67" s="11" t="s">
        <v>97</v>
      </c>
      <c r="D67" s="17" t="s">
        <v>83</v>
      </c>
      <c r="E67" s="18" t="s">
        <v>98</v>
      </c>
      <c r="F67" s="19">
        <v>5143.25</v>
      </c>
      <c r="G67" s="20">
        <v>1</v>
      </c>
      <c r="H67" s="21">
        <f t="shared" si="1"/>
        <v>5143.25</v>
      </c>
    </row>
    <row r="68" spans="1:8" x14ac:dyDescent="0.25">
      <c r="E68" s="15" t="s">
        <v>15</v>
      </c>
      <c r="F68" s="15"/>
      <c r="G68" s="15"/>
      <c r="H68" s="22">
        <f>SUM(H54:H67)</f>
        <v>62184.13</v>
      </c>
    </row>
    <row r="70" spans="1:8" x14ac:dyDescent="0.25">
      <c r="C70" s="15" t="s">
        <v>5</v>
      </c>
      <c r="D70" s="16" t="s">
        <v>6</v>
      </c>
      <c r="E70" s="15" t="s">
        <v>7</v>
      </c>
    </row>
    <row r="71" spans="1:8" x14ac:dyDescent="0.25">
      <c r="C71" s="15" t="s">
        <v>8</v>
      </c>
      <c r="D71" s="16" t="s">
        <v>99</v>
      </c>
      <c r="E71" s="15" t="s">
        <v>100</v>
      </c>
    </row>
    <row r="73" spans="1:8" x14ac:dyDescent="0.25">
      <c r="A73" s="11" t="s">
        <v>101</v>
      </c>
      <c r="B73" s="11">
        <v>1</v>
      </c>
      <c r="C73" s="11" t="s">
        <v>102</v>
      </c>
      <c r="D73" s="17" t="s">
        <v>33</v>
      </c>
      <c r="E73" s="11" t="s">
        <v>103</v>
      </c>
      <c r="F73" s="19">
        <v>41.48</v>
      </c>
      <c r="G73" s="20">
        <v>460</v>
      </c>
      <c r="H73" s="21">
        <f>ROUND(ROUND(F73,2)*ROUND(G73,3),2)</f>
        <v>19080.8</v>
      </c>
    </row>
    <row r="74" spans="1:8" x14ac:dyDescent="0.25">
      <c r="A74" s="11" t="s">
        <v>101</v>
      </c>
      <c r="B74" s="11">
        <v>2</v>
      </c>
      <c r="C74" s="11" t="s">
        <v>104</v>
      </c>
      <c r="D74" s="17" t="s">
        <v>105</v>
      </c>
      <c r="E74" s="11" t="s">
        <v>106</v>
      </c>
      <c r="F74" s="19">
        <v>12.87</v>
      </c>
      <c r="G74" s="20">
        <v>21</v>
      </c>
      <c r="H74" s="21">
        <f>ROUND(ROUND(F74,2)*ROUND(G74,3),2)</f>
        <v>270.27</v>
      </c>
    </row>
    <row r="75" spans="1:8" x14ac:dyDescent="0.25">
      <c r="A75" s="11" t="s">
        <v>101</v>
      </c>
      <c r="B75" s="11">
        <v>3</v>
      </c>
      <c r="C75" s="11" t="s">
        <v>107</v>
      </c>
      <c r="D75" s="17" t="s">
        <v>33</v>
      </c>
      <c r="E75" s="11" t="s">
        <v>108</v>
      </c>
      <c r="F75" s="19">
        <v>9.33</v>
      </c>
      <c r="G75" s="20">
        <v>72</v>
      </c>
      <c r="H75" s="21">
        <f>ROUND(ROUND(F75,2)*ROUND(G75,3),2)</f>
        <v>671.76</v>
      </c>
    </row>
    <row r="76" spans="1:8" x14ac:dyDescent="0.25">
      <c r="A76" s="11" t="s">
        <v>101</v>
      </c>
      <c r="B76" s="11">
        <v>4</v>
      </c>
      <c r="C76" s="11" t="s">
        <v>109</v>
      </c>
      <c r="D76" s="17" t="s">
        <v>33</v>
      </c>
      <c r="E76" s="11" t="s">
        <v>110</v>
      </c>
      <c r="F76" s="19">
        <v>54.96</v>
      </c>
      <c r="G76" s="20">
        <v>18</v>
      </c>
      <c r="H76" s="21">
        <f>ROUND(ROUND(F76,2)*ROUND(G76,3),2)</f>
        <v>989.28</v>
      </c>
    </row>
    <row r="77" spans="1:8" x14ac:dyDescent="0.25">
      <c r="E77" s="15" t="s">
        <v>15</v>
      </c>
      <c r="F77" s="15"/>
      <c r="G77" s="15"/>
      <c r="H77" s="22">
        <f>SUM(H73:H76)</f>
        <v>21012.109999999997</v>
      </c>
    </row>
    <row r="79" spans="1:8" x14ac:dyDescent="0.25">
      <c r="C79" s="15" t="s">
        <v>5</v>
      </c>
      <c r="D79" s="16" t="s">
        <v>6</v>
      </c>
      <c r="E79" s="15" t="s">
        <v>7</v>
      </c>
    </row>
    <row r="80" spans="1:8" x14ac:dyDescent="0.25">
      <c r="C80" s="15" t="s">
        <v>8</v>
      </c>
      <c r="D80" s="16" t="s">
        <v>111</v>
      </c>
      <c r="E80" s="15" t="s">
        <v>112</v>
      </c>
    </row>
    <row r="82" spans="1:8" x14ac:dyDescent="0.25">
      <c r="A82" s="11" t="s">
        <v>113</v>
      </c>
      <c r="B82" s="11">
        <v>1</v>
      </c>
      <c r="C82" s="11" t="s">
        <v>114</v>
      </c>
      <c r="D82" s="17" t="s">
        <v>33</v>
      </c>
      <c r="E82" s="11" t="s">
        <v>115</v>
      </c>
      <c r="F82" s="19">
        <v>43.7</v>
      </c>
      <c r="G82" s="20">
        <v>68.45</v>
      </c>
      <c r="H82" s="21">
        <f>ROUND(ROUND(F82,2)*ROUND(G82,3),2)</f>
        <v>2991.27</v>
      </c>
    </row>
    <row r="83" spans="1:8" x14ac:dyDescent="0.25">
      <c r="A83" s="11" t="s">
        <v>113</v>
      </c>
      <c r="B83" s="11">
        <v>2</v>
      </c>
      <c r="C83" s="11" t="s">
        <v>116</v>
      </c>
      <c r="D83" s="17" t="s">
        <v>33</v>
      </c>
      <c r="E83" s="11" t="s">
        <v>117</v>
      </c>
      <c r="F83" s="19">
        <v>45.7</v>
      </c>
      <c r="G83" s="20">
        <v>208.96</v>
      </c>
      <c r="H83" s="21">
        <f>ROUND(ROUND(F83,2)*ROUND(G83,3),2)</f>
        <v>9549.4699999999993</v>
      </c>
    </row>
    <row r="84" spans="1:8" x14ac:dyDescent="0.25">
      <c r="A84" s="11" t="s">
        <v>113</v>
      </c>
      <c r="B84" s="11">
        <v>3</v>
      </c>
      <c r="C84" s="11" t="s">
        <v>118</v>
      </c>
      <c r="D84" s="17" t="s">
        <v>33</v>
      </c>
      <c r="E84" s="11" t="s">
        <v>119</v>
      </c>
      <c r="F84" s="19">
        <v>25.61</v>
      </c>
      <c r="G84" s="20">
        <v>375</v>
      </c>
      <c r="H84" s="21">
        <f>ROUND(ROUND(F84,2)*ROUND(G84,3),2)</f>
        <v>9603.75</v>
      </c>
    </row>
    <row r="85" spans="1:8" x14ac:dyDescent="0.25">
      <c r="A85" s="11" t="s">
        <v>113</v>
      </c>
      <c r="B85" s="11">
        <v>4</v>
      </c>
      <c r="C85" s="11" t="s">
        <v>120</v>
      </c>
      <c r="D85" s="17" t="s">
        <v>38</v>
      </c>
      <c r="E85" s="11" t="s">
        <v>121</v>
      </c>
      <c r="F85" s="19">
        <v>73.489999999999995</v>
      </c>
      <c r="G85" s="20">
        <v>4</v>
      </c>
      <c r="H85" s="21">
        <f>ROUND(ROUND(F85,2)*ROUND(G85,3),2)</f>
        <v>293.95999999999998</v>
      </c>
    </row>
    <row r="86" spans="1:8" x14ac:dyDescent="0.25">
      <c r="E86" s="15" t="s">
        <v>15</v>
      </c>
      <c r="F86" s="15"/>
      <c r="G86" s="15"/>
      <c r="H86" s="22">
        <f>SUM(H82:H85)</f>
        <v>22438.449999999997</v>
      </c>
    </row>
    <row r="88" spans="1:8" x14ac:dyDescent="0.25">
      <c r="C88" s="15" t="s">
        <v>5</v>
      </c>
      <c r="D88" s="16" t="s">
        <v>6</v>
      </c>
      <c r="E88" s="15" t="s">
        <v>7</v>
      </c>
    </row>
    <row r="89" spans="1:8" x14ac:dyDescent="0.25">
      <c r="C89" s="15" t="s">
        <v>8</v>
      </c>
      <c r="D89" s="16" t="s">
        <v>122</v>
      </c>
      <c r="E89" s="15" t="s">
        <v>123</v>
      </c>
    </row>
    <row r="91" spans="1:8" x14ac:dyDescent="0.25">
      <c r="A91" s="11" t="s">
        <v>124</v>
      </c>
      <c r="B91" s="11">
        <v>1</v>
      </c>
      <c r="C91" s="11" t="s">
        <v>125</v>
      </c>
      <c r="D91" s="17" t="s">
        <v>33</v>
      </c>
      <c r="E91" s="11" t="s">
        <v>126</v>
      </c>
      <c r="F91" s="19">
        <v>49.49</v>
      </c>
      <c r="G91" s="20">
        <v>519.70000000000005</v>
      </c>
      <c r="H91" s="21">
        <f t="shared" ref="H91:H96" si="2">ROUND(ROUND(F91,2)*ROUND(G91,3),2)</f>
        <v>25719.95</v>
      </c>
    </row>
    <row r="92" spans="1:8" x14ac:dyDescent="0.25">
      <c r="A92" s="11" t="s">
        <v>124</v>
      </c>
      <c r="B92" s="11">
        <v>2</v>
      </c>
      <c r="C92" s="11" t="s">
        <v>127</v>
      </c>
      <c r="D92" s="17" t="s">
        <v>33</v>
      </c>
      <c r="E92" s="11" t="s">
        <v>128</v>
      </c>
      <c r="F92" s="19">
        <v>3.65</v>
      </c>
      <c r="G92" s="20">
        <v>100</v>
      </c>
      <c r="H92" s="21">
        <f t="shared" si="2"/>
        <v>365</v>
      </c>
    </row>
    <row r="93" spans="1:8" x14ac:dyDescent="0.25">
      <c r="A93" s="11" t="s">
        <v>124</v>
      </c>
      <c r="B93" s="11">
        <v>3</v>
      </c>
      <c r="C93" s="11" t="s">
        <v>129</v>
      </c>
      <c r="D93" s="17" t="s">
        <v>33</v>
      </c>
      <c r="E93" s="11" t="s">
        <v>130</v>
      </c>
      <c r="F93" s="19">
        <v>20.149999999999999</v>
      </c>
      <c r="G93" s="20">
        <v>7.92</v>
      </c>
      <c r="H93" s="21">
        <f t="shared" si="2"/>
        <v>159.59</v>
      </c>
    </row>
    <row r="94" spans="1:8" x14ac:dyDescent="0.25">
      <c r="A94" s="11" t="s">
        <v>124</v>
      </c>
      <c r="B94" s="11">
        <v>4</v>
      </c>
      <c r="C94" s="11" t="s">
        <v>131</v>
      </c>
      <c r="D94" s="17" t="s">
        <v>33</v>
      </c>
      <c r="E94" s="11" t="s">
        <v>132</v>
      </c>
      <c r="F94" s="19">
        <v>6.13</v>
      </c>
      <c r="G94" s="20">
        <v>308.2</v>
      </c>
      <c r="H94" s="21">
        <f t="shared" si="2"/>
        <v>1889.27</v>
      </c>
    </row>
    <row r="95" spans="1:8" x14ac:dyDescent="0.25">
      <c r="A95" s="11" t="s">
        <v>124</v>
      </c>
      <c r="B95" s="11">
        <v>5</v>
      </c>
      <c r="C95" s="11" t="s">
        <v>133</v>
      </c>
      <c r="D95" s="17" t="s">
        <v>33</v>
      </c>
      <c r="E95" s="11" t="s">
        <v>134</v>
      </c>
      <c r="F95" s="19">
        <v>12.02</v>
      </c>
      <c r="G95" s="20">
        <v>202.6</v>
      </c>
      <c r="H95" s="21">
        <f t="shared" si="2"/>
        <v>2435.25</v>
      </c>
    </row>
    <row r="96" spans="1:8" x14ac:dyDescent="0.25">
      <c r="A96" s="11" t="s">
        <v>124</v>
      </c>
      <c r="B96" s="11">
        <v>6</v>
      </c>
      <c r="C96" s="11" t="s">
        <v>135</v>
      </c>
      <c r="D96" s="17" t="s">
        <v>33</v>
      </c>
      <c r="E96" s="11" t="s">
        <v>136</v>
      </c>
      <c r="F96" s="19">
        <v>7.79</v>
      </c>
      <c r="G96" s="20">
        <v>324</v>
      </c>
      <c r="H96" s="21">
        <f t="shared" si="2"/>
        <v>2523.96</v>
      </c>
    </row>
    <row r="97" spans="1:8" x14ac:dyDescent="0.25">
      <c r="E97" s="15" t="s">
        <v>15</v>
      </c>
      <c r="F97" s="15"/>
      <c r="G97" s="15"/>
      <c r="H97" s="22">
        <f>SUM(H91:H96)</f>
        <v>33093.020000000004</v>
      </c>
    </row>
    <row r="99" spans="1:8" x14ac:dyDescent="0.25">
      <c r="C99" s="15" t="s">
        <v>5</v>
      </c>
      <c r="D99" s="16" t="s">
        <v>6</v>
      </c>
      <c r="E99" s="15" t="s">
        <v>7</v>
      </c>
    </row>
    <row r="100" spans="1:8" x14ac:dyDescent="0.25">
      <c r="C100" s="15" t="s">
        <v>8</v>
      </c>
      <c r="D100" s="16" t="s">
        <v>137</v>
      </c>
      <c r="E100" s="15" t="s">
        <v>138</v>
      </c>
    </row>
    <row r="102" spans="1:8" ht="135.75" x14ac:dyDescent="0.25">
      <c r="A102" s="11" t="s">
        <v>139</v>
      </c>
      <c r="B102" s="11">
        <v>1</v>
      </c>
      <c r="C102" s="11" t="s">
        <v>140</v>
      </c>
      <c r="D102" s="17" t="s">
        <v>141</v>
      </c>
      <c r="E102" s="18" t="s">
        <v>142</v>
      </c>
      <c r="F102" s="19">
        <v>650</v>
      </c>
      <c r="G102" s="20">
        <v>8</v>
      </c>
      <c r="H102" s="21">
        <f>ROUND(ROUND(F102,2)*ROUND(G102,3),2)</f>
        <v>5200</v>
      </c>
    </row>
    <row r="103" spans="1:8" x14ac:dyDescent="0.25">
      <c r="A103" s="11" t="s">
        <v>139</v>
      </c>
      <c r="B103" s="11">
        <v>2</v>
      </c>
      <c r="C103" s="11" t="s">
        <v>143</v>
      </c>
      <c r="D103" s="17" t="s">
        <v>33</v>
      </c>
      <c r="E103" s="11" t="s">
        <v>144</v>
      </c>
      <c r="F103" s="19">
        <v>89.17</v>
      </c>
      <c r="G103" s="20">
        <v>15.05</v>
      </c>
      <c r="H103" s="21">
        <f>ROUND(ROUND(F103,2)*ROUND(G103,3),2)</f>
        <v>1342.01</v>
      </c>
    </row>
    <row r="104" spans="1:8" x14ac:dyDescent="0.25">
      <c r="A104" s="11" t="s">
        <v>139</v>
      </c>
      <c r="B104" s="11">
        <v>3</v>
      </c>
      <c r="C104" s="11" t="s">
        <v>145</v>
      </c>
      <c r="D104" s="17" t="s">
        <v>105</v>
      </c>
      <c r="E104" s="11" t="s">
        <v>146</v>
      </c>
      <c r="F104" s="19">
        <v>35</v>
      </c>
      <c r="G104" s="20">
        <v>47</v>
      </c>
      <c r="H104" s="21">
        <f>ROUND(ROUND(F104,2)*ROUND(G104,3),2)</f>
        <v>1645</v>
      </c>
    </row>
    <row r="105" spans="1:8" x14ac:dyDescent="0.25">
      <c r="A105" s="11" t="s">
        <v>139</v>
      </c>
      <c r="B105" s="11">
        <v>4</v>
      </c>
      <c r="C105" s="11" t="s">
        <v>147</v>
      </c>
      <c r="D105" s="17" t="s">
        <v>33</v>
      </c>
      <c r="E105" s="11" t="s">
        <v>148</v>
      </c>
      <c r="F105" s="19">
        <v>33.22</v>
      </c>
      <c r="G105" s="20">
        <v>56.9</v>
      </c>
      <c r="H105" s="21">
        <f>ROUND(ROUND(F105,2)*ROUND(G105,3),2)</f>
        <v>1890.22</v>
      </c>
    </row>
    <row r="106" spans="1:8" x14ac:dyDescent="0.25">
      <c r="E106" s="15" t="s">
        <v>15</v>
      </c>
      <c r="F106" s="15"/>
      <c r="G106" s="15"/>
      <c r="H106" s="22">
        <f>SUM(H102:H105)</f>
        <v>10077.23</v>
      </c>
    </row>
    <row r="108" spans="1:8" x14ac:dyDescent="0.25">
      <c r="C108" s="15" t="s">
        <v>5</v>
      </c>
      <c r="D108" s="16" t="s">
        <v>6</v>
      </c>
      <c r="E108" s="15" t="s">
        <v>7</v>
      </c>
    </row>
    <row r="109" spans="1:8" x14ac:dyDescent="0.25">
      <c r="C109" s="15" t="s">
        <v>8</v>
      </c>
      <c r="D109" s="16" t="s">
        <v>149</v>
      </c>
      <c r="E109" s="15" t="s">
        <v>150</v>
      </c>
    </row>
    <row r="111" spans="1:8" x14ac:dyDescent="0.25">
      <c r="A111" s="11" t="s">
        <v>151</v>
      </c>
      <c r="B111" s="11">
        <v>1</v>
      </c>
      <c r="C111" s="11" t="s">
        <v>152</v>
      </c>
      <c r="D111" s="17" t="s">
        <v>33</v>
      </c>
      <c r="E111" s="11" t="s">
        <v>153</v>
      </c>
      <c r="F111" s="19">
        <v>242.63</v>
      </c>
      <c r="G111" s="20">
        <v>5.7</v>
      </c>
      <c r="H111" s="21">
        <f t="shared" ref="H111:H123" si="3">ROUND(ROUND(F111,2)*ROUND(G111,3),2)</f>
        <v>1382.99</v>
      </c>
    </row>
    <row r="112" spans="1:8" x14ac:dyDescent="0.25">
      <c r="A112" s="11" t="s">
        <v>151</v>
      </c>
      <c r="B112" s="11">
        <v>2</v>
      </c>
      <c r="C112" s="11" t="s">
        <v>154</v>
      </c>
      <c r="D112" s="17" t="s">
        <v>38</v>
      </c>
      <c r="E112" s="11" t="s">
        <v>155</v>
      </c>
      <c r="F112" s="19">
        <v>42.44</v>
      </c>
      <c r="G112" s="20">
        <v>5</v>
      </c>
      <c r="H112" s="21">
        <f t="shared" si="3"/>
        <v>212.2</v>
      </c>
    </row>
    <row r="113" spans="1:8" x14ac:dyDescent="0.25">
      <c r="A113" s="11" t="s">
        <v>151</v>
      </c>
      <c r="B113" s="11">
        <v>3</v>
      </c>
      <c r="C113" s="11" t="s">
        <v>156</v>
      </c>
      <c r="D113" s="17" t="s">
        <v>33</v>
      </c>
      <c r="E113" s="11" t="s">
        <v>157</v>
      </c>
      <c r="F113" s="19">
        <v>93.91</v>
      </c>
      <c r="G113" s="20">
        <v>7.2</v>
      </c>
      <c r="H113" s="21">
        <f t="shared" si="3"/>
        <v>676.15</v>
      </c>
    </row>
    <row r="114" spans="1:8" x14ac:dyDescent="0.25">
      <c r="A114" s="11" t="s">
        <v>151</v>
      </c>
      <c r="B114" s="11">
        <v>4</v>
      </c>
      <c r="C114" s="11" t="s">
        <v>158</v>
      </c>
      <c r="D114" s="17" t="s">
        <v>38</v>
      </c>
      <c r="E114" s="11" t="s">
        <v>159</v>
      </c>
      <c r="F114" s="19">
        <v>110.85</v>
      </c>
      <c r="G114" s="20">
        <v>5</v>
      </c>
      <c r="H114" s="21">
        <f t="shared" si="3"/>
        <v>554.25</v>
      </c>
    </row>
    <row r="115" spans="1:8" x14ac:dyDescent="0.25">
      <c r="A115" s="11" t="s">
        <v>151</v>
      </c>
      <c r="B115" s="11">
        <v>5</v>
      </c>
      <c r="C115" s="11" t="s">
        <v>160</v>
      </c>
      <c r="D115" s="17" t="s">
        <v>38</v>
      </c>
      <c r="E115" s="11" t="s">
        <v>161</v>
      </c>
      <c r="F115" s="19">
        <v>112.46</v>
      </c>
      <c r="G115" s="20">
        <v>5</v>
      </c>
      <c r="H115" s="21">
        <f t="shared" si="3"/>
        <v>562.29999999999995</v>
      </c>
    </row>
    <row r="116" spans="1:8" x14ac:dyDescent="0.25">
      <c r="A116" s="11" t="s">
        <v>151</v>
      </c>
      <c r="B116" s="11">
        <v>6</v>
      </c>
      <c r="C116" s="11" t="s">
        <v>162</v>
      </c>
      <c r="D116" s="17" t="s">
        <v>38</v>
      </c>
      <c r="E116" s="11" t="s">
        <v>163</v>
      </c>
      <c r="F116" s="19">
        <v>161.93</v>
      </c>
      <c r="G116" s="20">
        <v>2</v>
      </c>
      <c r="H116" s="21">
        <f t="shared" si="3"/>
        <v>323.86</v>
      </c>
    </row>
    <row r="117" spans="1:8" x14ac:dyDescent="0.25">
      <c r="A117" s="11" t="s">
        <v>151</v>
      </c>
      <c r="B117" s="11">
        <v>7</v>
      </c>
      <c r="C117" s="11" t="s">
        <v>164</v>
      </c>
      <c r="D117" s="17" t="s">
        <v>38</v>
      </c>
      <c r="E117" s="11" t="s">
        <v>165</v>
      </c>
      <c r="F117" s="19">
        <v>76.209999999999994</v>
      </c>
      <c r="G117" s="20">
        <v>2</v>
      </c>
      <c r="H117" s="21">
        <f t="shared" si="3"/>
        <v>152.41999999999999</v>
      </c>
    </row>
    <row r="118" spans="1:8" x14ac:dyDescent="0.25">
      <c r="A118" s="11" t="s">
        <v>151</v>
      </c>
      <c r="B118" s="11">
        <v>8</v>
      </c>
      <c r="C118" s="11" t="s">
        <v>166</v>
      </c>
      <c r="D118" s="17" t="s">
        <v>38</v>
      </c>
      <c r="E118" s="11" t="s">
        <v>167</v>
      </c>
      <c r="F118" s="19">
        <v>327.13</v>
      </c>
      <c r="G118" s="20">
        <v>6</v>
      </c>
      <c r="H118" s="21">
        <f t="shared" si="3"/>
        <v>1962.78</v>
      </c>
    </row>
    <row r="119" spans="1:8" x14ac:dyDescent="0.25">
      <c r="A119" s="11" t="s">
        <v>151</v>
      </c>
      <c r="B119" s="11">
        <v>9</v>
      </c>
      <c r="C119" s="11" t="s">
        <v>168</v>
      </c>
      <c r="D119" s="17" t="s">
        <v>38</v>
      </c>
      <c r="E119" s="11" t="s">
        <v>169</v>
      </c>
      <c r="F119" s="19">
        <v>184.6</v>
      </c>
      <c r="G119" s="20">
        <v>1</v>
      </c>
      <c r="H119" s="21">
        <f t="shared" si="3"/>
        <v>184.6</v>
      </c>
    </row>
    <row r="120" spans="1:8" x14ac:dyDescent="0.25">
      <c r="A120" s="11" t="s">
        <v>151</v>
      </c>
      <c r="B120" s="11">
        <v>10</v>
      </c>
      <c r="C120" s="11" t="s">
        <v>170</v>
      </c>
      <c r="D120" s="17" t="s">
        <v>38</v>
      </c>
      <c r="E120" s="11" t="s">
        <v>171</v>
      </c>
      <c r="F120" s="19">
        <v>99.29</v>
      </c>
      <c r="G120" s="20">
        <v>1</v>
      </c>
      <c r="H120" s="21">
        <f t="shared" si="3"/>
        <v>99.29</v>
      </c>
    </row>
    <row r="121" spans="1:8" x14ac:dyDescent="0.25">
      <c r="A121" s="11" t="s">
        <v>151</v>
      </c>
      <c r="B121" s="11">
        <v>11</v>
      </c>
      <c r="C121" s="11" t="s">
        <v>172</v>
      </c>
      <c r="D121" s="17" t="s">
        <v>38</v>
      </c>
      <c r="E121" s="11" t="s">
        <v>173</v>
      </c>
      <c r="F121" s="19">
        <v>340.73</v>
      </c>
      <c r="G121" s="20">
        <v>6</v>
      </c>
      <c r="H121" s="21">
        <f t="shared" si="3"/>
        <v>2044.38</v>
      </c>
    </row>
    <row r="122" spans="1:8" x14ac:dyDescent="0.25">
      <c r="A122" s="11" t="s">
        <v>151</v>
      </c>
      <c r="B122" s="11">
        <v>12</v>
      </c>
      <c r="C122" s="11" t="s">
        <v>174</v>
      </c>
      <c r="D122" s="17" t="s">
        <v>38</v>
      </c>
      <c r="E122" s="11" t="s">
        <v>175</v>
      </c>
      <c r="F122" s="19">
        <v>30.92</v>
      </c>
      <c r="G122" s="20">
        <v>6</v>
      </c>
      <c r="H122" s="21">
        <f t="shared" si="3"/>
        <v>185.52</v>
      </c>
    </row>
    <row r="123" spans="1:8" x14ac:dyDescent="0.25">
      <c r="A123" s="11" t="s">
        <v>151</v>
      </c>
      <c r="B123" s="11">
        <v>13</v>
      </c>
      <c r="C123" s="11" t="s">
        <v>176</v>
      </c>
      <c r="D123" s="17" t="s">
        <v>38</v>
      </c>
      <c r="E123" s="11" t="s">
        <v>177</v>
      </c>
      <c r="F123" s="19">
        <v>311.26</v>
      </c>
      <c r="G123" s="20">
        <v>1</v>
      </c>
      <c r="H123" s="21">
        <f t="shared" si="3"/>
        <v>311.26</v>
      </c>
    </row>
    <row r="124" spans="1:8" x14ac:dyDescent="0.25">
      <c r="E124" s="15" t="s">
        <v>15</v>
      </c>
      <c r="F124" s="15"/>
      <c r="G124" s="15"/>
      <c r="H124" s="22">
        <f>SUM(H111:H123)</f>
        <v>8652.0000000000018</v>
      </c>
    </row>
    <row r="126" spans="1:8" x14ac:dyDescent="0.25">
      <c r="C126" s="15" t="s">
        <v>5</v>
      </c>
      <c r="D126" s="16" t="s">
        <v>6</v>
      </c>
      <c r="E126" s="15" t="s">
        <v>7</v>
      </c>
    </row>
    <row r="127" spans="1:8" x14ac:dyDescent="0.25">
      <c r="C127" s="15" t="s">
        <v>8</v>
      </c>
      <c r="D127" s="16" t="s">
        <v>178</v>
      </c>
      <c r="E127" s="15" t="s">
        <v>179</v>
      </c>
    </row>
    <row r="129" spans="1:8" x14ac:dyDescent="0.25">
      <c r="A129" s="11" t="s">
        <v>180</v>
      </c>
      <c r="B129" s="11">
        <v>1</v>
      </c>
      <c r="C129" s="11" t="s">
        <v>181</v>
      </c>
      <c r="D129" s="17" t="s">
        <v>13</v>
      </c>
      <c r="E129" s="11" t="s">
        <v>182</v>
      </c>
      <c r="F129" s="19">
        <v>668.7</v>
      </c>
      <c r="G129" s="20">
        <v>1</v>
      </c>
      <c r="H129" s="21">
        <f t="shared" ref="H129:H135" si="4">ROUND(ROUND(F129,2)*ROUND(G129,3),2)</f>
        <v>668.7</v>
      </c>
    </row>
    <row r="130" spans="1:8" x14ac:dyDescent="0.25">
      <c r="A130" s="11" t="s">
        <v>180</v>
      </c>
      <c r="B130" s="11">
        <v>2</v>
      </c>
      <c r="C130" s="11" t="s">
        <v>183</v>
      </c>
      <c r="D130" s="17" t="s">
        <v>13</v>
      </c>
      <c r="E130" s="11" t="s">
        <v>184</v>
      </c>
      <c r="F130" s="19">
        <v>2790</v>
      </c>
      <c r="G130" s="20">
        <v>1</v>
      </c>
      <c r="H130" s="21">
        <f t="shared" si="4"/>
        <v>2790</v>
      </c>
    </row>
    <row r="131" spans="1:8" x14ac:dyDescent="0.25">
      <c r="A131" s="11" t="s">
        <v>180</v>
      </c>
      <c r="B131" s="11">
        <v>3</v>
      </c>
      <c r="C131" s="11" t="s">
        <v>185</v>
      </c>
      <c r="D131" s="17" t="s">
        <v>13</v>
      </c>
      <c r="E131" s="11" t="s">
        <v>186</v>
      </c>
      <c r="F131" s="19">
        <v>800</v>
      </c>
      <c r="G131" s="20">
        <v>1</v>
      </c>
      <c r="H131" s="21">
        <f t="shared" si="4"/>
        <v>800</v>
      </c>
    </row>
    <row r="132" spans="1:8" x14ac:dyDescent="0.25">
      <c r="A132" s="11" t="s">
        <v>180</v>
      </c>
      <c r="B132" s="11">
        <v>4</v>
      </c>
      <c r="C132" s="11" t="s">
        <v>187</v>
      </c>
      <c r="D132" s="17" t="s">
        <v>188</v>
      </c>
      <c r="E132" s="11" t="s">
        <v>189</v>
      </c>
      <c r="F132" s="19">
        <v>12.35</v>
      </c>
      <c r="G132" s="20">
        <v>79.435000000000002</v>
      </c>
      <c r="H132" s="21">
        <f t="shared" si="4"/>
        <v>981.02</v>
      </c>
    </row>
    <row r="133" spans="1:8" x14ac:dyDescent="0.25">
      <c r="A133" s="11" t="s">
        <v>180</v>
      </c>
      <c r="B133" s="11">
        <v>5</v>
      </c>
      <c r="C133" s="11" t="s">
        <v>190</v>
      </c>
      <c r="D133" s="17" t="s">
        <v>188</v>
      </c>
      <c r="E133" s="11" t="s">
        <v>191</v>
      </c>
      <c r="F133" s="19">
        <v>23.86</v>
      </c>
      <c r="G133" s="20">
        <v>79.435000000000002</v>
      </c>
      <c r="H133" s="21">
        <f t="shared" si="4"/>
        <v>1895.32</v>
      </c>
    </row>
    <row r="134" spans="1:8" ht="113.25" x14ac:dyDescent="0.25">
      <c r="A134" s="11" t="s">
        <v>180</v>
      </c>
      <c r="B134" s="11">
        <v>6</v>
      </c>
      <c r="C134" s="11" t="s">
        <v>192</v>
      </c>
      <c r="D134" s="17" t="s">
        <v>38</v>
      </c>
      <c r="E134" s="18" t="s">
        <v>193</v>
      </c>
      <c r="F134" s="19">
        <v>650</v>
      </c>
      <c r="G134" s="20">
        <v>1</v>
      </c>
      <c r="H134" s="21">
        <f t="shared" si="4"/>
        <v>650</v>
      </c>
    </row>
    <row r="135" spans="1:8" x14ac:dyDescent="0.25">
      <c r="A135" s="11" t="s">
        <v>180</v>
      </c>
      <c r="B135" s="11">
        <v>7</v>
      </c>
      <c r="C135" s="11" t="s">
        <v>194</v>
      </c>
      <c r="D135" s="17" t="s">
        <v>13</v>
      </c>
      <c r="E135" s="11" t="s">
        <v>195</v>
      </c>
      <c r="F135" s="19">
        <v>1550</v>
      </c>
      <c r="G135" s="20">
        <v>1</v>
      </c>
      <c r="H135" s="21">
        <f t="shared" si="4"/>
        <v>1550</v>
      </c>
    </row>
    <row r="136" spans="1:8" x14ac:dyDescent="0.25">
      <c r="E136" s="15" t="s">
        <v>15</v>
      </c>
      <c r="F136" s="15"/>
      <c r="G136" s="15"/>
      <c r="H136" s="22">
        <f>SUM(H129:H135)</f>
        <v>9335.0399999999991</v>
      </c>
    </row>
    <row r="138" spans="1:8" x14ac:dyDescent="0.25">
      <c r="E138" s="23" t="s">
        <v>196</v>
      </c>
      <c r="H138" s="24">
        <f>SUM(H9:H137)/2</f>
        <v>209134.82000000004</v>
      </c>
    </row>
  </sheetData>
  <mergeCells count="4">
    <mergeCell ref="E1:H1"/>
    <mergeCell ref="E2:H2"/>
    <mergeCell ref="E3:H3"/>
    <mergeCell ref="E4:H4"/>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452"/>
  <sheetViews>
    <sheetView workbookViewId="0">
      <pane ySplit="8" topLeftCell="A9" activePane="bottomLeft" state="frozenSplit"/>
      <selection pane="bottomLeft" sqref="A1:K1"/>
    </sheetView>
  </sheetViews>
  <sheetFormatPr defaultRowHeight="15" x14ac:dyDescent="0.25"/>
  <cols>
    <col min="1" max="1" width="6.7109375" customWidth="1"/>
    <col min="2" max="2" width="14.7109375" customWidth="1"/>
    <col min="3" max="3" width="6.140625" customWidth="1"/>
    <col min="4" max="4" width="30.7109375" customWidth="1"/>
    <col min="5" max="5" width="10.7109375" customWidth="1"/>
    <col min="6" max="6" width="3" customWidth="1"/>
    <col min="7" max="7" width="2.140625" customWidth="1"/>
    <col min="8" max="8" width="10.7109375" customWidth="1"/>
    <col min="9" max="9" width="2.140625" customWidth="1"/>
    <col min="10" max="11" width="10.7109375" customWidth="1"/>
    <col min="12" max="12" width="90.7109375" customWidth="1"/>
  </cols>
  <sheetData>
    <row r="1" spans="1:27" x14ac:dyDescent="0.25">
      <c r="A1" s="9"/>
      <c r="B1" s="9"/>
      <c r="C1" s="9"/>
      <c r="D1" s="9"/>
      <c r="E1" s="9"/>
      <c r="F1" s="9"/>
      <c r="G1" s="9"/>
      <c r="H1" s="9"/>
      <c r="I1" s="9"/>
      <c r="J1" s="9"/>
      <c r="K1" s="9"/>
    </row>
    <row r="2" spans="1:27" x14ac:dyDescent="0.25">
      <c r="A2" s="9" t="s">
        <v>0</v>
      </c>
      <c r="B2" s="9" t="s">
        <v>0</v>
      </c>
      <c r="C2" s="9" t="s">
        <v>0</v>
      </c>
      <c r="D2" s="9" t="s">
        <v>0</v>
      </c>
      <c r="E2" s="9" t="s">
        <v>0</v>
      </c>
      <c r="F2" s="9" t="s">
        <v>0</v>
      </c>
      <c r="G2" s="9" t="s">
        <v>0</v>
      </c>
      <c r="H2" s="9" t="s">
        <v>0</v>
      </c>
      <c r="I2" s="9" t="s">
        <v>0</v>
      </c>
      <c r="J2" s="9" t="s">
        <v>0</v>
      </c>
      <c r="K2" s="9" t="s">
        <v>0</v>
      </c>
    </row>
    <row r="3" spans="1:27" x14ac:dyDescent="0.25">
      <c r="A3" s="9"/>
      <c r="B3" s="9"/>
      <c r="C3" s="9"/>
      <c r="D3" s="9"/>
      <c r="E3" s="9"/>
      <c r="F3" s="9"/>
      <c r="G3" s="9"/>
      <c r="H3" s="9"/>
      <c r="I3" s="9"/>
      <c r="J3" s="9"/>
      <c r="K3" s="9"/>
    </row>
    <row r="4" spans="1:27" x14ac:dyDescent="0.25">
      <c r="A4" s="9"/>
      <c r="B4" s="9"/>
      <c r="C4" s="9"/>
      <c r="D4" s="9"/>
      <c r="E4" s="9"/>
      <c r="F4" s="9"/>
      <c r="G4" s="9"/>
      <c r="H4" s="9"/>
      <c r="I4" s="9"/>
      <c r="J4" s="9"/>
      <c r="K4" s="9"/>
    </row>
    <row r="6" spans="1:27" ht="18.75" x14ac:dyDescent="0.3">
      <c r="A6" s="8" t="s">
        <v>197</v>
      </c>
      <c r="B6" s="8" t="s">
        <v>197</v>
      </c>
      <c r="C6" s="8" t="s">
        <v>197</v>
      </c>
      <c r="D6" s="8" t="s">
        <v>197</v>
      </c>
      <c r="E6" s="8" t="s">
        <v>197</v>
      </c>
      <c r="F6" s="8" t="s">
        <v>197</v>
      </c>
      <c r="G6" s="8" t="s">
        <v>197</v>
      </c>
      <c r="H6" s="8" t="s">
        <v>197</v>
      </c>
      <c r="I6" s="8" t="s">
        <v>197</v>
      </c>
      <c r="J6" s="8" t="s">
        <v>197</v>
      </c>
      <c r="K6" s="8" t="s">
        <v>197</v>
      </c>
    </row>
    <row r="8" spans="1:27" x14ac:dyDescent="0.25">
      <c r="A8" s="26" t="s">
        <v>198</v>
      </c>
      <c r="B8" s="26" t="s">
        <v>199</v>
      </c>
      <c r="C8" s="26" t="s">
        <v>200</v>
      </c>
      <c r="D8" s="26" t="s">
        <v>201</v>
      </c>
      <c r="E8" s="26"/>
      <c r="F8" s="26"/>
      <c r="G8" s="26"/>
      <c r="H8" s="26"/>
      <c r="I8" s="26"/>
      <c r="J8" s="26"/>
      <c r="K8" s="26" t="s">
        <v>2</v>
      </c>
      <c r="L8" s="26" t="s">
        <v>202</v>
      </c>
    </row>
    <row r="10" spans="1:27" x14ac:dyDescent="0.25">
      <c r="A10" s="25" t="s">
        <v>203</v>
      </c>
      <c r="B10" s="25"/>
    </row>
    <row r="11" spans="1:27" ht="45" customHeight="1" x14ac:dyDescent="0.25">
      <c r="A11" s="27"/>
      <c r="B11" s="27" t="s">
        <v>204</v>
      </c>
      <c r="C11" s="28" t="s">
        <v>188</v>
      </c>
      <c r="D11" s="7" t="s">
        <v>205</v>
      </c>
      <c r="E11" s="6"/>
      <c r="F11" s="6"/>
      <c r="G11" s="28"/>
      <c r="H11" s="30" t="s">
        <v>206</v>
      </c>
      <c r="I11" s="5">
        <v>1</v>
      </c>
      <c r="J11" s="4"/>
      <c r="K11" s="31">
        <f>ROUND(K25,2)</f>
        <v>160.22</v>
      </c>
      <c r="L11" s="29" t="s">
        <v>207</v>
      </c>
      <c r="M11" s="28"/>
      <c r="N11" s="28"/>
      <c r="O11" s="28"/>
      <c r="P11" s="28"/>
      <c r="Q11" s="28"/>
      <c r="R11" s="28"/>
      <c r="S11" s="28"/>
      <c r="T11" s="28"/>
      <c r="U11" s="28"/>
      <c r="V11" s="28"/>
      <c r="W11" s="28"/>
      <c r="X11" s="28"/>
      <c r="Y11" s="28"/>
      <c r="Z11" s="28"/>
      <c r="AA11" s="28"/>
    </row>
    <row r="12" spans="1:27" x14ac:dyDescent="0.25">
      <c r="B12" s="23" t="s">
        <v>208</v>
      </c>
    </row>
    <row r="13" spans="1:27" x14ac:dyDescent="0.25">
      <c r="B13" t="s">
        <v>209</v>
      </c>
      <c r="C13" t="s">
        <v>210</v>
      </c>
      <c r="D13" t="s">
        <v>211</v>
      </c>
      <c r="E13" s="32">
        <v>1</v>
      </c>
      <c r="F13" t="s">
        <v>212</v>
      </c>
      <c r="G13" t="s">
        <v>213</v>
      </c>
      <c r="H13" s="33">
        <v>26.17</v>
      </c>
      <c r="I13" t="s">
        <v>214</v>
      </c>
      <c r="J13" s="34">
        <f>ROUND(E13/I11* H13,5)</f>
        <v>26.17</v>
      </c>
      <c r="K13" s="35"/>
    </row>
    <row r="14" spans="1:27" x14ac:dyDescent="0.25">
      <c r="D14" s="36" t="s">
        <v>215</v>
      </c>
      <c r="E14" s="35"/>
      <c r="H14" s="35"/>
      <c r="K14" s="33">
        <f>SUM(J13:J13)</f>
        <v>26.17</v>
      </c>
    </row>
    <row r="15" spans="1:27" x14ac:dyDescent="0.25">
      <c r="B15" s="23" t="s">
        <v>216</v>
      </c>
      <c r="E15" s="35"/>
      <c r="H15" s="35"/>
      <c r="K15" s="35"/>
    </row>
    <row r="16" spans="1:27" x14ac:dyDescent="0.25">
      <c r="B16" t="s">
        <v>217</v>
      </c>
      <c r="C16" t="s">
        <v>210</v>
      </c>
      <c r="D16" t="s">
        <v>218</v>
      </c>
      <c r="E16" s="32">
        <v>0.7</v>
      </c>
      <c r="F16" t="s">
        <v>212</v>
      </c>
      <c r="G16" t="s">
        <v>213</v>
      </c>
      <c r="H16" s="33">
        <v>1.98</v>
      </c>
      <c r="I16" t="s">
        <v>214</v>
      </c>
      <c r="J16" s="34">
        <f>ROUND(E16/I11* H16,5)</f>
        <v>1.3859999999999999</v>
      </c>
      <c r="K16" s="35"/>
    </row>
    <row r="17" spans="1:27" x14ac:dyDescent="0.25">
      <c r="D17" s="36" t="s">
        <v>219</v>
      </c>
      <c r="E17" s="35"/>
      <c r="H17" s="35"/>
      <c r="K17" s="33">
        <f>SUM(J16:J16)</f>
        <v>1.3859999999999999</v>
      </c>
    </row>
    <row r="18" spans="1:27" x14ac:dyDescent="0.25">
      <c r="B18" s="23" t="s">
        <v>220</v>
      </c>
      <c r="E18" s="35"/>
      <c r="H18" s="35"/>
      <c r="K18" s="35"/>
    </row>
    <row r="19" spans="1:27" x14ac:dyDescent="0.25">
      <c r="B19" t="s">
        <v>221</v>
      </c>
      <c r="C19" t="s">
        <v>188</v>
      </c>
      <c r="D19" t="s">
        <v>222</v>
      </c>
      <c r="E19" s="32">
        <v>0.2</v>
      </c>
      <c r="G19" t="s">
        <v>213</v>
      </c>
      <c r="H19" s="33">
        <v>1.72</v>
      </c>
      <c r="I19" t="s">
        <v>214</v>
      </c>
      <c r="J19" s="34">
        <f>ROUND(E19* H19,5)</f>
        <v>0.34399999999999997</v>
      </c>
      <c r="K19" s="35"/>
    </row>
    <row r="20" spans="1:27" x14ac:dyDescent="0.25">
      <c r="B20" t="s">
        <v>223</v>
      </c>
      <c r="C20" t="s">
        <v>224</v>
      </c>
      <c r="D20" t="s">
        <v>225</v>
      </c>
      <c r="E20" s="32">
        <v>380</v>
      </c>
      <c r="G20" t="s">
        <v>213</v>
      </c>
      <c r="H20" s="33">
        <v>0.27</v>
      </c>
      <c r="I20" t="s">
        <v>214</v>
      </c>
      <c r="J20" s="34">
        <f>ROUND(E20* H20,5)</f>
        <v>102.6</v>
      </c>
      <c r="K20" s="35"/>
    </row>
    <row r="21" spans="1:27" x14ac:dyDescent="0.25">
      <c r="B21" t="s">
        <v>226</v>
      </c>
      <c r="C21" t="s">
        <v>227</v>
      </c>
      <c r="D21" t="s">
        <v>228</v>
      </c>
      <c r="E21" s="32">
        <v>1.52</v>
      </c>
      <c r="G21" t="s">
        <v>213</v>
      </c>
      <c r="H21" s="33">
        <v>19.38</v>
      </c>
      <c r="I21" t="s">
        <v>214</v>
      </c>
      <c r="J21" s="34">
        <f>ROUND(E21* H21,5)</f>
        <v>29.457599999999999</v>
      </c>
      <c r="K21" s="35"/>
    </row>
    <row r="22" spans="1:27" x14ac:dyDescent="0.25">
      <c r="D22" s="36" t="s">
        <v>229</v>
      </c>
      <c r="E22" s="35"/>
      <c r="H22" s="35"/>
      <c r="K22" s="33">
        <f>SUM(J19:J21)</f>
        <v>132.40159999999997</v>
      </c>
    </row>
    <row r="23" spans="1:27" x14ac:dyDescent="0.25">
      <c r="D23" s="36" t="s">
        <v>230</v>
      </c>
      <c r="E23" s="35"/>
      <c r="H23" s="35"/>
      <c r="K23" s="37">
        <f>SUM(J12:J22)</f>
        <v>159.95760000000001</v>
      </c>
    </row>
    <row r="24" spans="1:27" x14ac:dyDescent="0.25">
      <c r="D24" s="36" t="s">
        <v>231</v>
      </c>
      <c r="E24" s="35"/>
      <c r="H24" s="35">
        <v>1</v>
      </c>
      <c r="I24" t="s">
        <v>232</v>
      </c>
      <c r="K24" s="35">
        <f>ROUND(H24/100*K14,5)</f>
        <v>0.26169999999999999</v>
      </c>
    </row>
    <row r="25" spans="1:27" x14ac:dyDescent="0.25">
      <c r="D25" s="36" t="s">
        <v>233</v>
      </c>
      <c r="E25" s="35"/>
      <c r="H25" s="35"/>
      <c r="K25" s="37">
        <f>SUM(K23:K24)</f>
        <v>160.2193</v>
      </c>
    </row>
    <row r="27" spans="1:27" ht="45" customHeight="1" x14ac:dyDescent="0.25">
      <c r="A27" s="27"/>
      <c r="B27" s="27" t="s">
        <v>234</v>
      </c>
      <c r="C27" s="28" t="s">
        <v>188</v>
      </c>
      <c r="D27" s="7" t="s">
        <v>235</v>
      </c>
      <c r="E27" s="6"/>
      <c r="F27" s="6"/>
      <c r="G27" s="28"/>
      <c r="H27" s="30" t="s">
        <v>206</v>
      </c>
      <c r="I27" s="5">
        <v>1</v>
      </c>
      <c r="J27" s="4"/>
      <c r="K27" s="31">
        <f>ROUND(K42,2)</f>
        <v>152.74</v>
      </c>
      <c r="L27" s="29" t="s">
        <v>236</v>
      </c>
      <c r="M27" s="28"/>
      <c r="N27" s="28"/>
      <c r="O27" s="28"/>
      <c r="P27" s="28"/>
      <c r="Q27" s="28"/>
      <c r="R27" s="28"/>
      <c r="S27" s="28"/>
      <c r="T27" s="28"/>
      <c r="U27" s="28"/>
      <c r="V27" s="28"/>
      <c r="W27" s="28"/>
      <c r="X27" s="28"/>
      <c r="Y27" s="28"/>
      <c r="Z27" s="28"/>
      <c r="AA27" s="28"/>
    </row>
    <row r="28" spans="1:27" x14ac:dyDescent="0.25">
      <c r="B28" s="23" t="s">
        <v>208</v>
      </c>
    </row>
    <row r="29" spans="1:27" x14ac:dyDescent="0.25">
      <c r="B29" t="s">
        <v>209</v>
      </c>
      <c r="C29" t="s">
        <v>210</v>
      </c>
      <c r="D29" t="s">
        <v>211</v>
      </c>
      <c r="E29" s="32">
        <v>1.05</v>
      </c>
      <c r="F29" t="s">
        <v>212</v>
      </c>
      <c r="G29" t="s">
        <v>213</v>
      </c>
      <c r="H29" s="33">
        <v>26.17</v>
      </c>
      <c r="I29" t="s">
        <v>214</v>
      </c>
      <c r="J29" s="34">
        <f>ROUND(E29/I27* H29,5)</f>
        <v>27.4785</v>
      </c>
      <c r="K29" s="35"/>
    </row>
    <row r="30" spans="1:27" x14ac:dyDescent="0.25">
      <c r="D30" s="36" t="s">
        <v>215</v>
      </c>
      <c r="E30" s="35"/>
      <c r="H30" s="35"/>
      <c r="K30" s="33">
        <f>SUM(J29:J29)</f>
        <v>27.4785</v>
      </c>
    </row>
    <row r="31" spans="1:27" x14ac:dyDescent="0.25">
      <c r="B31" s="23" t="s">
        <v>216</v>
      </c>
      <c r="E31" s="35"/>
      <c r="H31" s="35"/>
      <c r="K31" s="35"/>
    </row>
    <row r="32" spans="1:27" x14ac:dyDescent="0.25">
      <c r="B32" t="s">
        <v>217</v>
      </c>
      <c r="C32" t="s">
        <v>210</v>
      </c>
      <c r="D32" t="s">
        <v>218</v>
      </c>
      <c r="E32" s="32">
        <v>0.72499999999999998</v>
      </c>
      <c r="F32" t="s">
        <v>212</v>
      </c>
      <c r="G32" t="s">
        <v>213</v>
      </c>
      <c r="H32" s="33">
        <v>1.98</v>
      </c>
      <c r="I32" t="s">
        <v>214</v>
      </c>
      <c r="J32" s="34">
        <f>ROUND(E32/I27* H32,5)</f>
        <v>1.4355</v>
      </c>
      <c r="K32" s="35"/>
    </row>
    <row r="33" spans="1:27" x14ac:dyDescent="0.25">
      <c r="D33" s="36" t="s">
        <v>219</v>
      </c>
      <c r="E33" s="35"/>
      <c r="H33" s="35"/>
      <c r="K33" s="33">
        <f>SUM(J32:J32)</f>
        <v>1.4355</v>
      </c>
    </row>
    <row r="34" spans="1:27" x14ac:dyDescent="0.25">
      <c r="B34" s="23" t="s">
        <v>220</v>
      </c>
      <c r="E34" s="35"/>
      <c r="H34" s="35"/>
      <c r="K34" s="35"/>
    </row>
    <row r="35" spans="1:27" x14ac:dyDescent="0.25">
      <c r="B35" t="s">
        <v>226</v>
      </c>
      <c r="C35" t="s">
        <v>227</v>
      </c>
      <c r="D35" t="s">
        <v>228</v>
      </c>
      <c r="E35" s="32">
        <v>1.38</v>
      </c>
      <c r="G35" t="s">
        <v>213</v>
      </c>
      <c r="H35" s="33">
        <v>19.38</v>
      </c>
      <c r="I35" t="s">
        <v>214</v>
      </c>
      <c r="J35" s="34">
        <f>ROUND(E35* H35,5)</f>
        <v>26.744399999999999</v>
      </c>
      <c r="K35" s="35"/>
    </row>
    <row r="36" spans="1:27" x14ac:dyDescent="0.25">
      <c r="B36" t="s">
        <v>223</v>
      </c>
      <c r="C36" t="s">
        <v>224</v>
      </c>
      <c r="D36" t="s">
        <v>225</v>
      </c>
      <c r="E36" s="32">
        <v>190</v>
      </c>
      <c r="G36" t="s">
        <v>213</v>
      </c>
      <c r="H36" s="33">
        <v>0.27</v>
      </c>
      <c r="I36" t="s">
        <v>214</v>
      </c>
      <c r="J36" s="34">
        <f>ROUND(E36* H36,5)</f>
        <v>51.3</v>
      </c>
      <c r="K36" s="35"/>
    </row>
    <row r="37" spans="1:27" x14ac:dyDescent="0.25">
      <c r="B37" t="s">
        <v>237</v>
      </c>
      <c r="C37" t="s">
        <v>227</v>
      </c>
      <c r="D37" t="s">
        <v>238</v>
      </c>
      <c r="E37" s="32">
        <v>0.38</v>
      </c>
      <c r="G37" t="s">
        <v>213</v>
      </c>
      <c r="H37" s="33">
        <v>118.86</v>
      </c>
      <c r="I37" t="s">
        <v>214</v>
      </c>
      <c r="J37" s="34">
        <f>ROUND(E37* H37,5)</f>
        <v>45.166800000000002</v>
      </c>
      <c r="K37" s="35"/>
    </row>
    <row r="38" spans="1:27" x14ac:dyDescent="0.25">
      <c r="B38" t="s">
        <v>221</v>
      </c>
      <c r="C38" t="s">
        <v>188</v>
      </c>
      <c r="D38" t="s">
        <v>222</v>
      </c>
      <c r="E38" s="32">
        <v>0.2</v>
      </c>
      <c r="G38" t="s">
        <v>213</v>
      </c>
      <c r="H38" s="33">
        <v>1.72</v>
      </c>
      <c r="I38" t="s">
        <v>214</v>
      </c>
      <c r="J38" s="34">
        <f>ROUND(E38* H38,5)</f>
        <v>0.34399999999999997</v>
      </c>
      <c r="K38" s="35"/>
    </row>
    <row r="39" spans="1:27" x14ac:dyDescent="0.25">
      <c r="D39" s="36" t="s">
        <v>229</v>
      </c>
      <c r="E39" s="35"/>
      <c r="H39" s="35"/>
      <c r="K39" s="33">
        <f>SUM(J35:J38)</f>
        <v>123.55519999999999</v>
      </c>
    </row>
    <row r="40" spans="1:27" x14ac:dyDescent="0.25">
      <c r="D40" s="36" t="s">
        <v>230</v>
      </c>
      <c r="E40" s="35"/>
      <c r="H40" s="35"/>
      <c r="K40" s="37">
        <f>SUM(J28:J39)</f>
        <v>152.4692</v>
      </c>
    </row>
    <row r="41" spans="1:27" x14ac:dyDescent="0.25">
      <c r="D41" s="36" t="s">
        <v>231</v>
      </c>
      <c r="E41" s="35"/>
      <c r="H41" s="35">
        <v>1</v>
      </c>
      <c r="I41" t="s">
        <v>232</v>
      </c>
      <c r="K41" s="35">
        <f>ROUND(H41/100*K30,5)</f>
        <v>0.27478999999999998</v>
      </c>
    </row>
    <row r="42" spans="1:27" x14ac:dyDescent="0.25">
      <c r="D42" s="36" t="s">
        <v>233</v>
      </c>
      <c r="E42" s="35"/>
      <c r="H42" s="35"/>
      <c r="K42" s="37">
        <f>SUM(K40:K41)</f>
        <v>152.74399</v>
      </c>
    </row>
    <row r="44" spans="1:27" ht="45" customHeight="1" x14ac:dyDescent="0.25">
      <c r="A44" s="27"/>
      <c r="B44" s="27" t="s">
        <v>239</v>
      </c>
      <c r="C44" s="28" t="s">
        <v>188</v>
      </c>
      <c r="D44" s="7" t="s">
        <v>240</v>
      </c>
      <c r="E44" s="6"/>
      <c r="F44" s="6"/>
      <c r="G44" s="28"/>
      <c r="H44" s="30" t="s">
        <v>206</v>
      </c>
      <c r="I44" s="5">
        <v>1</v>
      </c>
      <c r="J44" s="4"/>
      <c r="K44" s="31">
        <f>ROUND(K58,2)</f>
        <v>89.47</v>
      </c>
      <c r="L44" s="29" t="s">
        <v>241</v>
      </c>
      <c r="M44" s="28"/>
      <c r="N44" s="28"/>
      <c r="O44" s="28"/>
      <c r="P44" s="28"/>
      <c r="Q44" s="28"/>
      <c r="R44" s="28"/>
      <c r="S44" s="28"/>
      <c r="T44" s="28"/>
      <c r="U44" s="28"/>
      <c r="V44" s="28"/>
      <c r="W44" s="28"/>
      <c r="X44" s="28"/>
      <c r="Y44" s="28"/>
      <c r="Z44" s="28"/>
      <c r="AA44" s="28"/>
    </row>
    <row r="45" spans="1:27" x14ac:dyDescent="0.25">
      <c r="B45" s="23" t="s">
        <v>208</v>
      </c>
    </row>
    <row r="46" spans="1:27" x14ac:dyDescent="0.25">
      <c r="B46" t="s">
        <v>209</v>
      </c>
      <c r="C46" t="s">
        <v>210</v>
      </c>
      <c r="D46" t="s">
        <v>211</v>
      </c>
      <c r="E46" s="32">
        <v>1</v>
      </c>
      <c r="F46" t="s">
        <v>212</v>
      </c>
      <c r="G46" t="s">
        <v>213</v>
      </c>
      <c r="H46" s="33">
        <v>26.17</v>
      </c>
      <c r="I46" t="s">
        <v>214</v>
      </c>
      <c r="J46" s="34">
        <f>ROUND(E46/I44* H46,5)</f>
        <v>26.17</v>
      </c>
      <c r="K46" s="35"/>
    </row>
    <row r="47" spans="1:27" x14ac:dyDescent="0.25">
      <c r="D47" s="36" t="s">
        <v>215</v>
      </c>
      <c r="E47" s="35"/>
      <c r="H47" s="35"/>
      <c r="K47" s="33">
        <f>SUM(J46:J46)</f>
        <v>26.17</v>
      </c>
    </row>
    <row r="48" spans="1:27" x14ac:dyDescent="0.25">
      <c r="B48" s="23" t="s">
        <v>216</v>
      </c>
      <c r="E48" s="35"/>
      <c r="H48" s="35"/>
      <c r="K48" s="35"/>
    </row>
    <row r="49" spans="1:27" x14ac:dyDescent="0.25">
      <c r="B49" t="s">
        <v>217</v>
      </c>
      <c r="C49" t="s">
        <v>210</v>
      </c>
      <c r="D49" t="s">
        <v>218</v>
      </c>
      <c r="E49" s="32">
        <v>0.7</v>
      </c>
      <c r="F49" t="s">
        <v>212</v>
      </c>
      <c r="G49" t="s">
        <v>213</v>
      </c>
      <c r="H49" s="33">
        <v>1.98</v>
      </c>
      <c r="I49" t="s">
        <v>214</v>
      </c>
      <c r="J49" s="34">
        <f>ROUND(E49/I44* H49,5)</f>
        <v>1.3859999999999999</v>
      </c>
      <c r="K49" s="35"/>
    </row>
    <row r="50" spans="1:27" x14ac:dyDescent="0.25">
      <c r="D50" s="36" t="s">
        <v>219</v>
      </c>
      <c r="E50" s="35"/>
      <c r="H50" s="35"/>
      <c r="K50" s="33">
        <f>SUM(J49:J49)</f>
        <v>1.3859999999999999</v>
      </c>
    </row>
    <row r="51" spans="1:27" x14ac:dyDescent="0.25">
      <c r="B51" s="23" t="s">
        <v>220</v>
      </c>
      <c r="E51" s="35"/>
      <c r="H51" s="35"/>
      <c r="K51" s="35"/>
    </row>
    <row r="52" spans="1:27" x14ac:dyDescent="0.25">
      <c r="B52" t="s">
        <v>237</v>
      </c>
      <c r="C52" t="s">
        <v>227</v>
      </c>
      <c r="D52" t="s">
        <v>238</v>
      </c>
      <c r="E52" s="32">
        <v>0.25</v>
      </c>
      <c r="G52" t="s">
        <v>213</v>
      </c>
      <c r="H52" s="33">
        <v>118.86</v>
      </c>
      <c r="I52" t="s">
        <v>214</v>
      </c>
      <c r="J52" s="34">
        <f>ROUND(E52* H52,5)</f>
        <v>29.715</v>
      </c>
      <c r="K52" s="35"/>
    </row>
    <row r="53" spans="1:27" x14ac:dyDescent="0.25">
      <c r="B53" t="s">
        <v>226</v>
      </c>
      <c r="C53" t="s">
        <v>227</v>
      </c>
      <c r="D53" t="s">
        <v>228</v>
      </c>
      <c r="E53" s="32">
        <v>1.63</v>
      </c>
      <c r="G53" t="s">
        <v>213</v>
      </c>
      <c r="H53" s="33">
        <v>19.38</v>
      </c>
      <c r="I53" t="s">
        <v>214</v>
      </c>
      <c r="J53" s="34">
        <f>ROUND(E53* H53,5)</f>
        <v>31.589400000000001</v>
      </c>
      <c r="K53" s="35"/>
    </row>
    <row r="54" spans="1:27" x14ac:dyDescent="0.25">
      <c r="B54" t="s">
        <v>221</v>
      </c>
      <c r="C54" t="s">
        <v>188</v>
      </c>
      <c r="D54" t="s">
        <v>222</v>
      </c>
      <c r="E54" s="32">
        <v>0.2</v>
      </c>
      <c r="G54" t="s">
        <v>213</v>
      </c>
      <c r="H54" s="33">
        <v>1.72</v>
      </c>
      <c r="I54" t="s">
        <v>214</v>
      </c>
      <c r="J54" s="34">
        <f>ROUND(E54* H54,5)</f>
        <v>0.34399999999999997</v>
      </c>
      <c r="K54" s="35"/>
    </row>
    <row r="55" spans="1:27" x14ac:dyDescent="0.25">
      <c r="D55" s="36" t="s">
        <v>229</v>
      </c>
      <c r="E55" s="35"/>
      <c r="H55" s="35"/>
      <c r="K55" s="33">
        <f>SUM(J52:J54)</f>
        <v>61.648400000000002</v>
      </c>
    </row>
    <row r="56" spans="1:27" x14ac:dyDescent="0.25">
      <c r="D56" s="36" t="s">
        <v>230</v>
      </c>
      <c r="E56" s="35"/>
      <c r="H56" s="35"/>
      <c r="K56" s="37">
        <f>SUM(J45:J55)</f>
        <v>89.204399999999993</v>
      </c>
    </row>
    <row r="57" spans="1:27" x14ac:dyDescent="0.25">
      <c r="D57" s="36" t="s">
        <v>231</v>
      </c>
      <c r="E57" s="35"/>
      <c r="H57" s="35">
        <v>1</v>
      </c>
      <c r="I57" t="s">
        <v>232</v>
      </c>
      <c r="K57" s="35">
        <f>ROUND(H57/100*K47,5)</f>
        <v>0.26169999999999999</v>
      </c>
    </row>
    <row r="58" spans="1:27" x14ac:dyDescent="0.25">
      <c r="D58" s="36" t="s">
        <v>233</v>
      </c>
      <c r="E58" s="35"/>
      <c r="H58" s="35"/>
      <c r="K58" s="37">
        <f>SUM(K56:K57)</f>
        <v>89.466099999999997</v>
      </c>
    </row>
    <row r="60" spans="1:27" ht="45" customHeight="1" x14ac:dyDescent="0.25">
      <c r="A60" s="27"/>
      <c r="B60" s="27" t="s">
        <v>242</v>
      </c>
      <c r="C60" s="28" t="s">
        <v>188</v>
      </c>
      <c r="D60" s="7" t="s">
        <v>243</v>
      </c>
      <c r="E60" s="6"/>
      <c r="F60" s="6"/>
      <c r="G60" s="28"/>
      <c r="H60" s="30" t="s">
        <v>206</v>
      </c>
      <c r="I60" s="5">
        <v>1</v>
      </c>
      <c r="J60" s="4"/>
      <c r="K60" s="31">
        <f>ROUND(K75,2)</f>
        <v>190.96</v>
      </c>
      <c r="L60" s="29" t="s">
        <v>244</v>
      </c>
      <c r="M60" s="28"/>
      <c r="N60" s="28"/>
      <c r="O60" s="28"/>
      <c r="P60" s="28"/>
      <c r="Q60" s="28"/>
      <c r="R60" s="28"/>
      <c r="S60" s="28"/>
      <c r="T60" s="28"/>
      <c r="U60" s="28"/>
      <c r="V60" s="28"/>
      <c r="W60" s="28"/>
      <c r="X60" s="28"/>
      <c r="Y60" s="28"/>
      <c r="Z60" s="28"/>
      <c r="AA60" s="28"/>
    </row>
    <row r="61" spans="1:27" x14ac:dyDescent="0.25">
      <c r="B61" s="23" t="s">
        <v>208</v>
      </c>
    </row>
    <row r="62" spans="1:27" x14ac:dyDescent="0.25">
      <c r="B62" t="s">
        <v>209</v>
      </c>
      <c r="C62" t="s">
        <v>210</v>
      </c>
      <c r="D62" t="s">
        <v>211</v>
      </c>
      <c r="E62" s="32">
        <v>1.05</v>
      </c>
      <c r="F62" t="s">
        <v>212</v>
      </c>
      <c r="G62" t="s">
        <v>213</v>
      </c>
      <c r="H62" s="33">
        <v>26.17</v>
      </c>
      <c r="I62" t="s">
        <v>214</v>
      </c>
      <c r="J62" s="34">
        <f>ROUND(E62/I60* H62,5)</f>
        <v>27.4785</v>
      </c>
      <c r="K62" s="35"/>
    </row>
    <row r="63" spans="1:27" x14ac:dyDescent="0.25">
      <c r="D63" s="36" t="s">
        <v>215</v>
      </c>
      <c r="E63" s="35"/>
      <c r="H63" s="35"/>
      <c r="K63" s="33">
        <f>SUM(J62:J62)</f>
        <v>27.4785</v>
      </c>
    </row>
    <row r="64" spans="1:27" x14ac:dyDescent="0.25">
      <c r="B64" s="23" t="s">
        <v>216</v>
      </c>
      <c r="E64" s="35"/>
      <c r="H64" s="35"/>
      <c r="K64" s="35"/>
    </row>
    <row r="65" spans="1:27" x14ac:dyDescent="0.25">
      <c r="B65" t="s">
        <v>217</v>
      </c>
      <c r="C65" t="s">
        <v>210</v>
      </c>
      <c r="D65" t="s">
        <v>218</v>
      </c>
      <c r="E65" s="32">
        <v>0.72499999999999998</v>
      </c>
      <c r="F65" t="s">
        <v>212</v>
      </c>
      <c r="G65" t="s">
        <v>213</v>
      </c>
      <c r="H65" s="33">
        <v>1.98</v>
      </c>
      <c r="I65" t="s">
        <v>214</v>
      </c>
      <c r="J65" s="34">
        <f>ROUND(E65/I60* H65,5)</f>
        <v>1.4355</v>
      </c>
      <c r="K65" s="35"/>
    </row>
    <row r="66" spans="1:27" x14ac:dyDescent="0.25">
      <c r="D66" s="36" t="s">
        <v>219</v>
      </c>
      <c r="E66" s="35"/>
      <c r="H66" s="35"/>
      <c r="K66" s="33">
        <f>SUM(J65:J65)</f>
        <v>1.4355</v>
      </c>
    </row>
    <row r="67" spans="1:27" x14ac:dyDescent="0.25">
      <c r="B67" s="23" t="s">
        <v>220</v>
      </c>
      <c r="E67" s="35"/>
      <c r="H67" s="35"/>
      <c r="K67" s="35"/>
    </row>
    <row r="68" spans="1:27" x14ac:dyDescent="0.25">
      <c r="B68" t="s">
        <v>223</v>
      </c>
      <c r="C68" t="s">
        <v>224</v>
      </c>
      <c r="D68" t="s">
        <v>225</v>
      </c>
      <c r="E68" s="32">
        <v>400</v>
      </c>
      <c r="G68" t="s">
        <v>213</v>
      </c>
      <c r="H68" s="33">
        <v>0.27</v>
      </c>
      <c r="I68" t="s">
        <v>214</v>
      </c>
      <c r="J68" s="34">
        <f>ROUND(E68* H68,5)</f>
        <v>108</v>
      </c>
      <c r="K68" s="35"/>
    </row>
    <row r="69" spans="1:27" x14ac:dyDescent="0.25">
      <c r="B69" t="s">
        <v>221</v>
      </c>
      <c r="C69" t="s">
        <v>188</v>
      </c>
      <c r="D69" t="s">
        <v>222</v>
      </c>
      <c r="E69" s="32">
        <v>0.2</v>
      </c>
      <c r="G69" t="s">
        <v>213</v>
      </c>
      <c r="H69" s="33">
        <v>1.72</v>
      </c>
      <c r="I69" t="s">
        <v>214</v>
      </c>
      <c r="J69" s="34">
        <f>ROUND(E69* H69,5)</f>
        <v>0.34399999999999997</v>
      </c>
      <c r="K69" s="35"/>
    </row>
    <row r="70" spans="1:27" x14ac:dyDescent="0.25">
      <c r="B70" t="s">
        <v>237</v>
      </c>
      <c r="C70" t="s">
        <v>227</v>
      </c>
      <c r="D70" t="s">
        <v>238</v>
      </c>
      <c r="E70" s="32">
        <v>0.2</v>
      </c>
      <c r="G70" t="s">
        <v>213</v>
      </c>
      <c r="H70" s="33">
        <v>118.86</v>
      </c>
      <c r="I70" t="s">
        <v>214</v>
      </c>
      <c r="J70" s="34">
        <f>ROUND(E70* H70,5)</f>
        <v>23.771999999999998</v>
      </c>
      <c r="K70" s="35"/>
    </row>
    <row r="71" spans="1:27" x14ac:dyDescent="0.25">
      <c r="B71" t="s">
        <v>226</v>
      </c>
      <c r="C71" t="s">
        <v>227</v>
      </c>
      <c r="D71" t="s">
        <v>228</v>
      </c>
      <c r="E71" s="32">
        <v>1.53</v>
      </c>
      <c r="G71" t="s">
        <v>213</v>
      </c>
      <c r="H71" s="33">
        <v>19.38</v>
      </c>
      <c r="I71" t="s">
        <v>214</v>
      </c>
      <c r="J71" s="34">
        <f>ROUND(E71* H71,5)</f>
        <v>29.651399999999999</v>
      </c>
      <c r="K71" s="35"/>
    </row>
    <row r="72" spans="1:27" x14ac:dyDescent="0.25">
      <c r="D72" s="36" t="s">
        <v>229</v>
      </c>
      <c r="E72" s="35"/>
      <c r="H72" s="35"/>
      <c r="K72" s="33">
        <f>SUM(J68:J71)</f>
        <v>161.76739999999998</v>
      </c>
    </row>
    <row r="73" spans="1:27" x14ac:dyDescent="0.25">
      <c r="D73" s="36" t="s">
        <v>230</v>
      </c>
      <c r="E73" s="35"/>
      <c r="H73" s="35"/>
      <c r="K73" s="37">
        <f>SUM(J61:J72)</f>
        <v>190.68139999999997</v>
      </c>
    </row>
    <row r="74" spans="1:27" x14ac:dyDescent="0.25">
      <c r="D74" s="36" t="s">
        <v>231</v>
      </c>
      <c r="E74" s="35"/>
      <c r="H74" s="35">
        <v>1</v>
      </c>
      <c r="I74" t="s">
        <v>232</v>
      </c>
      <c r="K74" s="35">
        <f>ROUND(H74/100*K63,5)</f>
        <v>0.27478999999999998</v>
      </c>
    </row>
    <row r="75" spans="1:27" x14ac:dyDescent="0.25">
      <c r="D75" s="36" t="s">
        <v>233</v>
      </c>
      <c r="E75" s="35"/>
      <c r="H75" s="35"/>
      <c r="K75" s="37">
        <f>SUM(K73:K74)</f>
        <v>190.95618999999996</v>
      </c>
    </row>
    <row r="77" spans="1:27" ht="45" customHeight="1" x14ac:dyDescent="0.25">
      <c r="A77" s="27"/>
      <c r="B77" s="27" t="s">
        <v>245</v>
      </c>
      <c r="C77" s="28" t="s">
        <v>188</v>
      </c>
      <c r="D77" s="7" t="s">
        <v>246</v>
      </c>
      <c r="E77" s="6"/>
      <c r="F77" s="6"/>
      <c r="G77" s="28"/>
      <c r="H77" s="30" t="s">
        <v>206</v>
      </c>
      <c r="I77" s="5">
        <v>1</v>
      </c>
      <c r="J77" s="4"/>
      <c r="K77" s="31">
        <f>ROUND(K91,2)</f>
        <v>85.65</v>
      </c>
      <c r="L77" s="29" t="s">
        <v>247</v>
      </c>
      <c r="M77" s="28"/>
      <c r="N77" s="28"/>
      <c r="O77" s="28"/>
      <c r="P77" s="28"/>
      <c r="Q77" s="28"/>
      <c r="R77" s="28"/>
      <c r="S77" s="28"/>
      <c r="T77" s="28"/>
      <c r="U77" s="28"/>
      <c r="V77" s="28"/>
      <c r="W77" s="28"/>
      <c r="X77" s="28"/>
      <c r="Y77" s="28"/>
      <c r="Z77" s="28"/>
      <c r="AA77" s="28"/>
    </row>
    <row r="78" spans="1:27" x14ac:dyDescent="0.25">
      <c r="B78" s="23" t="s">
        <v>208</v>
      </c>
    </row>
    <row r="79" spans="1:27" x14ac:dyDescent="0.25">
      <c r="B79" t="s">
        <v>209</v>
      </c>
      <c r="C79" t="s">
        <v>210</v>
      </c>
      <c r="D79" t="s">
        <v>211</v>
      </c>
      <c r="E79" s="32">
        <v>1</v>
      </c>
      <c r="F79" t="s">
        <v>212</v>
      </c>
      <c r="G79" t="s">
        <v>213</v>
      </c>
      <c r="H79" s="33">
        <v>26.17</v>
      </c>
      <c r="I79" t="s">
        <v>214</v>
      </c>
      <c r="J79" s="34">
        <f>ROUND(E79/I77* H79,5)</f>
        <v>26.17</v>
      </c>
      <c r="K79" s="35"/>
    </row>
    <row r="80" spans="1:27" x14ac:dyDescent="0.25">
      <c r="D80" s="36" t="s">
        <v>215</v>
      </c>
      <c r="E80" s="35"/>
      <c r="H80" s="35"/>
      <c r="K80" s="33">
        <f>SUM(J79:J79)</f>
        <v>26.17</v>
      </c>
    </row>
    <row r="81" spans="1:27" x14ac:dyDescent="0.25">
      <c r="B81" s="23" t="s">
        <v>216</v>
      </c>
      <c r="E81" s="35"/>
      <c r="H81" s="35"/>
      <c r="K81" s="35"/>
    </row>
    <row r="82" spans="1:27" x14ac:dyDescent="0.25">
      <c r="B82" t="s">
        <v>217</v>
      </c>
      <c r="C82" t="s">
        <v>210</v>
      </c>
      <c r="D82" t="s">
        <v>218</v>
      </c>
      <c r="E82" s="32">
        <v>0.7</v>
      </c>
      <c r="F82" t="s">
        <v>212</v>
      </c>
      <c r="G82" t="s">
        <v>213</v>
      </c>
      <c r="H82" s="33">
        <v>1.98</v>
      </c>
      <c r="I82" t="s">
        <v>214</v>
      </c>
      <c r="J82" s="34">
        <f>ROUND(E82/I77* H82,5)</f>
        <v>1.3859999999999999</v>
      </c>
      <c r="K82" s="35"/>
    </row>
    <row r="83" spans="1:27" x14ac:dyDescent="0.25">
      <c r="D83" s="36" t="s">
        <v>219</v>
      </c>
      <c r="E83" s="35"/>
      <c r="H83" s="35"/>
      <c r="K83" s="33">
        <f>SUM(J82:J82)</f>
        <v>1.3859999999999999</v>
      </c>
    </row>
    <row r="84" spans="1:27" x14ac:dyDescent="0.25">
      <c r="B84" s="23" t="s">
        <v>220</v>
      </c>
      <c r="E84" s="35"/>
      <c r="H84" s="35"/>
      <c r="K84" s="35"/>
    </row>
    <row r="85" spans="1:27" x14ac:dyDescent="0.25">
      <c r="B85" t="s">
        <v>226</v>
      </c>
      <c r="C85" t="s">
        <v>227</v>
      </c>
      <c r="D85" t="s">
        <v>228</v>
      </c>
      <c r="E85" s="32">
        <v>1.74</v>
      </c>
      <c r="G85" t="s">
        <v>213</v>
      </c>
      <c r="H85" s="33">
        <v>19.38</v>
      </c>
      <c r="I85" t="s">
        <v>214</v>
      </c>
      <c r="J85" s="34">
        <f>ROUND(E85* H85,5)</f>
        <v>33.721200000000003</v>
      </c>
      <c r="K85" s="35"/>
    </row>
    <row r="86" spans="1:27" x14ac:dyDescent="0.25">
      <c r="B86" t="s">
        <v>237</v>
      </c>
      <c r="C86" t="s">
        <v>227</v>
      </c>
      <c r="D86" t="s">
        <v>238</v>
      </c>
      <c r="E86" s="32">
        <v>0.2</v>
      </c>
      <c r="G86" t="s">
        <v>213</v>
      </c>
      <c r="H86" s="33">
        <v>118.86</v>
      </c>
      <c r="I86" t="s">
        <v>214</v>
      </c>
      <c r="J86" s="34">
        <f>ROUND(E86* H86,5)</f>
        <v>23.771999999999998</v>
      </c>
      <c r="K86" s="35"/>
    </row>
    <row r="87" spans="1:27" x14ac:dyDescent="0.25">
      <c r="B87" t="s">
        <v>221</v>
      </c>
      <c r="C87" t="s">
        <v>188</v>
      </c>
      <c r="D87" t="s">
        <v>222</v>
      </c>
      <c r="E87" s="32">
        <v>0.2</v>
      </c>
      <c r="G87" t="s">
        <v>213</v>
      </c>
      <c r="H87" s="33">
        <v>1.72</v>
      </c>
      <c r="I87" t="s">
        <v>214</v>
      </c>
      <c r="J87" s="34">
        <f>ROUND(E87* H87,5)</f>
        <v>0.34399999999999997</v>
      </c>
      <c r="K87" s="35"/>
    </row>
    <row r="88" spans="1:27" x14ac:dyDescent="0.25">
      <c r="D88" s="36" t="s">
        <v>229</v>
      </c>
      <c r="E88" s="35"/>
      <c r="H88" s="35"/>
      <c r="K88" s="33">
        <f>SUM(J85:J87)</f>
        <v>57.837200000000003</v>
      </c>
    </row>
    <row r="89" spans="1:27" x14ac:dyDescent="0.25">
      <c r="D89" s="36" t="s">
        <v>230</v>
      </c>
      <c r="E89" s="35"/>
      <c r="H89" s="35"/>
      <c r="K89" s="37">
        <f>SUM(J78:J88)</f>
        <v>85.393200000000007</v>
      </c>
    </row>
    <row r="90" spans="1:27" x14ac:dyDescent="0.25">
      <c r="D90" s="36" t="s">
        <v>231</v>
      </c>
      <c r="E90" s="35"/>
      <c r="H90" s="35">
        <v>1</v>
      </c>
      <c r="I90" t="s">
        <v>232</v>
      </c>
      <c r="K90" s="35">
        <f>ROUND(H90/100*K80,5)</f>
        <v>0.26169999999999999</v>
      </c>
    </row>
    <row r="91" spans="1:27" x14ac:dyDescent="0.25">
      <c r="D91" s="36" t="s">
        <v>233</v>
      </c>
      <c r="E91" s="35"/>
      <c r="H91" s="35"/>
      <c r="K91" s="37">
        <f>SUM(K89:K90)</f>
        <v>85.654900000000012</v>
      </c>
    </row>
    <row r="93" spans="1:27" ht="45" customHeight="1" x14ac:dyDescent="0.25">
      <c r="A93" s="27"/>
      <c r="B93" s="27" t="s">
        <v>248</v>
      </c>
      <c r="C93" s="28" t="s">
        <v>224</v>
      </c>
      <c r="D93" s="7" t="s">
        <v>249</v>
      </c>
      <c r="E93" s="6"/>
      <c r="F93" s="6"/>
      <c r="G93" s="28"/>
      <c r="H93" s="30" t="s">
        <v>206</v>
      </c>
      <c r="I93" s="5">
        <v>1</v>
      </c>
      <c r="J93" s="4"/>
      <c r="K93" s="31">
        <f>ROUND(K104,2)</f>
        <v>1.37</v>
      </c>
      <c r="L93" s="29" t="s">
        <v>250</v>
      </c>
      <c r="M93" s="28"/>
      <c r="N93" s="28"/>
      <c r="O93" s="28"/>
      <c r="P93" s="28"/>
      <c r="Q93" s="28"/>
      <c r="R93" s="28"/>
      <c r="S93" s="28"/>
      <c r="T93" s="28"/>
      <c r="U93" s="28"/>
      <c r="V93" s="28"/>
      <c r="W93" s="28"/>
      <c r="X93" s="28"/>
      <c r="Y93" s="28"/>
      <c r="Z93" s="28"/>
      <c r="AA93" s="28"/>
    </row>
    <row r="94" spans="1:27" x14ac:dyDescent="0.25">
      <c r="B94" s="23" t="s">
        <v>208</v>
      </c>
    </row>
    <row r="95" spans="1:27" x14ac:dyDescent="0.25">
      <c r="B95" t="s">
        <v>251</v>
      </c>
      <c r="C95" t="s">
        <v>210</v>
      </c>
      <c r="D95" t="s">
        <v>252</v>
      </c>
      <c r="E95" s="32">
        <v>5.0000000000000001E-3</v>
      </c>
      <c r="F95" t="s">
        <v>212</v>
      </c>
      <c r="G95" t="s">
        <v>213</v>
      </c>
      <c r="H95" s="33">
        <v>27.43</v>
      </c>
      <c r="I95" t="s">
        <v>214</v>
      </c>
      <c r="J95" s="34">
        <f>ROUND(E95/I93* H95,5)</f>
        <v>0.13714999999999999</v>
      </c>
      <c r="K95" s="35"/>
    </row>
    <row r="96" spans="1:27" x14ac:dyDescent="0.25">
      <c r="B96" t="s">
        <v>253</v>
      </c>
      <c r="C96" t="s">
        <v>210</v>
      </c>
      <c r="D96" t="s">
        <v>254</v>
      </c>
      <c r="E96" s="32">
        <v>5.0000000000000001E-3</v>
      </c>
      <c r="F96" t="s">
        <v>212</v>
      </c>
      <c r="G96" t="s">
        <v>213</v>
      </c>
      <c r="H96" s="33">
        <v>24.36</v>
      </c>
      <c r="I96" t="s">
        <v>214</v>
      </c>
      <c r="J96" s="34">
        <f>ROUND(E96/I93* H96,5)</f>
        <v>0.12180000000000001</v>
      </c>
      <c r="K96" s="35"/>
    </row>
    <row r="97" spans="1:27" x14ac:dyDescent="0.25">
      <c r="D97" s="36" t="s">
        <v>215</v>
      </c>
      <c r="E97" s="35"/>
      <c r="H97" s="35"/>
      <c r="K97" s="33">
        <f>SUM(J95:J96)</f>
        <v>0.25895000000000001</v>
      </c>
    </row>
    <row r="98" spans="1:27" x14ac:dyDescent="0.25">
      <c r="B98" s="23" t="s">
        <v>220</v>
      </c>
      <c r="E98" s="35"/>
      <c r="H98" s="35"/>
      <c r="K98" s="35"/>
    </row>
    <row r="99" spans="1:27" x14ac:dyDescent="0.25">
      <c r="B99" t="s">
        <v>255</v>
      </c>
      <c r="C99" t="s">
        <v>224</v>
      </c>
      <c r="D99" t="s">
        <v>256</v>
      </c>
      <c r="E99" s="32">
        <v>1.0200000000000001E-2</v>
      </c>
      <c r="G99" t="s">
        <v>213</v>
      </c>
      <c r="H99" s="33">
        <v>1.35</v>
      </c>
      <c r="I99" t="s">
        <v>214</v>
      </c>
      <c r="J99" s="34">
        <f>ROUND(E99* H99,5)</f>
        <v>1.3769999999999999E-2</v>
      </c>
      <c r="K99" s="35"/>
    </row>
    <row r="100" spans="1:27" x14ac:dyDescent="0.25">
      <c r="B100" t="s">
        <v>257</v>
      </c>
      <c r="C100" t="s">
        <v>224</v>
      </c>
      <c r="D100" t="s">
        <v>258</v>
      </c>
      <c r="E100" s="32">
        <v>1.05</v>
      </c>
      <c r="G100" t="s">
        <v>213</v>
      </c>
      <c r="H100" s="33">
        <v>1.04</v>
      </c>
      <c r="I100" t="s">
        <v>214</v>
      </c>
      <c r="J100" s="34">
        <f>ROUND(E100* H100,5)</f>
        <v>1.0920000000000001</v>
      </c>
      <c r="K100" s="35"/>
    </row>
    <row r="101" spans="1:27" x14ac:dyDescent="0.25">
      <c r="D101" s="36" t="s">
        <v>229</v>
      </c>
      <c r="E101" s="35"/>
      <c r="H101" s="35"/>
      <c r="K101" s="33">
        <f>SUM(J99:J100)</f>
        <v>1.1057700000000001</v>
      </c>
    </row>
    <row r="102" spans="1:27" x14ac:dyDescent="0.25">
      <c r="D102" s="36" t="s">
        <v>230</v>
      </c>
      <c r="E102" s="35"/>
      <c r="H102" s="35"/>
      <c r="K102" s="37">
        <f>SUM(J94:J101)</f>
        <v>1.3647200000000002</v>
      </c>
    </row>
    <row r="103" spans="1:27" x14ac:dyDescent="0.25">
      <c r="D103" s="36" t="s">
        <v>231</v>
      </c>
      <c r="E103" s="35"/>
      <c r="H103" s="35">
        <v>1</v>
      </c>
      <c r="I103" t="s">
        <v>232</v>
      </c>
      <c r="K103" s="35">
        <f>ROUND(H103/100*K97,5)</f>
        <v>2.5899999999999999E-3</v>
      </c>
    </row>
    <row r="104" spans="1:27" x14ac:dyDescent="0.25">
      <c r="D104" s="36" t="s">
        <v>233</v>
      </c>
      <c r="E104" s="35"/>
      <c r="H104" s="35"/>
      <c r="K104" s="37">
        <f>SUM(K102:K103)</f>
        <v>1.3673100000000002</v>
      </c>
    </row>
    <row r="106" spans="1:27" ht="45" customHeight="1" x14ac:dyDescent="0.25">
      <c r="A106" s="27"/>
      <c r="B106" s="27" t="s">
        <v>259</v>
      </c>
      <c r="C106" s="28" t="s">
        <v>33</v>
      </c>
      <c r="D106" s="7" t="s">
        <v>260</v>
      </c>
      <c r="E106" s="6"/>
      <c r="F106" s="6"/>
      <c r="G106" s="28"/>
      <c r="H106" s="30" t="s">
        <v>206</v>
      </c>
      <c r="I106" s="5">
        <v>1</v>
      </c>
      <c r="J106" s="4"/>
      <c r="K106" s="31">
        <v>10.029999999999999</v>
      </c>
      <c r="L106" s="29" t="s">
        <v>261</v>
      </c>
      <c r="M106" s="28"/>
      <c r="N106" s="28"/>
      <c r="O106" s="28"/>
      <c r="P106" s="28"/>
      <c r="Q106" s="28"/>
      <c r="R106" s="28"/>
      <c r="S106" s="28"/>
      <c r="T106" s="28"/>
      <c r="U106" s="28"/>
      <c r="V106" s="28"/>
      <c r="W106" s="28"/>
      <c r="X106" s="28"/>
      <c r="Y106" s="28"/>
      <c r="Z106" s="28"/>
      <c r="AA106" s="28"/>
    </row>
    <row r="107" spans="1:27" ht="45" customHeight="1" x14ac:dyDescent="0.25">
      <c r="A107" s="27"/>
      <c r="B107" s="27" t="s">
        <v>262</v>
      </c>
      <c r="C107" s="28" t="s">
        <v>33</v>
      </c>
      <c r="D107" s="7" t="s">
        <v>263</v>
      </c>
      <c r="E107" s="6"/>
      <c r="F107" s="6"/>
      <c r="G107" s="28"/>
      <c r="H107" s="30" t="s">
        <v>206</v>
      </c>
      <c r="I107" s="5">
        <v>1</v>
      </c>
      <c r="J107" s="4"/>
      <c r="K107" s="31">
        <v>39.01</v>
      </c>
      <c r="L107" s="29" t="s">
        <v>263</v>
      </c>
      <c r="M107" s="28"/>
      <c r="N107" s="28"/>
      <c r="O107" s="28"/>
      <c r="P107" s="28"/>
      <c r="Q107" s="28"/>
      <c r="R107" s="28"/>
      <c r="S107" s="28"/>
      <c r="T107" s="28"/>
      <c r="U107" s="28"/>
      <c r="V107" s="28"/>
      <c r="W107" s="28"/>
      <c r="X107" s="28"/>
      <c r="Y107" s="28"/>
      <c r="Z107" s="28"/>
      <c r="AA107" s="28"/>
    </row>
    <row r="108" spans="1:27" ht="45" customHeight="1" x14ac:dyDescent="0.25">
      <c r="A108" s="27"/>
      <c r="B108" s="27" t="s">
        <v>264</v>
      </c>
      <c r="C108" s="28" t="s">
        <v>19</v>
      </c>
      <c r="D108" s="7" t="s">
        <v>265</v>
      </c>
      <c r="E108" s="6"/>
      <c r="F108" s="6"/>
      <c r="G108" s="28"/>
      <c r="H108" s="30" t="s">
        <v>206</v>
      </c>
      <c r="I108" s="5">
        <v>1</v>
      </c>
      <c r="J108" s="4"/>
      <c r="K108" s="31">
        <v>5293.89</v>
      </c>
      <c r="L108" s="29" t="s">
        <v>265</v>
      </c>
      <c r="M108" s="28"/>
      <c r="N108" s="28"/>
      <c r="O108" s="28"/>
      <c r="P108" s="28"/>
      <c r="Q108" s="28"/>
      <c r="R108" s="28"/>
      <c r="S108" s="28"/>
      <c r="T108" s="28"/>
      <c r="U108" s="28"/>
      <c r="V108" s="28"/>
      <c r="W108" s="28"/>
      <c r="X108" s="28"/>
      <c r="Y108" s="28"/>
      <c r="Z108" s="28"/>
      <c r="AA108" s="28"/>
    </row>
    <row r="109" spans="1:27" ht="45" customHeight="1" x14ac:dyDescent="0.25">
      <c r="A109" s="27"/>
      <c r="B109" s="27" t="s">
        <v>266</v>
      </c>
      <c r="C109" s="28" t="s">
        <v>19</v>
      </c>
      <c r="D109" s="7" t="s">
        <v>267</v>
      </c>
      <c r="E109" s="6"/>
      <c r="F109" s="6"/>
      <c r="G109" s="28"/>
      <c r="H109" s="30" t="s">
        <v>206</v>
      </c>
      <c r="I109" s="5">
        <v>1</v>
      </c>
      <c r="J109" s="4"/>
      <c r="K109" s="31">
        <v>4474.7299999999996</v>
      </c>
      <c r="L109" s="29" t="s">
        <v>267</v>
      </c>
      <c r="M109" s="28"/>
      <c r="N109" s="28"/>
      <c r="O109" s="28"/>
      <c r="P109" s="28"/>
      <c r="Q109" s="28"/>
      <c r="R109" s="28"/>
      <c r="S109" s="28"/>
      <c r="T109" s="28"/>
      <c r="U109" s="28"/>
      <c r="V109" s="28"/>
      <c r="W109" s="28"/>
      <c r="X109" s="28"/>
      <c r="Y109" s="28"/>
      <c r="Z109" s="28"/>
      <c r="AA109" s="28"/>
    </row>
    <row r="110" spans="1:27" ht="45" customHeight="1" x14ac:dyDescent="0.25">
      <c r="A110" s="27"/>
      <c r="B110" s="27" t="s">
        <v>268</v>
      </c>
      <c r="C110" s="28" t="s">
        <v>19</v>
      </c>
      <c r="D110" s="7" t="s">
        <v>269</v>
      </c>
      <c r="E110" s="6"/>
      <c r="F110" s="6"/>
      <c r="G110" s="28"/>
      <c r="H110" s="30" t="s">
        <v>206</v>
      </c>
      <c r="I110" s="5">
        <v>1</v>
      </c>
      <c r="J110" s="4"/>
      <c r="K110" s="31">
        <v>4441.3</v>
      </c>
      <c r="L110" s="29" t="s">
        <v>269</v>
      </c>
      <c r="M110" s="28"/>
      <c r="N110" s="28"/>
      <c r="O110" s="28"/>
      <c r="P110" s="28"/>
      <c r="Q110" s="28"/>
      <c r="R110" s="28"/>
      <c r="S110" s="28"/>
      <c r="T110" s="28"/>
      <c r="U110" s="28"/>
      <c r="V110" s="28"/>
      <c r="W110" s="28"/>
      <c r="X110" s="28"/>
      <c r="Y110" s="28"/>
      <c r="Z110" s="28"/>
      <c r="AA110" s="28"/>
    </row>
    <row r="111" spans="1:27" ht="45" customHeight="1" x14ac:dyDescent="0.25">
      <c r="A111" s="27"/>
      <c r="B111" s="27" t="s">
        <v>270</v>
      </c>
      <c r="C111" s="28" t="s">
        <v>19</v>
      </c>
      <c r="D111" s="7" t="s">
        <v>271</v>
      </c>
      <c r="E111" s="6"/>
      <c r="F111" s="6"/>
      <c r="G111" s="28"/>
      <c r="H111" s="30" t="s">
        <v>206</v>
      </c>
      <c r="I111" s="5">
        <v>1</v>
      </c>
      <c r="J111" s="4"/>
      <c r="K111" s="31">
        <v>1530</v>
      </c>
      <c r="L111" s="29" t="s">
        <v>272</v>
      </c>
      <c r="M111" s="28"/>
      <c r="N111" s="28"/>
      <c r="O111" s="28"/>
      <c r="P111" s="28"/>
      <c r="Q111" s="28"/>
      <c r="R111" s="28"/>
      <c r="S111" s="28"/>
      <c r="T111" s="28"/>
      <c r="U111" s="28"/>
      <c r="V111" s="28"/>
      <c r="W111" s="28"/>
      <c r="X111" s="28"/>
      <c r="Y111" s="28"/>
      <c r="Z111" s="28"/>
      <c r="AA111" s="28"/>
    </row>
    <row r="112" spans="1:27" ht="45" customHeight="1" x14ac:dyDescent="0.25">
      <c r="A112" s="27"/>
      <c r="B112" s="27" t="s">
        <v>273</v>
      </c>
      <c r="C112" s="28" t="s">
        <v>19</v>
      </c>
      <c r="D112" s="7" t="s">
        <v>274</v>
      </c>
      <c r="E112" s="6"/>
      <c r="F112" s="6"/>
      <c r="G112" s="28"/>
      <c r="H112" s="30" t="s">
        <v>206</v>
      </c>
      <c r="I112" s="5">
        <v>1</v>
      </c>
      <c r="J112" s="4"/>
      <c r="K112" s="31">
        <v>1370.83</v>
      </c>
      <c r="L112" s="29" t="s">
        <v>274</v>
      </c>
      <c r="M112" s="28"/>
      <c r="N112" s="28"/>
      <c r="O112" s="28"/>
      <c r="P112" s="28"/>
      <c r="Q112" s="28"/>
      <c r="R112" s="28"/>
      <c r="S112" s="28"/>
      <c r="T112" s="28"/>
      <c r="U112" s="28"/>
      <c r="V112" s="28"/>
      <c r="W112" s="28"/>
      <c r="X112" s="28"/>
      <c r="Y112" s="28"/>
      <c r="Z112" s="28"/>
      <c r="AA112" s="28"/>
    </row>
    <row r="113" spans="1:27" ht="45" customHeight="1" x14ac:dyDescent="0.25">
      <c r="A113" s="27"/>
      <c r="B113" s="27" t="s">
        <v>275</v>
      </c>
      <c r="C113" s="28" t="s">
        <v>83</v>
      </c>
      <c r="D113" s="7" t="s">
        <v>276</v>
      </c>
      <c r="E113" s="6"/>
      <c r="F113" s="6"/>
      <c r="G113" s="28"/>
      <c r="H113" s="30" t="s">
        <v>206</v>
      </c>
      <c r="I113" s="5">
        <v>1</v>
      </c>
      <c r="J113" s="4"/>
      <c r="K113" s="31">
        <v>2084.12</v>
      </c>
      <c r="L113" s="29" t="s">
        <v>277</v>
      </c>
      <c r="M113" s="28"/>
      <c r="N113" s="28"/>
      <c r="O113" s="28"/>
      <c r="P113" s="28"/>
      <c r="Q113" s="28"/>
      <c r="R113" s="28"/>
      <c r="S113" s="28"/>
      <c r="T113" s="28"/>
      <c r="U113" s="28"/>
      <c r="V113" s="28"/>
      <c r="W113" s="28"/>
      <c r="X113" s="28"/>
      <c r="Y113" s="28"/>
      <c r="Z113" s="28"/>
      <c r="AA113" s="28"/>
    </row>
    <row r="114" spans="1:27" ht="45" customHeight="1" x14ac:dyDescent="0.25">
      <c r="A114" s="27"/>
      <c r="B114" s="27" t="s">
        <v>278</v>
      </c>
      <c r="C114" s="28" t="s">
        <v>19</v>
      </c>
      <c r="D114" s="7" t="s">
        <v>279</v>
      </c>
      <c r="E114" s="6"/>
      <c r="F114" s="6"/>
      <c r="G114" s="28"/>
      <c r="H114" s="30" t="s">
        <v>206</v>
      </c>
      <c r="I114" s="5">
        <v>1</v>
      </c>
      <c r="J114" s="4"/>
      <c r="K114" s="31">
        <v>2372.7800000000002</v>
      </c>
      <c r="L114" s="29" t="s">
        <v>280</v>
      </c>
      <c r="M114" s="28"/>
      <c r="N114" s="28"/>
      <c r="O114" s="28"/>
      <c r="P114" s="28"/>
      <c r="Q114" s="28"/>
      <c r="R114" s="28"/>
      <c r="S114" s="28"/>
      <c r="T114" s="28"/>
      <c r="U114" s="28"/>
      <c r="V114" s="28"/>
      <c r="W114" s="28"/>
      <c r="X114" s="28"/>
      <c r="Y114" s="28"/>
      <c r="Z114" s="28"/>
      <c r="AA114" s="28"/>
    </row>
    <row r="115" spans="1:27" ht="45" customHeight="1" x14ac:dyDescent="0.25">
      <c r="A115" s="27"/>
      <c r="B115" s="27" t="s">
        <v>281</v>
      </c>
      <c r="C115" s="28" t="s">
        <v>83</v>
      </c>
      <c r="D115" s="7" t="s">
        <v>282</v>
      </c>
      <c r="E115" s="6"/>
      <c r="F115" s="6"/>
      <c r="G115" s="28"/>
      <c r="H115" s="30" t="s">
        <v>206</v>
      </c>
      <c r="I115" s="5">
        <v>1</v>
      </c>
      <c r="J115" s="4"/>
      <c r="K115" s="31">
        <v>3176.34</v>
      </c>
      <c r="L115" s="29" t="s">
        <v>282</v>
      </c>
      <c r="M115" s="28"/>
      <c r="N115" s="28"/>
      <c r="O115" s="28"/>
      <c r="P115" s="28"/>
      <c r="Q115" s="28"/>
      <c r="R115" s="28"/>
      <c r="S115" s="28"/>
      <c r="T115" s="28"/>
      <c r="U115" s="28"/>
      <c r="V115" s="28"/>
      <c r="W115" s="28"/>
      <c r="X115" s="28"/>
      <c r="Y115" s="28"/>
      <c r="Z115" s="28"/>
      <c r="AA115" s="28"/>
    </row>
    <row r="116" spans="1:27" ht="45" customHeight="1" x14ac:dyDescent="0.25">
      <c r="A116" s="27"/>
      <c r="B116" s="27" t="s">
        <v>283</v>
      </c>
      <c r="C116" s="28" t="s">
        <v>83</v>
      </c>
      <c r="D116" s="7" t="s">
        <v>284</v>
      </c>
      <c r="E116" s="6"/>
      <c r="F116" s="6"/>
      <c r="G116" s="28"/>
      <c r="H116" s="30" t="s">
        <v>206</v>
      </c>
      <c r="I116" s="5">
        <v>1</v>
      </c>
      <c r="J116" s="4"/>
      <c r="K116" s="31">
        <v>2061.84</v>
      </c>
      <c r="L116" s="29" t="s">
        <v>284</v>
      </c>
      <c r="M116" s="28"/>
      <c r="N116" s="28"/>
      <c r="O116" s="28"/>
      <c r="P116" s="28"/>
      <c r="Q116" s="28"/>
      <c r="R116" s="28"/>
      <c r="S116" s="28"/>
      <c r="T116" s="28"/>
      <c r="U116" s="28"/>
      <c r="V116" s="28"/>
      <c r="W116" s="28"/>
      <c r="X116" s="28"/>
      <c r="Y116" s="28"/>
      <c r="Z116" s="28"/>
      <c r="AA116" s="28"/>
    </row>
    <row r="117" spans="1:27" ht="45" customHeight="1" x14ac:dyDescent="0.25">
      <c r="A117" s="27"/>
      <c r="B117" s="27" t="s">
        <v>285</v>
      </c>
      <c r="C117" s="28" t="s">
        <v>83</v>
      </c>
      <c r="D117" s="7" t="s">
        <v>286</v>
      </c>
      <c r="E117" s="6"/>
      <c r="F117" s="6"/>
      <c r="G117" s="28"/>
      <c r="H117" s="30" t="s">
        <v>206</v>
      </c>
      <c r="I117" s="5">
        <v>1</v>
      </c>
      <c r="J117" s="4"/>
      <c r="K117" s="31">
        <v>1933.12</v>
      </c>
      <c r="L117" s="29" t="s">
        <v>287</v>
      </c>
      <c r="M117" s="28"/>
      <c r="N117" s="28"/>
      <c r="O117" s="28"/>
      <c r="P117" s="28"/>
      <c r="Q117" s="28"/>
      <c r="R117" s="28"/>
      <c r="S117" s="28"/>
      <c r="T117" s="28"/>
      <c r="U117" s="28"/>
      <c r="V117" s="28"/>
      <c r="W117" s="28"/>
      <c r="X117" s="28"/>
      <c r="Y117" s="28"/>
      <c r="Z117" s="28"/>
      <c r="AA117" s="28"/>
    </row>
    <row r="118" spans="1:27" ht="45" customHeight="1" x14ac:dyDescent="0.25">
      <c r="A118" s="27"/>
      <c r="B118" s="27" t="s">
        <v>288</v>
      </c>
      <c r="C118" s="28" t="s">
        <v>33</v>
      </c>
      <c r="D118" s="7" t="s">
        <v>289</v>
      </c>
      <c r="E118" s="6"/>
      <c r="F118" s="6"/>
      <c r="G118" s="28"/>
      <c r="H118" s="30" t="s">
        <v>206</v>
      </c>
      <c r="I118" s="5">
        <v>1</v>
      </c>
      <c r="J118" s="4"/>
      <c r="K118" s="31">
        <v>16.72</v>
      </c>
      <c r="L118" s="29" t="s">
        <v>289</v>
      </c>
      <c r="M118" s="28"/>
      <c r="N118" s="28"/>
      <c r="O118" s="28"/>
      <c r="P118" s="28"/>
      <c r="Q118" s="28"/>
      <c r="R118" s="28"/>
      <c r="S118" s="28"/>
      <c r="T118" s="28"/>
      <c r="U118" s="28"/>
      <c r="V118" s="28"/>
      <c r="W118" s="28"/>
      <c r="X118" s="28"/>
      <c r="Y118" s="28"/>
      <c r="Z118" s="28"/>
      <c r="AA118" s="28"/>
    </row>
    <row r="119" spans="1:27" ht="45" customHeight="1" x14ac:dyDescent="0.25">
      <c r="A119" s="27"/>
      <c r="B119" s="27" t="s">
        <v>290</v>
      </c>
      <c r="C119" s="28" t="s">
        <v>83</v>
      </c>
      <c r="D119" s="7" t="s">
        <v>291</v>
      </c>
      <c r="E119" s="6"/>
      <c r="F119" s="6"/>
      <c r="G119" s="28"/>
      <c r="H119" s="30" t="s">
        <v>206</v>
      </c>
      <c r="I119" s="5">
        <v>1</v>
      </c>
      <c r="J119" s="4"/>
      <c r="K119" s="31">
        <v>2763.96</v>
      </c>
      <c r="L119" s="29" t="s">
        <v>292</v>
      </c>
      <c r="M119" s="28"/>
      <c r="N119" s="28"/>
      <c r="O119" s="28"/>
      <c r="P119" s="28"/>
      <c r="Q119" s="28"/>
      <c r="R119" s="28"/>
      <c r="S119" s="28"/>
      <c r="T119" s="28"/>
      <c r="U119" s="28"/>
      <c r="V119" s="28"/>
      <c r="W119" s="28"/>
      <c r="X119" s="28"/>
      <c r="Y119" s="28"/>
      <c r="Z119" s="28"/>
      <c r="AA119" s="28"/>
    </row>
    <row r="120" spans="1:27" ht="45" customHeight="1" x14ac:dyDescent="0.25">
      <c r="A120" s="27"/>
      <c r="B120" s="27" t="s">
        <v>293</v>
      </c>
      <c r="C120" s="28" t="s">
        <v>33</v>
      </c>
      <c r="D120" s="7" t="s">
        <v>294</v>
      </c>
      <c r="E120" s="6"/>
      <c r="F120" s="6"/>
      <c r="G120" s="28"/>
      <c r="H120" s="30" t="s">
        <v>206</v>
      </c>
      <c r="I120" s="5">
        <v>1</v>
      </c>
      <c r="J120" s="4"/>
      <c r="K120" s="31">
        <v>40.130000000000003</v>
      </c>
      <c r="L120" s="29" t="s">
        <v>294</v>
      </c>
      <c r="M120" s="28"/>
      <c r="N120" s="28"/>
      <c r="O120" s="28"/>
      <c r="P120" s="28"/>
      <c r="Q120" s="28"/>
      <c r="R120" s="28"/>
      <c r="S120" s="28"/>
      <c r="T120" s="28"/>
      <c r="U120" s="28"/>
      <c r="V120" s="28"/>
      <c r="W120" s="28"/>
      <c r="X120" s="28"/>
      <c r="Y120" s="28"/>
      <c r="Z120" s="28"/>
      <c r="AA120" s="28"/>
    </row>
    <row r="121" spans="1:27" ht="45" customHeight="1" x14ac:dyDescent="0.25">
      <c r="A121" s="27"/>
      <c r="B121" s="27" t="s">
        <v>295</v>
      </c>
      <c r="C121" s="28" t="s">
        <v>188</v>
      </c>
      <c r="D121" s="7" t="s">
        <v>296</v>
      </c>
      <c r="E121" s="6"/>
      <c r="F121" s="6"/>
      <c r="G121" s="28"/>
      <c r="H121" s="30" t="s">
        <v>206</v>
      </c>
      <c r="I121" s="5">
        <v>1</v>
      </c>
      <c r="J121" s="4"/>
      <c r="K121" s="31">
        <f>ROUND(K135,2)</f>
        <v>83.06</v>
      </c>
      <c r="L121" s="29" t="s">
        <v>297</v>
      </c>
      <c r="M121" s="28"/>
      <c r="N121" s="28"/>
      <c r="O121" s="28"/>
      <c r="P121" s="28"/>
      <c r="Q121" s="28"/>
      <c r="R121" s="28"/>
      <c r="S121" s="28"/>
      <c r="T121" s="28"/>
      <c r="U121" s="28"/>
      <c r="V121" s="28"/>
      <c r="W121" s="28"/>
      <c r="X121" s="28"/>
      <c r="Y121" s="28"/>
      <c r="Z121" s="28"/>
      <c r="AA121" s="28"/>
    </row>
    <row r="122" spans="1:27" x14ac:dyDescent="0.25">
      <c r="B122" s="23" t="s">
        <v>208</v>
      </c>
    </row>
    <row r="123" spans="1:27" x14ac:dyDescent="0.25">
      <c r="B123" t="s">
        <v>298</v>
      </c>
      <c r="C123" t="s">
        <v>210</v>
      </c>
      <c r="D123" t="s">
        <v>211</v>
      </c>
      <c r="E123" s="32">
        <v>1.1000000000000001</v>
      </c>
      <c r="F123" t="s">
        <v>212</v>
      </c>
      <c r="G123" t="s">
        <v>213</v>
      </c>
      <c r="H123" s="33">
        <v>22.96</v>
      </c>
      <c r="I123" t="s">
        <v>214</v>
      </c>
      <c r="J123" s="34">
        <f>ROUND(E123/I121* H123,5)</f>
        <v>25.256</v>
      </c>
      <c r="K123" s="35"/>
    </row>
    <row r="124" spans="1:27" x14ac:dyDescent="0.25">
      <c r="D124" s="36" t="s">
        <v>215</v>
      </c>
      <c r="E124" s="35"/>
      <c r="H124" s="35"/>
      <c r="K124" s="33">
        <f>SUM(J123:J123)</f>
        <v>25.256</v>
      </c>
    </row>
    <row r="125" spans="1:27" x14ac:dyDescent="0.25">
      <c r="B125" s="23" t="s">
        <v>216</v>
      </c>
      <c r="E125" s="35"/>
      <c r="H125" s="35"/>
      <c r="K125" s="35"/>
    </row>
    <row r="126" spans="1:27" x14ac:dyDescent="0.25">
      <c r="B126" t="s">
        <v>299</v>
      </c>
      <c r="C126" t="s">
        <v>210</v>
      </c>
      <c r="D126" t="s">
        <v>218</v>
      </c>
      <c r="E126" s="32">
        <v>0.6</v>
      </c>
      <c r="F126" t="s">
        <v>212</v>
      </c>
      <c r="G126" t="s">
        <v>213</v>
      </c>
      <c r="H126" s="33">
        <v>1.91</v>
      </c>
      <c r="I126" t="s">
        <v>214</v>
      </c>
      <c r="J126" s="34">
        <f>ROUND(E126/I121* H126,5)</f>
        <v>1.1459999999999999</v>
      </c>
      <c r="K126" s="35"/>
    </row>
    <row r="127" spans="1:27" x14ac:dyDescent="0.25">
      <c r="D127" s="36" t="s">
        <v>219</v>
      </c>
      <c r="E127" s="35"/>
      <c r="H127" s="35"/>
      <c r="K127" s="33">
        <f>SUM(J126:J126)</f>
        <v>1.1459999999999999</v>
      </c>
    </row>
    <row r="128" spans="1:27" x14ac:dyDescent="0.25">
      <c r="B128" s="23" t="s">
        <v>220</v>
      </c>
      <c r="E128" s="35"/>
      <c r="H128" s="35"/>
      <c r="K128" s="35"/>
    </row>
    <row r="129" spans="1:27" x14ac:dyDescent="0.25">
      <c r="B129" t="s">
        <v>300</v>
      </c>
      <c r="C129" t="s">
        <v>227</v>
      </c>
      <c r="D129" t="s">
        <v>238</v>
      </c>
      <c r="E129" s="32">
        <v>0.15</v>
      </c>
      <c r="G129" t="s">
        <v>213</v>
      </c>
      <c r="H129" s="33">
        <v>115.13</v>
      </c>
      <c r="I129" t="s">
        <v>214</v>
      </c>
      <c r="J129" s="34">
        <f>ROUND(E129* H129,5)</f>
        <v>17.269500000000001</v>
      </c>
      <c r="K129" s="35"/>
    </row>
    <row r="130" spans="1:27" x14ac:dyDescent="0.25">
      <c r="B130" t="s">
        <v>301</v>
      </c>
      <c r="C130" t="s">
        <v>227</v>
      </c>
      <c r="D130" t="s">
        <v>302</v>
      </c>
      <c r="E130" s="32">
        <v>1.55</v>
      </c>
      <c r="G130" t="s">
        <v>213</v>
      </c>
      <c r="H130" s="33">
        <v>17.78</v>
      </c>
      <c r="I130" t="s">
        <v>214</v>
      </c>
      <c r="J130" s="34">
        <f>ROUND(E130* H130,5)</f>
        <v>27.559000000000001</v>
      </c>
      <c r="K130" s="35"/>
    </row>
    <row r="131" spans="1:27" x14ac:dyDescent="0.25">
      <c r="B131" t="s">
        <v>303</v>
      </c>
      <c r="C131" t="s">
        <v>227</v>
      </c>
      <c r="D131" t="s">
        <v>304</v>
      </c>
      <c r="E131" s="32">
        <v>0.65</v>
      </c>
      <c r="G131" t="s">
        <v>213</v>
      </c>
      <c r="H131" s="33">
        <v>17.690000000000001</v>
      </c>
      <c r="I131" t="s">
        <v>214</v>
      </c>
      <c r="J131" s="34">
        <f>ROUND(E131* H131,5)</f>
        <v>11.4985</v>
      </c>
      <c r="K131" s="35"/>
    </row>
    <row r="132" spans="1:27" x14ac:dyDescent="0.25">
      <c r="B132" t="s">
        <v>305</v>
      </c>
      <c r="C132" t="s">
        <v>188</v>
      </c>
      <c r="D132" t="s">
        <v>222</v>
      </c>
      <c r="E132" s="32">
        <v>0.18</v>
      </c>
      <c r="G132" t="s">
        <v>213</v>
      </c>
      <c r="H132" s="33">
        <v>1.82</v>
      </c>
      <c r="I132" t="s">
        <v>214</v>
      </c>
      <c r="J132" s="34">
        <f>ROUND(E132* H132,5)</f>
        <v>0.3276</v>
      </c>
      <c r="K132" s="35"/>
    </row>
    <row r="133" spans="1:27" x14ac:dyDescent="0.25">
      <c r="D133" s="36" t="s">
        <v>229</v>
      </c>
      <c r="E133" s="35"/>
      <c r="H133" s="35"/>
      <c r="K133" s="33">
        <f>SUM(J129:J132)</f>
        <v>56.654600000000002</v>
      </c>
    </row>
    <row r="134" spans="1:27" x14ac:dyDescent="0.25">
      <c r="D134" s="36" t="s">
        <v>230</v>
      </c>
      <c r="E134" s="35"/>
      <c r="H134" s="35"/>
      <c r="K134" s="37">
        <f>SUM(J122:J133)</f>
        <v>83.056600000000017</v>
      </c>
    </row>
    <row r="135" spans="1:27" x14ac:dyDescent="0.25">
      <c r="D135" s="36" t="s">
        <v>233</v>
      </c>
      <c r="E135" s="35"/>
      <c r="H135" s="35"/>
      <c r="K135" s="37">
        <f>SUM(K134:K134)</f>
        <v>83.056600000000017</v>
      </c>
    </row>
    <row r="137" spans="1:27" ht="45" customHeight="1" x14ac:dyDescent="0.25">
      <c r="A137" s="27"/>
      <c r="B137" s="27" t="s">
        <v>306</v>
      </c>
      <c r="C137" s="28" t="s">
        <v>188</v>
      </c>
      <c r="D137" s="7" t="s">
        <v>240</v>
      </c>
      <c r="E137" s="6"/>
      <c r="F137" s="6"/>
      <c r="G137" s="28"/>
      <c r="H137" s="30" t="s">
        <v>206</v>
      </c>
      <c r="I137" s="5">
        <v>1</v>
      </c>
      <c r="J137" s="4"/>
      <c r="K137" s="31">
        <f>ROUND(K150,2)</f>
        <v>84.41</v>
      </c>
      <c r="L137" s="29" t="s">
        <v>307</v>
      </c>
      <c r="M137" s="28"/>
      <c r="N137" s="28"/>
      <c r="O137" s="28"/>
      <c r="P137" s="28"/>
      <c r="Q137" s="28"/>
      <c r="R137" s="28"/>
      <c r="S137" s="28"/>
      <c r="T137" s="28"/>
      <c r="U137" s="28"/>
      <c r="V137" s="28"/>
      <c r="W137" s="28"/>
      <c r="X137" s="28"/>
      <c r="Y137" s="28"/>
      <c r="Z137" s="28"/>
      <c r="AA137" s="28"/>
    </row>
    <row r="138" spans="1:27" x14ac:dyDescent="0.25">
      <c r="B138" s="23" t="s">
        <v>208</v>
      </c>
    </row>
    <row r="139" spans="1:27" x14ac:dyDescent="0.25">
      <c r="B139" t="s">
        <v>298</v>
      </c>
      <c r="C139" t="s">
        <v>210</v>
      </c>
      <c r="D139" t="s">
        <v>211</v>
      </c>
      <c r="E139" s="32">
        <v>1</v>
      </c>
      <c r="F139" t="s">
        <v>212</v>
      </c>
      <c r="G139" t="s">
        <v>213</v>
      </c>
      <c r="H139" s="33">
        <v>22.96</v>
      </c>
      <c r="I139" t="s">
        <v>214</v>
      </c>
      <c r="J139" s="34">
        <f>ROUND(E139/I137* H139,5)</f>
        <v>22.96</v>
      </c>
      <c r="K139" s="35"/>
    </row>
    <row r="140" spans="1:27" x14ac:dyDescent="0.25">
      <c r="D140" s="36" t="s">
        <v>215</v>
      </c>
      <c r="E140" s="35"/>
      <c r="H140" s="35"/>
      <c r="K140" s="33">
        <f>SUM(J139:J139)</f>
        <v>22.96</v>
      </c>
    </row>
    <row r="141" spans="1:27" x14ac:dyDescent="0.25">
      <c r="B141" s="23" t="s">
        <v>216</v>
      </c>
      <c r="E141" s="35"/>
      <c r="H141" s="35"/>
      <c r="K141" s="35"/>
    </row>
    <row r="142" spans="1:27" x14ac:dyDescent="0.25">
      <c r="B142" t="s">
        <v>299</v>
      </c>
      <c r="C142" t="s">
        <v>210</v>
      </c>
      <c r="D142" t="s">
        <v>218</v>
      </c>
      <c r="E142" s="32">
        <v>0.7</v>
      </c>
      <c r="F142" t="s">
        <v>212</v>
      </c>
      <c r="G142" t="s">
        <v>213</v>
      </c>
      <c r="H142" s="33">
        <v>1.91</v>
      </c>
      <c r="I142" t="s">
        <v>214</v>
      </c>
      <c r="J142" s="34">
        <f>ROUND(E142/I137* H142,5)</f>
        <v>1.337</v>
      </c>
      <c r="K142" s="35"/>
    </row>
    <row r="143" spans="1:27" x14ac:dyDescent="0.25">
      <c r="D143" s="36" t="s">
        <v>219</v>
      </c>
      <c r="E143" s="35"/>
      <c r="H143" s="35"/>
      <c r="K143" s="33">
        <f>SUM(J142:J142)</f>
        <v>1.337</v>
      </c>
    </row>
    <row r="144" spans="1:27" x14ac:dyDescent="0.25">
      <c r="B144" s="23" t="s">
        <v>220</v>
      </c>
      <c r="E144" s="35"/>
      <c r="H144" s="35"/>
      <c r="K144" s="35"/>
    </row>
    <row r="145" spans="1:27" x14ac:dyDescent="0.25">
      <c r="B145" t="s">
        <v>305</v>
      </c>
      <c r="C145" t="s">
        <v>188</v>
      </c>
      <c r="D145" t="s">
        <v>222</v>
      </c>
      <c r="E145" s="32">
        <v>0.2</v>
      </c>
      <c r="G145" t="s">
        <v>213</v>
      </c>
      <c r="H145" s="33">
        <v>1.82</v>
      </c>
      <c r="I145" t="s">
        <v>214</v>
      </c>
      <c r="J145" s="34">
        <f>ROUND(E145* H145,5)</f>
        <v>0.36399999999999999</v>
      </c>
      <c r="K145" s="35"/>
    </row>
    <row r="146" spans="1:27" x14ac:dyDescent="0.25">
      <c r="B146" t="s">
        <v>308</v>
      </c>
      <c r="C146" t="s">
        <v>227</v>
      </c>
      <c r="D146" t="s">
        <v>228</v>
      </c>
      <c r="E146" s="32">
        <v>1.63</v>
      </c>
      <c r="G146" t="s">
        <v>213</v>
      </c>
      <c r="H146" s="33">
        <v>19</v>
      </c>
      <c r="I146" t="s">
        <v>214</v>
      </c>
      <c r="J146" s="34">
        <f>ROUND(E146* H146,5)</f>
        <v>30.97</v>
      </c>
      <c r="K146" s="35"/>
    </row>
    <row r="147" spans="1:27" x14ac:dyDescent="0.25">
      <c r="B147" t="s">
        <v>300</v>
      </c>
      <c r="C147" t="s">
        <v>227</v>
      </c>
      <c r="D147" t="s">
        <v>238</v>
      </c>
      <c r="E147" s="32">
        <v>0.25</v>
      </c>
      <c r="G147" t="s">
        <v>213</v>
      </c>
      <c r="H147" s="33">
        <v>115.13</v>
      </c>
      <c r="I147" t="s">
        <v>214</v>
      </c>
      <c r="J147" s="34">
        <f>ROUND(E147* H147,5)</f>
        <v>28.782499999999999</v>
      </c>
      <c r="K147" s="35"/>
    </row>
    <row r="148" spans="1:27" x14ac:dyDescent="0.25">
      <c r="D148" s="36" t="s">
        <v>229</v>
      </c>
      <c r="E148" s="35"/>
      <c r="H148" s="35"/>
      <c r="K148" s="33">
        <f>SUM(J145:J147)</f>
        <v>60.116500000000002</v>
      </c>
    </row>
    <row r="149" spans="1:27" x14ac:dyDescent="0.25">
      <c r="D149" s="36" t="s">
        <v>230</v>
      </c>
      <c r="E149" s="35"/>
      <c r="H149" s="35"/>
      <c r="K149" s="37">
        <f>SUM(J138:J148)</f>
        <v>84.413499999999999</v>
      </c>
    </row>
    <row r="150" spans="1:27" x14ac:dyDescent="0.25">
      <c r="D150" s="36" t="s">
        <v>233</v>
      </c>
      <c r="E150" s="35"/>
      <c r="H150" s="35"/>
      <c r="K150" s="37">
        <f>SUM(K149:K149)</f>
        <v>84.413499999999999</v>
      </c>
    </row>
    <row r="152" spans="1:27" ht="45" customHeight="1" x14ac:dyDescent="0.25">
      <c r="A152" s="27"/>
      <c r="B152" s="27" t="s">
        <v>309</v>
      </c>
      <c r="C152" s="28" t="s">
        <v>188</v>
      </c>
      <c r="D152" s="7" t="s">
        <v>310</v>
      </c>
      <c r="E152" s="6"/>
      <c r="F152" s="6"/>
      <c r="G152" s="28"/>
      <c r="H152" s="30" t="s">
        <v>206</v>
      </c>
      <c r="I152" s="5">
        <v>1</v>
      </c>
      <c r="J152" s="4"/>
      <c r="K152" s="31">
        <f>ROUND(K167,2)</f>
        <v>145.88</v>
      </c>
      <c r="L152" s="29" t="s">
        <v>311</v>
      </c>
      <c r="M152" s="28"/>
      <c r="N152" s="28"/>
      <c r="O152" s="28"/>
      <c r="P152" s="28"/>
      <c r="Q152" s="28"/>
      <c r="R152" s="28"/>
      <c r="S152" s="28"/>
      <c r="T152" s="28"/>
      <c r="U152" s="28"/>
      <c r="V152" s="28"/>
      <c r="W152" s="28"/>
      <c r="X152" s="28"/>
      <c r="Y152" s="28"/>
      <c r="Z152" s="28"/>
      <c r="AA152" s="28"/>
    </row>
    <row r="153" spans="1:27" x14ac:dyDescent="0.25">
      <c r="B153" s="23" t="s">
        <v>208</v>
      </c>
    </row>
    <row r="154" spans="1:27" x14ac:dyDescent="0.25">
      <c r="B154" t="s">
        <v>298</v>
      </c>
      <c r="C154" t="s">
        <v>210</v>
      </c>
      <c r="D154" t="s">
        <v>211</v>
      </c>
      <c r="E154" s="32">
        <v>1.05</v>
      </c>
      <c r="F154" t="s">
        <v>212</v>
      </c>
      <c r="G154" t="s">
        <v>213</v>
      </c>
      <c r="H154" s="33">
        <v>22.96</v>
      </c>
      <c r="I154" t="s">
        <v>214</v>
      </c>
      <c r="J154" s="34">
        <f>ROUND(E154/I152* H154,5)</f>
        <v>24.108000000000001</v>
      </c>
      <c r="K154" s="35"/>
    </row>
    <row r="155" spans="1:27" x14ac:dyDescent="0.25">
      <c r="D155" s="36" t="s">
        <v>215</v>
      </c>
      <c r="E155" s="35"/>
      <c r="H155" s="35"/>
      <c r="K155" s="33">
        <f>SUM(J154:J154)</f>
        <v>24.108000000000001</v>
      </c>
    </row>
    <row r="156" spans="1:27" x14ac:dyDescent="0.25">
      <c r="B156" s="23" t="s">
        <v>216</v>
      </c>
      <c r="E156" s="35"/>
      <c r="H156" s="35"/>
      <c r="K156" s="35"/>
    </row>
    <row r="157" spans="1:27" x14ac:dyDescent="0.25">
      <c r="B157" t="s">
        <v>299</v>
      </c>
      <c r="C157" t="s">
        <v>210</v>
      </c>
      <c r="D157" t="s">
        <v>218</v>
      </c>
      <c r="E157" s="32">
        <v>0.72499999999999998</v>
      </c>
      <c r="F157" t="s">
        <v>212</v>
      </c>
      <c r="G157" t="s">
        <v>213</v>
      </c>
      <c r="H157" s="33">
        <v>1.91</v>
      </c>
      <c r="I157" t="s">
        <v>214</v>
      </c>
      <c r="J157" s="34">
        <f>ROUND(E157/I152* H157,5)</f>
        <v>1.3847499999999999</v>
      </c>
      <c r="K157" s="35"/>
    </row>
    <row r="158" spans="1:27" x14ac:dyDescent="0.25">
      <c r="D158" s="36" t="s">
        <v>219</v>
      </c>
      <c r="E158" s="35"/>
      <c r="H158" s="35"/>
      <c r="K158" s="33">
        <f>SUM(J157:J157)</f>
        <v>1.3847499999999999</v>
      </c>
    </row>
    <row r="159" spans="1:27" x14ac:dyDescent="0.25">
      <c r="B159" s="23" t="s">
        <v>220</v>
      </c>
      <c r="E159" s="35"/>
      <c r="H159" s="35"/>
      <c r="K159" s="35"/>
    </row>
    <row r="160" spans="1:27" x14ac:dyDescent="0.25">
      <c r="B160" t="s">
        <v>305</v>
      </c>
      <c r="C160" t="s">
        <v>188</v>
      </c>
      <c r="D160" t="s">
        <v>222</v>
      </c>
      <c r="E160" s="32">
        <v>0.2</v>
      </c>
      <c r="G160" t="s">
        <v>213</v>
      </c>
      <c r="H160" s="33">
        <v>1.82</v>
      </c>
      <c r="I160" t="s">
        <v>214</v>
      </c>
      <c r="J160" s="34">
        <f>ROUND(E160* H160,5)</f>
        <v>0.36399999999999999</v>
      </c>
      <c r="K160" s="35"/>
    </row>
    <row r="161" spans="1:27" x14ac:dyDescent="0.25">
      <c r="B161" t="s">
        <v>312</v>
      </c>
      <c r="C161" t="s">
        <v>224</v>
      </c>
      <c r="D161" t="s">
        <v>225</v>
      </c>
      <c r="E161" s="32">
        <v>250</v>
      </c>
      <c r="G161" t="s">
        <v>213</v>
      </c>
      <c r="H161" s="33">
        <v>0.25</v>
      </c>
      <c r="I161" t="s">
        <v>214</v>
      </c>
      <c r="J161" s="34">
        <f>ROUND(E161* H161,5)</f>
        <v>62.5</v>
      </c>
      <c r="K161" s="35"/>
    </row>
    <row r="162" spans="1:27" x14ac:dyDescent="0.25">
      <c r="B162" t="s">
        <v>308</v>
      </c>
      <c r="C162" t="s">
        <v>227</v>
      </c>
      <c r="D162" t="s">
        <v>228</v>
      </c>
      <c r="E162" s="32">
        <v>1.5</v>
      </c>
      <c r="G162" t="s">
        <v>213</v>
      </c>
      <c r="H162" s="33">
        <v>19</v>
      </c>
      <c r="I162" t="s">
        <v>214</v>
      </c>
      <c r="J162" s="34">
        <f>ROUND(E162* H162,5)</f>
        <v>28.5</v>
      </c>
      <c r="K162" s="35"/>
    </row>
    <row r="163" spans="1:27" x14ac:dyDescent="0.25">
      <c r="B163" t="s">
        <v>300</v>
      </c>
      <c r="C163" t="s">
        <v>227</v>
      </c>
      <c r="D163" t="s">
        <v>238</v>
      </c>
      <c r="E163" s="32">
        <v>0.25</v>
      </c>
      <c r="G163" t="s">
        <v>213</v>
      </c>
      <c r="H163" s="33">
        <v>115.13</v>
      </c>
      <c r="I163" t="s">
        <v>214</v>
      </c>
      <c r="J163" s="34">
        <f>ROUND(E163* H163,5)</f>
        <v>28.782499999999999</v>
      </c>
      <c r="K163" s="35"/>
    </row>
    <row r="164" spans="1:27" x14ac:dyDescent="0.25">
      <c r="D164" s="36" t="s">
        <v>229</v>
      </c>
      <c r="E164" s="35"/>
      <c r="H164" s="35"/>
      <c r="K164" s="33">
        <f>SUM(J160:J163)</f>
        <v>120.1465</v>
      </c>
    </row>
    <row r="165" spans="1:27" x14ac:dyDescent="0.25">
      <c r="D165" s="36" t="s">
        <v>230</v>
      </c>
      <c r="E165" s="35"/>
      <c r="H165" s="35"/>
      <c r="K165" s="37">
        <f>SUM(J153:J164)</f>
        <v>145.63925</v>
      </c>
    </row>
    <row r="166" spans="1:27" x14ac:dyDescent="0.25">
      <c r="D166" s="36" t="s">
        <v>231</v>
      </c>
      <c r="E166" s="35"/>
      <c r="H166" s="35">
        <v>1</v>
      </c>
      <c r="I166" t="s">
        <v>232</v>
      </c>
      <c r="K166" s="35">
        <f>ROUND(H166/100*K155,5)</f>
        <v>0.24107999999999999</v>
      </c>
    </row>
    <row r="167" spans="1:27" x14ac:dyDescent="0.25">
      <c r="D167" s="36" t="s">
        <v>233</v>
      </c>
      <c r="E167" s="35"/>
      <c r="H167" s="35"/>
      <c r="K167" s="37">
        <f>SUM(K165:K166)</f>
        <v>145.88033000000001</v>
      </c>
    </row>
    <row r="169" spans="1:27" ht="45" customHeight="1" x14ac:dyDescent="0.25">
      <c r="A169" s="27"/>
      <c r="B169" s="27" t="s">
        <v>313</v>
      </c>
      <c r="C169" s="28" t="s">
        <v>188</v>
      </c>
      <c r="D169" s="7" t="s">
        <v>235</v>
      </c>
      <c r="E169" s="6"/>
      <c r="F169" s="6"/>
      <c r="G169" s="28"/>
      <c r="H169" s="30" t="s">
        <v>206</v>
      </c>
      <c r="I169" s="5">
        <v>1</v>
      </c>
      <c r="J169" s="4"/>
      <c r="K169" s="31">
        <f>ROUND(K183,2)</f>
        <v>143.33000000000001</v>
      </c>
      <c r="L169" s="29" t="s">
        <v>314</v>
      </c>
      <c r="M169" s="28"/>
      <c r="N169" s="28"/>
      <c r="O169" s="28"/>
      <c r="P169" s="28"/>
      <c r="Q169" s="28"/>
      <c r="R169" s="28"/>
      <c r="S169" s="28"/>
      <c r="T169" s="28"/>
      <c r="U169" s="28"/>
      <c r="V169" s="28"/>
      <c r="W169" s="28"/>
      <c r="X169" s="28"/>
      <c r="Y169" s="28"/>
      <c r="Z169" s="28"/>
      <c r="AA169" s="28"/>
    </row>
    <row r="170" spans="1:27" x14ac:dyDescent="0.25">
      <c r="B170" s="23" t="s">
        <v>208</v>
      </c>
    </row>
    <row r="171" spans="1:27" x14ac:dyDescent="0.25">
      <c r="B171" t="s">
        <v>298</v>
      </c>
      <c r="C171" t="s">
        <v>210</v>
      </c>
      <c r="D171" t="s">
        <v>211</v>
      </c>
      <c r="E171" s="32">
        <v>1.05</v>
      </c>
      <c r="F171" t="s">
        <v>212</v>
      </c>
      <c r="G171" t="s">
        <v>213</v>
      </c>
      <c r="H171" s="33">
        <v>22.96</v>
      </c>
      <c r="I171" t="s">
        <v>214</v>
      </c>
      <c r="J171" s="34">
        <f>ROUND(E171/I169* H171,5)</f>
        <v>24.108000000000001</v>
      </c>
      <c r="K171" s="35"/>
    </row>
    <row r="172" spans="1:27" x14ac:dyDescent="0.25">
      <c r="D172" s="36" t="s">
        <v>215</v>
      </c>
      <c r="E172" s="35"/>
      <c r="H172" s="35"/>
      <c r="K172" s="33">
        <f>SUM(J171:J171)</f>
        <v>24.108000000000001</v>
      </c>
    </row>
    <row r="173" spans="1:27" x14ac:dyDescent="0.25">
      <c r="B173" s="23" t="s">
        <v>216</v>
      </c>
      <c r="E173" s="35"/>
      <c r="H173" s="35"/>
      <c r="K173" s="35"/>
    </row>
    <row r="174" spans="1:27" x14ac:dyDescent="0.25">
      <c r="B174" t="s">
        <v>299</v>
      </c>
      <c r="C174" t="s">
        <v>210</v>
      </c>
      <c r="D174" t="s">
        <v>218</v>
      </c>
      <c r="E174" s="32">
        <v>0.72499999999999998</v>
      </c>
      <c r="F174" t="s">
        <v>212</v>
      </c>
      <c r="G174" t="s">
        <v>213</v>
      </c>
      <c r="H174" s="33">
        <v>1.91</v>
      </c>
      <c r="I174" t="s">
        <v>214</v>
      </c>
      <c r="J174" s="34">
        <f>ROUND(E174/I169* H174,5)</f>
        <v>1.3847499999999999</v>
      </c>
      <c r="K174" s="35"/>
    </row>
    <row r="175" spans="1:27" x14ac:dyDescent="0.25">
      <c r="D175" s="36" t="s">
        <v>219</v>
      </c>
      <c r="E175" s="35"/>
      <c r="H175" s="35"/>
      <c r="K175" s="33">
        <f>SUM(J174:J174)</f>
        <v>1.3847499999999999</v>
      </c>
    </row>
    <row r="176" spans="1:27" x14ac:dyDescent="0.25">
      <c r="B176" s="23" t="s">
        <v>220</v>
      </c>
      <c r="E176" s="35"/>
      <c r="H176" s="35"/>
      <c r="K176" s="35"/>
    </row>
    <row r="177" spans="1:27" x14ac:dyDescent="0.25">
      <c r="B177" t="s">
        <v>305</v>
      </c>
      <c r="C177" t="s">
        <v>188</v>
      </c>
      <c r="D177" t="s">
        <v>222</v>
      </c>
      <c r="E177" s="32">
        <v>0.2</v>
      </c>
      <c r="G177" t="s">
        <v>213</v>
      </c>
      <c r="H177" s="33">
        <v>1.82</v>
      </c>
      <c r="I177" t="s">
        <v>214</v>
      </c>
      <c r="J177" s="34">
        <f>ROUND(E177* H177,5)</f>
        <v>0.36399999999999999</v>
      </c>
      <c r="K177" s="35"/>
    </row>
    <row r="178" spans="1:27" x14ac:dyDescent="0.25">
      <c r="B178" t="s">
        <v>312</v>
      </c>
      <c r="C178" t="s">
        <v>224</v>
      </c>
      <c r="D178" t="s">
        <v>225</v>
      </c>
      <c r="E178" s="32">
        <v>190</v>
      </c>
      <c r="G178" t="s">
        <v>213</v>
      </c>
      <c r="H178" s="33">
        <v>0.25</v>
      </c>
      <c r="I178" t="s">
        <v>214</v>
      </c>
      <c r="J178" s="34">
        <f>ROUND(E178* H178,5)</f>
        <v>47.5</v>
      </c>
      <c r="K178" s="35"/>
    </row>
    <row r="179" spans="1:27" x14ac:dyDescent="0.25">
      <c r="B179" t="s">
        <v>308</v>
      </c>
      <c r="C179" t="s">
        <v>227</v>
      </c>
      <c r="D179" t="s">
        <v>228</v>
      </c>
      <c r="E179" s="32">
        <v>1.38</v>
      </c>
      <c r="G179" t="s">
        <v>213</v>
      </c>
      <c r="H179" s="33">
        <v>19</v>
      </c>
      <c r="I179" t="s">
        <v>214</v>
      </c>
      <c r="J179" s="34">
        <f>ROUND(E179* H179,5)</f>
        <v>26.22</v>
      </c>
      <c r="K179" s="35"/>
    </row>
    <row r="180" spans="1:27" x14ac:dyDescent="0.25">
      <c r="B180" t="s">
        <v>300</v>
      </c>
      <c r="C180" t="s">
        <v>227</v>
      </c>
      <c r="D180" t="s">
        <v>238</v>
      </c>
      <c r="E180" s="32">
        <v>0.38</v>
      </c>
      <c r="G180" t="s">
        <v>213</v>
      </c>
      <c r="H180" s="33">
        <v>115.13</v>
      </c>
      <c r="I180" t="s">
        <v>214</v>
      </c>
      <c r="J180" s="34">
        <f>ROUND(E180* H180,5)</f>
        <v>43.749400000000001</v>
      </c>
      <c r="K180" s="35"/>
    </row>
    <row r="181" spans="1:27" x14ac:dyDescent="0.25">
      <c r="D181" s="36" t="s">
        <v>229</v>
      </c>
      <c r="E181" s="35"/>
      <c r="H181" s="35"/>
      <c r="K181" s="33">
        <f>SUM(J177:J180)</f>
        <v>117.83340000000001</v>
      </c>
    </row>
    <row r="182" spans="1:27" x14ac:dyDescent="0.25">
      <c r="D182" s="36" t="s">
        <v>230</v>
      </c>
      <c r="E182" s="35"/>
      <c r="H182" s="35"/>
      <c r="K182" s="37">
        <f>SUM(J170:J181)</f>
        <v>143.32615000000001</v>
      </c>
    </row>
    <row r="183" spans="1:27" x14ac:dyDescent="0.25">
      <c r="D183" s="36" t="s">
        <v>233</v>
      </c>
      <c r="E183" s="35"/>
      <c r="H183" s="35"/>
      <c r="K183" s="37">
        <f>SUM(K182:K182)</f>
        <v>143.32615000000001</v>
      </c>
    </row>
    <row r="185" spans="1:27" ht="45" customHeight="1" x14ac:dyDescent="0.25">
      <c r="A185" s="27"/>
      <c r="B185" s="27" t="s">
        <v>315</v>
      </c>
      <c r="C185" s="28" t="s">
        <v>224</v>
      </c>
      <c r="D185" s="7" t="s">
        <v>249</v>
      </c>
      <c r="E185" s="6"/>
      <c r="F185" s="6"/>
      <c r="G185" s="28"/>
      <c r="H185" s="30" t="s">
        <v>206</v>
      </c>
      <c r="I185" s="5">
        <v>1</v>
      </c>
      <c r="J185" s="4"/>
      <c r="K185" s="31">
        <f>ROUND(K195,2)</f>
        <v>1</v>
      </c>
      <c r="L185" s="29" t="s">
        <v>250</v>
      </c>
      <c r="M185" s="28"/>
      <c r="N185" s="28"/>
      <c r="O185" s="28"/>
      <c r="P185" s="28"/>
      <c r="Q185" s="28"/>
      <c r="R185" s="28"/>
      <c r="S185" s="28"/>
      <c r="T185" s="28"/>
      <c r="U185" s="28"/>
      <c r="V185" s="28"/>
      <c r="W185" s="28"/>
      <c r="X185" s="28"/>
      <c r="Y185" s="28"/>
      <c r="Z185" s="28"/>
      <c r="AA185" s="28"/>
    </row>
    <row r="186" spans="1:27" x14ac:dyDescent="0.25">
      <c r="B186" s="23" t="s">
        <v>208</v>
      </c>
    </row>
    <row r="187" spans="1:27" x14ac:dyDescent="0.25">
      <c r="B187" t="s">
        <v>316</v>
      </c>
      <c r="C187" t="s">
        <v>210</v>
      </c>
      <c r="D187" t="s">
        <v>252</v>
      </c>
      <c r="E187" s="32">
        <v>5.0000000000000001E-3</v>
      </c>
      <c r="F187" t="s">
        <v>212</v>
      </c>
      <c r="G187" t="s">
        <v>213</v>
      </c>
      <c r="H187" s="33">
        <v>26.58</v>
      </c>
      <c r="I187" t="s">
        <v>214</v>
      </c>
      <c r="J187" s="34">
        <f>ROUND(E187/I185* H187,5)</f>
        <v>0.13289999999999999</v>
      </c>
      <c r="K187" s="35"/>
    </row>
    <row r="188" spans="1:27" x14ac:dyDescent="0.25">
      <c r="B188" t="s">
        <v>317</v>
      </c>
      <c r="C188" t="s">
        <v>210</v>
      </c>
      <c r="D188" t="s">
        <v>254</v>
      </c>
      <c r="E188" s="32">
        <v>5.0000000000000001E-3</v>
      </c>
      <c r="F188" t="s">
        <v>212</v>
      </c>
      <c r="G188" t="s">
        <v>213</v>
      </c>
      <c r="H188" s="33">
        <v>23.6</v>
      </c>
      <c r="I188" t="s">
        <v>214</v>
      </c>
      <c r="J188" s="34">
        <f>ROUND(E188/I185* H188,5)</f>
        <v>0.11799999999999999</v>
      </c>
      <c r="K188" s="35"/>
    </row>
    <row r="189" spans="1:27" x14ac:dyDescent="0.25">
      <c r="D189" s="36" t="s">
        <v>215</v>
      </c>
      <c r="E189" s="35"/>
      <c r="H189" s="35"/>
      <c r="K189" s="33">
        <f>SUM(J187:J188)</f>
        <v>0.25090000000000001</v>
      </c>
    </row>
    <row r="190" spans="1:27" x14ac:dyDescent="0.25">
      <c r="B190" s="23" t="s">
        <v>220</v>
      </c>
      <c r="E190" s="35"/>
      <c r="H190" s="35"/>
      <c r="K190" s="35"/>
    </row>
    <row r="191" spans="1:27" x14ac:dyDescent="0.25">
      <c r="B191" t="s">
        <v>318</v>
      </c>
      <c r="C191" t="s">
        <v>224</v>
      </c>
      <c r="D191" t="s">
        <v>258</v>
      </c>
      <c r="E191" s="32">
        <v>1.05</v>
      </c>
      <c r="G191" t="s">
        <v>213</v>
      </c>
      <c r="H191" s="33">
        <v>0.7</v>
      </c>
      <c r="I191" t="s">
        <v>214</v>
      </c>
      <c r="J191" s="34">
        <f>ROUND(E191* H191,5)</f>
        <v>0.73499999999999999</v>
      </c>
      <c r="K191" s="35"/>
    </row>
    <row r="192" spans="1:27" x14ac:dyDescent="0.25">
      <c r="B192" t="s">
        <v>319</v>
      </c>
      <c r="C192" t="s">
        <v>224</v>
      </c>
      <c r="D192" t="s">
        <v>256</v>
      </c>
      <c r="E192" s="32">
        <v>1.0200000000000001E-2</v>
      </c>
      <c r="G192" t="s">
        <v>213</v>
      </c>
      <c r="H192" s="33">
        <v>1.53</v>
      </c>
      <c r="I192" t="s">
        <v>214</v>
      </c>
      <c r="J192" s="34">
        <f>ROUND(E192* H192,5)</f>
        <v>1.5610000000000001E-2</v>
      </c>
      <c r="K192" s="35"/>
    </row>
    <row r="193" spans="1:27" x14ac:dyDescent="0.25">
      <c r="D193" s="36" t="s">
        <v>229</v>
      </c>
      <c r="E193" s="35"/>
      <c r="H193" s="35"/>
      <c r="K193" s="33">
        <f>SUM(J191:J192)</f>
        <v>0.75061</v>
      </c>
    </row>
    <row r="194" spans="1:27" x14ac:dyDescent="0.25">
      <c r="D194" s="36" t="s">
        <v>230</v>
      </c>
      <c r="E194" s="35"/>
      <c r="H194" s="35"/>
      <c r="K194" s="37">
        <f>SUM(J186:J193)</f>
        <v>1.0015099999999999</v>
      </c>
    </row>
    <row r="195" spans="1:27" x14ac:dyDescent="0.25">
      <c r="D195" s="36" t="s">
        <v>233</v>
      </c>
      <c r="E195" s="35"/>
      <c r="H195" s="35"/>
      <c r="K195" s="37">
        <f>SUM(K194:K194)</f>
        <v>1.0015099999999999</v>
      </c>
    </row>
    <row r="197" spans="1:27" ht="45" customHeight="1" x14ac:dyDescent="0.25">
      <c r="A197" s="27"/>
      <c r="B197" s="27" t="s">
        <v>320</v>
      </c>
      <c r="C197" s="28" t="s">
        <v>321</v>
      </c>
      <c r="D197" s="7" t="s">
        <v>322</v>
      </c>
      <c r="E197" s="6"/>
      <c r="F197" s="6"/>
      <c r="G197" s="28"/>
      <c r="H197" s="30" t="s">
        <v>206</v>
      </c>
      <c r="I197" s="5">
        <v>1</v>
      </c>
      <c r="J197" s="4"/>
      <c r="K197" s="31">
        <f>ROUND(K199,2)</f>
        <v>0</v>
      </c>
      <c r="L197" s="29" t="s">
        <v>322</v>
      </c>
      <c r="M197" s="28"/>
      <c r="N197" s="28"/>
      <c r="O197" s="28"/>
      <c r="P197" s="28"/>
      <c r="Q197" s="28"/>
      <c r="R197" s="28"/>
      <c r="S197" s="28"/>
      <c r="T197" s="28"/>
      <c r="U197" s="28"/>
      <c r="V197" s="28"/>
      <c r="W197" s="28"/>
      <c r="X197" s="28"/>
      <c r="Y197" s="28"/>
      <c r="Z197" s="28"/>
      <c r="AA197" s="28"/>
    </row>
    <row r="198" spans="1:27" x14ac:dyDescent="0.25">
      <c r="D198" s="36" t="s">
        <v>230</v>
      </c>
      <c r="E198" s="35"/>
      <c r="H198" s="35"/>
      <c r="K198" s="37">
        <f>SUM(J197:J197)</f>
        <v>0</v>
      </c>
    </row>
    <row r="199" spans="1:27" x14ac:dyDescent="0.25">
      <c r="D199" s="36" t="s">
        <v>233</v>
      </c>
      <c r="E199" s="35"/>
      <c r="H199" s="35"/>
      <c r="K199" s="37">
        <f>SUM(K198:K198)</f>
        <v>0</v>
      </c>
    </row>
    <row r="201" spans="1:27" x14ac:dyDescent="0.25">
      <c r="A201" s="25" t="s">
        <v>323</v>
      </c>
      <c r="B201" s="25"/>
    </row>
    <row r="202" spans="1:27" ht="45" customHeight="1" x14ac:dyDescent="0.25">
      <c r="A202" s="27"/>
      <c r="B202" s="27" t="s">
        <v>324</v>
      </c>
      <c r="C202" s="28" t="s">
        <v>33</v>
      </c>
      <c r="D202" s="7" t="s">
        <v>325</v>
      </c>
      <c r="E202" s="6"/>
      <c r="F202" s="6"/>
      <c r="G202" s="28"/>
      <c r="H202" s="30" t="s">
        <v>206</v>
      </c>
      <c r="I202" s="5">
        <v>1</v>
      </c>
      <c r="J202" s="4"/>
      <c r="K202" s="31">
        <v>89.96</v>
      </c>
      <c r="L202" s="29" t="s">
        <v>326</v>
      </c>
      <c r="M202" s="28"/>
      <c r="N202" s="28"/>
      <c r="O202" s="28"/>
      <c r="P202" s="28"/>
      <c r="Q202" s="28"/>
      <c r="R202" s="28"/>
      <c r="S202" s="28"/>
      <c r="T202" s="28"/>
      <c r="U202" s="28"/>
      <c r="V202" s="28"/>
      <c r="W202" s="28"/>
      <c r="X202" s="28"/>
      <c r="Y202" s="28"/>
      <c r="Z202" s="28"/>
      <c r="AA202" s="28"/>
    </row>
    <row r="203" spans="1:27" ht="45" customHeight="1" x14ac:dyDescent="0.25">
      <c r="A203" s="27"/>
      <c r="B203" s="27" t="s">
        <v>327</v>
      </c>
      <c r="C203" s="28" t="s">
        <v>141</v>
      </c>
      <c r="D203" s="7" t="s">
        <v>328</v>
      </c>
      <c r="E203" s="6"/>
      <c r="F203" s="6"/>
      <c r="G203" s="28"/>
      <c r="H203" s="30" t="s">
        <v>206</v>
      </c>
      <c r="I203" s="5">
        <v>1</v>
      </c>
      <c r="J203" s="4"/>
      <c r="K203" s="31">
        <v>2418.35</v>
      </c>
      <c r="L203" s="29" t="s">
        <v>329</v>
      </c>
      <c r="M203" s="28"/>
      <c r="N203" s="28"/>
      <c r="O203" s="28"/>
      <c r="P203" s="28"/>
      <c r="Q203" s="28"/>
      <c r="R203" s="28"/>
      <c r="S203" s="28"/>
      <c r="T203" s="28"/>
      <c r="U203" s="28"/>
      <c r="V203" s="28"/>
      <c r="W203" s="28"/>
      <c r="X203" s="28"/>
      <c r="Y203" s="28"/>
      <c r="Z203" s="28"/>
      <c r="AA203" s="28"/>
    </row>
    <row r="204" spans="1:27" ht="45" customHeight="1" x14ac:dyDescent="0.25">
      <c r="A204" s="27"/>
      <c r="B204" s="27" t="s">
        <v>330</v>
      </c>
      <c r="C204" s="28" t="s">
        <v>33</v>
      </c>
      <c r="D204" s="7" t="s">
        <v>331</v>
      </c>
      <c r="E204" s="6"/>
      <c r="F204" s="6"/>
      <c r="G204" s="28"/>
      <c r="H204" s="30" t="s">
        <v>206</v>
      </c>
      <c r="I204" s="5">
        <v>1</v>
      </c>
      <c r="J204" s="4"/>
      <c r="K204" s="31">
        <f>ROUND(K215,2)</f>
        <v>33.909999999999997</v>
      </c>
      <c r="L204" s="29" t="s">
        <v>332</v>
      </c>
      <c r="M204" s="28"/>
      <c r="N204" s="28"/>
      <c r="O204" s="28"/>
      <c r="P204" s="28"/>
      <c r="Q204" s="28"/>
      <c r="R204" s="28"/>
      <c r="S204" s="28"/>
      <c r="T204" s="28"/>
      <c r="U204" s="28"/>
      <c r="V204" s="28"/>
      <c r="W204" s="28"/>
      <c r="X204" s="28"/>
      <c r="Y204" s="28"/>
      <c r="Z204" s="28"/>
      <c r="AA204" s="28"/>
    </row>
    <row r="205" spans="1:27" x14ac:dyDescent="0.25">
      <c r="B205" s="23" t="s">
        <v>216</v>
      </c>
    </row>
    <row r="206" spans="1:27" x14ac:dyDescent="0.25">
      <c r="B206" t="s">
        <v>333</v>
      </c>
      <c r="C206" t="s">
        <v>210</v>
      </c>
      <c r="D206" t="s">
        <v>334</v>
      </c>
      <c r="E206" s="32">
        <v>0.02</v>
      </c>
      <c r="F206" t="s">
        <v>212</v>
      </c>
      <c r="G206" t="s">
        <v>213</v>
      </c>
      <c r="H206" s="33">
        <v>72.47</v>
      </c>
      <c r="I206" t="s">
        <v>214</v>
      </c>
      <c r="J206" s="34">
        <f>ROUND(E206/I204* H206,5)</f>
        <v>1.4494</v>
      </c>
      <c r="K206" s="35"/>
    </row>
    <row r="207" spans="1:27" x14ac:dyDescent="0.25">
      <c r="D207" s="36" t="s">
        <v>219</v>
      </c>
      <c r="E207" s="35"/>
      <c r="H207" s="35"/>
      <c r="K207" s="33">
        <f>SUM(J206:J206)</f>
        <v>1.4494</v>
      </c>
    </row>
    <row r="208" spans="1:27" x14ac:dyDescent="0.25">
      <c r="B208" s="23" t="s">
        <v>220</v>
      </c>
      <c r="E208" s="35"/>
      <c r="H208" s="35"/>
      <c r="K208" s="35"/>
    </row>
    <row r="209" spans="1:27" x14ac:dyDescent="0.25">
      <c r="B209" t="s">
        <v>335</v>
      </c>
      <c r="C209" t="s">
        <v>224</v>
      </c>
      <c r="D209" t="s">
        <v>336</v>
      </c>
      <c r="E209" s="32">
        <v>10</v>
      </c>
      <c r="G209" t="s">
        <v>213</v>
      </c>
      <c r="H209" s="33">
        <v>0.18</v>
      </c>
      <c r="I209" t="s">
        <v>214</v>
      </c>
      <c r="J209" s="34">
        <f>ROUND(E209* H209,5)</f>
        <v>1.8</v>
      </c>
      <c r="K209" s="35"/>
    </row>
    <row r="210" spans="1:27" x14ac:dyDescent="0.25">
      <c r="D210" s="36" t="s">
        <v>229</v>
      </c>
      <c r="E210" s="35"/>
      <c r="H210" s="35"/>
      <c r="K210" s="33">
        <f>SUM(J209:J209)</f>
        <v>1.8</v>
      </c>
    </row>
    <row r="211" spans="1:27" x14ac:dyDescent="0.25">
      <c r="B211" s="23" t="s">
        <v>337</v>
      </c>
      <c r="E211" s="35"/>
      <c r="H211" s="35"/>
      <c r="K211" s="35"/>
    </row>
    <row r="212" spans="1:27" x14ac:dyDescent="0.25">
      <c r="B212" t="s">
        <v>338</v>
      </c>
      <c r="C212" t="s">
        <v>33</v>
      </c>
      <c r="D212" t="s">
        <v>339</v>
      </c>
      <c r="E212" s="32">
        <v>1.1000000000000001</v>
      </c>
      <c r="G212" t="s">
        <v>213</v>
      </c>
      <c r="H212" s="33">
        <v>27.87</v>
      </c>
      <c r="I212" t="s">
        <v>214</v>
      </c>
      <c r="J212" s="34">
        <f>ROUND(E212* H212,5)</f>
        <v>30.657</v>
      </c>
      <c r="K212" s="35"/>
    </row>
    <row r="213" spans="1:27" x14ac:dyDescent="0.25">
      <c r="D213" s="36" t="s">
        <v>340</v>
      </c>
      <c r="E213" s="35"/>
      <c r="H213" s="35"/>
      <c r="K213" s="33">
        <f>SUM(J212:J212)</f>
        <v>30.657</v>
      </c>
    </row>
    <row r="214" spans="1:27" x14ac:dyDescent="0.25">
      <c r="D214" s="36" t="s">
        <v>230</v>
      </c>
      <c r="E214" s="35"/>
      <c r="H214" s="35"/>
      <c r="K214" s="37">
        <f>SUM(J205:J213)</f>
        <v>33.906399999999998</v>
      </c>
    </row>
    <row r="215" spans="1:27" x14ac:dyDescent="0.25">
      <c r="D215" s="36" t="s">
        <v>233</v>
      </c>
      <c r="E215" s="35"/>
      <c r="H215" s="35"/>
      <c r="K215" s="37">
        <f>SUM(K214:K214)</f>
        <v>33.906399999999998</v>
      </c>
    </row>
    <row r="217" spans="1:27" ht="45" customHeight="1" x14ac:dyDescent="0.25">
      <c r="A217" s="27"/>
      <c r="B217" s="27" t="s">
        <v>341</v>
      </c>
      <c r="C217" s="28" t="s">
        <v>33</v>
      </c>
      <c r="D217" s="7" t="s">
        <v>342</v>
      </c>
      <c r="E217" s="6"/>
      <c r="F217" s="6"/>
      <c r="G217" s="28"/>
      <c r="H217" s="30" t="s">
        <v>206</v>
      </c>
      <c r="I217" s="5">
        <v>1</v>
      </c>
      <c r="J217" s="4"/>
      <c r="K217" s="31">
        <f>ROUND(K224,2)</f>
        <v>9.01</v>
      </c>
      <c r="L217" s="29" t="s">
        <v>343</v>
      </c>
      <c r="M217" s="28"/>
      <c r="N217" s="28"/>
      <c r="O217" s="28"/>
      <c r="P217" s="28"/>
      <c r="Q217" s="28"/>
      <c r="R217" s="28"/>
      <c r="S217" s="28"/>
      <c r="T217" s="28"/>
      <c r="U217" s="28"/>
      <c r="V217" s="28"/>
      <c r="W217" s="28"/>
      <c r="X217" s="28"/>
      <c r="Y217" s="28"/>
      <c r="Z217" s="28"/>
      <c r="AA217" s="28"/>
    </row>
    <row r="218" spans="1:27" x14ac:dyDescent="0.25">
      <c r="B218" s="23" t="s">
        <v>208</v>
      </c>
    </row>
    <row r="219" spans="1:27" x14ac:dyDescent="0.25">
      <c r="B219" t="s">
        <v>344</v>
      </c>
      <c r="C219" t="s">
        <v>345</v>
      </c>
      <c r="D219" t="s">
        <v>346</v>
      </c>
      <c r="E219" s="32">
        <v>0.4</v>
      </c>
      <c r="F219" t="s">
        <v>212</v>
      </c>
      <c r="G219" t="s">
        <v>213</v>
      </c>
      <c r="H219" s="33">
        <v>22.2</v>
      </c>
      <c r="I219" t="s">
        <v>214</v>
      </c>
      <c r="J219" s="34">
        <f>ROUND(E219/I217* H219,5)</f>
        <v>8.8800000000000008</v>
      </c>
      <c r="K219" s="35"/>
    </row>
    <row r="220" spans="1:27" x14ac:dyDescent="0.25">
      <c r="D220" s="36" t="s">
        <v>215</v>
      </c>
      <c r="E220" s="35"/>
      <c r="H220" s="35"/>
      <c r="K220" s="33">
        <f>SUM(J219:J219)</f>
        <v>8.8800000000000008</v>
      </c>
    </row>
    <row r="221" spans="1:27" x14ac:dyDescent="0.25">
      <c r="E221" s="35"/>
      <c r="H221" s="35"/>
      <c r="K221" s="35"/>
    </row>
    <row r="222" spans="1:27" x14ac:dyDescent="0.25">
      <c r="D222" s="36" t="s">
        <v>231</v>
      </c>
      <c r="E222" s="35"/>
      <c r="H222" s="35">
        <v>1.5</v>
      </c>
      <c r="I222" t="s">
        <v>232</v>
      </c>
      <c r="J222">
        <f>ROUND(H222/100*K220,5)</f>
        <v>0.13320000000000001</v>
      </c>
      <c r="K222" s="35"/>
    </row>
    <row r="223" spans="1:27" x14ac:dyDescent="0.25">
      <c r="D223" s="36" t="s">
        <v>230</v>
      </c>
      <c r="E223" s="35"/>
      <c r="H223" s="35"/>
      <c r="K223" s="37">
        <f>SUM(J218:J222)</f>
        <v>9.0132000000000012</v>
      </c>
    </row>
    <row r="224" spans="1:27" x14ac:dyDescent="0.25">
      <c r="D224" s="36" t="s">
        <v>233</v>
      </c>
      <c r="E224" s="35"/>
      <c r="H224" s="35"/>
      <c r="K224" s="37">
        <f>SUM(K223:K223)</f>
        <v>9.0132000000000012</v>
      </c>
    </row>
    <row r="226" spans="1:27" ht="45" customHeight="1" x14ac:dyDescent="0.25">
      <c r="A226" s="27"/>
      <c r="B226" s="27" t="s">
        <v>347</v>
      </c>
      <c r="C226" s="28" t="s">
        <v>188</v>
      </c>
      <c r="D226" s="7" t="s">
        <v>348</v>
      </c>
      <c r="E226" s="6"/>
      <c r="F226" s="6"/>
      <c r="G226" s="28"/>
      <c r="H226" s="30" t="s">
        <v>206</v>
      </c>
      <c r="I226" s="5">
        <v>1</v>
      </c>
      <c r="J226" s="4"/>
      <c r="K226" s="31">
        <f>ROUND(K231,2)</f>
        <v>6.47</v>
      </c>
      <c r="L226" s="29" t="s">
        <v>349</v>
      </c>
      <c r="M226" s="28"/>
      <c r="N226" s="28"/>
      <c r="O226" s="28"/>
      <c r="P226" s="28"/>
      <c r="Q226" s="28"/>
      <c r="R226" s="28"/>
      <c r="S226" s="28"/>
      <c r="T226" s="28"/>
      <c r="U226" s="28"/>
      <c r="V226" s="28"/>
      <c r="W226" s="28"/>
      <c r="X226" s="28"/>
      <c r="Y226" s="28"/>
      <c r="Z226" s="28"/>
      <c r="AA226" s="28"/>
    </row>
    <row r="227" spans="1:27" x14ac:dyDescent="0.25">
      <c r="B227" s="23" t="s">
        <v>216</v>
      </c>
    </row>
    <row r="228" spans="1:27" x14ac:dyDescent="0.25">
      <c r="B228" t="s">
        <v>350</v>
      </c>
      <c r="C228" t="s">
        <v>210</v>
      </c>
      <c r="D228" t="s">
        <v>351</v>
      </c>
      <c r="E228" s="32">
        <v>0.114</v>
      </c>
      <c r="F228" t="s">
        <v>212</v>
      </c>
      <c r="G228" t="s">
        <v>213</v>
      </c>
      <c r="H228" s="33">
        <v>56.73</v>
      </c>
      <c r="I228" t="s">
        <v>214</v>
      </c>
      <c r="J228" s="34">
        <f>ROUND(E228/I226* H228,5)</f>
        <v>6.4672200000000002</v>
      </c>
      <c r="K228" s="35"/>
    </row>
    <row r="229" spans="1:27" x14ac:dyDescent="0.25">
      <c r="D229" s="36" t="s">
        <v>219</v>
      </c>
      <c r="E229" s="35"/>
      <c r="H229" s="35"/>
      <c r="K229" s="33">
        <f>SUM(J228:J228)</f>
        <v>6.4672200000000002</v>
      </c>
    </row>
    <row r="230" spans="1:27" x14ac:dyDescent="0.25">
      <c r="D230" s="36" t="s">
        <v>230</v>
      </c>
      <c r="E230" s="35"/>
      <c r="H230" s="35"/>
      <c r="K230" s="37">
        <f>SUM(J227:J229)</f>
        <v>6.4672200000000002</v>
      </c>
    </row>
    <row r="231" spans="1:27" x14ac:dyDescent="0.25">
      <c r="D231" s="36" t="s">
        <v>233</v>
      </c>
      <c r="E231" s="35"/>
      <c r="H231" s="35"/>
      <c r="K231" s="37">
        <f>SUM(K230:K230)</f>
        <v>6.4672200000000002</v>
      </c>
    </row>
    <row r="233" spans="1:27" ht="45" customHeight="1" x14ac:dyDescent="0.25">
      <c r="A233" s="27"/>
      <c r="B233" s="27" t="s">
        <v>352</v>
      </c>
      <c r="C233" s="28" t="s">
        <v>224</v>
      </c>
      <c r="D233" s="7" t="s">
        <v>353</v>
      </c>
      <c r="E233" s="6"/>
      <c r="F233" s="6"/>
      <c r="G233" s="28"/>
      <c r="H233" s="30" t="s">
        <v>206</v>
      </c>
      <c r="I233" s="5">
        <v>1</v>
      </c>
      <c r="J233" s="4"/>
      <c r="K233" s="31">
        <f>ROUND(K248,2)</f>
        <v>1.98</v>
      </c>
      <c r="L233" s="29" t="s">
        <v>354</v>
      </c>
      <c r="M233" s="28"/>
      <c r="N233" s="28"/>
      <c r="O233" s="28"/>
      <c r="P233" s="28"/>
      <c r="Q233" s="28"/>
      <c r="R233" s="28"/>
      <c r="S233" s="28"/>
      <c r="T233" s="28"/>
      <c r="U233" s="28"/>
      <c r="V233" s="28"/>
      <c r="W233" s="28"/>
      <c r="X233" s="28"/>
      <c r="Y233" s="28"/>
      <c r="Z233" s="28"/>
      <c r="AA233" s="28"/>
    </row>
    <row r="234" spans="1:27" x14ac:dyDescent="0.25">
      <c r="B234" s="23" t="s">
        <v>208</v>
      </c>
    </row>
    <row r="235" spans="1:27" x14ac:dyDescent="0.25">
      <c r="B235" t="s">
        <v>355</v>
      </c>
      <c r="C235" t="s">
        <v>210</v>
      </c>
      <c r="D235" t="s">
        <v>356</v>
      </c>
      <c r="E235" s="32">
        <v>1.4999999999999999E-2</v>
      </c>
      <c r="F235" t="s">
        <v>212</v>
      </c>
      <c r="G235" t="s">
        <v>213</v>
      </c>
      <c r="H235" s="33">
        <v>27.04</v>
      </c>
      <c r="I235" t="s">
        <v>214</v>
      </c>
      <c r="J235" s="34">
        <f>ROUND(E235/I233* H235,5)</f>
        <v>0.40560000000000002</v>
      </c>
      <c r="K235" s="35"/>
    </row>
    <row r="236" spans="1:27" x14ac:dyDescent="0.25">
      <c r="B236" t="s">
        <v>357</v>
      </c>
      <c r="C236" t="s">
        <v>210</v>
      </c>
      <c r="D236" t="s">
        <v>358</v>
      </c>
      <c r="E236" s="32">
        <v>1.4999999999999999E-2</v>
      </c>
      <c r="F236" t="s">
        <v>212</v>
      </c>
      <c r="G236" t="s">
        <v>213</v>
      </c>
      <c r="H236" s="33">
        <v>23.69</v>
      </c>
      <c r="I236" t="s">
        <v>214</v>
      </c>
      <c r="J236" s="34">
        <f>ROUND(E236/I233* H236,5)</f>
        <v>0.35535</v>
      </c>
      <c r="K236" s="35"/>
    </row>
    <row r="237" spans="1:27" x14ac:dyDescent="0.25">
      <c r="D237" s="36" t="s">
        <v>215</v>
      </c>
      <c r="E237" s="35"/>
      <c r="H237" s="35"/>
      <c r="K237" s="33">
        <f>SUM(J235:J236)</f>
        <v>0.76095000000000002</v>
      </c>
    </row>
    <row r="238" spans="1:27" x14ac:dyDescent="0.25">
      <c r="B238" s="23" t="s">
        <v>216</v>
      </c>
      <c r="E238" s="35"/>
      <c r="H238" s="35"/>
      <c r="K238" s="35"/>
    </row>
    <row r="239" spans="1:27" x14ac:dyDescent="0.25">
      <c r="B239" t="s">
        <v>359</v>
      </c>
      <c r="C239" t="s">
        <v>210</v>
      </c>
      <c r="D239" t="s">
        <v>360</v>
      </c>
      <c r="E239" s="32">
        <v>1.4999999999999999E-2</v>
      </c>
      <c r="F239" t="s">
        <v>212</v>
      </c>
      <c r="G239" t="s">
        <v>213</v>
      </c>
      <c r="H239" s="33">
        <v>3.47</v>
      </c>
      <c r="I239" t="s">
        <v>214</v>
      </c>
      <c r="J239" s="34">
        <f>ROUND(E239/I233* H239,5)</f>
        <v>5.2049999999999999E-2</v>
      </c>
      <c r="K239" s="35"/>
    </row>
    <row r="240" spans="1:27" x14ac:dyDescent="0.25">
      <c r="D240" s="36" t="s">
        <v>219</v>
      </c>
      <c r="E240" s="35"/>
      <c r="H240" s="35"/>
      <c r="K240" s="33">
        <f>SUM(J239:J239)</f>
        <v>5.2049999999999999E-2</v>
      </c>
    </row>
    <row r="241" spans="1:27" x14ac:dyDescent="0.25">
      <c r="B241" s="23" t="s">
        <v>220</v>
      </c>
      <c r="E241" s="35"/>
      <c r="H241" s="35"/>
      <c r="K241" s="35"/>
    </row>
    <row r="242" spans="1:27" x14ac:dyDescent="0.25">
      <c r="B242" t="s">
        <v>361</v>
      </c>
      <c r="C242" t="s">
        <v>224</v>
      </c>
      <c r="D242" t="s">
        <v>362</v>
      </c>
      <c r="E242" s="32">
        <v>1</v>
      </c>
      <c r="G242" t="s">
        <v>213</v>
      </c>
      <c r="H242" s="33">
        <v>1.1499999999999999</v>
      </c>
      <c r="I242" t="s">
        <v>214</v>
      </c>
      <c r="J242" s="34">
        <f>ROUND(E242* H242,5)</f>
        <v>1.1499999999999999</v>
      </c>
      <c r="K242" s="35"/>
    </row>
    <row r="243" spans="1:27" x14ac:dyDescent="0.25">
      <c r="D243" s="36" t="s">
        <v>229</v>
      </c>
      <c r="E243" s="35"/>
      <c r="H243" s="35"/>
      <c r="K243" s="33">
        <f>SUM(J242:J242)</f>
        <v>1.1499999999999999</v>
      </c>
    </row>
    <row r="244" spans="1:27" x14ac:dyDescent="0.25">
      <c r="B244" s="23" t="s">
        <v>337</v>
      </c>
      <c r="E244" s="35"/>
      <c r="H244" s="35"/>
      <c r="K244" s="35"/>
    </row>
    <row r="245" spans="1:27" x14ac:dyDescent="0.25">
      <c r="B245" t="s">
        <v>363</v>
      </c>
      <c r="C245" t="s">
        <v>232</v>
      </c>
      <c r="D245" t="s">
        <v>364</v>
      </c>
      <c r="E245" s="32">
        <v>2.5</v>
      </c>
      <c r="G245" t="s">
        <v>232</v>
      </c>
      <c r="H245" s="33">
        <v>0.76080000000000003</v>
      </c>
      <c r="I245" t="s">
        <v>214</v>
      </c>
      <c r="J245" s="34">
        <f>ROUND(E245* H245/100,5)</f>
        <v>1.9019999999999999E-2</v>
      </c>
      <c r="K245" s="35"/>
    </row>
    <row r="246" spans="1:27" x14ac:dyDescent="0.25">
      <c r="D246" s="36" t="s">
        <v>340</v>
      </c>
      <c r="E246" s="35"/>
      <c r="H246" s="35"/>
      <c r="K246" s="33">
        <f>SUM(J245:J245)</f>
        <v>1.9019999999999999E-2</v>
      </c>
    </row>
    <row r="247" spans="1:27" x14ac:dyDescent="0.25">
      <c r="D247" s="36" t="s">
        <v>230</v>
      </c>
      <c r="E247" s="35"/>
      <c r="H247" s="35"/>
      <c r="K247" s="37">
        <f>SUM(J234:J246)</f>
        <v>1.9820200000000001</v>
      </c>
    </row>
    <row r="248" spans="1:27" x14ac:dyDescent="0.25">
      <c r="D248" s="36" t="s">
        <v>233</v>
      </c>
      <c r="E248" s="35"/>
      <c r="H248" s="35"/>
      <c r="K248" s="37">
        <f>SUM(K247:K247)</f>
        <v>1.9820200000000001</v>
      </c>
    </row>
    <row r="250" spans="1:27" ht="45" customHeight="1" x14ac:dyDescent="0.25">
      <c r="A250" s="27"/>
      <c r="B250" s="27" t="s">
        <v>365</v>
      </c>
      <c r="C250" s="28" t="s">
        <v>224</v>
      </c>
      <c r="D250" s="7" t="s">
        <v>366</v>
      </c>
      <c r="E250" s="6"/>
      <c r="F250" s="6"/>
      <c r="G250" s="28"/>
      <c r="H250" s="30" t="s">
        <v>206</v>
      </c>
      <c r="I250" s="5">
        <v>1</v>
      </c>
      <c r="J250" s="4"/>
      <c r="K250" s="31">
        <f>ROUND(K264,2)</f>
        <v>4.7699999999999996</v>
      </c>
      <c r="L250" s="29" t="s">
        <v>367</v>
      </c>
      <c r="M250" s="28"/>
      <c r="N250" s="28"/>
      <c r="O250" s="28"/>
      <c r="P250" s="28"/>
      <c r="Q250" s="28"/>
      <c r="R250" s="28"/>
      <c r="S250" s="28"/>
      <c r="T250" s="28"/>
      <c r="U250" s="28"/>
      <c r="V250" s="28"/>
      <c r="W250" s="28"/>
      <c r="X250" s="28"/>
      <c r="Y250" s="28"/>
      <c r="Z250" s="28"/>
      <c r="AA250" s="28"/>
    </row>
    <row r="251" spans="1:27" x14ac:dyDescent="0.25">
      <c r="B251" s="23" t="s">
        <v>208</v>
      </c>
    </row>
    <row r="252" spans="1:27" x14ac:dyDescent="0.25">
      <c r="B252" t="s">
        <v>357</v>
      </c>
      <c r="C252" t="s">
        <v>210</v>
      </c>
      <c r="D252" t="s">
        <v>358</v>
      </c>
      <c r="E252" s="32">
        <v>0.06</v>
      </c>
      <c r="F252" t="s">
        <v>212</v>
      </c>
      <c r="G252" t="s">
        <v>213</v>
      </c>
      <c r="H252" s="33">
        <v>23.69</v>
      </c>
      <c r="I252" t="s">
        <v>214</v>
      </c>
      <c r="J252" s="34">
        <f>ROUND(E252/I250* H252,5)</f>
        <v>1.4214</v>
      </c>
      <c r="K252" s="35"/>
    </row>
    <row r="253" spans="1:27" x14ac:dyDescent="0.25">
      <c r="B253" t="s">
        <v>355</v>
      </c>
      <c r="C253" t="s">
        <v>210</v>
      </c>
      <c r="D253" t="s">
        <v>356</v>
      </c>
      <c r="E253" s="32">
        <v>0.06</v>
      </c>
      <c r="F253" t="s">
        <v>212</v>
      </c>
      <c r="G253" t="s">
        <v>213</v>
      </c>
      <c r="H253" s="33">
        <v>27.04</v>
      </c>
      <c r="I253" t="s">
        <v>214</v>
      </c>
      <c r="J253" s="34">
        <f>ROUND(E253/I250* H253,5)</f>
        <v>1.6224000000000001</v>
      </c>
      <c r="K253" s="35"/>
    </row>
    <row r="254" spans="1:27" x14ac:dyDescent="0.25">
      <c r="D254" s="36" t="s">
        <v>215</v>
      </c>
      <c r="E254" s="35"/>
      <c r="H254" s="35"/>
      <c r="K254" s="33">
        <f>SUM(J252:J253)</f>
        <v>3.0438000000000001</v>
      </c>
    </row>
    <row r="255" spans="1:27" x14ac:dyDescent="0.25">
      <c r="B255" s="23" t="s">
        <v>216</v>
      </c>
      <c r="E255" s="35"/>
      <c r="H255" s="35"/>
      <c r="K255" s="35"/>
    </row>
    <row r="256" spans="1:27" x14ac:dyDescent="0.25">
      <c r="B256" t="s">
        <v>359</v>
      </c>
      <c r="C256" t="s">
        <v>210</v>
      </c>
      <c r="D256" t="s">
        <v>360</v>
      </c>
      <c r="E256" s="32">
        <v>0.05</v>
      </c>
      <c r="F256" t="s">
        <v>212</v>
      </c>
      <c r="G256" t="s">
        <v>213</v>
      </c>
      <c r="H256" s="33">
        <v>3.47</v>
      </c>
      <c r="I256" t="s">
        <v>214</v>
      </c>
      <c r="J256" s="34">
        <f>ROUND(E256/I250* H256,5)</f>
        <v>0.17349999999999999</v>
      </c>
      <c r="K256" s="35"/>
    </row>
    <row r="257" spans="1:27" x14ac:dyDescent="0.25">
      <c r="D257" s="36" t="s">
        <v>219</v>
      </c>
      <c r="E257" s="35"/>
      <c r="H257" s="35"/>
      <c r="K257" s="33">
        <f>SUM(J256:J256)</f>
        <v>0.17349999999999999</v>
      </c>
    </row>
    <row r="258" spans="1:27" x14ac:dyDescent="0.25">
      <c r="B258" s="23" t="s">
        <v>220</v>
      </c>
      <c r="E258" s="35"/>
      <c r="H258" s="35"/>
      <c r="K258" s="35"/>
    </row>
    <row r="259" spans="1:27" x14ac:dyDescent="0.25">
      <c r="B259" t="s">
        <v>368</v>
      </c>
      <c r="C259" t="s">
        <v>224</v>
      </c>
      <c r="D259" t="s">
        <v>369</v>
      </c>
      <c r="E259" s="32">
        <v>1</v>
      </c>
      <c r="G259" t="s">
        <v>213</v>
      </c>
      <c r="H259" s="33">
        <v>1.51</v>
      </c>
      <c r="I259" t="s">
        <v>214</v>
      </c>
      <c r="J259" s="34">
        <f>ROUND(E259* H259,5)</f>
        <v>1.51</v>
      </c>
      <c r="K259" s="35"/>
    </row>
    <row r="260" spans="1:27" x14ac:dyDescent="0.25">
      <c r="D260" s="36" t="s">
        <v>229</v>
      </c>
      <c r="E260" s="35"/>
      <c r="H260" s="35"/>
      <c r="K260" s="33">
        <f>SUM(J259:J259)</f>
        <v>1.51</v>
      </c>
    </row>
    <row r="261" spans="1:27" x14ac:dyDescent="0.25">
      <c r="E261" s="35"/>
      <c r="H261" s="35"/>
      <c r="K261" s="35"/>
    </row>
    <row r="262" spans="1:27" x14ac:dyDescent="0.25">
      <c r="D262" s="36" t="s">
        <v>231</v>
      </c>
      <c r="E262" s="35"/>
      <c r="H262" s="35">
        <v>1.5</v>
      </c>
      <c r="I262" t="s">
        <v>232</v>
      </c>
      <c r="J262">
        <f>ROUND(H262/100*K254,5)</f>
        <v>4.5659999999999999E-2</v>
      </c>
      <c r="K262" s="35"/>
    </row>
    <row r="263" spans="1:27" x14ac:dyDescent="0.25">
      <c r="D263" s="36" t="s">
        <v>230</v>
      </c>
      <c r="E263" s="35"/>
      <c r="H263" s="35"/>
      <c r="K263" s="37">
        <f>SUM(J251:J262)</f>
        <v>4.7729599999999994</v>
      </c>
    </row>
    <row r="264" spans="1:27" x14ac:dyDescent="0.25">
      <c r="D264" s="36" t="s">
        <v>233</v>
      </c>
      <c r="E264" s="35"/>
      <c r="H264" s="35"/>
      <c r="K264" s="37">
        <f>SUM(K263:K263)</f>
        <v>4.7729599999999994</v>
      </c>
    </row>
    <row r="266" spans="1:27" ht="45" customHeight="1" x14ac:dyDescent="0.25">
      <c r="A266" s="27"/>
      <c r="B266" s="27" t="s">
        <v>370</v>
      </c>
      <c r="C266" s="28" t="s">
        <v>33</v>
      </c>
      <c r="D266" s="7" t="s">
        <v>371</v>
      </c>
      <c r="E266" s="6"/>
      <c r="F266" s="6"/>
      <c r="G266" s="28"/>
      <c r="H266" s="30" t="s">
        <v>206</v>
      </c>
      <c r="I266" s="5">
        <v>1</v>
      </c>
      <c r="J266" s="4"/>
      <c r="K266" s="31">
        <f>ROUND(K280,2)</f>
        <v>50.64</v>
      </c>
      <c r="L266" s="29" t="s">
        <v>372</v>
      </c>
      <c r="M266" s="28"/>
      <c r="N266" s="28"/>
      <c r="O266" s="28"/>
      <c r="P266" s="28"/>
      <c r="Q266" s="28"/>
      <c r="R266" s="28"/>
      <c r="S266" s="28"/>
      <c r="T266" s="28"/>
      <c r="U266" s="28"/>
      <c r="V266" s="28"/>
      <c r="W266" s="28"/>
      <c r="X266" s="28"/>
      <c r="Y266" s="28"/>
      <c r="Z266" s="28"/>
      <c r="AA266" s="28"/>
    </row>
    <row r="267" spans="1:27" x14ac:dyDescent="0.25">
      <c r="B267" s="23" t="s">
        <v>208</v>
      </c>
    </row>
    <row r="268" spans="1:27" x14ac:dyDescent="0.25">
      <c r="B268" t="s">
        <v>373</v>
      </c>
      <c r="C268" t="s">
        <v>210</v>
      </c>
      <c r="D268" t="s">
        <v>374</v>
      </c>
      <c r="E268" s="32">
        <v>1</v>
      </c>
      <c r="F268" t="s">
        <v>212</v>
      </c>
      <c r="G268" t="s">
        <v>213</v>
      </c>
      <c r="H268" s="33">
        <v>26.58</v>
      </c>
      <c r="I268" t="s">
        <v>214</v>
      </c>
      <c r="J268" s="34">
        <f>ROUND(E268/I266* H268,5)</f>
        <v>26.58</v>
      </c>
      <c r="K268" s="35"/>
    </row>
    <row r="269" spans="1:27" x14ac:dyDescent="0.25">
      <c r="B269" t="s">
        <v>344</v>
      </c>
      <c r="C269" t="s">
        <v>345</v>
      </c>
      <c r="D269" t="s">
        <v>346</v>
      </c>
      <c r="E269" s="32">
        <v>0.5</v>
      </c>
      <c r="F269" t="s">
        <v>212</v>
      </c>
      <c r="G269" t="s">
        <v>213</v>
      </c>
      <c r="H269" s="33">
        <v>22.2</v>
      </c>
      <c r="I269" t="s">
        <v>214</v>
      </c>
      <c r="J269" s="34">
        <f>ROUND(E269/I266* H269,5)</f>
        <v>11.1</v>
      </c>
      <c r="K269" s="35"/>
    </row>
    <row r="270" spans="1:27" x14ac:dyDescent="0.25">
      <c r="D270" s="36" t="s">
        <v>215</v>
      </c>
      <c r="E270" s="35"/>
      <c r="H270" s="35"/>
      <c r="K270" s="33">
        <f>SUM(J268:J269)</f>
        <v>37.68</v>
      </c>
    </row>
    <row r="271" spans="1:27" x14ac:dyDescent="0.25">
      <c r="B271" s="23" t="s">
        <v>220</v>
      </c>
      <c r="E271" s="35"/>
      <c r="H271" s="35"/>
      <c r="K271" s="35"/>
    </row>
    <row r="272" spans="1:27" x14ac:dyDescent="0.25">
      <c r="B272" t="s">
        <v>375</v>
      </c>
      <c r="C272" t="s">
        <v>38</v>
      </c>
      <c r="D272" t="s">
        <v>376</v>
      </c>
      <c r="E272" s="32">
        <v>35</v>
      </c>
      <c r="G272" t="s">
        <v>213</v>
      </c>
      <c r="H272" s="33">
        <v>0.26</v>
      </c>
      <c r="I272" t="s">
        <v>214</v>
      </c>
      <c r="J272" s="34">
        <f>ROUND(E272* H272,5)</f>
        <v>9.1</v>
      </c>
      <c r="K272" s="35"/>
    </row>
    <row r="273" spans="1:27" x14ac:dyDescent="0.25">
      <c r="D273" s="36" t="s">
        <v>229</v>
      </c>
      <c r="E273" s="35"/>
      <c r="H273" s="35"/>
      <c r="K273" s="33">
        <f>SUM(J272:J272)</f>
        <v>9.1</v>
      </c>
    </row>
    <row r="274" spans="1:27" x14ac:dyDescent="0.25">
      <c r="B274" s="23" t="s">
        <v>203</v>
      </c>
      <c r="E274" s="35"/>
      <c r="H274" s="35"/>
      <c r="K274" s="35"/>
    </row>
    <row r="275" spans="1:27" x14ac:dyDescent="0.25">
      <c r="B275" t="s">
        <v>309</v>
      </c>
      <c r="C275" t="s">
        <v>188</v>
      </c>
      <c r="D275" t="s">
        <v>310</v>
      </c>
      <c r="E275" s="32">
        <v>0.02</v>
      </c>
      <c r="G275" t="s">
        <v>213</v>
      </c>
      <c r="H275" s="33">
        <v>145.88032999999999</v>
      </c>
      <c r="I275" t="s">
        <v>214</v>
      </c>
      <c r="J275" s="34">
        <f>ROUND(E275* H275,5)</f>
        <v>2.9176099999999998</v>
      </c>
      <c r="K275" s="35"/>
    </row>
    <row r="276" spans="1:27" x14ac:dyDescent="0.25">
      <c r="D276" s="36" t="s">
        <v>377</v>
      </c>
      <c r="E276" s="35"/>
      <c r="H276" s="35"/>
      <c r="K276" s="33">
        <f>SUM(J275:J275)</f>
        <v>2.9176099999999998</v>
      </c>
    </row>
    <row r="277" spans="1:27" x14ac:dyDescent="0.25">
      <c r="E277" s="35"/>
      <c r="H277" s="35"/>
      <c r="K277" s="35"/>
    </row>
    <row r="278" spans="1:27" x14ac:dyDescent="0.25">
      <c r="D278" s="36" t="s">
        <v>231</v>
      </c>
      <c r="E278" s="35"/>
      <c r="H278" s="35">
        <v>2.5</v>
      </c>
      <c r="I278" t="s">
        <v>232</v>
      </c>
      <c r="J278">
        <f>ROUND(H278/100*K270,5)</f>
        <v>0.94199999999999995</v>
      </c>
      <c r="K278" s="35"/>
    </row>
    <row r="279" spans="1:27" x14ac:dyDescent="0.25">
      <c r="D279" s="36" t="s">
        <v>230</v>
      </c>
      <c r="E279" s="35"/>
      <c r="H279" s="35"/>
      <c r="K279" s="37">
        <f>SUM(J267:J278)</f>
        <v>50.639609999999998</v>
      </c>
    </row>
    <row r="280" spans="1:27" x14ac:dyDescent="0.25">
      <c r="D280" s="36" t="s">
        <v>233</v>
      </c>
      <c r="E280" s="35"/>
      <c r="H280" s="35"/>
      <c r="K280" s="37">
        <f>SUM(K279:K279)</f>
        <v>50.639609999999998</v>
      </c>
    </row>
    <row r="282" spans="1:27" ht="45" customHeight="1" x14ac:dyDescent="0.25">
      <c r="A282" s="27"/>
      <c r="B282" s="27" t="s">
        <v>378</v>
      </c>
      <c r="C282" s="28" t="s">
        <v>33</v>
      </c>
      <c r="D282" s="7" t="s">
        <v>379</v>
      </c>
      <c r="E282" s="6"/>
      <c r="F282" s="6"/>
      <c r="G282" s="28"/>
      <c r="H282" s="30" t="s">
        <v>206</v>
      </c>
      <c r="I282" s="5">
        <v>1</v>
      </c>
      <c r="J282" s="4"/>
      <c r="K282" s="31">
        <f>ROUND(K299,2)</f>
        <v>99.81</v>
      </c>
      <c r="L282" s="29" t="s">
        <v>380</v>
      </c>
      <c r="M282" s="28"/>
      <c r="N282" s="28"/>
      <c r="O282" s="28"/>
      <c r="P282" s="28"/>
      <c r="Q282" s="28"/>
      <c r="R282" s="28"/>
      <c r="S282" s="28"/>
      <c r="T282" s="28"/>
      <c r="U282" s="28"/>
      <c r="V282" s="28"/>
      <c r="W282" s="28"/>
      <c r="X282" s="28"/>
      <c r="Y282" s="28"/>
      <c r="Z282" s="28"/>
      <c r="AA282" s="28"/>
    </row>
    <row r="283" spans="1:27" x14ac:dyDescent="0.25">
      <c r="B283" s="23" t="s">
        <v>208</v>
      </c>
    </row>
    <row r="284" spans="1:27" x14ac:dyDescent="0.25">
      <c r="B284" t="s">
        <v>373</v>
      </c>
      <c r="C284" t="s">
        <v>210</v>
      </c>
      <c r="D284" t="s">
        <v>374</v>
      </c>
      <c r="E284" s="32">
        <v>1</v>
      </c>
      <c r="F284" t="s">
        <v>212</v>
      </c>
      <c r="G284" t="s">
        <v>213</v>
      </c>
      <c r="H284" s="33">
        <v>26.58</v>
      </c>
      <c r="I284" t="s">
        <v>214</v>
      </c>
      <c r="J284" s="34">
        <f>ROUND(E284/I282* H284,5)</f>
        <v>26.58</v>
      </c>
      <c r="K284" s="35"/>
    </row>
    <row r="285" spans="1:27" x14ac:dyDescent="0.25">
      <c r="B285" t="s">
        <v>344</v>
      </c>
      <c r="C285" t="s">
        <v>345</v>
      </c>
      <c r="D285" t="s">
        <v>346</v>
      </c>
      <c r="E285" s="32">
        <v>0.5</v>
      </c>
      <c r="F285" t="s">
        <v>212</v>
      </c>
      <c r="G285" t="s">
        <v>213</v>
      </c>
      <c r="H285" s="33">
        <v>22.2</v>
      </c>
      <c r="I285" t="s">
        <v>214</v>
      </c>
      <c r="J285" s="34">
        <f>ROUND(E285/I282* H285,5)</f>
        <v>11.1</v>
      </c>
      <c r="K285" s="35"/>
    </row>
    <row r="286" spans="1:27" x14ac:dyDescent="0.25">
      <c r="D286" s="36" t="s">
        <v>215</v>
      </c>
      <c r="E286" s="35"/>
      <c r="H286" s="35"/>
      <c r="K286" s="33">
        <f>SUM(J284:J285)</f>
        <v>37.68</v>
      </c>
    </row>
    <row r="287" spans="1:27" x14ac:dyDescent="0.25">
      <c r="B287" s="23" t="s">
        <v>216</v>
      </c>
      <c r="E287" s="35"/>
      <c r="H287" s="35"/>
      <c r="K287" s="35"/>
    </row>
    <row r="288" spans="1:27" x14ac:dyDescent="0.25">
      <c r="B288" t="s">
        <v>381</v>
      </c>
      <c r="C288" t="s">
        <v>210</v>
      </c>
      <c r="D288" t="s">
        <v>382</v>
      </c>
      <c r="E288" s="32">
        <v>1</v>
      </c>
      <c r="F288" t="s">
        <v>212</v>
      </c>
      <c r="G288" t="s">
        <v>213</v>
      </c>
      <c r="H288" s="33">
        <v>49.17</v>
      </c>
      <c r="I288" t="s">
        <v>214</v>
      </c>
      <c r="J288" s="34">
        <f>ROUND(E288/I282* H288,5)</f>
        <v>49.17</v>
      </c>
      <c r="K288" s="35"/>
    </row>
    <row r="289" spans="1:27" x14ac:dyDescent="0.25">
      <c r="D289" s="36" t="s">
        <v>219</v>
      </c>
      <c r="E289" s="35"/>
      <c r="H289" s="35"/>
      <c r="K289" s="33">
        <f>SUM(J288:J288)</f>
        <v>49.17</v>
      </c>
    </row>
    <row r="290" spans="1:27" x14ac:dyDescent="0.25">
      <c r="B290" s="23" t="s">
        <v>220</v>
      </c>
      <c r="E290" s="35"/>
      <c r="H290" s="35"/>
      <c r="K290" s="35"/>
    </row>
    <row r="291" spans="1:27" x14ac:dyDescent="0.25">
      <c r="B291" t="s">
        <v>375</v>
      </c>
      <c r="C291" t="s">
        <v>38</v>
      </c>
      <c r="D291" t="s">
        <v>376</v>
      </c>
      <c r="E291" s="32">
        <v>35</v>
      </c>
      <c r="G291" t="s">
        <v>213</v>
      </c>
      <c r="H291" s="33">
        <v>0.26</v>
      </c>
      <c r="I291" t="s">
        <v>214</v>
      </c>
      <c r="J291" s="34">
        <f>ROUND(E291* H291,5)</f>
        <v>9.1</v>
      </c>
      <c r="K291" s="35"/>
    </row>
    <row r="292" spans="1:27" x14ac:dyDescent="0.25">
      <c r="D292" s="36" t="s">
        <v>229</v>
      </c>
      <c r="E292" s="35"/>
      <c r="H292" s="35"/>
      <c r="K292" s="33">
        <f>SUM(J291:J291)</f>
        <v>9.1</v>
      </c>
    </row>
    <row r="293" spans="1:27" x14ac:dyDescent="0.25">
      <c r="B293" s="23" t="s">
        <v>203</v>
      </c>
      <c r="E293" s="35"/>
      <c r="H293" s="35"/>
      <c r="K293" s="35"/>
    </row>
    <row r="294" spans="1:27" x14ac:dyDescent="0.25">
      <c r="B294" t="s">
        <v>309</v>
      </c>
      <c r="C294" t="s">
        <v>188</v>
      </c>
      <c r="D294" t="s">
        <v>310</v>
      </c>
      <c r="E294" s="32">
        <v>0.02</v>
      </c>
      <c r="G294" t="s">
        <v>213</v>
      </c>
      <c r="H294" s="33">
        <v>145.88032999999999</v>
      </c>
      <c r="I294" t="s">
        <v>214</v>
      </c>
      <c r="J294" s="34">
        <f>ROUND(E294* H294,5)</f>
        <v>2.9176099999999998</v>
      </c>
      <c r="K294" s="35"/>
    </row>
    <row r="295" spans="1:27" x14ac:dyDescent="0.25">
      <c r="D295" s="36" t="s">
        <v>377</v>
      </c>
      <c r="E295" s="35"/>
      <c r="H295" s="35"/>
      <c r="K295" s="33">
        <f>SUM(J294:J294)</f>
        <v>2.9176099999999998</v>
      </c>
    </row>
    <row r="296" spans="1:27" x14ac:dyDescent="0.25">
      <c r="E296" s="35"/>
      <c r="H296" s="35"/>
      <c r="K296" s="35"/>
    </row>
    <row r="297" spans="1:27" x14ac:dyDescent="0.25">
      <c r="D297" s="36" t="s">
        <v>231</v>
      </c>
      <c r="E297" s="35"/>
      <c r="H297" s="35">
        <v>2.5</v>
      </c>
      <c r="I297" t="s">
        <v>232</v>
      </c>
      <c r="J297">
        <f>ROUND(H297/100*K286,5)</f>
        <v>0.94199999999999995</v>
      </c>
      <c r="K297" s="35"/>
    </row>
    <row r="298" spans="1:27" x14ac:dyDescent="0.25">
      <c r="D298" s="36" t="s">
        <v>230</v>
      </c>
      <c r="E298" s="35"/>
      <c r="H298" s="35"/>
      <c r="K298" s="37">
        <f>SUM(J283:J297)</f>
        <v>99.809609999999978</v>
      </c>
    </row>
    <row r="299" spans="1:27" x14ac:dyDescent="0.25">
      <c r="D299" s="36" t="s">
        <v>233</v>
      </c>
      <c r="E299" s="35"/>
      <c r="H299" s="35"/>
      <c r="K299" s="37">
        <f>SUM(K298:K298)</f>
        <v>99.809609999999978</v>
      </c>
    </row>
    <row r="301" spans="1:27" ht="45" customHeight="1" x14ac:dyDescent="0.25">
      <c r="A301" s="27"/>
      <c r="B301" s="27" t="s">
        <v>383</v>
      </c>
      <c r="C301" s="28" t="s">
        <v>38</v>
      </c>
      <c r="D301" s="7" t="s">
        <v>384</v>
      </c>
      <c r="E301" s="6"/>
      <c r="F301" s="6"/>
      <c r="G301" s="28"/>
      <c r="H301" s="30" t="s">
        <v>206</v>
      </c>
      <c r="I301" s="5">
        <v>1</v>
      </c>
      <c r="J301" s="4"/>
      <c r="K301" s="31">
        <f>ROUND(K312,2)</f>
        <v>7.73</v>
      </c>
      <c r="L301" s="29" t="s">
        <v>385</v>
      </c>
      <c r="M301" s="28"/>
      <c r="N301" s="28"/>
      <c r="O301" s="28"/>
      <c r="P301" s="28"/>
      <c r="Q301" s="28"/>
      <c r="R301" s="28"/>
      <c r="S301" s="28"/>
      <c r="T301" s="28"/>
      <c r="U301" s="28"/>
      <c r="V301" s="28"/>
      <c r="W301" s="28"/>
      <c r="X301" s="28"/>
      <c r="Y301" s="28"/>
      <c r="Z301" s="28"/>
      <c r="AA301" s="28"/>
    </row>
    <row r="302" spans="1:27" x14ac:dyDescent="0.25">
      <c r="B302" s="23" t="s">
        <v>208</v>
      </c>
    </row>
    <row r="303" spans="1:27" x14ac:dyDescent="0.25">
      <c r="B303" t="s">
        <v>386</v>
      </c>
      <c r="C303" t="s">
        <v>210</v>
      </c>
      <c r="D303" t="s">
        <v>387</v>
      </c>
      <c r="E303" s="32">
        <v>0.125</v>
      </c>
      <c r="F303" t="s">
        <v>212</v>
      </c>
      <c r="G303" t="s">
        <v>213</v>
      </c>
      <c r="H303" s="33">
        <v>26.58</v>
      </c>
      <c r="I303" t="s">
        <v>214</v>
      </c>
      <c r="J303" s="34">
        <f>ROUND(E303/I301* H303,5)</f>
        <v>3.3224999999999998</v>
      </c>
      <c r="K303" s="35"/>
    </row>
    <row r="304" spans="1:27" x14ac:dyDescent="0.25">
      <c r="B304" t="s">
        <v>344</v>
      </c>
      <c r="C304" t="s">
        <v>345</v>
      </c>
      <c r="D304" t="s">
        <v>346</v>
      </c>
      <c r="E304" s="32">
        <v>0.125</v>
      </c>
      <c r="F304" t="s">
        <v>212</v>
      </c>
      <c r="G304" t="s">
        <v>213</v>
      </c>
      <c r="H304" s="33">
        <v>22.2</v>
      </c>
      <c r="I304" t="s">
        <v>214</v>
      </c>
      <c r="J304" s="34">
        <f>ROUND(E304/I301* H304,5)</f>
        <v>2.7749999999999999</v>
      </c>
      <c r="K304" s="35"/>
    </row>
    <row r="305" spans="1:27" x14ac:dyDescent="0.25">
      <c r="D305" s="36" t="s">
        <v>215</v>
      </c>
      <c r="E305" s="35"/>
      <c r="H305" s="35"/>
      <c r="K305" s="33">
        <f>SUM(J303:J304)</f>
        <v>6.0975000000000001</v>
      </c>
    </row>
    <row r="306" spans="1:27" x14ac:dyDescent="0.25">
      <c r="B306" s="23" t="s">
        <v>220</v>
      </c>
      <c r="E306" s="35"/>
      <c r="H306" s="35"/>
      <c r="K306" s="35"/>
    </row>
    <row r="307" spans="1:27" x14ac:dyDescent="0.25">
      <c r="B307" t="s">
        <v>388</v>
      </c>
      <c r="C307" t="s">
        <v>38</v>
      </c>
      <c r="D307" t="s">
        <v>389</v>
      </c>
      <c r="E307" s="32">
        <v>1</v>
      </c>
      <c r="G307" t="s">
        <v>213</v>
      </c>
      <c r="H307" s="33">
        <v>1.54</v>
      </c>
      <c r="I307" t="s">
        <v>214</v>
      </c>
      <c r="J307" s="34">
        <f>ROUND(E307* H307,5)</f>
        <v>1.54</v>
      </c>
      <c r="K307" s="35"/>
    </row>
    <row r="308" spans="1:27" x14ac:dyDescent="0.25">
      <c r="D308" s="36" t="s">
        <v>229</v>
      </c>
      <c r="E308" s="35"/>
      <c r="H308" s="35"/>
      <c r="K308" s="33">
        <f>SUM(J307:J307)</f>
        <v>1.54</v>
      </c>
    </row>
    <row r="309" spans="1:27" x14ac:dyDescent="0.25">
      <c r="E309" s="35"/>
      <c r="H309" s="35"/>
      <c r="K309" s="35"/>
    </row>
    <row r="310" spans="1:27" x14ac:dyDescent="0.25">
      <c r="D310" s="36" t="s">
        <v>231</v>
      </c>
      <c r="E310" s="35"/>
      <c r="H310" s="35">
        <v>1.5</v>
      </c>
      <c r="I310" t="s">
        <v>232</v>
      </c>
      <c r="J310">
        <f>ROUND(H310/100*K305,5)</f>
        <v>9.146E-2</v>
      </c>
      <c r="K310" s="35"/>
    </row>
    <row r="311" spans="1:27" x14ac:dyDescent="0.25">
      <c r="D311" s="36" t="s">
        <v>230</v>
      </c>
      <c r="E311" s="35"/>
      <c r="H311" s="35"/>
      <c r="K311" s="37">
        <f>SUM(J302:J310)</f>
        <v>7.7289599999999998</v>
      </c>
    </row>
    <row r="312" spans="1:27" x14ac:dyDescent="0.25">
      <c r="D312" s="36" t="s">
        <v>233</v>
      </c>
      <c r="E312" s="35"/>
      <c r="H312" s="35"/>
      <c r="K312" s="37">
        <f>SUM(K311:K311)</f>
        <v>7.7289599999999998</v>
      </c>
    </row>
    <row r="314" spans="1:27" ht="45" customHeight="1" x14ac:dyDescent="0.25">
      <c r="A314" s="27"/>
      <c r="B314" s="27" t="s">
        <v>390</v>
      </c>
      <c r="C314" s="28" t="s">
        <v>33</v>
      </c>
      <c r="D314" s="7" t="s">
        <v>391</v>
      </c>
      <c r="E314" s="6"/>
      <c r="F314" s="6"/>
      <c r="G314" s="28"/>
      <c r="H314" s="30" t="s">
        <v>206</v>
      </c>
      <c r="I314" s="5">
        <v>1</v>
      </c>
      <c r="J314" s="4"/>
      <c r="K314" s="31">
        <f>ROUND(K328,2)</f>
        <v>52.04</v>
      </c>
      <c r="L314" s="29" t="s">
        <v>392</v>
      </c>
      <c r="M314" s="28"/>
      <c r="N314" s="28"/>
      <c r="O314" s="28"/>
      <c r="P314" s="28"/>
      <c r="Q314" s="28"/>
      <c r="R314" s="28"/>
      <c r="S314" s="28"/>
      <c r="T314" s="28"/>
      <c r="U314" s="28"/>
      <c r="V314" s="28"/>
      <c r="W314" s="28"/>
      <c r="X314" s="28"/>
      <c r="Y314" s="28"/>
      <c r="Z314" s="28"/>
      <c r="AA314" s="28"/>
    </row>
    <row r="315" spans="1:27" x14ac:dyDescent="0.25">
      <c r="B315" s="23" t="s">
        <v>208</v>
      </c>
    </row>
    <row r="316" spans="1:27" x14ac:dyDescent="0.25">
      <c r="B316" t="s">
        <v>393</v>
      </c>
      <c r="C316" t="s">
        <v>210</v>
      </c>
      <c r="D316" t="s">
        <v>394</v>
      </c>
      <c r="E316" s="32">
        <v>0.2</v>
      </c>
      <c r="F316" t="s">
        <v>212</v>
      </c>
      <c r="G316" t="s">
        <v>213</v>
      </c>
      <c r="H316" s="33">
        <v>27.48</v>
      </c>
      <c r="I316" t="s">
        <v>214</v>
      </c>
      <c r="J316" s="34">
        <f>ROUND(E316/I314* H316,5)</f>
        <v>5.4960000000000004</v>
      </c>
      <c r="K316" s="35"/>
    </row>
    <row r="317" spans="1:27" x14ac:dyDescent="0.25">
      <c r="B317" t="s">
        <v>395</v>
      </c>
      <c r="C317" t="s">
        <v>210</v>
      </c>
      <c r="D317" t="s">
        <v>396</v>
      </c>
      <c r="E317" s="32">
        <v>0.2</v>
      </c>
      <c r="F317" t="s">
        <v>212</v>
      </c>
      <c r="G317" t="s">
        <v>213</v>
      </c>
      <c r="H317" s="33">
        <v>23.6</v>
      </c>
      <c r="I317" t="s">
        <v>214</v>
      </c>
      <c r="J317" s="34">
        <f>ROUND(E317/I314* H317,5)</f>
        <v>4.72</v>
      </c>
      <c r="K317" s="35"/>
    </row>
    <row r="318" spans="1:27" x14ac:dyDescent="0.25">
      <c r="D318" s="36" t="s">
        <v>215</v>
      </c>
      <c r="E318" s="35"/>
      <c r="H318" s="35"/>
      <c r="K318" s="33">
        <f>SUM(J316:J317)</f>
        <v>10.216000000000001</v>
      </c>
    </row>
    <row r="319" spans="1:27" x14ac:dyDescent="0.25">
      <c r="B319" s="23" t="s">
        <v>220</v>
      </c>
      <c r="E319" s="35"/>
      <c r="H319" s="35"/>
      <c r="K319" s="35"/>
    </row>
    <row r="320" spans="1:27" x14ac:dyDescent="0.25">
      <c r="B320" t="s">
        <v>397</v>
      </c>
      <c r="C320" t="s">
        <v>38</v>
      </c>
      <c r="D320" t="s">
        <v>398</v>
      </c>
      <c r="E320" s="32">
        <v>8</v>
      </c>
      <c r="G320" t="s">
        <v>213</v>
      </c>
      <c r="H320" s="33">
        <v>0.18</v>
      </c>
      <c r="I320" t="s">
        <v>214</v>
      </c>
      <c r="J320" s="34">
        <f>ROUND(E320* H320,5)</f>
        <v>1.44</v>
      </c>
      <c r="K320" s="35"/>
    </row>
    <row r="321" spans="1:27" x14ac:dyDescent="0.25">
      <c r="D321" s="36" t="s">
        <v>229</v>
      </c>
      <c r="E321" s="35"/>
      <c r="H321" s="35"/>
      <c r="K321" s="33">
        <f>SUM(J320:J320)</f>
        <v>1.44</v>
      </c>
    </row>
    <row r="322" spans="1:27" x14ac:dyDescent="0.25">
      <c r="B322" s="23" t="s">
        <v>203</v>
      </c>
      <c r="E322" s="35"/>
      <c r="H322" s="35"/>
      <c r="K322" s="35"/>
    </row>
    <row r="323" spans="1:27" x14ac:dyDescent="0.25">
      <c r="B323" t="s">
        <v>293</v>
      </c>
      <c r="C323" t="s">
        <v>33</v>
      </c>
      <c r="D323" t="s">
        <v>294</v>
      </c>
      <c r="E323" s="32">
        <v>1</v>
      </c>
      <c r="G323" t="s">
        <v>213</v>
      </c>
      <c r="H323" s="33">
        <v>40.130000000000003</v>
      </c>
      <c r="I323" t="s">
        <v>214</v>
      </c>
      <c r="J323" s="34">
        <f>ROUND(E323* H323,5)</f>
        <v>40.130000000000003</v>
      </c>
      <c r="K323" s="35"/>
    </row>
    <row r="324" spans="1:27" x14ac:dyDescent="0.25">
      <c r="D324" s="36" t="s">
        <v>377</v>
      </c>
      <c r="E324" s="35"/>
      <c r="H324" s="35"/>
      <c r="K324" s="33">
        <f>SUM(J323:J323)</f>
        <v>40.130000000000003</v>
      </c>
    </row>
    <row r="325" spans="1:27" x14ac:dyDescent="0.25">
      <c r="E325" s="35"/>
      <c r="H325" s="35"/>
      <c r="K325" s="35"/>
    </row>
    <row r="326" spans="1:27" x14ac:dyDescent="0.25">
      <c r="D326" s="36" t="s">
        <v>231</v>
      </c>
      <c r="E326" s="35"/>
      <c r="H326" s="35">
        <v>2.5</v>
      </c>
      <c r="I326" t="s">
        <v>232</v>
      </c>
      <c r="J326">
        <f>ROUND(H326/100*K318,5)</f>
        <v>0.25540000000000002</v>
      </c>
      <c r="K326" s="35"/>
    </row>
    <row r="327" spans="1:27" x14ac:dyDescent="0.25">
      <c r="D327" s="36" t="s">
        <v>230</v>
      </c>
      <c r="E327" s="35"/>
      <c r="H327" s="35"/>
      <c r="K327" s="37">
        <f>SUM(J315:J326)</f>
        <v>52.041400000000003</v>
      </c>
    </row>
    <row r="328" spans="1:27" x14ac:dyDescent="0.25">
      <c r="D328" s="36" t="s">
        <v>233</v>
      </c>
      <c r="E328" s="35"/>
      <c r="H328" s="35"/>
      <c r="K328" s="37">
        <f>SUM(K327:K327)</f>
        <v>52.041400000000003</v>
      </c>
    </row>
    <row r="330" spans="1:27" ht="45" customHeight="1" x14ac:dyDescent="0.25">
      <c r="A330" s="27"/>
      <c r="B330" s="27" t="s">
        <v>399</v>
      </c>
      <c r="C330" s="28" t="s">
        <v>33</v>
      </c>
      <c r="D330" s="7" t="s">
        <v>400</v>
      </c>
      <c r="E330" s="6"/>
      <c r="F330" s="6"/>
      <c r="G330" s="28"/>
      <c r="H330" s="30" t="s">
        <v>206</v>
      </c>
      <c r="I330" s="5">
        <v>1</v>
      </c>
      <c r="J330" s="4"/>
      <c r="K330" s="31">
        <f>ROUND(K341,2)</f>
        <v>14.58</v>
      </c>
      <c r="L330" s="29" t="s">
        <v>401</v>
      </c>
      <c r="M330" s="28"/>
      <c r="N330" s="28"/>
      <c r="O330" s="28"/>
      <c r="P330" s="28"/>
      <c r="Q330" s="28"/>
      <c r="R330" s="28"/>
      <c r="S330" s="28"/>
      <c r="T330" s="28"/>
      <c r="U330" s="28"/>
      <c r="V330" s="28"/>
      <c r="W330" s="28"/>
      <c r="X330" s="28"/>
      <c r="Y330" s="28"/>
      <c r="Z330" s="28"/>
      <c r="AA330" s="28"/>
    </row>
    <row r="331" spans="1:27" x14ac:dyDescent="0.25">
      <c r="B331" s="23" t="s">
        <v>208</v>
      </c>
    </row>
    <row r="332" spans="1:27" x14ac:dyDescent="0.25">
      <c r="B332" t="s">
        <v>344</v>
      </c>
      <c r="C332" t="s">
        <v>345</v>
      </c>
      <c r="D332" t="s">
        <v>346</v>
      </c>
      <c r="E332" s="32">
        <v>0.125</v>
      </c>
      <c r="F332" t="s">
        <v>212</v>
      </c>
      <c r="G332" t="s">
        <v>213</v>
      </c>
      <c r="H332" s="33">
        <v>22.2</v>
      </c>
      <c r="I332" t="s">
        <v>214</v>
      </c>
      <c r="J332" s="34">
        <f>ROUND(E332/I330* H332,5)</f>
        <v>2.7749999999999999</v>
      </c>
      <c r="K332" s="35"/>
    </row>
    <row r="333" spans="1:27" x14ac:dyDescent="0.25">
      <c r="B333" t="s">
        <v>373</v>
      </c>
      <c r="C333" t="s">
        <v>210</v>
      </c>
      <c r="D333" t="s">
        <v>374</v>
      </c>
      <c r="E333" s="32">
        <v>0.125</v>
      </c>
      <c r="F333" t="s">
        <v>212</v>
      </c>
      <c r="G333" t="s">
        <v>213</v>
      </c>
      <c r="H333" s="33">
        <v>26.58</v>
      </c>
      <c r="I333" t="s">
        <v>214</v>
      </c>
      <c r="J333" s="34">
        <f>ROUND(E333/I330* H333,5)</f>
        <v>3.3224999999999998</v>
      </c>
      <c r="K333" s="35"/>
    </row>
    <row r="334" spans="1:27" x14ac:dyDescent="0.25">
      <c r="D334" s="36" t="s">
        <v>215</v>
      </c>
      <c r="E334" s="35"/>
      <c r="H334" s="35"/>
      <c r="K334" s="33">
        <f>SUM(J332:J333)</f>
        <v>6.0975000000000001</v>
      </c>
    </row>
    <row r="335" spans="1:27" x14ac:dyDescent="0.25">
      <c r="B335" s="23" t="s">
        <v>203</v>
      </c>
      <c r="E335" s="35"/>
      <c r="H335" s="35"/>
      <c r="K335" s="35"/>
    </row>
    <row r="336" spans="1:27" x14ac:dyDescent="0.25">
      <c r="B336" t="s">
        <v>295</v>
      </c>
      <c r="C336" t="s">
        <v>188</v>
      </c>
      <c r="D336" t="s">
        <v>296</v>
      </c>
      <c r="E336" s="32">
        <v>0.10100000000000001</v>
      </c>
      <c r="G336" t="s">
        <v>213</v>
      </c>
      <c r="H336" s="33">
        <v>83.056600000000003</v>
      </c>
      <c r="I336" t="s">
        <v>214</v>
      </c>
      <c r="J336" s="34">
        <f>ROUND(E336* H336,5)</f>
        <v>8.3887199999999993</v>
      </c>
      <c r="K336" s="35"/>
    </row>
    <row r="337" spans="1:27" x14ac:dyDescent="0.25">
      <c r="D337" s="36" t="s">
        <v>377</v>
      </c>
      <c r="E337" s="35"/>
      <c r="H337" s="35"/>
      <c r="K337" s="33">
        <f>SUM(J336:J336)</f>
        <v>8.3887199999999993</v>
      </c>
    </row>
    <row r="338" spans="1:27" x14ac:dyDescent="0.25">
      <c r="E338" s="35"/>
      <c r="H338" s="35"/>
      <c r="K338" s="35"/>
    </row>
    <row r="339" spans="1:27" x14ac:dyDescent="0.25">
      <c r="D339" s="36" t="s">
        <v>231</v>
      </c>
      <c r="E339" s="35"/>
      <c r="H339" s="35">
        <v>1.5</v>
      </c>
      <c r="I339" t="s">
        <v>232</v>
      </c>
      <c r="J339">
        <f>ROUND(H339/100*K334,5)</f>
        <v>9.146E-2</v>
      </c>
      <c r="K339" s="35"/>
    </row>
    <row r="340" spans="1:27" x14ac:dyDescent="0.25">
      <c r="D340" s="36" t="s">
        <v>230</v>
      </c>
      <c r="E340" s="35"/>
      <c r="H340" s="35"/>
      <c r="K340" s="37">
        <f>SUM(J331:J339)</f>
        <v>14.577679999999999</v>
      </c>
    </row>
    <row r="341" spans="1:27" x14ac:dyDescent="0.25">
      <c r="D341" s="36" t="s">
        <v>233</v>
      </c>
      <c r="E341" s="35"/>
      <c r="H341" s="35"/>
      <c r="K341" s="37">
        <f>SUM(K340:K340)</f>
        <v>14.577679999999999</v>
      </c>
    </row>
    <row r="343" spans="1:27" ht="45" customHeight="1" x14ac:dyDescent="0.25">
      <c r="A343" s="27"/>
      <c r="B343" s="27" t="s">
        <v>402</v>
      </c>
      <c r="C343" s="28" t="s">
        <v>33</v>
      </c>
      <c r="D343" s="7" t="s">
        <v>403</v>
      </c>
      <c r="E343" s="6"/>
      <c r="F343" s="6"/>
      <c r="G343" s="28"/>
      <c r="H343" s="30" t="s">
        <v>206</v>
      </c>
      <c r="I343" s="5">
        <v>1</v>
      </c>
      <c r="J343" s="4"/>
      <c r="K343" s="31">
        <f>ROUND(K363,2)</f>
        <v>38.99</v>
      </c>
      <c r="L343" s="29" t="s">
        <v>404</v>
      </c>
      <c r="M343" s="28"/>
      <c r="N343" s="28"/>
      <c r="O343" s="28"/>
      <c r="P343" s="28"/>
      <c r="Q343" s="28"/>
      <c r="R343" s="28"/>
      <c r="S343" s="28"/>
      <c r="T343" s="28"/>
      <c r="U343" s="28"/>
      <c r="V343" s="28"/>
      <c r="W343" s="28"/>
      <c r="X343" s="28"/>
      <c r="Y343" s="28"/>
      <c r="Z343" s="28"/>
      <c r="AA343" s="28"/>
    </row>
    <row r="344" spans="1:27" x14ac:dyDescent="0.25">
      <c r="B344" s="23" t="s">
        <v>208</v>
      </c>
    </row>
    <row r="345" spans="1:27" x14ac:dyDescent="0.25">
      <c r="B345" t="s">
        <v>405</v>
      </c>
      <c r="C345" t="s">
        <v>210</v>
      </c>
      <c r="D345" t="s">
        <v>406</v>
      </c>
      <c r="E345" s="32">
        <v>0.13</v>
      </c>
      <c r="F345" t="s">
        <v>212</v>
      </c>
      <c r="G345" t="s">
        <v>213</v>
      </c>
      <c r="H345" s="33">
        <v>23.6</v>
      </c>
      <c r="I345" t="s">
        <v>214</v>
      </c>
      <c r="J345" s="34">
        <f>ROUND(E345/I343* H345,5)</f>
        <v>3.0680000000000001</v>
      </c>
      <c r="K345" s="35"/>
    </row>
    <row r="346" spans="1:27" x14ac:dyDescent="0.25">
      <c r="B346" t="s">
        <v>407</v>
      </c>
      <c r="C346" t="s">
        <v>210</v>
      </c>
      <c r="D346" t="s">
        <v>408</v>
      </c>
      <c r="E346" s="32">
        <v>0.38</v>
      </c>
      <c r="F346" t="s">
        <v>212</v>
      </c>
      <c r="G346" t="s">
        <v>213</v>
      </c>
      <c r="H346" s="33">
        <v>26.58</v>
      </c>
      <c r="I346" t="s">
        <v>214</v>
      </c>
      <c r="J346" s="34">
        <f>ROUND(E346/I343* H346,5)</f>
        <v>10.1004</v>
      </c>
      <c r="K346" s="35"/>
    </row>
    <row r="347" spans="1:27" x14ac:dyDescent="0.25">
      <c r="D347" s="36" t="s">
        <v>215</v>
      </c>
      <c r="E347" s="35"/>
      <c r="H347" s="35"/>
      <c r="K347" s="33">
        <f>SUM(J345:J346)</f>
        <v>13.1684</v>
      </c>
    </row>
    <row r="348" spans="1:27" x14ac:dyDescent="0.25">
      <c r="B348" s="23" t="s">
        <v>220</v>
      </c>
      <c r="E348" s="35"/>
      <c r="H348" s="35"/>
      <c r="K348" s="35"/>
    </row>
    <row r="349" spans="1:27" x14ac:dyDescent="0.25">
      <c r="B349" t="s">
        <v>409</v>
      </c>
      <c r="C349" t="s">
        <v>410</v>
      </c>
      <c r="D349" t="s">
        <v>411</v>
      </c>
      <c r="E349" s="32">
        <v>0.42</v>
      </c>
      <c r="G349" t="s">
        <v>213</v>
      </c>
      <c r="H349" s="33">
        <v>10.37</v>
      </c>
      <c r="I349" t="s">
        <v>214</v>
      </c>
      <c r="J349" s="34">
        <f t="shared" ref="J349:J358" si="0">ROUND(E349* H349,5)</f>
        <v>4.3554000000000004</v>
      </c>
      <c r="K349" s="35"/>
    </row>
    <row r="350" spans="1:27" x14ac:dyDescent="0.25">
      <c r="B350" t="s">
        <v>412</v>
      </c>
      <c r="C350" t="s">
        <v>38</v>
      </c>
      <c r="D350" t="s">
        <v>413</v>
      </c>
      <c r="E350" s="32">
        <v>6</v>
      </c>
      <c r="G350" t="s">
        <v>213</v>
      </c>
      <c r="H350" s="33">
        <v>0.17</v>
      </c>
      <c r="I350" t="s">
        <v>214</v>
      </c>
      <c r="J350" s="34">
        <f t="shared" si="0"/>
        <v>1.02</v>
      </c>
      <c r="K350" s="35"/>
    </row>
    <row r="351" spans="1:27" x14ac:dyDescent="0.25">
      <c r="B351" t="s">
        <v>414</v>
      </c>
      <c r="C351" t="s">
        <v>105</v>
      </c>
      <c r="D351" t="s">
        <v>415</v>
      </c>
      <c r="E351" s="32">
        <v>3.6749999999999998</v>
      </c>
      <c r="G351" t="s">
        <v>213</v>
      </c>
      <c r="H351" s="33">
        <v>1.01</v>
      </c>
      <c r="I351" t="s">
        <v>214</v>
      </c>
      <c r="J351" s="34">
        <f t="shared" si="0"/>
        <v>3.7117499999999999</v>
      </c>
      <c r="K351" s="35"/>
    </row>
    <row r="352" spans="1:27" x14ac:dyDescent="0.25">
      <c r="B352" t="s">
        <v>416</v>
      </c>
      <c r="C352" t="s">
        <v>33</v>
      </c>
      <c r="D352" t="s">
        <v>417</v>
      </c>
      <c r="E352" s="32">
        <v>2.06</v>
      </c>
      <c r="G352" t="s">
        <v>213</v>
      </c>
      <c r="H352" s="33">
        <v>5.59</v>
      </c>
      <c r="I352" t="s">
        <v>214</v>
      </c>
      <c r="J352" s="34">
        <f t="shared" si="0"/>
        <v>11.5154</v>
      </c>
      <c r="K352" s="35"/>
    </row>
    <row r="353" spans="1:27" x14ac:dyDescent="0.25">
      <c r="B353" t="s">
        <v>418</v>
      </c>
      <c r="C353" t="s">
        <v>33</v>
      </c>
      <c r="D353" t="s">
        <v>419</v>
      </c>
      <c r="E353" s="32">
        <v>1.03</v>
      </c>
      <c r="G353" t="s">
        <v>213</v>
      </c>
      <c r="H353" s="33">
        <v>2.11</v>
      </c>
      <c r="I353" t="s">
        <v>214</v>
      </c>
      <c r="J353" s="34">
        <f t="shared" si="0"/>
        <v>2.1732999999999998</v>
      </c>
      <c r="K353" s="35"/>
    </row>
    <row r="354" spans="1:27" x14ac:dyDescent="0.25">
      <c r="B354" t="s">
        <v>420</v>
      </c>
      <c r="C354" t="s">
        <v>105</v>
      </c>
      <c r="D354" t="s">
        <v>421</v>
      </c>
      <c r="E354" s="32">
        <v>0.47</v>
      </c>
      <c r="G354" t="s">
        <v>213</v>
      </c>
      <c r="H354" s="33">
        <v>0.56999999999999995</v>
      </c>
      <c r="I354" t="s">
        <v>214</v>
      </c>
      <c r="J354" s="34">
        <f t="shared" si="0"/>
        <v>0.26790000000000003</v>
      </c>
      <c r="K354" s="35"/>
    </row>
    <row r="355" spans="1:27" x14ac:dyDescent="0.25">
      <c r="B355" t="s">
        <v>422</v>
      </c>
      <c r="C355" t="s">
        <v>105</v>
      </c>
      <c r="D355" t="s">
        <v>423</v>
      </c>
      <c r="E355" s="32">
        <v>0.99750000000000005</v>
      </c>
      <c r="G355" t="s">
        <v>213</v>
      </c>
      <c r="H355" s="33">
        <v>0.99</v>
      </c>
      <c r="I355" t="s">
        <v>214</v>
      </c>
      <c r="J355" s="34">
        <f t="shared" si="0"/>
        <v>0.98753000000000002</v>
      </c>
      <c r="K355" s="35"/>
    </row>
    <row r="356" spans="1:27" x14ac:dyDescent="0.25">
      <c r="B356" t="s">
        <v>424</v>
      </c>
      <c r="C356" t="s">
        <v>105</v>
      </c>
      <c r="D356" t="s">
        <v>425</v>
      </c>
      <c r="E356" s="32">
        <v>4</v>
      </c>
      <c r="G356" t="s">
        <v>213</v>
      </c>
      <c r="H356" s="33">
        <v>0.08</v>
      </c>
      <c r="I356" t="s">
        <v>214</v>
      </c>
      <c r="J356" s="34">
        <f t="shared" si="0"/>
        <v>0.32</v>
      </c>
      <c r="K356" s="35"/>
    </row>
    <row r="357" spans="1:27" x14ac:dyDescent="0.25">
      <c r="B357" t="s">
        <v>426</v>
      </c>
      <c r="C357" t="s">
        <v>410</v>
      </c>
      <c r="D357" t="s">
        <v>427</v>
      </c>
      <c r="E357" s="32">
        <v>0.12</v>
      </c>
      <c r="G357" t="s">
        <v>213</v>
      </c>
      <c r="H357" s="33">
        <v>2.71</v>
      </c>
      <c r="I357" t="s">
        <v>214</v>
      </c>
      <c r="J357" s="34">
        <f t="shared" si="0"/>
        <v>0.32519999999999999</v>
      </c>
      <c r="K357" s="35"/>
    </row>
    <row r="358" spans="1:27" x14ac:dyDescent="0.25">
      <c r="B358" t="s">
        <v>428</v>
      </c>
      <c r="C358" t="s">
        <v>224</v>
      </c>
      <c r="D358" t="s">
        <v>429</v>
      </c>
      <c r="E358" s="32">
        <v>0.8</v>
      </c>
      <c r="G358" t="s">
        <v>213</v>
      </c>
      <c r="H358" s="33">
        <v>1.19</v>
      </c>
      <c r="I358" t="s">
        <v>214</v>
      </c>
      <c r="J358" s="34">
        <f t="shared" si="0"/>
        <v>0.95199999999999996</v>
      </c>
      <c r="K358" s="35"/>
    </row>
    <row r="359" spans="1:27" x14ac:dyDescent="0.25">
      <c r="D359" s="36" t="s">
        <v>229</v>
      </c>
      <c r="E359" s="35"/>
      <c r="H359" s="35"/>
      <c r="K359" s="33">
        <f>SUM(J349:J358)</f>
        <v>25.628480000000003</v>
      </c>
    </row>
    <row r="360" spans="1:27" x14ac:dyDescent="0.25">
      <c r="E360" s="35"/>
      <c r="H360" s="35"/>
      <c r="K360" s="35"/>
    </row>
    <row r="361" spans="1:27" x14ac:dyDescent="0.25">
      <c r="D361" s="36" t="s">
        <v>231</v>
      </c>
      <c r="E361" s="35"/>
      <c r="H361" s="35">
        <v>1.5</v>
      </c>
      <c r="I361" t="s">
        <v>232</v>
      </c>
      <c r="J361">
        <f>ROUND(H361/100*K347,5)</f>
        <v>0.19753000000000001</v>
      </c>
      <c r="K361" s="35"/>
    </row>
    <row r="362" spans="1:27" x14ac:dyDescent="0.25">
      <c r="D362" s="36" t="s">
        <v>230</v>
      </c>
      <c r="E362" s="35"/>
      <c r="H362" s="35"/>
      <c r="K362" s="37">
        <f>SUM(J344:J361)</f>
        <v>38.994409999999995</v>
      </c>
    </row>
    <row r="363" spans="1:27" x14ac:dyDescent="0.25">
      <c r="D363" s="36" t="s">
        <v>233</v>
      </c>
      <c r="E363" s="35"/>
      <c r="H363" s="35"/>
      <c r="K363" s="37">
        <f>SUM(K362:K362)</f>
        <v>38.994409999999995</v>
      </c>
    </row>
    <row r="365" spans="1:27" ht="45" customHeight="1" x14ac:dyDescent="0.25">
      <c r="A365" s="27"/>
      <c r="B365" s="27" t="s">
        <v>430</v>
      </c>
      <c r="C365" s="28" t="s">
        <v>33</v>
      </c>
      <c r="D365" s="7" t="s">
        <v>431</v>
      </c>
      <c r="E365" s="6"/>
      <c r="F365" s="6"/>
      <c r="G365" s="28"/>
      <c r="H365" s="30" t="s">
        <v>206</v>
      </c>
      <c r="I365" s="5">
        <v>1</v>
      </c>
      <c r="J365" s="4"/>
      <c r="K365" s="31">
        <f>ROUND(K380,2)</f>
        <v>12.04</v>
      </c>
      <c r="L365" s="29" t="s">
        <v>432</v>
      </c>
      <c r="M365" s="28"/>
      <c r="N365" s="28"/>
      <c r="O365" s="28"/>
      <c r="P365" s="28"/>
      <c r="Q365" s="28"/>
      <c r="R365" s="28"/>
      <c r="S365" s="28"/>
      <c r="T365" s="28"/>
      <c r="U365" s="28"/>
      <c r="V365" s="28"/>
      <c r="W365" s="28"/>
      <c r="X365" s="28"/>
      <c r="Y365" s="28"/>
      <c r="Z365" s="28"/>
      <c r="AA365" s="28"/>
    </row>
    <row r="366" spans="1:27" x14ac:dyDescent="0.25">
      <c r="B366" s="23" t="s">
        <v>208</v>
      </c>
    </row>
    <row r="367" spans="1:27" x14ac:dyDescent="0.25">
      <c r="B367" t="s">
        <v>393</v>
      </c>
      <c r="C367" t="s">
        <v>210</v>
      </c>
      <c r="D367" t="s">
        <v>394</v>
      </c>
      <c r="E367" s="32">
        <v>0.15</v>
      </c>
      <c r="F367" t="s">
        <v>212</v>
      </c>
      <c r="G367" t="s">
        <v>213</v>
      </c>
      <c r="H367" s="33">
        <v>27.48</v>
      </c>
      <c r="I367" t="s">
        <v>214</v>
      </c>
      <c r="J367" s="34">
        <f>ROUND(E367/I365* H367,5)</f>
        <v>4.1219999999999999</v>
      </c>
      <c r="K367" s="35"/>
    </row>
    <row r="368" spans="1:27" x14ac:dyDescent="0.25">
      <c r="B368" t="s">
        <v>395</v>
      </c>
      <c r="C368" t="s">
        <v>210</v>
      </c>
      <c r="D368" t="s">
        <v>396</v>
      </c>
      <c r="E368" s="32">
        <v>0.05</v>
      </c>
      <c r="F368" t="s">
        <v>212</v>
      </c>
      <c r="G368" t="s">
        <v>213</v>
      </c>
      <c r="H368" s="33">
        <v>23.6</v>
      </c>
      <c r="I368" t="s">
        <v>214</v>
      </c>
      <c r="J368" s="34">
        <f>ROUND(E368/I365* H368,5)</f>
        <v>1.18</v>
      </c>
      <c r="K368" s="35"/>
    </row>
    <row r="369" spans="1:27" x14ac:dyDescent="0.25">
      <c r="D369" s="36" t="s">
        <v>215</v>
      </c>
      <c r="E369" s="35"/>
      <c r="H369" s="35"/>
      <c r="K369" s="33">
        <f>SUM(J367:J368)</f>
        <v>5.3019999999999996</v>
      </c>
    </row>
    <row r="370" spans="1:27" x14ac:dyDescent="0.25">
      <c r="B370" s="23" t="s">
        <v>220</v>
      </c>
      <c r="E370" s="35"/>
      <c r="H370" s="35"/>
      <c r="K370" s="35"/>
    </row>
    <row r="371" spans="1:27" x14ac:dyDescent="0.25">
      <c r="B371" t="s">
        <v>422</v>
      </c>
      <c r="C371" t="s">
        <v>105</v>
      </c>
      <c r="D371" t="s">
        <v>423</v>
      </c>
      <c r="E371" s="32">
        <v>1</v>
      </c>
      <c r="G371" t="s">
        <v>213</v>
      </c>
      <c r="H371" s="33">
        <v>0.99</v>
      </c>
      <c r="I371" t="s">
        <v>214</v>
      </c>
      <c r="J371" s="34">
        <f>ROUND(E371* H371,5)</f>
        <v>0.99</v>
      </c>
      <c r="K371" s="35"/>
    </row>
    <row r="372" spans="1:27" x14ac:dyDescent="0.25">
      <c r="B372" t="s">
        <v>426</v>
      </c>
      <c r="C372" t="s">
        <v>410</v>
      </c>
      <c r="D372" t="s">
        <v>427</v>
      </c>
      <c r="E372" s="32">
        <v>0.12</v>
      </c>
      <c r="G372" t="s">
        <v>213</v>
      </c>
      <c r="H372" s="33">
        <v>2.71</v>
      </c>
      <c r="I372" t="s">
        <v>214</v>
      </c>
      <c r="J372" s="34">
        <f>ROUND(E372* H372,5)</f>
        <v>0.32519999999999999</v>
      </c>
      <c r="K372" s="35"/>
    </row>
    <row r="373" spans="1:27" x14ac:dyDescent="0.25">
      <c r="B373" t="s">
        <v>414</v>
      </c>
      <c r="C373" t="s">
        <v>105</v>
      </c>
      <c r="D373" t="s">
        <v>415</v>
      </c>
      <c r="E373" s="32">
        <v>3.43</v>
      </c>
      <c r="G373" t="s">
        <v>213</v>
      </c>
      <c r="H373" s="33">
        <v>1.01</v>
      </c>
      <c r="I373" t="s">
        <v>214</v>
      </c>
      <c r="J373" s="34">
        <f>ROUND(E373* H373,5)</f>
        <v>3.4643000000000002</v>
      </c>
      <c r="K373" s="35"/>
    </row>
    <row r="374" spans="1:27" x14ac:dyDescent="0.25">
      <c r="B374" t="s">
        <v>433</v>
      </c>
      <c r="C374" t="s">
        <v>105</v>
      </c>
      <c r="D374" t="s">
        <v>434</v>
      </c>
      <c r="E374" s="32">
        <v>1</v>
      </c>
      <c r="G374" t="s">
        <v>213</v>
      </c>
      <c r="H374" s="33">
        <v>0.86</v>
      </c>
      <c r="I374" t="s">
        <v>214</v>
      </c>
      <c r="J374" s="34">
        <f>ROUND(E374* H374,5)</f>
        <v>0.86</v>
      </c>
      <c r="K374" s="35"/>
    </row>
    <row r="375" spans="1:27" x14ac:dyDescent="0.25">
      <c r="B375" t="s">
        <v>412</v>
      </c>
      <c r="C375" t="s">
        <v>38</v>
      </c>
      <c r="D375" t="s">
        <v>413</v>
      </c>
      <c r="E375" s="32">
        <v>6</v>
      </c>
      <c r="G375" t="s">
        <v>213</v>
      </c>
      <c r="H375" s="33">
        <v>0.17</v>
      </c>
      <c r="I375" t="s">
        <v>214</v>
      </c>
      <c r="J375" s="34">
        <f>ROUND(E375* H375,5)</f>
        <v>1.02</v>
      </c>
      <c r="K375" s="35"/>
    </row>
    <row r="376" spans="1:27" x14ac:dyDescent="0.25">
      <c r="D376" s="36" t="s">
        <v>229</v>
      </c>
      <c r="E376" s="35"/>
      <c r="H376" s="35"/>
      <c r="K376" s="33">
        <f>SUM(J371:J375)</f>
        <v>6.6595000000000013</v>
      </c>
    </row>
    <row r="377" spans="1:27" x14ac:dyDescent="0.25">
      <c r="E377" s="35"/>
      <c r="H377" s="35"/>
      <c r="K377" s="35"/>
    </row>
    <row r="378" spans="1:27" x14ac:dyDescent="0.25">
      <c r="D378" s="36" t="s">
        <v>231</v>
      </c>
      <c r="E378" s="35"/>
      <c r="H378" s="35">
        <v>1.5</v>
      </c>
      <c r="I378" t="s">
        <v>232</v>
      </c>
      <c r="J378">
        <f>ROUND(H378/100*K369,5)</f>
        <v>7.9530000000000003E-2</v>
      </c>
      <c r="K378" s="35"/>
    </row>
    <row r="379" spans="1:27" x14ac:dyDescent="0.25">
      <c r="D379" s="36" t="s">
        <v>230</v>
      </c>
      <c r="E379" s="35"/>
      <c r="H379" s="35"/>
      <c r="K379" s="37">
        <f>SUM(J366:J378)</f>
        <v>12.041029999999999</v>
      </c>
    </row>
    <row r="380" spans="1:27" x14ac:dyDescent="0.25">
      <c r="D380" s="36" t="s">
        <v>233</v>
      </c>
      <c r="E380" s="35"/>
      <c r="H380" s="35"/>
      <c r="K380" s="37">
        <f>SUM(K379:K379)</f>
        <v>12.041029999999999</v>
      </c>
    </row>
    <row r="382" spans="1:27" ht="45" customHeight="1" x14ac:dyDescent="0.25">
      <c r="A382" s="27"/>
      <c r="B382" s="27" t="s">
        <v>435</v>
      </c>
      <c r="C382" s="28" t="s">
        <v>33</v>
      </c>
      <c r="D382" s="7" t="s">
        <v>436</v>
      </c>
      <c r="E382" s="6"/>
      <c r="F382" s="6"/>
      <c r="G382" s="28"/>
      <c r="H382" s="30" t="s">
        <v>206</v>
      </c>
      <c r="I382" s="5">
        <v>1</v>
      </c>
      <c r="J382" s="4"/>
      <c r="K382" s="31">
        <f>ROUND(K393,2)</f>
        <v>223.74</v>
      </c>
      <c r="L382" s="29" t="s">
        <v>437</v>
      </c>
      <c r="M382" s="28"/>
      <c r="N382" s="28"/>
      <c r="O382" s="28"/>
      <c r="P382" s="28"/>
      <c r="Q382" s="28"/>
      <c r="R382" s="28"/>
      <c r="S382" s="28"/>
      <c r="T382" s="28"/>
      <c r="U382" s="28"/>
      <c r="V382" s="28"/>
      <c r="W382" s="28"/>
      <c r="X382" s="28"/>
      <c r="Y382" s="28"/>
      <c r="Z382" s="28"/>
      <c r="AA382" s="28"/>
    </row>
    <row r="383" spans="1:27" x14ac:dyDescent="0.25">
      <c r="B383" s="23" t="s">
        <v>208</v>
      </c>
    </row>
    <row r="384" spans="1:27" x14ac:dyDescent="0.25">
      <c r="B384" t="s">
        <v>393</v>
      </c>
      <c r="C384" t="s">
        <v>210</v>
      </c>
      <c r="D384" t="s">
        <v>394</v>
      </c>
      <c r="E384" s="32">
        <v>0.35</v>
      </c>
      <c r="F384" t="s">
        <v>212</v>
      </c>
      <c r="G384" t="s">
        <v>213</v>
      </c>
      <c r="H384" s="33">
        <v>27.48</v>
      </c>
      <c r="I384" t="s">
        <v>214</v>
      </c>
      <c r="J384" s="34">
        <f>ROUND(E384/I382* H384,5)</f>
        <v>9.6180000000000003</v>
      </c>
      <c r="K384" s="35"/>
    </row>
    <row r="385" spans="1:27" x14ac:dyDescent="0.25">
      <c r="B385" t="s">
        <v>395</v>
      </c>
      <c r="C385" t="s">
        <v>210</v>
      </c>
      <c r="D385" t="s">
        <v>396</v>
      </c>
      <c r="E385" s="32">
        <v>0.35</v>
      </c>
      <c r="F385" t="s">
        <v>212</v>
      </c>
      <c r="G385" t="s">
        <v>213</v>
      </c>
      <c r="H385" s="33">
        <v>23.6</v>
      </c>
      <c r="I385" t="s">
        <v>214</v>
      </c>
      <c r="J385" s="34">
        <f>ROUND(E385/I382* H385,5)</f>
        <v>8.26</v>
      </c>
      <c r="K385" s="35"/>
    </row>
    <row r="386" spans="1:27" x14ac:dyDescent="0.25">
      <c r="D386" s="36" t="s">
        <v>215</v>
      </c>
      <c r="E386" s="35"/>
      <c r="H386" s="35"/>
      <c r="K386" s="33">
        <f>SUM(J384:J385)</f>
        <v>17.878</v>
      </c>
    </row>
    <row r="387" spans="1:27" x14ac:dyDescent="0.25">
      <c r="B387" s="23" t="s">
        <v>220</v>
      </c>
      <c r="E387" s="35"/>
      <c r="H387" s="35"/>
      <c r="K387" s="35"/>
    </row>
    <row r="388" spans="1:27" x14ac:dyDescent="0.25">
      <c r="B388" t="s">
        <v>438</v>
      </c>
      <c r="C388" t="s">
        <v>33</v>
      </c>
      <c r="D388" t="s">
        <v>439</v>
      </c>
      <c r="E388" s="32">
        <v>1</v>
      </c>
      <c r="G388" t="s">
        <v>213</v>
      </c>
      <c r="H388" s="33">
        <v>205.59</v>
      </c>
      <c r="I388" t="s">
        <v>214</v>
      </c>
      <c r="J388" s="34">
        <f>ROUND(E388* H388,5)</f>
        <v>205.59</v>
      </c>
      <c r="K388" s="35"/>
    </row>
    <row r="389" spans="1:27" x14ac:dyDescent="0.25">
      <c r="D389" s="36" t="s">
        <v>229</v>
      </c>
      <c r="E389" s="35"/>
      <c r="H389" s="35"/>
      <c r="K389" s="33">
        <f>SUM(J388:J388)</f>
        <v>205.59</v>
      </c>
    </row>
    <row r="390" spans="1:27" x14ac:dyDescent="0.25">
      <c r="E390" s="35"/>
      <c r="H390" s="35"/>
      <c r="K390" s="35"/>
    </row>
    <row r="391" spans="1:27" x14ac:dyDescent="0.25">
      <c r="D391" s="36" t="s">
        <v>231</v>
      </c>
      <c r="E391" s="35"/>
      <c r="H391" s="35">
        <v>1.5</v>
      </c>
      <c r="I391" t="s">
        <v>232</v>
      </c>
      <c r="J391">
        <f>ROUND(H391/100*K386,5)</f>
        <v>0.26817000000000002</v>
      </c>
      <c r="K391" s="35"/>
    </row>
    <row r="392" spans="1:27" x14ac:dyDescent="0.25">
      <c r="D392" s="36" t="s">
        <v>230</v>
      </c>
      <c r="E392" s="35"/>
      <c r="H392" s="35"/>
      <c r="K392" s="37">
        <f>SUM(J383:J391)</f>
        <v>223.73617000000002</v>
      </c>
    </row>
    <row r="393" spans="1:27" x14ac:dyDescent="0.25">
      <c r="D393" s="36" t="s">
        <v>233</v>
      </c>
      <c r="E393" s="35"/>
      <c r="H393" s="35"/>
      <c r="K393" s="37">
        <f>SUM(K392:K392)</f>
        <v>223.73617000000002</v>
      </c>
    </row>
    <row r="395" spans="1:27" ht="45" customHeight="1" x14ac:dyDescent="0.25">
      <c r="A395" s="27"/>
      <c r="B395" s="27" t="s">
        <v>440</v>
      </c>
      <c r="C395" s="28" t="s">
        <v>33</v>
      </c>
      <c r="D395" s="7" t="s">
        <v>441</v>
      </c>
      <c r="E395" s="6"/>
      <c r="F395" s="6"/>
      <c r="G395" s="28"/>
      <c r="H395" s="30" t="s">
        <v>206</v>
      </c>
      <c r="I395" s="5">
        <v>1</v>
      </c>
      <c r="J395" s="4"/>
      <c r="K395" s="31">
        <f>ROUND(K407,2)</f>
        <v>12.15</v>
      </c>
      <c r="L395" s="29" t="s">
        <v>442</v>
      </c>
      <c r="M395" s="28"/>
      <c r="N395" s="28"/>
      <c r="O395" s="28"/>
      <c r="P395" s="28"/>
      <c r="Q395" s="28"/>
      <c r="R395" s="28"/>
      <c r="S395" s="28"/>
      <c r="T395" s="28"/>
      <c r="U395" s="28"/>
      <c r="V395" s="28"/>
      <c r="W395" s="28"/>
      <c r="X395" s="28"/>
      <c r="Y395" s="28"/>
      <c r="Z395" s="28"/>
      <c r="AA395" s="28"/>
    </row>
    <row r="396" spans="1:27" x14ac:dyDescent="0.25">
      <c r="B396" s="23" t="s">
        <v>208</v>
      </c>
    </row>
    <row r="397" spans="1:27" x14ac:dyDescent="0.25">
      <c r="B397" t="s">
        <v>407</v>
      </c>
      <c r="C397" t="s">
        <v>210</v>
      </c>
      <c r="D397" t="s">
        <v>408</v>
      </c>
      <c r="E397" s="32">
        <v>0.2</v>
      </c>
      <c r="F397" t="s">
        <v>212</v>
      </c>
      <c r="G397" t="s">
        <v>213</v>
      </c>
      <c r="H397" s="33">
        <v>26.58</v>
      </c>
      <c r="I397" t="s">
        <v>214</v>
      </c>
      <c r="J397" s="34">
        <f>ROUND(E397/I395* H397,5)</f>
        <v>5.3159999999999998</v>
      </c>
      <c r="K397" s="35"/>
    </row>
    <row r="398" spans="1:27" x14ac:dyDescent="0.25">
      <c r="B398" t="s">
        <v>405</v>
      </c>
      <c r="C398" t="s">
        <v>210</v>
      </c>
      <c r="D398" t="s">
        <v>406</v>
      </c>
      <c r="E398" s="32">
        <v>0.1</v>
      </c>
      <c r="F398" t="s">
        <v>212</v>
      </c>
      <c r="G398" t="s">
        <v>213</v>
      </c>
      <c r="H398" s="33">
        <v>23.6</v>
      </c>
      <c r="I398" t="s">
        <v>214</v>
      </c>
      <c r="J398" s="34">
        <f>ROUND(E398/I395* H398,5)</f>
        <v>2.36</v>
      </c>
      <c r="K398" s="35"/>
    </row>
    <row r="399" spans="1:27" x14ac:dyDescent="0.25">
      <c r="D399" s="36" t="s">
        <v>215</v>
      </c>
      <c r="E399" s="35"/>
      <c r="H399" s="35"/>
      <c r="K399" s="33">
        <f>SUM(J397:J398)</f>
        <v>7.6760000000000002</v>
      </c>
    </row>
    <row r="400" spans="1:27" x14ac:dyDescent="0.25">
      <c r="B400" s="23" t="s">
        <v>220</v>
      </c>
      <c r="E400" s="35"/>
      <c r="H400" s="35"/>
      <c r="K400" s="35"/>
    </row>
    <row r="401" spans="1:27" x14ac:dyDescent="0.25">
      <c r="B401" t="s">
        <v>443</v>
      </c>
      <c r="C401" t="s">
        <v>33</v>
      </c>
      <c r="D401" t="s">
        <v>444</v>
      </c>
      <c r="E401" s="32">
        <v>1.1000000000000001</v>
      </c>
      <c r="G401" t="s">
        <v>213</v>
      </c>
      <c r="H401" s="33">
        <v>0.87</v>
      </c>
      <c r="I401" t="s">
        <v>214</v>
      </c>
      <c r="J401" s="34">
        <f>ROUND(E401* H401,5)</f>
        <v>0.95699999999999996</v>
      </c>
      <c r="K401" s="35"/>
    </row>
    <row r="402" spans="1:27" x14ac:dyDescent="0.25">
      <c r="B402" t="s">
        <v>445</v>
      </c>
      <c r="C402" t="s">
        <v>33</v>
      </c>
      <c r="D402" t="s">
        <v>446</v>
      </c>
      <c r="E402" s="32">
        <v>1.1000000000000001</v>
      </c>
      <c r="G402" t="s">
        <v>213</v>
      </c>
      <c r="H402" s="33">
        <v>3.09</v>
      </c>
      <c r="I402" t="s">
        <v>214</v>
      </c>
      <c r="J402" s="34">
        <f>ROUND(E402* H402,5)</f>
        <v>3.399</v>
      </c>
      <c r="K402" s="35"/>
    </row>
    <row r="403" spans="1:27" x14ac:dyDescent="0.25">
      <c r="D403" s="36" t="s">
        <v>229</v>
      </c>
      <c r="E403" s="35"/>
      <c r="H403" s="35"/>
      <c r="K403" s="33">
        <f>SUM(J401:J402)</f>
        <v>4.3559999999999999</v>
      </c>
    </row>
    <row r="404" spans="1:27" x14ac:dyDescent="0.25">
      <c r="E404" s="35"/>
      <c r="H404" s="35"/>
      <c r="K404" s="35"/>
    </row>
    <row r="405" spans="1:27" x14ac:dyDescent="0.25">
      <c r="D405" s="36" t="s">
        <v>231</v>
      </c>
      <c r="E405" s="35"/>
      <c r="H405" s="35">
        <v>1.5</v>
      </c>
      <c r="I405" t="s">
        <v>232</v>
      </c>
      <c r="J405">
        <f>ROUND(H405/100*K399,5)</f>
        <v>0.11514000000000001</v>
      </c>
      <c r="K405" s="35"/>
    </row>
    <row r="406" spans="1:27" x14ac:dyDescent="0.25">
      <c r="D406" s="36" t="s">
        <v>230</v>
      </c>
      <c r="E406" s="35"/>
      <c r="H406" s="35"/>
      <c r="K406" s="37">
        <f>SUM(J396:J405)</f>
        <v>12.14714</v>
      </c>
    </row>
    <row r="407" spans="1:27" x14ac:dyDescent="0.25">
      <c r="D407" s="36" t="s">
        <v>233</v>
      </c>
      <c r="E407" s="35"/>
      <c r="H407" s="35"/>
      <c r="K407" s="37">
        <f>SUM(K406:K406)</f>
        <v>12.14714</v>
      </c>
    </row>
    <row r="409" spans="1:27" ht="45" customHeight="1" x14ac:dyDescent="0.25">
      <c r="A409" s="27"/>
      <c r="B409" s="27" t="s">
        <v>447</v>
      </c>
      <c r="C409" s="28" t="s">
        <v>33</v>
      </c>
      <c r="D409" s="7" t="s">
        <v>448</v>
      </c>
      <c r="E409" s="6"/>
      <c r="F409" s="6"/>
      <c r="G409" s="28"/>
      <c r="H409" s="30" t="s">
        <v>206</v>
      </c>
      <c r="I409" s="5">
        <v>1</v>
      </c>
      <c r="J409" s="4"/>
      <c r="K409" s="31">
        <f>ROUND(K420,2)</f>
        <v>56.03</v>
      </c>
      <c r="L409" s="29" t="s">
        <v>449</v>
      </c>
      <c r="M409" s="28"/>
      <c r="N409" s="28"/>
      <c r="O409" s="28"/>
      <c r="P409" s="28"/>
      <c r="Q409" s="28"/>
      <c r="R409" s="28"/>
      <c r="S409" s="28"/>
      <c r="T409" s="28"/>
      <c r="U409" s="28"/>
      <c r="V409" s="28"/>
      <c r="W409" s="28"/>
      <c r="X409" s="28"/>
      <c r="Y409" s="28"/>
      <c r="Z409" s="28"/>
      <c r="AA409" s="28"/>
    </row>
    <row r="410" spans="1:27" x14ac:dyDescent="0.25">
      <c r="B410" s="23" t="s">
        <v>208</v>
      </c>
    </row>
    <row r="411" spans="1:27" x14ac:dyDescent="0.25">
      <c r="B411" t="s">
        <v>450</v>
      </c>
      <c r="C411" t="s">
        <v>210</v>
      </c>
      <c r="D411" t="s">
        <v>451</v>
      </c>
      <c r="E411" s="32">
        <v>0.02</v>
      </c>
      <c r="F411" t="s">
        <v>212</v>
      </c>
      <c r="G411" t="s">
        <v>213</v>
      </c>
      <c r="H411" s="33">
        <v>23.6</v>
      </c>
      <c r="I411" t="s">
        <v>214</v>
      </c>
      <c r="J411" s="34">
        <f>ROUND(E411/I409* H411,5)</f>
        <v>0.47199999999999998</v>
      </c>
      <c r="K411" s="35"/>
    </row>
    <row r="412" spans="1:27" x14ac:dyDescent="0.25">
      <c r="B412" t="s">
        <v>452</v>
      </c>
      <c r="C412" t="s">
        <v>210</v>
      </c>
      <c r="D412" t="s">
        <v>453</v>
      </c>
      <c r="E412" s="32">
        <v>0.2</v>
      </c>
      <c r="F412" t="s">
        <v>212</v>
      </c>
      <c r="G412" t="s">
        <v>213</v>
      </c>
      <c r="H412" s="33">
        <v>26.58</v>
      </c>
      <c r="I412" t="s">
        <v>214</v>
      </c>
      <c r="J412" s="34">
        <f>ROUND(E412/I409* H412,5)</f>
        <v>5.3159999999999998</v>
      </c>
      <c r="K412" s="35"/>
    </row>
    <row r="413" spans="1:27" x14ac:dyDescent="0.25">
      <c r="D413" s="36" t="s">
        <v>215</v>
      </c>
      <c r="E413" s="35"/>
      <c r="H413" s="35"/>
      <c r="K413" s="33">
        <f>SUM(J411:J412)</f>
        <v>5.7880000000000003</v>
      </c>
    </row>
    <row r="414" spans="1:27" x14ac:dyDescent="0.25">
      <c r="B414" s="23" t="s">
        <v>220</v>
      </c>
      <c r="E414" s="35"/>
      <c r="H414" s="35"/>
      <c r="K414" s="35"/>
    </row>
    <row r="415" spans="1:27" x14ac:dyDescent="0.25">
      <c r="B415" t="s">
        <v>454</v>
      </c>
      <c r="C415" t="s">
        <v>33</v>
      </c>
      <c r="D415" t="s">
        <v>455</v>
      </c>
      <c r="E415" s="32">
        <v>1</v>
      </c>
      <c r="G415" t="s">
        <v>213</v>
      </c>
      <c r="H415" s="33">
        <v>50.16</v>
      </c>
      <c r="I415" t="s">
        <v>214</v>
      </c>
      <c r="J415" s="34">
        <f>ROUND(E415* H415,5)</f>
        <v>50.16</v>
      </c>
      <c r="K415" s="35"/>
    </row>
    <row r="416" spans="1:27" x14ac:dyDescent="0.25">
      <c r="D416" s="36" t="s">
        <v>229</v>
      </c>
      <c r="E416" s="35"/>
      <c r="H416" s="35"/>
      <c r="K416" s="33">
        <f>SUM(J415:J415)</f>
        <v>50.16</v>
      </c>
    </row>
    <row r="417" spans="1:27" x14ac:dyDescent="0.25">
      <c r="E417" s="35"/>
      <c r="H417" s="35"/>
      <c r="K417" s="35"/>
    </row>
    <row r="418" spans="1:27" x14ac:dyDescent="0.25">
      <c r="D418" s="36" t="s">
        <v>231</v>
      </c>
      <c r="E418" s="35"/>
      <c r="H418" s="35">
        <v>1.5</v>
      </c>
      <c r="I418" t="s">
        <v>232</v>
      </c>
      <c r="J418">
        <f>ROUND(H418/100*K413,5)</f>
        <v>8.6819999999999994E-2</v>
      </c>
      <c r="K418" s="35"/>
    </row>
    <row r="419" spans="1:27" x14ac:dyDescent="0.25">
      <c r="D419" s="36" t="s">
        <v>230</v>
      </c>
      <c r="E419" s="35"/>
      <c r="H419" s="35"/>
      <c r="K419" s="37">
        <f>SUM(J410:J418)</f>
        <v>56.034819999999996</v>
      </c>
    </row>
    <row r="420" spans="1:27" x14ac:dyDescent="0.25">
      <c r="D420" s="36" t="s">
        <v>233</v>
      </c>
      <c r="E420" s="35"/>
      <c r="H420" s="35"/>
      <c r="K420" s="37">
        <f>SUM(K419:K419)</f>
        <v>56.034819999999996</v>
      </c>
    </row>
    <row r="422" spans="1:27" ht="45" customHeight="1" x14ac:dyDescent="0.25">
      <c r="A422" s="27"/>
      <c r="B422" s="27" t="s">
        <v>456</v>
      </c>
      <c r="C422" s="28" t="s">
        <v>33</v>
      </c>
      <c r="D422" s="7" t="s">
        <v>457</v>
      </c>
      <c r="E422" s="6"/>
      <c r="F422" s="6"/>
      <c r="G422" s="28"/>
      <c r="H422" s="30" t="s">
        <v>206</v>
      </c>
      <c r="I422" s="5">
        <v>1</v>
      </c>
      <c r="J422" s="4"/>
      <c r="K422" s="31">
        <f>ROUND(K434,2)</f>
        <v>17.57</v>
      </c>
      <c r="L422" s="29" t="s">
        <v>458</v>
      </c>
      <c r="M422" s="28"/>
      <c r="N422" s="28"/>
      <c r="O422" s="28"/>
      <c r="P422" s="28"/>
      <c r="Q422" s="28"/>
      <c r="R422" s="28"/>
      <c r="S422" s="28"/>
      <c r="T422" s="28"/>
      <c r="U422" s="28"/>
      <c r="V422" s="28"/>
      <c r="W422" s="28"/>
      <c r="X422" s="28"/>
      <c r="Y422" s="28"/>
      <c r="Z422" s="28"/>
      <c r="AA422" s="28"/>
    </row>
    <row r="423" spans="1:27" x14ac:dyDescent="0.25">
      <c r="B423" s="23" t="s">
        <v>208</v>
      </c>
    </row>
    <row r="424" spans="1:27" x14ac:dyDescent="0.25">
      <c r="B424" t="s">
        <v>373</v>
      </c>
      <c r="C424" t="s">
        <v>210</v>
      </c>
      <c r="D424" t="s">
        <v>374</v>
      </c>
      <c r="E424" s="32">
        <v>0.08</v>
      </c>
      <c r="F424" t="s">
        <v>212</v>
      </c>
      <c r="G424" t="s">
        <v>213</v>
      </c>
      <c r="H424" s="33">
        <v>26.58</v>
      </c>
      <c r="I424" t="s">
        <v>214</v>
      </c>
      <c r="J424" s="34">
        <f>ROUND(E424/I422* H424,5)</f>
        <v>2.1263999999999998</v>
      </c>
      <c r="K424" s="35"/>
    </row>
    <row r="425" spans="1:27" x14ac:dyDescent="0.25">
      <c r="B425" t="s">
        <v>344</v>
      </c>
      <c r="C425" t="s">
        <v>345</v>
      </c>
      <c r="D425" t="s">
        <v>346</v>
      </c>
      <c r="E425" s="32">
        <v>0.04</v>
      </c>
      <c r="F425" t="s">
        <v>212</v>
      </c>
      <c r="G425" t="s">
        <v>213</v>
      </c>
      <c r="H425" s="33">
        <v>22.2</v>
      </c>
      <c r="I425" t="s">
        <v>214</v>
      </c>
      <c r="J425" s="34">
        <f>ROUND(E425/I422* H425,5)</f>
        <v>0.88800000000000001</v>
      </c>
      <c r="K425" s="35"/>
    </row>
    <row r="426" spans="1:27" x14ac:dyDescent="0.25">
      <c r="D426" s="36" t="s">
        <v>215</v>
      </c>
      <c r="E426" s="35"/>
      <c r="H426" s="35"/>
      <c r="K426" s="33">
        <f>SUM(J424:J425)</f>
        <v>3.0143999999999997</v>
      </c>
    </row>
    <row r="427" spans="1:27" x14ac:dyDescent="0.25">
      <c r="B427" s="23" t="s">
        <v>220</v>
      </c>
      <c r="E427" s="35"/>
      <c r="H427" s="35"/>
      <c r="K427" s="35"/>
    </row>
    <row r="428" spans="1:27" x14ac:dyDescent="0.25">
      <c r="B428" t="s">
        <v>459</v>
      </c>
      <c r="C428" t="s">
        <v>33</v>
      </c>
      <c r="D428" t="s">
        <v>460</v>
      </c>
      <c r="E428" s="32">
        <v>1.05</v>
      </c>
      <c r="G428" t="s">
        <v>213</v>
      </c>
      <c r="H428" s="33">
        <v>12.36</v>
      </c>
      <c r="I428" t="s">
        <v>214</v>
      </c>
      <c r="J428" s="34">
        <f>ROUND(E428* H428,5)</f>
        <v>12.978</v>
      </c>
      <c r="K428" s="35"/>
    </row>
    <row r="429" spans="1:27" x14ac:dyDescent="0.25">
      <c r="B429" t="s">
        <v>461</v>
      </c>
      <c r="C429" t="s">
        <v>224</v>
      </c>
      <c r="D429" t="s">
        <v>462</v>
      </c>
      <c r="E429" s="32">
        <v>0.315</v>
      </c>
      <c r="G429" t="s">
        <v>213</v>
      </c>
      <c r="H429" s="33">
        <v>4.8499999999999996</v>
      </c>
      <c r="I429" t="s">
        <v>214</v>
      </c>
      <c r="J429" s="34">
        <f>ROUND(E429* H429,5)</f>
        <v>1.5277499999999999</v>
      </c>
      <c r="K429" s="35"/>
    </row>
    <row r="430" spans="1:27" x14ac:dyDescent="0.25">
      <c r="D430" s="36" t="s">
        <v>229</v>
      </c>
      <c r="E430" s="35"/>
      <c r="H430" s="35"/>
      <c r="K430" s="33">
        <f>SUM(J428:J429)</f>
        <v>14.505749999999999</v>
      </c>
    </row>
    <row r="431" spans="1:27" x14ac:dyDescent="0.25">
      <c r="E431" s="35"/>
      <c r="H431" s="35"/>
      <c r="K431" s="35"/>
    </row>
    <row r="432" spans="1:27" x14ac:dyDescent="0.25">
      <c r="D432" s="36" t="s">
        <v>231</v>
      </c>
      <c r="E432" s="35"/>
      <c r="H432" s="35">
        <v>1.5</v>
      </c>
      <c r="I432" t="s">
        <v>232</v>
      </c>
      <c r="J432">
        <f>ROUND(H432/100*K426,5)</f>
        <v>4.5220000000000003E-2</v>
      </c>
      <c r="K432" s="35"/>
    </row>
    <row r="433" spans="1:27" x14ac:dyDescent="0.25">
      <c r="D433" s="36" t="s">
        <v>230</v>
      </c>
      <c r="E433" s="35"/>
      <c r="H433" s="35"/>
      <c r="K433" s="37">
        <f>SUM(J423:J432)</f>
        <v>17.565370000000001</v>
      </c>
    </row>
    <row r="434" spans="1:27" x14ac:dyDescent="0.25">
      <c r="D434" s="36" t="s">
        <v>233</v>
      </c>
      <c r="E434" s="35"/>
      <c r="H434" s="35"/>
      <c r="K434" s="37">
        <f>SUM(K433:K433)</f>
        <v>17.565370000000001</v>
      </c>
    </row>
    <row r="436" spans="1:27" ht="45" customHeight="1" x14ac:dyDescent="0.25">
      <c r="A436" s="27"/>
      <c r="B436" s="27" t="s">
        <v>463</v>
      </c>
      <c r="C436" s="28" t="s">
        <v>33</v>
      </c>
      <c r="D436" s="7" t="s">
        <v>464</v>
      </c>
      <c r="E436" s="6"/>
      <c r="F436" s="6"/>
      <c r="G436" s="28"/>
      <c r="H436" s="30" t="s">
        <v>206</v>
      </c>
      <c r="I436" s="5">
        <v>1</v>
      </c>
      <c r="J436" s="4"/>
      <c r="K436" s="31">
        <f>ROUND(K454,2)</f>
        <v>42.39</v>
      </c>
      <c r="L436" s="29" t="s">
        <v>465</v>
      </c>
      <c r="M436" s="28"/>
      <c r="N436" s="28"/>
      <c r="O436" s="28"/>
      <c r="P436" s="28"/>
      <c r="Q436" s="28"/>
      <c r="R436" s="28"/>
      <c r="S436" s="28"/>
      <c r="T436" s="28"/>
      <c r="U436" s="28"/>
      <c r="V436" s="28"/>
      <c r="W436" s="28"/>
      <c r="X436" s="28"/>
      <c r="Y436" s="28"/>
      <c r="Z436" s="28"/>
      <c r="AA436" s="28"/>
    </row>
    <row r="437" spans="1:27" x14ac:dyDescent="0.25">
      <c r="B437" s="23" t="s">
        <v>208</v>
      </c>
    </row>
    <row r="438" spans="1:27" x14ac:dyDescent="0.25">
      <c r="B438" t="s">
        <v>407</v>
      </c>
      <c r="C438" t="s">
        <v>210</v>
      </c>
      <c r="D438" t="s">
        <v>408</v>
      </c>
      <c r="E438" s="32">
        <v>0.15</v>
      </c>
      <c r="F438" t="s">
        <v>212</v>
      </c>
      <c r="G438" t="s">
        <v>213</v>
      </c>
      <c r="H438" s="33">
        <v>26.58</v>
      </c>
      <c r="I438" t="s">
        <v>214</v>
      </c>
      <c r="J438" s="34">
        <f>ROUND(E438/I436* H438,5)</f>
        <v>3.9870000000000001</v>
      </c>
      <c r="K438" s="35"/>
    </row>
    <row r="439" spans="1:27" x14ac:dyDescent="0.25">
      <c r="B439" t="s">
        <v>405</v>
      </c>
      <c r="C439" t="s">
        <v>210</v>
      </c>
      <c r="D439" t="s">
        <v>406</v>
      </c>
      <c r="E439" s="32">
        <v>0.15</v>
      </c>
      <c r="F439" t="s">
        <v>212</v>
      </c>
      <c r="G439" t="s">
        <v>213</v>
      </c>
      <c r="H439" s="33">
        <v>23.6</v>
      </c>
      <c r="I439" t="s">
        <v>214</v>
      </c>
      <c r="J439" s="34">
        <f>ROUND(E439/I436* H439,5)</f>
        <v>3.54</v>
      </c>
      <c r="K439" s="35"/>
    </row>
    <row r="440" spans="1:27" x14ac:dyDescent="0.25">
      <c r="D440" s="36" t="s">
        <v>215</v>
      </c>
      <c r="E440" s="35"/>
      <c r="H440" s="35"/>
      <c r="K440" s="33">
        <f>SUM(J438:J439)</f>
        <v>7.5270000000000001</v>
      </c>
    </row>
    <row r="441" spans="1:27" x14ac:dyDescent="0.25">
      <c r="B441" s="23" t="s">
        <v>216</v>
      </c>
      <c r="E441" s="35"/>
      <c r="H441" s="35"/>
      <c r="K441" s="35"/>
    </row>
    <row r="442" spans="1:27" x14ac:dyDescent="0.25">
      <c r="B442" t="s">
        <v>466</v>
      </c>
      <c r="C442" t="s">
        <v>210</v>
      </c>
      <c r="D442" t="s">
        <v>467</v>
      </c>
      <c r="E442" s="32">
        <v>0.13</v>
      </c>
      <c r="F442" t="s">
        <v>212</v>
      </c>
      <c r="G442" t="s">
        <v>213</v>
      </c>
      <c r="H442" s="33">
        <v>4.67</v>
      </c>
      <c r="I442" t="s">
        <v>214</v>
      </c>
      <c r="J442" s="34">
        <f>ROUND(E442/I436* H442,5)</f>
        <v>0.60709999999999997</v>
      </c>
      <c r="K442" s="35"/>
    </row>
    <row r="443" spans="1:27" x14ac:dyDescent="0.25">
      <c r="D443" s="36" t="s">
        <v>219</v>
      </c>
      <c r="E443" s="35"/>
      <c r="H443" s="35"/>
      <c r="K443" s="33">
        <f>SUM(J442:J442)</f>
        <v>0.60709999999999997</v>
      </c>
    </row>
    <row r="444" spans="1:27" x14ac:dyDescent="0.25">
      <c r="B444" s="23" t="s">
        <v>220</v>
      </c>
      <c r="E444" s="35"/>
      <c r="H444" s="35"/>
      <c r="K444" s="35"/>
    </row>
    <row r="445" spans="1:27" x14ac:dyDescent="0.25">
      <c r="B445" t="s">
        <v>305</v>
      </c>
      <c r="C445" t="s">
        <v>188</v>
      </c>
      <c r="D445" t="s">
        <v>222</v>
      </c>
      <c r="E445" s="32">
        <v>3.6999999999999998E-2</v>
      </c>
      <c r="G445" t="s">
        <v>213</v>
      </c>
      <c r="H445" s="33">
        <v>1.82</v>
      </c>
      <c r="I445" t="s">
        <v>214</v>
      </c>
      <c r="J445" s="34">
        <f>ROUND(E445* H445,5)</f>
        <v>6.7339999999999997E-2</v>
      </c>
      <c r="K445" s="35"/>
    </row>
    <row r="446" spans="1:27" x14ac:dyDescent="0.25">
      <c r="B446" t="s">
        <v>468</v>
      </c>
      <c r="C446" t="s">
        <v>224</v>
      </c>
      <c r="D446" t="s">
        <v>469</v>
      </c>
      <c r="E446" s="32">
        <v>30.6</v>
      </c>
      <c r="G446" t="s">
        <v>213</v>
      </c>
      <c r="H446" s="33">
        <v>0.51</v>
      </c>
      <c r="I446" t="s">
        <v>214</v>
      </c>
      <c r="J446" s="34">
        <f>ROUND(E446* H446,5)</f>
        <v>15.606</v>
      </c>
      <c r="K446" s="35"/>
    </row>
    <row r="447" spans="1:27" x14ac:dyDescent="0.25">
      <c r="D447" s="36" t="s">
        <v>229</v>
      </c>
      <c r="E447" s="35"/>
      <c r="H447" s="35"/>
      <c r="K447" s="33">
        <f>SUM(J445:J446)</f>
        <v>15.67334</v>
      </c>
    </row>
    <row r="448" spans="1:27" x14ac:dyDescent="0.25">
      <c r="B448" s="23" t="s">
        <v>203</v>
      </c>
      <c r="E448" s="35"/>
      <c r="H448" s="35"/>
      <c r="K448" s="35"/>
    </row>
    <row r="449" spans="1:27" x14ac:dyDescent="0.25">
      <c r="B449" t="s">
        <v>288</v>
      </c>
      <c r="C449" t="s">
        <v>33</v>
      </c>
      <c r="D449" t="s">
        <v>289</v>
      </c>
      <c r="E449" s="32">
        <v>1.1000000000000001</v>
      </c>
      <c r="G449" t="s">
        <v>213</v>
      </c>
      <c r="H449" s="33">
        <v>16.72</v>
      </c>
      <c r="I449" t="s">
        <v>214</v>
      </c>
      <c r="J449" s="34">
        <f>ROUND(E449* H449,5)</f>
        <v>18.391999999999999</v>
      </c>
      <c r="K449" s="35"/>
    </row>
    <row r="450" spans="1:27" x14ac:dyDescent="0.25">
      <c r="D450" s="36" t="s">
        <v>377</v>
      </c>
      <c r="E450" s="35"/>
      <c r="H450" s="35"/>
      <c r="K450" s="33">
        <f>SUM(J449:J449)</f>
        <v>18.391999999999999</v>
      </c>
    </row>
    <row r="451" spans="1:27" x14ac:dyDescent="0.25">
      <c r="E451" s="35"/>
      <c r="H451" s="35"/>
      <c r="K451" s="35"/>
    </row>
    <row r="452" spans="1:27" x14ac:dyDescent="0.25">
      <c r="D452" s="36" t="s">
        <v>231</v>
      </c>
      <c r="E452" s="35"/>
      <c r="H452" s="35">
        <v>2.5</v>
      </c>
      <c r="I452" t="s">
        <v>232</v>
      </c>
      <c r="J452">
        <f>ROUND(H452/100*K440,5)</f>
        <v>0.18817999999999999</v>
      </c>
      <c r="K452" s="35"/>
    </row>
    <row r="453" spans="1:27" x14ac:dyDescent="0.25">
      <c r="D453" s="36" t="s">
        <v>230</v>
      </c>
      <c r="E453" s="35"/>
      <c r="H453" s="35"/>
      <c r="K453" s="37">
        <f>SUM(J437:J452)</f>
        <v>42.387619999999998</v>
      </c>
    </row>
    <row r="454" spans="1:27" x14ac:dyDescent="0.25">
      <c r="D454" s="36" t="s">
        <v>233</v>
      </c>
      <c r="E454" s="35"/>
      <c r="H454" s="35"/>
      <c r="K454" s="37">
        <f>SUM(K453:K453)</f>
        <v>42.387619999999998</v>
      </c>
    </row>
    <row r="456" spans="1:27" ht="45" customHeight="1" x14ac:dyDescent="0.25">
      <c r="A456" s="27"/>
      <c r="B456" s="27" t="s">
        <v>470</v>
      </c>
      <c r="C456" s="28" t="s">
        <v>33</v>
      </c>
      <c r="D456" s="7" t="s">
        <v>471</v>
      </c>
      <c r="E456" s="6"/>
      <c r="F456" s="6"/>
      <c r="G456" s="28"/>
      <c r="H456" s="30" t="s">
        <v>206</v>
      </c>
      <c r="I456" s="5">
        <v>1</v>
      </c>
      <c r="J456" s="4"/>
      <c r="K456" s="31">
        <f>ROUND(K469,2)</f>
        <v>31.5</v>
      </c>
      <c r="L456" s="29" t="s">
        <v>472</v>
      </c>
      <c r="M456" s="28"/>
      <c r="N456" s="28"/>
      <c r="O456" s="28"/>
      <c r="P456" s="28"/>
      <c r="Q456" s="28"/>
      <c r="R456" s="28"/>
      <c r="S456" s="28"/>
      <c r="T456" s="28"/>
      <c r="U456" s="28"/>
      <c r="V456" s="28"/>
      <c r="W456" s="28"/>
      <c r="X456" s="28"/>
      <c r="Y456" s="28"/>
      <c r="Z456" s="28"/>
      <c r="AA456" s="28"/>
    </row>
    <row r="457" spans="1:27" x14ac:dyDescent="0.25">
      <c r="B457" s="23" t="s">
        <v>208</v>
      </c>
    </row>
    <row r="458" spans="1:27" x14ac:dyDescent="0.25">
      <c r="B458" t="s">
        <v>407</v>
      </c>
      <c r="C458" t="s">
        <v>210</v>
      </c>
      <c r="D458" t="s">
        <v>408</v>
      </c>
      <c r="E458" s="32">
        <v>0.3</v>
      </c>
      <c r="F458" t="s">
        <v>212</v>
      </c>
      <c r="G458" t="s">
        <v>213</v>
      </c>
      <c r="H458" s="33">
        <v>26.58</v>
      </c>
      <c r="I458" t="s">
        <v>214</v>
      </c>
      <c r="J458" s="34">
        <f>ROUND(E458/I456* H458,5)</f>
        <v>7.9740000000000002</v>
      </c>
      <c r="K458" s="35"/>
    </row>
    <row r="459" spans="1:27" x14ac:dyDescent="0.25">
      <c r="B459" t="s">
        <v>344</v>
      </c>
      <c r="C459" t="s">
        <v>345</v>
      </c>
      <c r="D459" t="s">
        <v>346</v>
      </c>
      <c r="E459" s="32">
        <v>0.1</v>
      </c>
      <c r="F459" t="s">
        <v>212</v>
      </c>
      <c r="G459" t="s">
        <v>213</v>
      </c>
      <c r="H459" s="33">
        <v>22.2</v>
      </c>
      <c r="I459" t="s">
        <v>214</v>
      </c>
      <c r="J459" s="34">
        <f>ROUND(E459/I456* H459,5)</f>
        <v>2.2200000000000002</v>
      </c>
      <c r="K459" s="35"/>
    </row>
    <row r="460" spans="1:27" x14ac:dyDescent="0.25">
      <c r="D460" s="36" t="s">
        <v>215</v>
      </c>
      <c r="E460" s="35"/>
      <c r="H460" s="35"/>
      <c r="K460" s="33">
        <f>SUM(J458:J459)</f>
        <v>10.194000000000001</v>
      </c>
    </row>
    <row r="461" spans="1:27" x14ac:dyDescent="0.25">
      <c r="B461" s="23" t="s">
        <v>220</v>
      </c>
      <c r="E461" s="35"/>
      <c r="H461" s="35"/>
      <c r="K461" s="35"/>
    </row>
    <row r="462" spans="1:27" x14ac:dyDescent="0.25">
      <c r="B462" t="s">
        <v>473</v>
      </c>
      <c r="C462" t="s">
        <v>33</v>
      </c>
      <c r="D462" t="s">
        <v>474</v>
      </c>
      <c r="E462" s="32">
        <v>1.1000000000000001</v>
      </c>
      <c r="G462" t="s">
        <v>213</v>
      </c>
      <c r="H462" s="33">
        <v>10.89</v>
      </c>
      <c r="I462" t="s">
        <v>214</v>
      </c>
      <c r="J462" s="34">
        <f>ROUND(E462* H462,5)</f>
        <v>11.978999999999999</v>
      </c>
      <c r="K462" s="35"/>
    </row>
    <row r="463" spans="1:27" x14ac:dyDescent="0.25">
      <c r="B463" t="s">
        <v>475</v>
      </c>
      <c r="C463" t="s">
        <v>224</v>
      </c>
      <c r="D463" t="s">
        <v>476</v>
      </c>
      <c r="E463" s="32">
        <v>0.51</v>
      </c>
      <c r="G463" t="s">
        <v>213</v>
      </c>
      <c r="H463" s="33">
        <v>1.74</v>
      </c>
      <c r="I463" t="s">
        <v>214</v>
      </c>
      <c r="J463" s="34">
        <f>ROUND(E463* H463,5)</f>
        <v>0.88739999999999997</v>
      </c>
      <c r="K463" s="35"/>
    </row>
    <row r="464" spans="1:27" x14ac:dyDescent="0.25">
      <c r="B464" t="s">
        <v>477</v>
      </c>
      <c r="C464" t="s">
        <v>224</v>
      </c>
      <c r="D464" t="s">
        <v>478</v>
      </c>
      <c r="E464" s="32">
        <v>4.9028</v>
      </c>
      <c r="G464" t="s">
        <v>213</v>
      </c>
      <c r="H464" s="33">
        <v>1.67</v>
      </c>
      <c r="I464" t="s">
        <v>214</v>
      </c>
      <c r="J464" s="34">
        <f>ROUND(E464* H464,5)</f>
        <v>8.1876800000000003</v>
      </c>
      <c r="K464" s="35"/>
    </row>
    <row r="465" spans="1:27" x14ac:dyDescent="0.25">
      <c r="D465" s="36" t="s">
        <v>229</v>
      </c>
      <c r="E465" s="35"/>
      <c r="H465" s="35"/>
      <c r="K465" s="33">
        <f>SUM(J462:J464)</f>
        <v>21.054079999999999</v>
      </c>
    </row>
    <row r="466" spans="1:27" x14ac:dyDescent="0.25">
      <c r="E466" s="35"/>
      <c r="H466" s="35"/>
      <c r="K466" s="35"/>
    </row>
    <row r="467" spans="1:27" x14ac:dyDescent="0.25">
      <c r="D467" s="36" t="s">
        <v>231</v>
      </c>
      <c r="E467" s="35"/>
      <c r="H467" s="35">
        <v>2.5</v>
      </c>
      <c r="I467" t="s">
        <v>232</v>
      </c>
      <c r="J467">
        <f>ROUND(H467/100*K460,5)</f>
        <v>0.25485000000000002</v>
      </c>
      <c r="K467" s="35"/>
    </row>
    <row r="468" spans="1:27" x14ac:dyDescent="0.25">
      <c r="D468" s="36" t="s">
        <v>230</v>
      </c>
      <c r="E468" s="35"/>
      <c r="H468" s="35"/>
      <c r="K468" s="37">
        <f>SUM(J457:J467)</f>
        <v>31.502930000000003</v>
      </c>
    </row>
    <row r="469" spans="1:27" x14ac:dyDescent="0.25">
      <c r="D469" s="36" t="s">
        <v>233</v>
      </c>
      <c r="E469" s="35"/>
      <c r="H469" s="35"/>
      <c r="K469" s="37">
        <f>SUM(K468:K468)</f>
        <v>31.502930000000003</v>
      </c>
    </row>
    <row r="471" spans="1:27" ht="45" customHeight="1" x14ac:dyDescent="0.25">
      <c r="A471" s="27"/>
      <c r="B471" s="27" t="s">
        <v>479</v>
      </c>
      <c r="C471" s="28" t="s">
        <v>33</v>
      </c>
      <c r="D471" s="7" t="s">
        <v>480</v>
      </c>
      <c r="E471" s="6"/>
      <c r="F471" s="6"/>
      <c r="G471" s="28"/>
      <c r="H471" s="30" t="s">
        <v>206</v>
      </c>
      <c r="I471" s="5">
        <v>1</v>
      </c>
      <c r="J471" s="4"/>
      <c r="K471" s="31">
        <f>ROUND(K486,2)</f>
        <v>22.79</v>
      </c>
      <c r="L471" s="29" t="s">
        <v>481</v>
      </c>
      <c r="M471" s="28"/>
      <c r="N471" s="28"/>
      <c r="O471" s="28"/>
      <c r="P471" s="28"/>
      <c r="Q471" s="28"/>
      <c r="R471" s="28"/>
      <c r="S471" s="28"/>
      <c r="T471" s="28"/>
      <c r="U471" s="28"/>
      <c r="V471" s="28"/>
      <c r="W471" s="28"/>
      <c r="X471" s="28"/>
      <c r="Y471" s="28"/>
      <c r="Z471" s="28"/>
      <c r="AA471" s="28"/>
    </row>
    <row r="472" spans="1:27" x14ac:dyDescent="0.25">
      <c r="B472" s="23" t="s">
        <v>208</v>
      </c>
    </row>
    <row r="473" spans="1:27" x14ac:dyDescent="0.25">
      <c r="B473" t="s">
        <v>393</v>
      </c>
      <c r="C473" t="s">
        <v>210</v>
      </c>
      <c r="D473" t="s">
        <v>394</v>
      </c>
      <c r="E473" s="32">
        <v>0.2</v>
      </c>
      <c r="F473" t="s">
        <v>212</v>
      </c>
      <c r="G473" t="s">
        <v>213</v>
      </c>
      <c r="H473" s="33">
        <v>27.48</v>
      </c>
      <c r="I473" t="s">
        <v>214</v>
      </c>
      <c r="J473" s="34">
        <f>ROUND(E473/I471* H473,5)</f>
        <v>5.4960000000000004</v>
      </c>
      <c r="K473" s="35"/>
    </row>
    <row r="474" spans="1:27" x14ac:dyDescent="0.25">
      <c r="B474" t="s">
        <v>395</v>
      </c>
      <c r="C474" t="s">
        <v>210</v>
      </c>
      <c r="D474" t="s">
        <v>396</v>
      </c>
      <c r="E474" s="32">
        <v>7.0000000000000007E-2</v>
      </c>
      <c r="F474" t="s">
        <v>212</v>
      </c>
      <c r="G474" t="s">
        <v>213</v>
      </c>
      <c r="H474" s="33">
        <v>23.6</v>
      </c>
      <c r="I474" t="s">
        <v>214</v>
      </c>
      <c r="J474" s="34">
        <f>ROUND(E474/I471* H474,5)</f>
        <v>1.6519999999999999</v>
      </c>
      <c r="K474" s="35"/>
    </row>
    <row r="475" spans="1:27" x14ac:dyDescent="0.25">
      <c r="D475" s="36" t="s">
        <v>215</v>
      </c>
      <c r="E475" s="35"/>
      <c r="H475" s="35"/>
      <c r="K475" s="33">
        <f>SUM(J473:J474)</f>
        <v>7.1480000000000006</v>
      </c>
    </row>
    <row r="476" spans="1:27" x14ac:dyDescent="0.25">
      <c r="B476" s="23" t="s">
        <v>220</v>
      </c>
      <c r="E476" s="35"/>
      <c r="H476" s="35"/>
      <c r="K476" s="35"/>
    </row>
    <row r="477" spans="1:27" x14ac:dyDescent="0.25">
      <c r="B477" t="s">
        <v>482</v>
      </c>
      <c r="C477" t="s">
        <v>224</v>
      </c>
      <c r="D477" t="s">
        <v>483</v>
      </c>
      <c r="E477" s="32">
        <v>0.53</v>
      </c>
      <c r="G477" t="s">
        <v>213</v>
      </c>
      <c r="H477" s="33">
        <v>0.31</v>
      </c>
      <c r="I477" t="s">
        <v>214</v>
      </c>
      <c r="J477" s="34">
        <f>ROUND(E477* H477,5)</f>
        <v>0.1643</v>
      </c>
      <c r="K477" s="35"/>
    </row>
    <row r="478" spans="1:27" x14ac:dyDescent="0.25">
      <c r="B478" t="s">
        <v>409</v>
      </c>
      <c r="C478" t="s">
        <v>410</v>
      </c>
      <c r="D478" t="s">
        <v>411</v>
      </c>
      <c r="E478" s="32">
        <v>0.3</v>
      </c>
      <c r="G478" t="s">
        <v>213</v>
      </c>
      <c r="H478" s="33">
        <v>10.37</v>
      </c>
      <c r="I478" t="s">
        <v>214</v>
      </c>
      <c r="J478" s="34">
        <f>ROUND(E478* H478,5)</f>
        <v>3.1110000000000002</v>
      </c>
      <c r="K478" s="35"/>
    </row>
    <row r="479" spans="1:27" x14ac:dyDescent="0.25">
      <c r="B479" t="s">
        <v>484</v>
      </c>
      <c r="C479" t="s">
        <v>33</v>
      </c>
      <c r="D479" t="s">
        <v>485</v>
      </c>
      <c r="E479" s="32">
        <v>2.1</v>
      </c>
      <c r="G479" t="s">
        <v>213</v>
      </c>
      <c r="H479" s="33">
        <v>5.49</v>
      </c>
      <c r="I479" t="s">
        <v>214</v>
      </c>
      <c r="J479" s="34">
        <f>ROUND(E479* H479,5)</f>
        <v>11.529</v>
      </c>
      <c r="K479" s="35"/>
    </row>
    <row r="480" spans="1:27" x14ac:dyDescent="0.25">
      <c r="B480" t="s">
        <v>424</v>
      </c>
      <c r="C480" t="s">
        <v>105</v>
      </c>
      <c r="D480" t="s">
        <v>425</v>
      </c>
      <c r="E480" s="32">
        <v>3.2</v>
      </c>
      <c r="G480" t="s">
        <v>213</v>
      </c>
      <c r="H480" s="33">
        <v>0.08</v>
      </c>
      <c r="I480" t="s">
        <v>214</v>
      </c>
      <c r="J480" s="34">
        <f>ROUND(E480* H480,5)</f>
        <v>0.25600000000000001</v>
      </c>
      <c r="K480" s="35"/>
    </row>
    <row r="481" spans="1:27" x14ac:dyDescent="0.25">
      <c r="B481" t="s">
        <v>428</v>
      </c>
      <c r="C481" t="s">
        <v>224</v>
      </c>
      <c r="D481" t="s">
        <v>429</v>
      </c>
      <c r="E481" s="32">
        <v>0.4</v>
      </c>
      <c r="G481" t="s">
        <v>213</v>
      </c>
      <c r="H481" s="33">
        <v>1.19</v>
      </c>
      <c r="I481" t="s">
        <v>214</v>
      </c>
      <c r="J481" s="34">
        <f>ROUND(E481* H481,5)</f>
        <v>0.47599999999999998</v>
      </c>
      <c r="K481" s="35"/>
    </row>
    <row r="482" spans="1:27" x14ac:dyDescent="0.25">
      <c r="D482" s="36" t="s">
        <v>229</v>
      </c>
      <c r="E482" s="35"/>
      <c r="H482" s="35"/>
      <c r="K482" s="33">
        <f>SUM(J477:J481)</f>
        <v>15.536300000000001</v>
      </c>
    </row>
    <row r="483" spans="1:27" x14ac:dyDescent="0.25">
      <c r="E483" s="35"/>
      <c r="H483" s="35"/>
      <c r="K483" s="35"/>
    </row>
    <row r="484" spans="1:27" x14ac:dyDescent="0.25">
      <c r="D484" s="36" t="s">
        <v>231</v>
      </c>
      <c r="E484" s="35"/>
      <c r="H484" s="35">
        <v>1.5</v>
      </c>
      <c r="I484" t="s">
        <v>232</v>
      </c>
      <c r="J484">
        <f>ROUND(H484/100*K475,5)</f>
        <v>0.10722</v>
      </c>
      <c r="K484" s="35"/>
    </row>
    <row r="485" spans="1:27" x14ac:dyDescent="0.25">
      <c r="D485" s="36" t="s">
        <v>230</v>
      </c>
      <c r="E485" s="35"/>
      <c r="H485" s="35"/>
      <c r="K485" s="37">
        <f>SUM(J472:J484)</f>
        <v>22.791520000000002</v>
      </c>
    </row>
    <row r="486" spans="1:27" x14ac:dyDescent="0.25">
      <c r="D486" s="36" t="s">
        <v>233</v>
      </c>
      <c r="E486" s="35"/>
      <c r="H486" s="35"/>
      <c r="K486" s="37">
        <f>SUM(K485:K485)</f>
        <v>22.791520000000002</v>
      </c>
    </row>
    <row r="488" spans="1:27" ht="45" customHeight="1" x14ac:dyDescent="0.25">
      <c r="A488" s="27"/>
      <c r="B488" s="27" t="s">
        <v>486</v>
      </c>
      <c r="C488" s="28" t="s">
        <v>33</v>
      </c>
      <c r="D488" s="7" t="s">
        <v>487</v>
      </c>
      <c r="E488" s="6"/>
      <c r="F488" s="6"/>
      <c r="G488" s="28"/>
      <c r="H488" s="30" t="s">
        <v>206</v>
      </c>
      <c r="I488" s="5">
        <v>1</v>
      </c>
      <c r="J488" s="4"/>
      <c r="K488" s="31">
        <f>ROUND(K503,2)</f>
        <v>105.49</v>
      </c>
      <c r="L488" s="29" t="s">
        <v>488</v>
      </c>
      <c r="M488" s="28"/>
      <c r="N488" s="28"/>
      <c r="O488" s="28"/>
      <c r="P488" s="28"/>
      <c r="Q488" s="28"/>
      <c r="R488" s="28"/>
      <c r="S488" s="28"/>
      <c r="T488" s="28"/>
      <c r="U488" s="28"/>
      <c r="V488" s="28"/>
      <c r="W488" s="28"/>
      <c r="X488" s="28"/>
      <c r="Y488" s="28"/>
      <c r="Z488" s="28"/>
      <c r="AA488" s="28"/>
    </row>
    <row r="489" spans="1:27" x14ac:dyDescent="0.25">
      <c r="B489" s="23" t="s">
        <v>208</v>
      </c>
    </row>
    <row r="490" spans="1:27" x14ac:dyDescent="0.25">
      <c r="B490" t="s">
        <v>405</v>
      </c>
      <c r="C490" t="s">
        <v>210</v>
      </c>
      <c r="D490" t="s">
        <v>406</v>
      </c>
      <c r="E490" s="32">
        <v>0.5</v>
      </c>
      <c r="F490" t="s">
        <v>212</v>
      </c>
      <c r="G490" t="s">
        <v>213</v>
      </c>
      <c r="H490" s="33">
        <v>23.6</v>
      </c>
      <c r="I490" t="s">
        <v>214</v>
      </c>
      <c r="J490" s="34">
        <f>ROUND(E490/I488* H490,5)</f>
        <v>11.8</v>
      </c>
      <c r="K490" s="35"/>
    </row>
    <row r="491" spans="1:27" x14ac:dyDescent="0.25">
      <c r="B491" t="s">
        <v>407</v>
      </c>
      <c r="C491" t="s">
        <v>210</v>
      </c>
      <c r="D491" t="s">
        <v>408</v>
      </c>
      <c r="E491" s="32">
        <v>0.4</v>
      </c>
      <c r="F491" t="s">
        <v>212</v>
      </c>
      <c r="G491" t="s">
        <v>213</v>
      </c>
      <c r="H491" s="33">
        <v>26.58</v>
      </c>
      <c r="I491" t="s">
        <v>214</v>
      </c>
      <c r="J491" s="34">
        <f>ROUND(E491/I488* H491,5)</f>
        <v>10.632</v>
      </c>
      <c r="K491" s="35"/>
    </row>
    <row r="492" spans="1:27" x14ac:dyDescent="0.25">
      <c r="D492" s="36" t="s">
        <v>215</v>
      </c>
      <c r="E492" s="35"/>
      <c r="H492" s="35"/>
      <c r="K492" s="33">
        <f>SUM(J490:J491)</f>
        <v>22.432000000000002</v>
      </c>
    </row>
    <row r="493" spans="1:27" x14ac:dyDescent="0.25">
      <c r="B493" s="23" t="s">
        <v>220</v>
      </c>
      <c r="E493" s="35"/>
      <c r="H493" s="35"/>
      <c r="K493" s="35"/>
    </row>
    <row r="494" spans="1:27" x14ac:dyDescent="0.25">
      <c r="B494" t="s">
        <v>489</v>
      </c>
      <c r="C494" t="s">
        <v>33</v>
      </c>
      <c r="D494" t="s">
        <v>490</v>
      </c>
      <c r="E494" s="32">
        <v>1.05</v>
      </c>
      <c r="G494" t="s">
        <v>213</v>
      </c>
      <c r="H494" s="33">
        <v>71.33</v>
      </c>
      <c r="I494" t="s">
        <v>214</v>
      </c>
      <c r="J494" s="34">
        <f>ROUND(E494* H494,5)</f>
        <v>74.896500000000003</v>
      </c>
      <c r="K494" s="35"/>
    </row>
    <row r="495" spans="1:27" x14ac:dyDescent="0.25">
      <c r="B495" t="s">
        <v>491</v>
      </c>
      <c r="C495" t="s">
        <v>105</v>
      </c>
      <c r="D495" t="s">
        <v>492</v>
      </c>
      <c r="E495" s="32">
        <v>3</v>
      </c>
      <c r="G495" t="s">
        <v>213</v>
      </c>
      <c r="H495" s="33">
        <v>0.51</v>
      </c>
      <c r="I495" t="s">
        <v>214</v>
      </c>
      <c r="J495" s="34">
        <f>ROUND(E495* H495,5)</f>
        <v>1.53</v>
      </c>
      <c r="K495" s="35"/>
    </row>
    <row r="496" spans="1:27" x14ac:dyDescent="0.25">
      <c r="B496" t="s">
        <v>493</v>
      </c>
      <c r="C496" t="s">
        <v>494</v>
      </c>
      <c r="D496" t="s">
        <v>495</v>
      </c>
      <c r="E496" s="32">
        <v>0.04</v>
      </c>
      <c r="G496" t="s">
        <v>213</v>
      </c>
      <c r="H496" s="33">
        <v>38.83</v>
      </c>
      <c r="I496" t="s">
        <v>214</v>
      </c>
      <c r="J496" s="34">
        <f>ROUND(E496* H496,5)</f>
        <v>1.5531999999999999</v>
      </c>
      <c r="K496" s="35"/>
    </row>
    <row r="497" spans="1:27" x14ac:dyDescent="0.25">
      <c r="B497" t="s">
        <v>412</v>
      </c>
      <c r="C497" t="s">
        <v>38</v>
      </c>
      <c r="D497" t="s">
        <v>413</v>
      </c>
      <c r="E497" s="32">
        <v>10</v>
      </c>
      <c r="G497" t="s">
        <v>213</v>
      </c>
      <c r="H497" s="33">
        <v>0.17</v>
      </c>
      <c r="I497" t="s">
        <v>214</v>
      </c>
      <c r="J497" s="34">
        <f>ROUND(E497* H497,5)</f>
        <v>1.7</v>
      </c>
      <c r="K497" s="35"/>
    </row>
    <row r="498" spans="1:27" x14ac:dyDescent="0.25">
      <c r="B498" t="s">
        <v>496</v>
      </c>
      <c r="C498" t="s">
        <v>494</v>
      </c>
      <c r="D498" t="s">
        <v>497</v>
      </c>
      <c r="E498" s="32">
        <v>0.125</v>
      </c>
      <c r="G498" t="s">
        <v>213</v>
      </c>
      <c r="H498" s="33">
        <v>24.36</v>
      </c>
      <c r="I498" t="s">
        <v>214</v>
      </c>
      <c r="J498" s="34">
        <f>ROUND(E498* H498,5)</f>
        <v>3.0449999999999999</v>
      </c>
      <c r="K498" s="35"/>
    </row>
    <row r="499" spans="1:27" x14ac:dyDescent="0.25">
      <c r="D499" s="36" t="s">
        <v>229</v>
      </c>
      <c r="E499" s="35"/>
      <c r="H499" s="35"/>
      <c r="K499" s="33">
        <f>SUM(J494:J498)</f>
        <v>82.724700000000013</v>
      </c>
    </row>
    <row r="500" spans="1:27" x14ac:dyDescent="0.25">
      <c r="E500" s="35"/>
      <c r="H500" s="35"/>
      <c r="K500" s="35"/>
    </row>
    <row r="501" spans="1:27" x14ac:dyDescent="0.25">
      <c r="D501" s="36" t="s">
        <v>231</v>
      </c>
      <c r="E501" s="35"/>
      <c r="H501" s="35">
        <v>1.5</v>
      </c>
      <c r="I501" t="s">
        <v>232</v>
      </c>
      <c r="J501">
        <f>ROUND(H501/100*K492,5)</f>
        <v>0.33648</v>
      </c>
      <c r="K501" s="35"/>
    </row>
    <row r="502" spans="1:27" x14ac:dyDescent="0.25">
      <c r="D502" s="36" t="s">
        <v>230</v>
      </c>
      <c r="E502" s="35"/>
      <c r="H502" s="35"/>
      <c r="K502" s="37">
        <f>SUM(J489:J501)</f>
        <v>105.49318000000001</v>
      </c>
    </row>
    <row r="503" spans="1:27" x14ac:dyDescent="0.25">
      <c r="D503" s="36" t="s">
        <v>233</v>
      </c>
      <c r="E503" s="35"/>
      <c r="H503" s="35"/>
      <c r="K503" s="37">
        <f>SUM(K502:K502)</f>
        <v>105.49318000000001</v>
      </c>
    </row>
    <row r="505" spans="1:27" ht="45" customHeight="1" x14ac:dyDescent="0.25">
      <c r="A505" s="27"/>
      <c r="B505" s="27" t="s">
        <v>498</v>
      </c>
      <c r="C505" s="28" t="s">
        <v>33</v>
      </c>
      <c r="D505" s="7" t="s">
        <v>499</v>
      </c>
      <c r="E505" s="6"/>
      <c r="F505" s="6"/>
      <c r="G505" s="28"/>
      <c r="H505" s="30" t="s">
        <v>206</v>
      </c>
      <c r="I505" s="5">
        <v>1</v>
      </c>
      <c r="J505" s="4"/>
      <c r="K505" s="31">
        <f>ROUND(K520,2)</f>
        <v>105.49</v>
      </c>
      <c r="L505" s="29" t="s">
        <v>500</v>
      </c>
      <c r="M505" s="28"/>
      <c r="N505" s="28"/>
      <c r="O505" s="28"/>
      <c r="P505" s="28"/>
      <c r="Q505" s="28"/>
      <c r="R505" s="28"/>
      <c r="S505" s="28"/>
      <c r="T505" s="28"/>
      <c r="U505" s="28"/>
      <c r="V505" s="28"/>
      <c r="W505" s="28"/>
      <c r="X505" s="28"/>
      <c r="Y505" s="28"/>
      <c r="Z505" s="28"/>
      <c r="AA505" s="28"/>
    </row>
    <row r="506" spans="1:27" x14ac:dyDescent="0.25">
      <c r="B506" s="23" t="s">
        <v>208</v>
      </c>
    </row>
    <row r="507" spans="1:27" x14ac:dyDescent="0.25">
      <c r="B507" t="s">
        <v>405</v>
      </c>
      <c r="C507" t="s">
        <v>210</v>
      </c>
      <c r="D507" t="s">
        <v>406</v>
      </c>
      <c r="E507" s="32">
        <v>0.5</v>
      </c>
      <c r="F507" t="s">
        <v>212</v>
      </c>
      <c r="G507" t="s">
        <v>213</v>
      </c>
      <c r="H507" s="33">
        <v>23.6</v>
      </c>
      <c r="I507" t="s">
        <v>214</v>
      </c>
      <c r="J507" s="34">
        <f>ROUND(E507/I505* H507,5)</f>
        <v>11.8</v>
      </c>
      <c r="K507" s="35"/>
    </row>
    <row r="508" spans="1:27" x14ac:dyDescent="0.25">
      <c r="B508" t="s">
        <v>407</v>
      </c>
      <c r="C508" t="s">
        <v>210</v>
      </c>
      <c r="D508" t="s">
        <v>408</v>
      </c>
      <c r="E508" s="32">
        <v>0.4</v>
      </c>
      <c r="F508" t="s">
        <v>212</v>
      </c>
      <c r="G508" t="s">
        <v>213</v>
      </c>
      <c r="H508" s="33">
        <v>26.58</v>
      </c>
      <c r="I508" t="s">
        <v>214</v>
      </c>
      <c r="J508" s="34">
        <f>ROUND(E508/I505* H508,5)</f>
        <v>10.632</v>
      </c>
      <c r="K508" s="35"/>
    </row>
    <row r="509" spans="1:27" x14ac:dyDescent="0.25">
      <c r="D509" s="36" t="s">
        <v>215</v>
      </c>
      <c r="E509" s="35"/>
      <c r="H509" s="35"/>
      <c r="K509" s="33">
        <f>SUM(J507:J508)</f>
        <v>22.432000000000002</v>
      </c>
    </row>
    <row r="510" spans="1:27" x14ac:dyDescent="0.25">
      <c r="B510" s="23" t="s">
        <v>220</v>
      </c>
      <c r="E510" s="35"/>
      <c r="H510" s="35"/>
      <c r="K510" s="35"/>
    </row>
    <row r="511" spans="1:27" x14ac:dyDescent="0.25">
      <c r="B511" t="s">
        <v>496</v>
      </c>
      <c r="C511" t="s">
        <v>494</v>
      </c>
      <c r="D511" t="s">
        <v>497</v>
      </c>
      <c r="E511" s="32">
        <v>0.125</v>
      </c>
      <c r="G511" t="s">
        <v>213</v>
      </c>
      <c r="H511" s="33">
        <v>24.36</v>
      </c>
      <c r="I511" t="s">
        <v>214</v>
      </c>
      <c r="J511" s="34">
        <f>ROUND(E511* H511,5)</f>
        <v>3.0449999999999999</v>
      </c>
      <c r="K511" s="35"/>
    </row>
    <row r="512" spans="1:27" x14ac:dyDescent="0.25">
      <c r="B512" t="s">
        <v>491</v>
      </c>
      <c r="C512" t="s">
        <v>105</v>
      </c>
      <c r="D512" t="s">
        <v>492</v>
      </c>
      <c r="E512" s="32">
        <v>3</v>
      </c>
      <c r="G512" t="s">
        <v>213</v>
      </c>
      <c r="H512" s="33">
        <v>0.51</v>
      </c>
      <c r="I512" t="s">
        <v>214</v>
      </c>
      <c r="J512" s="34">
        <f>ROUND(E512* H512,5)</f>
        <v>1.53</v>
      </c>
      <c r="K512" s="35"/>
    </row>
    <row r="513" spans="1:27" x14ac:dyDescent="0.25">
      <c r="B513" t="s">
        <v>489</v>
      </c>
      <c r="C513" t="s">
        <v>33</v>
      </c>
      <c r="D513" t="s">
        <v>490</v>
      </c>
      <c r="E513" s="32">
        <v>1.05</v>
      </c>
      <c r="G513" t="s">
        <v>213</v>
      </c>
      <c r="H513" s="33">
        <v>71.33</v>
      </c>
      <c r="I513" t="s">
        <v>214</v>
      </c>
      <c r="J513" s="34">
        <f>ROUND(E513* H513,5)</f>
        <v>74.896500000000003</v>
      </c>
      <c r="K513" s="35"/>
    </row>
    <row r="514" spans="1:27" x14ac:dyDescent="0.25">
      <c r="B514" t="s">
        <v>412</v>
      </c>
      <c r="C514" t="s">
        <v>38</v>
      </c>
      <c r="D514" t="s">
        <v>413</v>
      </c>
      <c r="E514" s="32">
        <v>10</v>
      </c>
      <c r="G514" t="s">
        <v>213</v>
      </c>
      <c r="H514" s="33">
        <v>0.17</v>
      </c>
      <c r="I514" t="s">
        <v>214</v>
      </c>
      <c r="J514" s="34">
        <f>ROUND(E514* H514,5)</f>
        <v>1.7</v>
      </c>
      <c r="K514" s="35"/>
    </row>
    <row r="515" spans="1:27" x14ac:dyDescent="0.25">
      <c r="B515" t="s">
        <v>493</v>
      </c>
      <c r="C515" t="s">
        <v>494</v>
      </c>
      <c r="D515" t="s">
        <v>495</v>
      </c>
      <c r="E515" s="32">
        <v>0.04</v>
      </c>
      <c r="G515" t="s">
        <v>213</v>
      </c>
      <c r="H515" s="33">
        <v>38.83</v>
      </c>
      <c r="I515" t="s">
        <v>214</v>
      </c>
      <c r="J515" s="34">
        <f>ROUND(E515* H515,5)</f>
        <v>1.5531999999999999</v>
      </c>
      <c r="K515" s="35"/>
    </row>
    <row r="516" spans="1:27" x14ac:dyDescent="0.25">
      <c r="D516" s="36" t="s">
        <v>229</v>
      </c>
      <c r="E516" s="35"/>
      <c r="H516" s="35"/>
      <c r="K516" s="33">
        <f>SUM(J511:J515)</f>
        <v>82.724700000000013</v>
      </c>
    </row>
    <row r="517" spans="1:27" x14ac:dyDescent="0.25">
      <c r="E517" s="35"/>
      <c r="H517" s="35"/>
      <c r="K517" s="35"/>
    </row>
    <row r="518" spans="1:27" x14ac:dyDescent="0.25">
      <c r="D518" s="36" t="s">
        <v>231</v>
      </c>
      <c r="E518" s="35"/>
      <c r="H518" s="35">
        <v>1.5</v>
      </c>
      <c r="I518" t="s">
        <v>232</v>
      </c>
      <c r="J518">
        <f>ROUND(H518/100*K509,5)</f>
        <v>0.33648</v>
      </c>
      <c r="K518" s="35"/>
    </row>
    <row r="519" spans="1:27" x14ac:dyDescent="0.25">
      <c r="D519" s="36" t="s">
        <v>230</v>
      </c>
      <c r="E519" s="35"/>
      <c r="H519" s="35"/>
      <c r="K519" s="37">
        <f>SUM(J506:J518)</f>
        <v>105.49318000000001</v>
      </c>
    </row>
    <row r="520" spans="1:27" x14ac:dyDescent="0.25">
      <c r="D520" s="36" t="s">
        <v>233</v>
      </c>
      <c r="E520" s="35"/>
      <c r="H520" s="35"/>
      <c r="K520" s="37">
        <f>SUM(K519:K519)</f>
        <v>105.49318000000001</v>
      </c>
    </row>
    <row r="522" spans="1:27" ht="45" customHeight="1" x14ac:dyDescent="0.25">
      <c r="A522" s="27"/>
      <c r="B522" s="27" t="s">
        <v>501</v>
      </c>
      <c r="C522" s="28" t="s">
        <v>33</v>
      </c>
      <c r="D522" s="7" t="s">
        <v>502</v>
      </c>
      <c r="E522" s="6"/>
      <c r="F522" s="6"/>
      <c r="G522" s="28"/>
      <c r="H522" s="30" t="s">
        <v>206</v>
      </c>
      <c r="I522" s="5">
        <v>1</v>
      </c>
      <c r="J522" s="4"/>
      <c r="K522" s="31">
        <f>ROUND(K532,2)</f>
        <v>43.45</v>
      </c>
      <c r="L522" s="29" t="s">
        <v>503</v>
      </c>
      <c r="M522" s="28"/>
      <c r="N522" s="28"/>
      <c r="O522" s="28"/>
      <c r="P522" s="28"/>
      <c r="Q522" s="28"/>
      <c r="R522" s="28"/>
      <c r="S522" s="28"/>
      <c r="T522" s="28"/>
      <c r="U522" s="28"/>
      <c r="V522" s="28"/>
      <c r="W522" s="28"/>
      <c r="X522" s="28"/>
      <c r="Y522" s="28"/>
      <c r="Z522" s="28"/>
      <c r="AA522" s="28"/>
    </row>
    <row r="523" spans="1:27" x14ac:dyDescent="0.25">
      <c r="B523" s="23" t="s">
        <v>208</v>
      </c>
    </row>
    <row r="524" spans="1:27" x14ac:dyDescent="0.25">
      <c r="B524" t="s">
        <v>344</v>
      </c>
      <c r="C524" t="s">
        <v>345</v>
      </c>
      <c r="D524" t="s">
        <v>346</v>
      </c>
      <c r="E524" s="32">
        <v>6.8599999999999994E-2</v>
      </c>
      <c r="F524" t="s">
        <v>212</v>
      </c>
      <c r="G524" t="s">
        <v>213</v>
      </c>
      <c r="H524" s="33">
        <v>22.2</v>
      </c>
      <c r="I524" t="s">
        <v>214</v>
      </c>
      <c r="J524" s="34">
        <f>ROUND(E524/I522* H524,5)</f>
        <v>1.5229200000000001</v>
      </c>
      <c r="K524" s="35"/>
    </row>
    <row r="525" spans="1:27" x14ac:dyDescent="0.25">
      <c r="B525" t="s">
        <v>393</v>
      </c>
      <c r="C525" t="s">
        <v>210</v>
      </c>
      <c r="D525" t="s">
        <v>394</v>
      </c>
      <c r="E525" s="32">
        <v>0.1</v>
      </c>
      <c r="F525" t="s">
        <v>212</v>
      </c>
      <c r="G525" t="s">
        <v>213</v>
      </c>
      <c r="H525" s="33">
        <v>27.48</v>
      </c>
      <c r="I525" t="s">
        <v>214</v>
      </c>
      <c r="J525" s="34">
        <f>ROUND(E525/I522* H525,5)</f>
        <v>2.7480000000000002</v>
      </c>
      <c r="K525" s="35"/>
    </row>
    <row r="526" spans="1:27" x14ac:dyDescent="0.25">
      <c r="D526" s="36" t="s">
        <v>215</v>
      </c>
      <c r="E526" s="35"/>
      <c r="H526" s="35"/>
      <c r="K526" s="33">
        <f>SUM(J524:J525)</f>
        <v>4.2709200000000003</v>
      </c>
    </row>
    <row r="527" spans="1:27" x14ac:dyDescent="0.25">
      <c r="B527" s="23" t="s">
        <v>337</v>
      </c>
      <c r="E527" s="35"/>
      <c r="H527" s="35"/>
      <c r="K527" s="35"/>
    </row>
    <row r="528" spans="1:27" x14ac:dyDescent="0.25">
      <c r="B528" t="s">
        <v>504</v>
      </c>
      <c r="C528" t="s">
        <v>33</v>
      </c>
      <c r="D528" t="s">
        <v>505</v>
      </c>
      <c r="E528" s="32">
        <v>0.5</v>
      </c>
      <c r="G528" t="s">
        <v>213</v>
      </c>
      <c r="H528" s="33">
        <v>12.35</v>
      </c>
      <c r="I528" t="s">
        <v>214</v>
      </c>
      <c r="J528" s="34">
        <f>ROUND(E528* H528,5)</f>
        <v>6.1749999999999998</v>
      </c>
      <c r="K528" s="35"/>
    </row>
    <row r="529" spans="1:27" ht="195" x14ac:dyDescent="0.25">
      <c r="B529" t="s">
        <v>506</v>
      </c>
      <c r="C529" t="s">
        <v>33</v>
      </c>
      <c r="D529" s="38" t="s">
        <v>507</v>
      </c>
      <c r="E529" s="32">
        <v>1</v>
      </c>
      <c r="G529" t="s">
        <v>213</v>
      </c>
      <c r="H529" s="33">
        <v>33</v>
      </c>
      <c r="I529" t="s">
        <v>214</v>
      </c>
      <c r="J529" s="34">
        <f>ROUND(E529* H529,5)</f>
        <v>33</v>
      </c>
      <c r="K529" s="35"/>
    </row>
    <row r="530" spans="1:27" x14ac:dyDescent="0.25">
      <c r="D530" s="36" t="s">
        <v>340</v>
      </c>
      <c r="E530" s="35"/>
      <c r="H530" s="35"/>
      <c r="K530" s="33">
        <f>SUM(J528:J529)</f>
        <v>39.174999999999997</v>
      </c>
    </row>
    <row r="531" spans="1:27" x14ac:dyDescent="0.25">
      <c r="D531" s="36" t="s">
        <v>230</v>
      </c>
      <c r="E531" s="35"/>
      <c r="H531" s="35"/>
      <c r="K531" s="37">
        <f>SUM(J523:J530)</f>
        <v>43.445920000000001</v>
      </c>
    </row>
    <row r="532" spans="1:27" x14ac:dyDescent="0.25">
      <c r="D532" s="36" t="s">
        <v>233</v>
      </c>
      <c r="E532" s="35"/>
      <c r="H532" s="35"/>
      <c r="K532" s="37">
        <f>SUM(K531:K531)</f>
        <v>43.445920000000001</v>
      </c>
    </row>
    <row r="534" spans="1:27" ht="45" customHeight="1" x14ac:dyDescent="0.25">
      <c r="A534" s="27"/>
      <c r="B534" s="27" t="s">
        <v>508</v>
      </c>
      <c r="C534" s="28" t="s">
        <v>33</v>
      </c>
      <c r="D534" s="7" t="s">
        <v>509</v>
      </c>
      <c r="E534" s="6"/>
      <c r="F534" s="6"/>
      <c r="G534" s="28"/>
      <c r="H534" s="30" t="s">
        <v>206</v>
      </c>
      <c r="I534" s="5">
        <v>1</v>
      </c>
      <c r="J534" s="4"/>
      <c r="K534" s="31">
        <f>ROUND(K544,2)</f>
        <v>50.15</v>
      </c>
      <c r="L534" s="29" t="s">
        <v>510</v>
      </c>
      <c r="M534" s="28"/>
      <c r="N534" s="28"/>
      <c r="O534" s="28"/>
      <c r="P534" s="28"/>
      <c r="Q534" s="28"/>
      <c r="R534" s="28"/>
      <c r="S534" s="28"/>
      <c r="T534" s="28"/>
      <c r="U534" s="28"/>
      <c r="V534" s="28"/>
      <c r="W534" s="28"/>
      <c r="X534" s="28"/>
      <c r="Y534" s="28"/>
      <c r="Z534" s="28"/>
      <c r="AA534" s="28"/>
    </row>
    <row r="535" spans="1:27" x14ac:dyDescent="0.25">
      <c r="B535" s="23" t="s">
        <v>208</v>
      </c>
    </row>
    <row r="536" spans="1:27" x14ac:dyDescent="0.25">
      <c r="B536" t="s">
        <v>344</v>
      </c>
      <c r="C536" t="s">
        <v>345</v>
      </c>
      <c r="D536" t="s">
        <v>346</v>
      </c>
      <c r="E536" s="32">
        <v>0.1</v>
      </c>
      <c r="F536" t="s">
        <v>212</v>
      </c>
      <c r="G536" t="s">
        <v>213</v>
      </c>
      <c r="H536" s="33">
        <v>22.2</v>
      </c>
      <c r="I536" t="s">
        <v>214</v>
      </c>
      <c r="J536" s="34">
        <f>ROUND(E536/I534* H536,5)</f>
        <v>2.2200000000000002</v>
      </c>
      <c r="K536" s="35"/>
    </row>
    <row r="537" spans="1:27" x14ac:dyDescent="0.25">
      <c r="B537" t="s">
        <v>393</v>
      </c>
      <c r="C537" t="s">
        <v>210</v>
      </c>
      <c r="D537" t="s">
        <v>394</v>
      </c>
      <c r="E537" s="32">
        <v>0.1</v>
      </c>
      <c r="F537" t="s">
        <v>212</v>
      </c>
      <c r="G537" t="s">
        <v>213</v>
      </c>
      <c r="H537" s="33">
        <v>27.48</v>
      </c>
      <c r="I537" t="s">
        <v>214</v>
      </c>
      <c r="J537" s="34">
        <f>ROUND(E537/I534* H537,5)</f>
        <v>2.7480000000000002</v>
      </c>
      <c r="K537" s="35"/>
    </row>
    <row r="538" spans="1:27" x14ac:dyDescent="0.25">
      <c r="D538" s="36" t="s">
        <v>215</v>
      </c>
      <c r="E538" s="35"/>
      <c r="H538" s="35"/>
      <c r="K538" s="33">
        <f>SUM(J536:J537)</f>
        <v>4.968</v>
      </c>
    </row>
    <row r="539" spans="1:27" x14ac:dyDescent="0.25">
      <c r="B539" s="23" t="s">
        <v>337</v>
      </c>
      <c r="E539" s="35"/>
      <c r="H539" s="35"/>
      <c r="K539" s="35"/>
    </row>
    <row r="540" spans="1:27" x14ac:dyDescent="0.25">
      <c r="B540" t="s">
        <v>504</v>
      </c>
      <c r="C540" t="s">
        <v>33</v>
      </c>
      <c r="D540" t="s">
        <v>505</v>
      </c>
      <c r="E540" s="32">
        <v>0.5</v>
      </c>
      <c r="G540" t="s">
        <v>213</v>
      </c>
      <c r="H540" s="33">
        <v>12.35</v>
      </c>
      <c r="I540" t="s">
        <v>214</v>
      </c>
      <c r="J540" s="34">
        <f>ROUND(E540* H540,5)</f>
        <v>6.1749999999999998</v>
      </c>
      <c r="K540" s="35"/>
    </row>
    <row r="541" spans="1:27" x14ac:dyDescent="0.25">
      <c r="B541" t="s">
        <v>511</v>
      </c>
      <c r="C541" t="s">
        <v>33</v>
      </c>
      <c r="D541" t="s">
        <v>512</v>
      </c>
      <c r="E541" s="32">
        <v>1</v>
      </c>
      <c r="G541" t="s">
        <v>213</v>
      </c>
      <c r="H541" s="33">
        <v>39.01</v>
      </c>
      <c r="I541" t="s">
        <v>214</v>
      </c>
      <c r="J541" s="34">
        <f>ROUND(E541* H541,5)</f>
        <v>39.01</v>
      </c>
      <c r="K541" s="35"/>
    </row>
    <row r="542" spans="1:27" x14ac:dyDescent="0.25">
      <c r="D542" s="36" t="s">
        <v>340</v>
      </c>
      <c r="E542" s="35"/>
      <c r="H542" s="35"/>
      <c r="K542" s="33">
        <f>SUM(J540:J541)</f>
        <v>45.184999999999995</v>
      </c>
    </row>
    <row r="543" spans="1:27" x14ac:dyDescent="0.25">
      <c r="D543" s="36" t="s">
        <v>230</v>
      </c>
      <c r="E543" s="35"/>
      <c r="H543" s="35"/>
      <c r="K543" s="37">
        <f>SUM(J535:J542)</f>
        <v>50.152999999999999</v>
      </c>
    </row>
    <row r="544" spans="1:27" x14ac:dyDescent="0.25">
      <c r="D544" s="36" t="s">
        <v>233</v>
      </c>
      <c r="E544" s="35"/>
      <c r="H544" s="35"/>
      <c r="K544" s="37">
        <f>SUM(K543:K543)</f>
        <v>50.152999999999999</v>
      </c>
    </row>
    <row r="546" spans="1:27" ht="45" customHeight="1" x14ac:dyDescent="0.25">
      <c r="A546" s="27"/>
      <c r="B546" s="27" t="s">
        <v>513</v>
      </c>
      <c r="C546" s="28" t="s">
        <v>33</v>
      </c>
      <c r="D546" s="7" t="s">
        <v>514</v>
      </c>
      <c r="E546" s="6"/>
      <c r="F546" s="6"/>
      <c r="G546" s="28"/>
      <c r="H546" s="30" t="s">
        <v>206</v>
      </c>
      <c r="I546" s="5">
        <v>1</v>
      </c>
      <c r="J546" s="4"/>
      <c r="K546" s="31">
        <f>ROUND(K556,2)</f>
        <v>31.54</v>
      </c>
      <c r="L546" s="29" t="s">
        <v>515</v>
      </c>
      <c r="M546" s="28"/>
      <c r="N546" s="28"/>
      <c r="O546" s="28"/>
      <c r="P546" s="28"/>
      <c r="Q546" s="28"/>
      <c r="R546" s="28"/>
      <c r="S546" s="28"/>
      <c r="T546" s="28"/>
      <c r="U546" s="28"/>
      <c r="V546" s="28"/>
      <c r="W546" s="28"/>
      <c r="X546" s="28"/>
      <c r="Y546" s="28"/>
      <c r="Z546" s="28"/>
      <c r="AA546" s="28"/>
    </row>
    <row r="547" spans="1:27" x14ac:dyDescent="0.25">
      <c r="B547" s="23" t="s">
        <v>208</v>
      </c>
    </row>
    <row r="548" spans="1:27" x14ac:dyDescent="0.25">
      <c r="B548" t="s">
        <v>344</v>
      </c>
      <c r="C548" t="s">
        <v>345</v>
      </c>
      <c r="D548" t="s">
        <v>346</v>
      </c>
      <c r="E548" s="32">
        <v>6.8599999999999994E-2</v>
      </c>
      <c r="F548" t="s">
        <v>212</v>
      </c>
      <c r="G548" t="s">
        <v>213</v>
      </c>
      <c r="H548" s="33">
        <v>22.2</v>
      </c>
      <c r="I548" t="s">
        <v>214</v>
      </c>
      <c r="J548" s="34">
        <f>ROUND(E548/I546* H548,5)</f>
        <v>1.5229200000000001</v>
      </c>
      <c r="K548" s="35"/>
    </row>
    <row r="549" spans="1:27" x14ac:dyDescent="0.25">
      <c r="B549" t="s">
        <v>393</v>
      </c>
      <c r="C549" t="s">
        <v>210</v>
      </c>
      <c r="D549" t="s">
        <v>394</v>
      </c>
      <c r="E549" s="32">
        <v>0.1666</v>
      </c>
      <c r="F549" t="s">
        <v>212</v>
      </c>
      <c r="G549" t="s">
        <v>213</v>
      </c>
      <c r="H549" s="33">
        <v>27.48</v>
      </c>
      <c r="I549" t="s">
        <v>214</v>
      </c>
      <c r="J549" s="34">
        <f>ROUND(E549/I546* H549,5)</f>
        <v>4.5781700000000001</v>
      </c>
      <c r="K549" s="35"/>
    </row>
    <row r="550" spans="1:27" x14ac:dyDescent="0.25">
      <c r="D550" s="36" t="s">
        <v>215</v>
      </c>
      <c r="E550" s="35"/>
      <c r="H550" s="35"/>
      <c r="K550" s="33">
        <f>SUM(J548:J549)</f>
        <v>6.1010900000000001</v>
      </c>
    </row>
    <row r="551" spans="1:27" x14ac:dyDescent="0.25">
      <c r="B551" s="23" t="s">
        <v>337</v>
      </c>
      <c r="E551" s="35"/>
      <c r="H551" s="35"/>
      <c r="K551" s="35"/>
    </row>
    <row r="552" spans="1:27" x14ac:dyDescent="0.25">
      <c r="B552" t="s">
        <v>516</v>
      </c>
      <c r="C552" t="s">
        <v>33</v>
      </c>
      <c r="D552" t="s">
        <v>517</v>
      </c>
      <c r="E552" s="32">
        <v>1.01</v>
      </c>
      <c r="G552" t="s">
        <v>213</v>
      </c>
      <c r="H552" s="33">
        <v>12.35</v>
      </c>
      <c r="I552" t="s">
        <v>214</v>
      </c>
      <c r="J552" s="34">
        <f>ROUND(E552* H552,5)</f>
        <v>12.4735</v>
      </c>
      <c r="K552" s="35"/>
    </row>
    <row r="553" spans="1:27" x14ac:dyDescent="0.25">
      <c r="B553" t="s">
        <v>504</v>
      </c>
      <c r="C553" t="s">
        <v>33</v>
      </c>
      <c r="D553" t="s">
        <v>505</v>
      </c>
      <c r="E553" s="32">
        <v>1.05</v>
      </c>
      <c r="G553" t="s">
        <v>213</v>
      </c>
      <c r="H553" s="33">
        <v>12.35</v>
      </c>
      <c r="I553" t="s">
        <v>214</v>
      </c>
      <c r="J553" s="34">
        <f>ROUND(E553* H553,5)</f>
        <v>12.967499999999999</v>
      </c>
      <c r="K553" s="35"/>
    </row>
    <row r="554" spans="1:27" x14ac:dyDescent="0.25">
      <c r="D554" s="36" t="s">
        <v>340</v>
      </c>
      <c r="E554" s="35"/>
      <c r="H554" s="35"/>
      <c r="K554" s="33">
        <f>SUM(J552:J553)</f>
        <v>25.440999999999999</v>
      </c>
    </row>
    <row r="555" spans="1:27" x14ac:dyDescent="0.25">
      <c r="D555" s="36" t="s">
        <v>230</v>
      </c>
      <c r="E555" s="35"/>
      <c r="H555" s="35"/>
      <c r="K555" s="37">
        <f>SUM(J547:J554)</f>
        <v>31.542090000000002</v>
      </c>
    </row>
    <row r="556" spans="1:27" x14ac:dyDescent="0.25">
      <c r="D556" s="36" t="s">
        <v>233</v>
      </c>
      <c r="E556" s="35"/>
      <c r="H556" s="35"/>
      <c r="K556" s="37">
        <f>SUM(K555:K555)</f>
        <v>31.542090000000002</v>
      </c>
    </row>
    <row r="558" spans="1:27" ht="45" customHeight="1" x14ac:dyDescent="0.25">
      <c r="A558" s="27"/>
      <c r="B558" s="27" t="s">
        <v>518</v>
      </c>
      <c r="C558" s="28" t="s">
        <v>33</v>
      </c>
      <c r="D558" s="7" t="s">
        <v>519</v>
      </c>
      <c r="E558" s="6"/>
      <c r="F558" s="6"/>
      <c r="G558" s="28"/>
      <c r="H558" s="30" t="s">
        <v>206</v>
      </c>
      <c r="I558" s="5">
        <v>1</v>
      </c>
      <c r="J558" s="4"/>
      <c r="K558" s="31">
        <f>ROUND(K568,2)</f>
        <v>45.89</v>
      </c>
      <c r="L558" s="29" t="s">
        <v>520</v>
      </c>
      <c r="M558" s="28"/>
      <c r="N558" s="28"/>
      <c r="O558" s="28"/>
      <c r="P558" s="28"/>
      <c r="Q558" s="28"/>
      <c r="R558" s="28"/>
      <c r="S558" s="28"/>
      <c r="T558" s="28"/>
      <c r="U558" s="28"/>
      <c r="V558" s="28"/>
      <c r="W558" s="28"/>
      <c r="X558" s="28"/>
      <c r="Y558" s="28"/>
      <c r="Z558" s="28"/>
      <c r="AA558" s="28"/>
    </row>
    <row r="559" spans="1:27" x14ac:dyDescent="0.25">
      <c r="B559" s="23" t="s">
        <v>208</v>
      </c>
    </row>
    <row r="560" spans="1:27" x14ac:dyDescent="0.25">
      <c r="B560" t="s">
        <v>393</v>
      </c>
      <c r="C560" t="s">
        <v>210</v>
      </c>
      <c r="D560" t="s">
        <v>394</v>
      </c>
      <c r="E560" s="32">
        <v>0.3</v>
      </c>
      <c r="F560" t="s">
        <v>212</v>
      </c>
      <c r="G560" t="s">
        <v>213</v>
      </c>
      <c r="H560" s="33">
        <v>27.48</v>
      </c>
      <c r="I560" t="s">
        <v>214</v>
      </c>
      <c r="J560" s="34">
        <f>ROUND(E560/I558* H560,5)</f>
        <v>8.2439999999999998</v>
      </c>
      <c r="K560" s="35"/>
    </row>
    <row r="561" spans="1:27" x14ac:dyDescent="0.25">
      <c r="B561" t="s">
        <v>344</v>
      </c>
      <c r="C561" t="s">
        <v>345</v>
      </c>
      <c r="D561" t="s">
        <v>346</v>
      </c>
      <c r="E561" s="32">
        <v>0.3</v>
      </c>
      <c r="F561" t="s">
        <v>212</v>
      </c>
      <c r="G561" t="s">
        <v>213</v>
      </c>
      <c r="H561" s="33">
        <v>22.2</v>
      </c>
      <c r="I561" t="s">
        <v>214</v>
      </c>
      <c r="J561" s="34">
        <f>ROUND(E561/I558* H561,5)</f>
        <v>6.66</v>
      </c>
      <c r="K561" s="35"/>
    </row>
    <row r="562" spans="1:27" x14ac:dyDescent="0.25">
      <c r="D562" s="36" t="s">
        <v>215</v>
      </c>
      <c r="E562" s="35"/>
      <c r="H562" s="35"/>
      <c r="K562" s="33">
        <f>SUM(J560:J561)</f>
        <v>14.904</v>
      </c>
    </row>
    <row r="563" spans="1:27" x14ac:dyDescent="0.25">
      <c r="B563" s="23" t="s">
        <v>337</v>
      </c>
      <c r="E563" s="35"/>
      <c r="H563" s="35"/>
      <c r="K563" s="35"/>
    </row>
    <row r="564" spans="1:27" x14ac:dyDescent="0.25">
      <c r="B564" t="s">
        <v>521</v>
      </c>
      <c r="C564" t="s">
        <v>33</v>
      </c>
      <c r="D564" t="s">
        <v>522</v>
      </c>
      <c r="E564" s="32">
        <v>1.01</v>
      </c>
      <c r="G564" t="s">
        <v>213</v>
      </c>
      <c r="H564" s="33">
        <v>17.84</v>
      </c>
      <c r="I564" t="s">
        <v>214</v>
      </c>
      <c r="J564" s="34">
        <f>ROUND(E564* H564,5)</f>
        <v>18.0184</v>
      </c>
      <c r="K564" s="35"/>
    </row>
    <row r="565" spans="1:27" x14ac:dyDescent="0.25">
      <c r="B565" t="s">
        <v>504</v>
      </c>
      <c r="C565" t="s">
        <v>33</v>
      </c>
      <c r="D565" t="s">
        <v>505</v>
      </c>
      <c r="E565" s="32">
        <v>1.05</v>
      </c>
      <c r="G565" t="s">
        <v>213</v>
      </c>
      <c r="H565" s="33">
        <v>12.35</v>
      </c>
      <c r="I565" t="s">
        <v>214</v>
      </c>
      <c r="J565" s="34">
        <f>ROUND(E565* H565,5)</f>
        <v>12.967499999999999</v>
      </c>
      <c r="K565" s="35"/>
    </row>
    <row r="566" spans="1:27" x14ac:dyDescent="0.25">
      <c r="D566" s="36" t="s">
        <v>340</v>
      </c>
      <c r="E566" s="35"/>
      <c r="H566" s="35"/>
      <c r="K566" s="33">
        <f>SUM(J564:J565)</f>
        <v>30.985900000000001</v>
      </c>
    </row>
    <row r="567" spans="1:27" x14ac:dyDescent="0.25">
      <c r="D567" s="36" t="s">
        <v>230</v>
      </c>
      <c r="E567" s="35"/>
      <c r="H567" s="35"/>
      <c r="K567" s="37">
        <f>SUM(J559:J566)</f>
        <v>45.889899999999997</v>
      </c>
    </row>
    <row r="568" spans="1:27" x14ac:dyDescent="0.25">
      <c r="D568" s="36" t="s">
        <v>233</v>
      </c>
      <c r="E568" s="35"/>
      <c r="H568" s="35"/>
      <c r="K568" s="37">
        <f>SUM(K567:K567)</f>
        <v>45.889899999999997</v>
      </c>
    </row>
    <row r="570" spans="1:27" ht="45" customHeight="1" x14ac:dyDescent="0.25">
      <c r="A570" s="27"/>
      <c r="B570" s="27" t="s">
        <v>523</v>
      </c>
      <c r="C570" s="28" t="s">
        <v>33</v>
      </c>
      <c r="D570" s="7" t="s">
        <v>524</v>
      </c>
      <c r="E570" s="6"/>
      <c r="F570" s="6"/>
      <c r="G570" s="28"/>
      <c r="H570" s="30" t="s">
        <v>206</v>
      </c>
      <c r="I570" s="5">
        <v>1</v>
      </c>
      <c r="J570" s="4"/>
      <c r="K570" s="31">
        <f>ROUND(K584,2)</f>
        <v>28.38</v>
      </c>
      <c r="L570" s="29" t="s">
        <v>525</v>
      </c>
      <c r="M570" s="28"/>
      <c r="N570" s="28"/>
      <c r="O570" s="28"/>
      <c r="P570" s="28"/>
      <c r="Q570" s="28"/>
      <c r="R570" s="28"/>
      <c r="S570" s="28"/>
      <c r="T570" s="28"/>
      <c r="U570" s="28"/>
      <c r="V570" s="28"/>
      <c r="W570" s="28"/>
      <c r="X570" s="28"/>
      <c r="Y570" s="28"/>
      <c r="Z570" s="28"/>
      <c r="AA570" s="28"/>
    </row>
    <row r="571" spans="1:27" x14ac:dyDescent="0.25">
      <c r="B571" s="23" t="s">
        <v>208</v>
      </c>
    </row>
    <row r="572" spans="1:27" x14ac:dyDescent="0.25">
      <c r="B572" t="s">
        <v>405</v>
      </c>
      <c r="C572" t="s">
        <v>210</v>
      </c>
      <c r="D572" t="s">
        <v>406</v>
      </c>
      <c r="E572" s="32">
        <v>0.14030000000000001</v>
      </c>
      <c r="F572" t="s">
        <v>212</v>
      </c>
      <c r="G572" t="s">
        <v>213</v>
      </c>
      <c r="H572" s="33">
        <v>23.6</v>
      </c>
      <c r="I572" t="s">
        <v>214</v>
      </c>
      <c r="J572" s="34">
        <f>ROUND(E572/I570* H572,5)</f>
        <v>3.31108</v>
      </c>
      <c r="K572" s="35"/>
    </row>
    <row r="573" spans="1:27" x14ac:dyDescent="0.25">
      <c r="B573" t="s">
        <v>407</v>
      </c>
      <c r="C573" t="s">
        <v>210</v>
      </c>
      <c r="D573" t="s">
        <v>408</v>
      </c>
      <c r="E573" s="32">
        <v>0.32740000000000002</v>
      </c>
      <c r="F573" t="s">
        <v>212</v>
      </c>
      <c r="G573" t="s">
        <v>213</v>
      </c>
      <c r="H573" s="33">
        <v>26.58</v>
      </c>
      <c r="I573" t="s">
        <v>214</v>
      </c>
      <c r="J573" s="34">
        <f>ROUND(E573/I570* H573,5)</f>
        <v>8.7022899999999996</v>
      </c>
      <c r="K573" s="35"/>
    </row>
    <row r="574" spans="1:27" x14ac:dyDescent="0.25">
      <c r="D574" s="36" t="s">
        <v>215</v>
      </c>
      <c r="E574" s="35"/>
      <c r="H574" s="35"/>
      <c r="K574" s="33">
        <f>SUM(J572:J573)</f>
        <v>12.01337</v>
      </c>
    </row>
    <row r="575" spans="1:27" x14ac:dyDescent="0.25">
      <c r="B575" s="23" t="s">
        <v>220</v>
      </c>
      <c r="E575" s="35"/>
      <c r="H575" s="35"/>
      <c r="K575" s="35"/>
    </row>
    <row r="576" spans="1:27" x14ac:dyDescent="0.25">
      <c r="B576" t="s">
        <v>428</v>
      </c>
      <c r="C576" t="s">
        <v>224</v>
      </c>
      <c r="D576" t="s">
        <v>429</v>
      </c>
      <c r="E576" s="32">
        <v>0.47</v>
      </c>
      <c r="G576" t="s">
        <v>213</v>
      </c>
      <c r="H576" s="33">
        <v>1.19</v>
      </c>
      <c r="I576" t="s">
        <v>214</v>
      </c>
      <c r="J576" s="34">
        <f>ROUND(E576* H576,5)</f>
        <v>0.55930000000000002</v>
      </c>
      <c r="K576" s="35"/>
    </row>
    <row r="577" spans="1:27" x14ac:dyDescent="0.25">
      <c r="B577" t="s">
        <v>424</v>
      </c>
      <c r="C577" t="s">
        <v>105</v>
      </c>
      <c r="D577" t="s">
        <v>425</v>
      </c>
      <c r="E577" s="32">
        <v>2.2999999999999998</v>
      </c>
      <c r="G577" t="s">
        <v>213</v>
      </c>
      <c r="H577" s="33">
        <v>0.08</v>
      </c>
      <c r="I577" t="s">
        <v>214</v>
      </c>
      <c r="J577" s="34">
        <f>ROUND(E577* H577,5)</f>
        <v>0.184</v>
      </c>
      <c r="K577" s="35"/>
    </row>
    <row r="578" spans="1:27" x14ac:dyDescent="0.25">
      <c r="B578" t="s">
        <v>484</v>
      </c>
      <c r="C578" t="s">
        <v>33</v>
      </c>
      <c r="D578" t="s">
        <v>485</v>
      </c>
      <c r="E578" s="32">
        <v>1.5</v>
      </c>
      <c r="G578" t="s">
        <v>213</v>
      </c>
      <c r="H578" s="33">
        <v>5.49</v>
      </c>
      <c r="I578" t="s">
        <v>214</v>
      </c>
      <c r="J578" s="34">
        <f>ROUND(E578* H578,5)</f>
        <v>8.2349999999999994</v>
      </c>
      <c r="K578" s="35"/>
    </row>
    <row r="579" spans="1:27" x14ac:dyDescent="0.25">
      <c r="D579" s="36" t="s">
        <v>229</v>
      </c>
      <c r="E579" s="35"/>
      <c r="H579" s="35"/>
      <c r="K579" s="33">
        <f>SUM(J576:J578)</f>
        <v>8.9782999999999991</v>
      </c>
    </row>
    <row r="580" spans="1:27" x14ac:dyDescent="0.25">
      <c r="B580" s="23" t="s">
        <v>337</v>
      </c>
      <c r="E580" s="35"/>
      <c r="H580" s="35"/>
      <c r="K580" s="35"/>
    </row>
    <row r="581" spans="1:27" x14ac:dyDescent="0.25">
      <c r="B581" t="s">
        <v>526</v>
      </c>
      <c r="C581" t="s">
        <v>33</v>
      </c>
      <c r="D581" t="s">
        <v>527</v>
      </c>
      <c r="E581" s="32">
        <v>2.1</v>
      </c>
      <c r="G581" t="s">
        <v>213</v>
      </c>
      <c r="H581" s="33">
        <v>3.52</v>
      </c>
      <c r="I581" t="s">
        <v>214</v>
      </c>
      <c r="J581" s="34">
        <f>ROUND(E581* H581,5)</f>
        <v>7.3920000000000003</v>
      </c>
      <c r="K581" s="35"/>
    </row>
    <row r="582" spans="1:27" x14ac:dyDescent="0.25">
      <c r="D582" s="36" t="s">
        <v>340</v>
      </c>
      <c r="E582" s="35"/>
      <c r="H582" s="35"/>
      <c r="K582" s="33">
        <f>SUM(J581:J581)</f>
        <v>7.3920000000000003</v>
      </c>
    </row>
    <row r="583" spans="1:27" x14ac:dyDescent="0.25">
      <c r="D583" s="36" t="s">
        <v>230</v>
      </c>
      <c r="E583" s="35"/>
      <c r="H583" s="35"/>
      <c r="K583" s="37">
        <f>SUM(J571:J582)</f>
        <v>28.383669999999999</v>
      </c>
    </row>
    <row r="584" spans="1:27" x14ac:dyDescent="0.25">
      <c r="D584" s="36" t="s">
        <v>233</v>
      </c>
      <c r="E584" s="35"/>
      <c r="H584" s="35"/>
      <c r="K584" s="37">
        <f>SUM(K583:K583)</f>
        <v>28.383669999999999</v>
      </c>
    </row>
    <row r="586" spans="1:27" ht="45" customHeight="1" x14ac:dyDescent="0.25">
      <c r="A586" s="27"/>
      <c r="B586" s="27" t="s">
        <v>528</v>
      </c>
      <c r="C586" s="28" t="s">
        <v>33</v>
      </c>
      <c r="D586" s="7" t="s">
        <v>529</v>
      </c>
      <c r="E586" s="6"/>
      <c r="F586" s="6"/>
      <c r="G586" s="28"/>
      <c r="H586" s="30" t="s">
        <v>206</v>
      </c>
      <c r="I586" s="5">
        <v>1</v>
      </c>
      <c r="J586" s="4"/>
      <c r="K586" s="31">
        <f>ROUND(K598,2)</f>
        <v>11.27</v>
      </c>
      <c r="L586" s="29" t="s">
        <v>530</v>
      </c>
      <c r="M586" s="28"/>
      <c r="N586" s="28"/>
      <c r="O586" s="28"/>
      <c r="P586" s="28"/>
      <c r="Q586" s="28"/>
      <c r="R586" s="28"/>
      <c r="S586" s="28"/>
      <c r="T586" s="28"/>
      <c r="U586" s="28"/>
      <c r="V586" s="28"/>
      <c r="W586" s="28"/>
      <c r="X586" s="28"/>
      <c r="Y586" s="28"/>
      <c r="Z586" s="28"/>
      <c r="AA586" s="28"/>
    </row>
    <row r="587" spans="1:27" x14ac:dyDescent="0.25">
      <c r="B587" s="23" t="s">
        <v>208</v>
      </c>
    </row>
    <row r="588" spans="1:27" x14ac:dyDescent="0.25">
      <c r="B588" t="s">
        <v>450</v>
      </c>
      <c r="C588" t="s">
        <v>210</v>
      </c>
      <c r="D588" t="s">
        <v>451</v>
      </c>
      <c r="E588" s="32">
        <v>3.4000000000000002E-2</v>
      </c>
      <c r="F588" t="s">
        <v>212</v>
      </c>
      <c r="G588" t="s">
        <v>213</v>
      </c>
      <c r="H588" s="33">
        <v>23.6</v>
      </c>
      <c r="I588" t="s">
        <v>214</v>
      </c>
      <c r="J588" s="34">
        <f>ROUND(E588/I586* H588,5)</f>
        <v>0.8024</v>
      </c>
      <c r="K588" s="35"/>
    </row>
    <row r="589" spans="1:27" x14ac:dyDescent="0.25">
      <c r="B589" t="s">
        <v>452</v>
      </c>
      <c r="C589" t="s">
        <v>210</v>
      </c>
      <c r="D589" t="s">
        <v>453</v>
      </c>
      <c r="E589" s="32">
        <v>0.34</v>
      </c>
      <c r="F589" t="s">
        <v>212</v>
      </c>
      <c r="G589" t="s">
        <v>213</v>
      </c>
      <c r="H589" s="33">
        <v>26.58</v>
      </c>
      <c r="I589" t="s">
        <v>214</v>
      </c>
      <c r="J589" s="34">
        <f>ROUND(E589/I586* H589,5)</f>
        <v>9.0372000000000003</v>
      </c>
      <c r="K589" s="35"/>
    </row>
    <row r="590" spans="1:27" x14ac:dyDescent="0.25">
      <c r="D590" s="36" t="s">
        <v>215</v>
      </c>
      <c r="E590" s="35"/>
      <c r="H590" s="35"/>
      <c r="K590" s="33">
        <f>SUM(J588:J589)</f>
        <v>9.8396000000000008</v>
      </c>
    </row>
    <row r="591" spans="1:27" x14ac:dyDescent="0.25">
      <c r="B591" s="23" t="s">
        <v>220</v>
      </c>
      <c r="E591" s="35"/>
      <c r="H591" s="35"/>
      <c r="K591" s="35"/>
    </row>
    <row r="592" spans="1:27" x14ac:dyDescent="0.25">
      <c r="B592" t="s">
        <v>531</v>
      </c>
      <c r="C592" t="s">
        <v>532</v>
      </c>
      <c r="D592" t="s">
        <v>533</v>
      </c>
      <c r="E592" s="32">
        <v>6.1600000000000002E-2</v>
      </c>
      <c r="G592" t="s">
        <v>213</v>
      </c>
      <c r="H592" s="33">
        <v>8.5399999999999991</v>
      </c>
      <c r="I592" t="s">
        <v>214</v>
      </c>
      <c r="J592" s="34">
        <f>ROUND(E592* H592,5)</f>
        <v>0.52605999999999997</v>
      </c>
      <c r="K592" s="35"/>
    </row>
    <row r="593" spans="1:27" x14ac:dyDescent="0.25">
      <c r="B593" t="s">
        <v>534</v>
      </c>
      <c r="C593" t="s">
        <v>532</v>
      </c>
      <c r="D593" t="s">
        <v>535</v>
      </c>
      <c r="E593" s="32">
        <v>0.1024</v>
      </c>
      <c r="G593" t="s">
        <v>213</v>
      </c>
      <c r="H593" s="33">
        <v>7.4</v>
      </c>
      <c r="I593" t="s">
        <v>214</v>
      </c>
      <c r="J593" s="34">
        <f>ROUND(E593* H593,5)</f>
        <v>0.75775999999999999</v>
      </c>
      <c r="K593" s="35"/>
    </row>
    <row r="594" spans="1:27" x14ac:dyDescent="0.25">
      <c r="D594" s="36" t="s">
        <v>229</v>
      </c>
      <c r="E594" s="35"/>
      <c r="H594" s="35"/>
      <c r="K594" s="33">
        <f>SUM(J592:J593)</f>
        <v>1.28382</v>
      </c>
    </row>
    <row r="595" spans="1:27" x14ac:dyDescent="0.25">
      <c r="E595" s="35"/>
      <c r="H595" s="35"/>
      <c r="K595" s="35"/>
    </row>
    <row r="596" spans="1:27" x14ac:dyDescent="0.25">
      <c r="D596" s="36" t="s">
        <v>231</v>
      </c>
      <c r="E596" s="35"/>
      <c r="H596" s="35">
        <v>1.5</v>
      </c>
      <c r="I596" t="s">
        <v>232</v>
      </c>
      <c r="J596">
        <f>ROUND(H596/100*K590,5)</f>
        <v>0.14759</v>
      </c>
      <c r="K596" s="35"/>
    </row>
    <row r="597" spans="1:27" x14ac:dyDescent="0.25">
      <c r="D597" s="36" t="s">
        <v>230</v>
      </c>
      <c r="E597" s="35"/>
      <c r="H597" s="35"/>
      <c r="K597" s="37">
        <f>SUM(J587:J596)</f>
        <v>11.271009999999999</v>
      </c>
    </row>
    <row r="598" spans="1:27" x14ac:dyDescent="0.25">
      <c r="D598" s="36" t="s">
        <v>233</v>
      </c>
      <c r="E598" s="35"/>
      <c r="H598" s="35"/>
      <c r="K598" s="37">
        <f>SUM(K597:K597)</f>
        <v>11.271009999999999</v>
      </c>
    </row>
    <row r="600" spans="1:27" ht="45" customHeight="1" x14ac:dyDescent="0.25">
      <c r="A600" s="27"/>
      <c r="B600" s="27" t="s">
        <v>536</v>
      </c>
      <c r="C600" s="28" t="s">
        <v>33</v>
      </c>
      <c r="D600" s="7" t="s">
        <v>537</v>
      </c>
      <c r="E600" s="6"/>
      <c r="F600" s="6"/>
      <c r="G600" s="28"/>
      <c r="H600" s="30" t="s">
        <v>206</v>
      </c>
      <c r="I600" s="5">
        <v>1</v>
      </c>
      <c r="J600" s="4"/>
      <c r="K600" s="31">
        <f>ROUND(K613,2)</f>
        <v>11.66</v>
      </c>
      <c r="L600" s="29" t="s">
        <v>538</v>
      </c>
      <c r="M600" s="28"/>
      <c r="N600" s="28"/>
      <c r="O600" s="28"/>
      <c r="P600" s="28"/>
      <c r="Q600" s="28"/>
      <c r="R600" s="28"/>
      <c r="S600" s="28"/>
      <c r="T600" s="28"/>
      <c r="U600" s="28"/>
      <c r="V600" s="28"/>
      <c r="W600" s="28"/>
      <c r="X600" s="28"/>
      <c r="Y600" s="28"/>
      <c r="Z600" s="28"/>
      <c r="AA600" s="28"/>
    </row>
    <row r="601" spans="1:27" x14ac:dyDescent="0.25">
      <c r="B601" s="23" t="s">
        <v>208</v>
      </c>
    </row>
    <row r="602" spans="1:27" x14ac:dyDescent="0.25">
      <c r="B602" t="s">
        <v>452</v>
      </c>
      <c r="C602" t="s">
        <v>210</v>
      </c>
      <c r="D602" t="s">
        <v>453</v>
      </c>
      <c r="E602" s="32">
        <v>0.1</v>
      </c>
      <c r="F602" t="s">
        <v>212</v>
      </c>
      <c r="G602" t="s">
        <v>213</v>
      </c>
      <c r="H602" s="33">
        <v>26.58</v>
      </c>
      <c r="I602" t="s">
        <v>214</v>
      </c>
      <c r="J602" s="34">
        <f>ROUND(E602/I600* H602,5)</f>
        <v>2.6579999999999999</v>
      </c>
      <c r="K602" s="35"/>
    </row>
    <row r="603" spans="1:27" x14ac:dyDescent="0.25">
      <c r="B603" t="s">
        <v>450</v>
      </c>
      <c r="C603" t="s">
        <v>210</v>
      </c>
      <c r="D603" t="s">
        <v>451</v>
      </c>
      <c r="E603" s="32">
        <v>0.01</v>
      </c>
      <c r="F603" t="s">
        <v>212</v>
      </c>
      <c r="G603" t="s">
        <v>213</v>
      </c>
      <c r="H603" s="33">
        <v>23.6</v>
      </c>
      <c r="I603" t="s">
        <v>214</v>
      </c>
      <c r="J603" s="34">
        <f>ROUND(E603/I600* H603,5)</f>
        <v>0.23599999999999999</v>
      </c>
      <c r="K603" s="35"/>
    </row>
    <row r="604" spans="1:27" x14ac:dyDescent="0.25">
      <c r="D604" s="36" t="s">
        <v>215</v>
      </c>
      <c r="E604" s="35"/>
      <c r="H604" s="35"/>
      <c r="K604" s="33">
        <f>SUM(J602:J603)</f>
        <v>2.8940000000000001</v>
      </c>
    </row>
    <row r="605" spans="1:27" x14ac:dyDescent="0.25">
      <c r="B605" s="23" t="s">
        <v>220</v>
      </c>
      <c r="E605" s="35"/>
      <c r="H605" s="35"/>
      <c r="K605" s="35"/>
    </row>
    <row r="606" spans="1:27" x14ac:dyDescent="0.25">
      <c r="B606" t="s">
        <v>539</v>
      </c>
      <c r="C606" t="s">
        <v>224</v>
      </c>
      <c r="D606" t="s">
        <v>540</v>
      </c>
      <c r="E606" s="32">
        <v>0.20399999999999999</v>
      </c>
      <c r="G606" t="s">
        <v>213</v>
      </c>
      <c r="H606" s="33">
        <v>12.12</v>
      </c>
      <c r="I606" t="s">
        <v>214</v>
      </c>
      <c r="J606" s="34">
        <f>ROUND(E606* H606,5)</f>
        <v>2.47248</v>
      </c>
      <c r="K606" s="35"/>
    </row>
    <row r="607" spans="1:27" x14ac:dyDescent="0.25">
      <c r="B607" t="s">
        <v>541</v>
      </c>
      <c r="C607" t="s">
        <v>532</v>
      </c>
      <c r="D607" t="s">
        <v>542</v>
      </c>
      <c r="E607" s="32">
        <v>0.1</v>
      </c>
      <c r="G607" t="s">
        <v>213</v>
      </c>
      <c r="H607" s="33">
        <v>11.58</v>
      </c>
      <c r="I607" t="s">
        <v>214</v>
      </c>
      <c r="J607" s="34">
        <f>ROUND(E607* H607,5)</f>
        <v>1.1579999999999999</v>
      </c>
      <c r="K607" s="35"/>
    </row>
    <row r="608" spans="1:27" x14ac:dyDescent="0.25">
      <c r="B608" t="s">
        <v>543</v>
      </c>
      <c r="C608" t="s">
        <v>224</v>
      </c>
      <c r="D608" t="s">
        <v>544</v>
      </c>
      <c r="E608" s="32">
        <v>0.35699999999999998</v>
      </c>
      <c r="G608" t="s">
        <v>213</v>
      </c>
      <c r="H608" s="33">
        <v>14.25</v>
      </c>
      <c r="I608" t="s">
        <v>214</v>
      </c>
      <c r="J608" s="34">
        <f>ROUND(E608* H608,5)</f>
        <v>5.08725</v>
      </c>
      <c r="K608" s="35"/>
    </row>
    <row r="609" spans="1:27" x14ac:dyDescent="0.25">
      <c r="D609" s="36" t="s">
        <v>229</v>
      </c>
      <c r="E609" s="35"/>
      <c r="H609" s="35"/>
      <c r="K609" s="33">
        <f>SUM(J606:J608)</f>
        <v>8.7177299999999995</v>
      </c>
    </row>
    <row r="610" spans="1:27" x14ac:dyDescent="0.25">
      <c r="E610" s="35"/>
      <c r="H610" s="35"/>
      <c r="K610" s="35"/>
    </row>
    <row r="611" spans="1:27" x14ac:dyDescent="0.25">
      <c r="D611" s="36" t="s">
        <v>231</v>
      </c>
      <c r="E611" s="35"/>
      <c r="H611" s="35">
        <v>1.5</v>
      </c>
      <c r="I611" t="s">
        <v>232</v>
      </c>
      <c r="J611">
        <f>ROUND(H611/100*K604,5)</f>
        <v>4.3409999999999997E-2</v>
      </c>
      <c r="K611" s="35"/>
    </row>
    <row r="612" spans="1:27" x14ac:dyDescent="0.25">
      <c r="D612" s="36" t="s">
        <v>230</v>
      </c>
      <c r="E612" s="35"/>
      <c r="H612" s="35"/>
      <c r="K612" s="37">
        <f>SUM(J601:J611)</f>
        <v>11.655140000000001</v>
      </c>
    </row>
    <row r="613" spans="1:27" x14ac:dyDescent="0.25">
      <c r="D613" s="36" t="s">
        <v>233</v>
      </c>
      <c r="E613" s="35"/>
      <c r="H613" s="35"/>
      <c r="K613" s="37">
        <f>SUM(K612:K612)</f>
        <v>11.655140000000001</v>
      </c>
    </row>
    <row r="615" spans="1:27" ht="45" customHeight="1" x14ac:dyDescent="0.25">
      <c r="A615" s="27"/>
      <c r="B615" s="27" t="s">
        <v>545</v>
      </c>
      <c r="C615" s="28" t="s">
        <v>33</v>
      </c>
      <c r="D615" s="7" t="s">
        <v>546</v>
      </c>
      <c r="E615" s="6"/>
      <c r="F615" s="6"/>
      <c r="G615" s="28"/>
      <c r="H615" s="30" t="s">
        <v>206</v>
      </c>
      <c r="I615" s="5">
        <v>1</v>
      </c>
      <c r="J615" s="4"/>
      <c r="K615" s="31">
        <f>ROUND(K629,2)</f>
        <v>4.53</v>
      </c>
      <c r="L615" s="29" t="s">
        <v>547</v>
      </c>
      <c r="M615" s="28"/>
      <c r="N615" s="28"/>
      <c r="O615" s="28"/>
      <c r="P615" s="28"/>
      <c r="Q615" s="28"/>
      <c r="R615" s="28"/>
      <c r="S615" s="28"/>
      <c r="T615" s="28"/>
      <c r="U615" s="28"/>
      <c r="V615" s="28"/>
      <c r="W615" s="28"/>
      <c r="X615" s="28"/>
      <c r="Y615" s="28"/>
      <c r="Z615" s="28"/>
      <c r="AA615" s="28"/>
    </row>
    <row r="616" spans="1:27" x14ac:dyDescent="0.25">
      <c r="B616" s="23" t="s">
        <v>208</v>
      </c>
    </row>
    <row r="617" spans="1:27" x14ac:dyDescent="0.25">
      <c r="B617" t="s">
        <v>452</v>
      </c>
      <c r="C617" t="s">
        <v>210</v>
      </c>
      <c r="D617" t="s">
        <v>453</v>
      </c>
      <c r="E617" s="32">
        <v>0.08</v>
      </c>
      <c r="F617" t="s">
        <v>212</v>
      </c>
      <c r="G617" t="s">
        <v>213</v>
      </c>
      <c r="H617" s="33">
        <v>26.58</v>
      </c>
      <c r="I617" t="s">
        <v>214</v>
      </c>
      <c r="J617" s="34">
        <f>ROUND(E617/I615* H617,5)</f>
        <v>2.1263999999999998</v>
      </c>
      <c r="K617" s="35"/>
    </row>
    <row r="618" spans="1:27" x14ac:dyDescent="0.25">
      <c r="B618" t="s">
        <v>450</v>
      </c>
      <c r="C618" t="s">
        <v>210</v>
      </c>
      <c r="D618" t="s">
        <v>451</v>
      </c>
      <c r="E618" s="32">
        <v>0.01</v>
      </c>
      <c r="F618" t="s">
        <v>212</v>
      </c>
      <c r="G618" t="s">
        <v>213</v>
      </c>
      <c r="H618" s="33">
        <v>23.6</v>
      </c>
      <c r="I618" t="s">
        <v>214</v>
      </c>
      <c r="J618" s="34">
        <f>ROUND(E618/I615* H618,5)</f>
        <v>0.23599999999999999</v>
      </c>
      <c r="K618" s="35"/>
    </row>
    <row r="619" spans="1:27" x14ac:dyDescent="0.25">
      <c r="D619" s="36" t="s">
        <v>215</v>
      </c>
      <c r="E619" s="35"/>
      <c r="H619" s="35"/>
      <c r="K619" s="33">
        <f>SUM(J617:J618)</f>
        <v>2.3624000000000001</v>
      </c>
    </row>
    <row r="620" spans="1:27" x14ac:dyDescent="0.25">
      <c r="B620" s="23" t="s">
        <v>220</v>
      </c>
      <c r="E620" s="35"/>
      <c r="H620" s="35"/>
      <c r="K620" s="35"/>
    </row>
    <row r="621" spans="1:27" x14ac:dyDescent="0.25">
      <c r="B621" t="s">
        <v>548</v>
      </c>
      <c r="C621" t="s">
        <v>224</v>
      </c>
      <c r="D621" t="s">
        <v>549</v>
      </c>
      <c r="E621" s="32">
        <v>0.153</v>
      </c>
      <c r="G621" t="s">
        <v>213</v>
      </c>
      <c r="H621" s="33">
        <v>4.74</v>
      </c>
      <c r="I621" t="s">
        <v>214</v>
      </c>
      <c r="J621" s="34">
        <f>ROUND(E621* H621,5)</f>
        <v>0.72521999999999998</v>
      </c>
      <c r="K621" s="35"/>
    </row>
    <row r="622" spans="1:27" x14ac:dyDescent="0.25">
      <c r="D622" s="36" t="s">
        <v>229</v>
      </c>
      <c r="E622" s="35"/>
      <c r="H622" s="35"/>
      <c r="K622" s="33">
        <f>SUM(J621:J621)</f>
        <v>0.72521999999999998</v>
      </c>
    </row>
    <row r="623" spans="1:27" x14ac:dyDescent="0.25">
      <c r="B623" s="23" t="s">
        <v>337</v>
      </c>
      <c r="E623" s="35"/>
      <c r="H623" s="35"/>
      <c r="K623" s="35"/>
    </row>
    <row r="624" spans="1:27" x14ac:dyDescent="0.25">
      <c r="B624" t="s">
        <v>550</v>
      </c>
      <c r="C624" t="s">
        <v>224</v>
      </c>
      <c r="D624" t="s">
        <v>551</v>
      </c>
      <c r="E624" s="32">
        <v>0.21</v>
      </c>
      <c r="G624" t="s">
        <v>213</v>
      </c>
      <c r="H624" s="33">
        <v>6.69</v>
      </c>
      <c r="I624" t="s">
        <v>214</v>
      </c>
      <c r="J624" s="34">
        <f>ROUND(E624* H624,5)</f>
        <v>1.4049</v>
      </c>
      <c r="K624" s="35"/>
    </row>
    <row r="625" spans="1:27" x14ac:dyDescent="0.25">
      <c r="D625" s="36" t="s">
        <v>340</v>
      </c>
      <c r="E625" s="35"/>
      <c r="H625" s="35"/>
      <c r="K625" s="33">
        <f>SUM(J624:J624)</f>
        <v>1.4049</v>
      </c>
    </row>
    <row r="626" spans="1:27" x14ac:dyDescent="0.25">
      <c r="E626" s="35"/>
      <c r="H626" s="35"/>
      <c r="K626" s="35"/>
    </row>
    <row r="627" spans="1:27" x14ac:dyDescent="0.25">
      <c r="D627" s="36" t="s">
        <v>231</v>
      </c>
      <c r="E627" s="35"/>
      <c r="H627" s="35">
        <v>1.5</v>
      </c>
      <c r="I627" t="s">
        <v>232</v>
      </c>
      <c r="J627">
        <f>ROUND(H627/100*K619,5)</f>
        <v>3.5439999999999999E-2</v>
      </c>
      <c r="K627" s="35"/>
    </row>
    <row r="628" spans="1:27" x14ac:dyDescent="0.25">
      <c r="D628" s="36" t="s">
        <v>230</v>
      </c>
      <c r="E628" s="35"/>
      <c r="H628" s="35"/>
      <c r="K628" s="37">
        <f>SUM(J616:J627)</f>
        <v>4.5279600000000011</v>
      </c>
    </row>
    <row r="629" spans="1:27" x14ac:dyDescent="0.25">
      <c r="D629" s="36" t="s">
        <v>233</v>
      </c>
      <c r="E629" s="35"/>
      <c r="H629" s="35"/>
      <c r="K629" s="37">
        <f>SUM(K628:K628)</f>
        <v>4.5279600000000011</v>
      </c>
    </row>
    <row r="631" spans="1:27" ht="45" customHeight="1" x14ac:dyDescent="0.25">
      <c r="A631" s="27"/>
      <c r="B631" s="27" t="s">
        <v>552</v>
      </c>
      <c r="C631" s="28" t="s">
        <v>33</v>
      </c>
      <c r="D631" s="7" t="s">
        <v>553</v>
      </c>
      <c r="E631" s="6"/>
      <c r="F631" s="6"/>
      <c r="G631" s="28"/>
      <c r="H631" s="30" t="s">
        <v>206</v>
      </c>
      <c r="I631" s="5">
        <v>1</v>
      </c>
      <c r="J631" s="4"/>
      <c r="K631" s="31">
        <f>ROUND(K642,2)</f>
        <v>3.05</v>
      </c>
      <c r="L631" s="29" t="s">
        <v>554</v>
      </c>
      <c r="M631" s="28"/>
      <c r="N631" s="28"/>
      <c r="O631" s="28"/>
      <c r="P631" s="28"/>
      <c r="Q631" s="28"/>
      <c r="R631" s="28"/>
      <c r="S631" s="28"/>
      <c r="T631" s="28"/>
      <c r="U631" s="28"/>
      <c r="V631" s="28"/>
      <c r="W631" s="28"/>
      <c r="X631" s="28"/>
      <c r="Y631" s="28"/>
      <c r="Z631" s="28"/>
      <c r="AA631" s="28"/>
    </row>
    <row r="632" spans="1:27" x14ac:dyDescent="0.25">
      <c r="B632" s="23" t="s">
        <v>208</v>
      </c>
    </row>
    <row r="633" spans="1:27" x14ac:dyDescent="0.25">
      <c r="B633" t="s">
        <v>452</v>
      </c>
      <c r="C633" t="s">
        <v>210</v>
      </c>
      <c r="D633" t="s">
        <v>453</v>
      </c>
      <c r="E633" s="32">
        <v>0.1</v>
      </c>
      <c r="F633" t="s">
        <v>212</v>
      </c>
      <c r="G633" t="s">
        <v>213</v>
      </c>
      <c r="H633" s="33">
        <v>26.58</v>
      </c>
      <c r="I633" t="s">
        <v>214</v>
      </c>
      <c r="J633" s="34">
        <f>ROUND(E633/I631* H633,5)</f>
        <v>2.6579999999999999</v>
      </c>
      <c r="K633" s="35"/>
    </row>
    <row r="634" spans="1:27" x14ac:dyDescent="0.25">
      <c r="B634" t="s">
        <v>450</v>
      </c>
      <c r="C634" t="s">
        <v>210</v>
      </c>
      <c r="D634" t="s">
        <v>451</v>
      </c>
      <c r="E634" s="32">
        <v>0.01</v>
      </c>
      <c r="F634" t="s">
        <v>212</v>
      </c>
      <c r="G634" t="s">
        <v>213</v>
      </c>
      <c r="H634" s="33">
        <v>23.6</v>
      </c>
      <c r="I634" t="s">
        <v>214</v>
      </c>
      <c r="J634" s="34">
        <f>ROUND(E634/I631* H634,5)</f>
        <v>0.23599999999999999</v>
      </c>
      <c r="K634" s="35"/>
    </row>
    <row r="635" spans="1:27" x14ac:dyDescent="0.25">
      <c r="D635" s="36" t="s">
        <v>215</v>
      </c>
      <c r="E635" s="35"/>
      <c r="H635" s="35"/>
      <c r="K635" s="33">
        <f>SUM(J633:J634)</f>
        <v>2.8940000000000001</v>
      </c>
    </row>
    <row r="636" spans="1:27" x14ac:dyDescent="0.25">
      <c r="B636" s="23" t="s">
        <v>220</v>
      </c>
      <c r="E636" s="35"/>
      <c r="H636" s="35"/>
      <c r="K636" s="35"/>
    </row>
    <row r="637" spans="1:27" x14ac:dyDescent="0.25">
      <c r="B637" t="s">
        <v>555</v>
      </c>
      <c r="C637" t="s">
        <v>224</v>
      </c>
      <c r="D637" t="s">
        <v>556</v>
      </c>
      <c r="E637" s="32">
        <v>0.61199999999999999</v>
      </c>
      <c r="G637" t="s">
        <v>213</v>
      </c>
      <c r="H637" s="33">
        <v>0.18</v>
      </c>
      <c r="I637" t="s">
        <v>214</v>
      </c>
      <c r="J637" s="34">
        <f>ROUND(E637* H637,5)</f>
        <v>0.11015999999999999</v>
      </c>
      <c r="K637" s="35"/>
    </row>
    <row r="638" spans="1:27" x14ac:dyDescent="0.25">
      <c r="D638" s="36" t="s">
        <v>229</v>
      </c>
      <c r="E638" s="35"/>
      <c r="H638" s="35"/>
      <c r="K638" s="33">
        <f>SUM(J637:J637)</f>
        <v>0.11015999999999999</v>
      </c>
    </row>
    <row r="639" spans="1:27" x14ac:dyDescent="0.25">
      <c r="E639" s="35"/>
      <c r="H639" s="35"/>
      <c r="K639" s="35"/>
    </row>
    <row r="640" spans="1:27" x14ac:dyDescent="0.25">
      <c r="D640" s="36" t="s">
        <v>231</v>
      </c>
      <c r="E640" s="35"/>
      <c r="H640" s="35">
        <v>1.5</v>
      </c>
      <c r="I640" t="s">
        <v>232</v>
      </c>
      <c r="J640">
        <f>ROUND(H640/100*K635,5)</f>
        <v>4.3409999999999997E-2</v>
      </c>
      <c r="K640" s="35"/>
    </row>
    <row r="641" spans="1:27" x14ac:dyDescent="0.25">
      <c r="D641" s="36" t="s">
        <v>230</v>
      </c>
      <c r="E641" s="35"/>
      <c r="H641" s="35"/>
      <c r="K641" s="37">
        <f>SUM(J632:J640)</f>
        <v>3.0475700000000003</v>
      </c>
    </row>
    <row r="642" spans="1:27" x14ac:dyDescent="0.25">
      <c r="D642" s="36" t="s">
        <v>233</v>
      </c>
      <c r="E642" s="35"/>
      <c r="H642" s="35"/>
      <c r="K642" s="37">
        <f>SUM(K641:K641)</f>
        <v>3.0475700000000003</v>
      </c>
    </row>
    <row r="644" spans="1:27" ht="45" customHeight="1" x14ac:dyDescent="0.25">
      <c r="A644" s="27"/>
      <c r="B644" s="27" t="s">
        <v>557</v>
      </c>
      <c r="C644" s="28" t="s">
        <v>33</v>
      </c>
      <c r="D644" s="7" t="s">
        <v>558</v>
      </c>
      <c r="E644" s="6"/>
      <c r="F644" s="6"/>
      <c r="G644" s="28"/>
      <c r="H644" s="30" t="s">
        <v>206</v>
      </c>
      <c r="I644" s="5">
        <v>1</v>
      </c>
      <c r="J644" s="4"/>
      <c r="K644" s="31">
        <f>ROUND(K656,2)</f>
        <v>6</v>
      </c>
      <c r="L644" s="29" t="s">
        <v>559</v>
      </c>
      <c r="M644" s="28"/>
      <c r="N644" s="28"/>
      <c r="O644" s="28"/>
      <c r="P644" s="28"/>
      <c r="Q644" s="28"/>
      <c r="R644" s="28"/>
      <c r="S644" s="28"/>
      <c r="T644" s="28"/>
      <c r="U644" s="28"/>
      <c r="V644" s="28"/>
      <c r="W644" s="28"/>
      <c r="X644" s="28"/>
      <c r="Y644" s="28"/>
      <c r="Z644" s="28"/>
      <c r="AA644" s="28"/>
    </row>
    <row r="645" spans="1:27" x14ac:dyDescent="0.25">
      <c r="B645" s="23" t="s">
        <v>208</v>
      </c>
    </row>
    <row r="646" spans="1:27" x14ac:dyDescent="0.25">
      <c r="B646" t="s">
        <v>452</v>
      </c>
      <c r="C646" t="s">
        <v>210</v>
      </c>
      <c r="D646" t="s">
        <v>453</v>
      </c>
      <c r="E646" s="32">
        <v>0.125</v>
      </c>
      <c r="F646" t="s">
        <v>212</v>
      </c>
      <c r="G646" t="s">
        <v>213</v>
      </c>
      <c r="H646" s="33">
        <v>26.58</v>
      </c>
      <c r="I646" t="s">
        <v>214</v>
      </c>
      <c r="J646" s="34">
        <f>ROUND(E646/I644* H646,5)</f>
        <v>3.3224999999999998</v>
      </c>
      <c r="K646" s="35"/>
    </row>
    <row r="647" spans="1:27" x14ac:dyDescent="0.25">
      <c r="B647" t="s">
        <v>450</v>
      </c>
      <c r="C647" t="s">
        <v>210</v>
      </c>
      <c r="D647" t="s">
        <v>451</v>
      </c>
      <c r="E647" s="32">
        <v>1.4999999999999999E-2</v>
      </c>
      <c r="F647" t="s">
        <v>212</v>
      </c>
      <c r="G647" t="s">
        <v>213</v>
      </c>
      <c r="H647" s="33">
        <v>23.6</v>
      </c>
      <c r="I647" t="s">
        <v>214</v>
      </c>
      <c r="J647" s="34">
        <f>ROUND(E647/I644* H647,5)</f>
        <v>0.35399999999999998</v>
      </c>
      <c r="K647" s="35"/>
    </row>
    <row r="648" spans="1:27" x14ac:dyDescent="0.25">
      <c r="D648" s="36" t="s">
        <v>215</v>
      </c>
      <c r="E648" s="35"/>
      <c r="H648" s="35"/>
      <c r="K648" s="33">
        <f>SUM(J646:J647)</f>
        <v>3.6764999999999999</v>
      </c>
    </row>
    <row r="649" spans="1:27" x14ac:dyDescent="0.25">
      <c r="B649" s="23" t="s">
        <v>220</v>
      </c>
      <c r="E649" s="35"/>
      <c r="H649" s="35"/>
      <c r="K649" s="35"/>
    </row>
    <row r="650" spans="1:27" x14ac:dyDescent="0.25">
      <c r="B650" t="s">
        <v>560</v>
      </c>
      <c r="C650" t="s">
        <v>224</v>
      </c>
      <c r="D650" t="s">
        <v>561</v>
      </c>
      <c r="E650" s="32">
        <v>0.39779999999999999</v>
      </c>
      <c r="G650" t="s">
        <v>213</v>
      </c>
      <c r="H650" s="33">
        <v>3.88</v>
      </c>
      <c r="I650" t="s">
        <v>214</v>
      </c>
      <c r="J650" s="34">
        <f>ROUND(E650* H650,5)</f>
        <v>1.5434600000000001</v>
      </c>
      <c r="K650" s="35"/>
    </row>
    <row r="651" spans="1:27" x14ac:dyDescent="0.25">
      <c r="B651" t="s">
        <v>548</v>
      </c>
      <c r="C651" t="s">
        <v>224</v>
      </c>
      <c r="D651" t="s">
        <v>549</v>
      </c>
      <c r="E651" s="32">
        <v>0.153</v>
      </c>
      <c r="G651" t="s">
        <v>213</v>
      </c>
      <c r="H651" s="33">
        <v>4.74</v>
      </c>
      <c r="I651" t="s">
        <v>214</v>
      </c>
      <c r="J651" s="34">
        <f>ROUND(E651* H651,5)</f>
        <v>0.72521999999999998</v>
      </c>
      <c r="K651" s="35"/>
    </row>
    <row r="652" spans="1:27" x14ac:dyDescent="0.25">
      <c r="D652" s="36" t="s">
        <v>229</v>
      </c>
      <c r="E652" s="35"/>
      <c r="H652" s="35"/>
      <c r="K652" s="33">
        <f>SUM(J650:J651)</f>
        <v>2.2686799999999998</v>
      </c>
    </row>
    <row r="653" spans="1:27" x14ac:dyDescent="0.25">
      <c r="E653" s="35"/>
      <c r="H653" s="35"/>
      <c r="K653" s="35"/>
    </row>
    <row r="654" spans="1:27" x14ac:dyDescent="0.25">
      <c r="D654" s="36" t="s">
        <v>231</v>
      </c>
      <c r="E654" s="35"/>
      <c r="H654" s="35">
        <v>1.5</v>
      </c>
      <c r="I654" t="s">
        <v>232</v>
      </c>
      <c r="J654">
        <f>ROUND(H654/100*K648,5)</f>
        <v>5.5149999999999998E-2</v>
      </c>
      <c r="K654" s="35"/>
    </row>
    <row r="655" spans="1:27" x14ac:dyDescent="0.25">
      <c r="D655" s="36" t="s">
        <v>230</v>
      </c>
      <c r="E655" s="35"/>
      <c r="H655" s="35"/>
      <c r="K655" s="37">
        <f>SUM(J645:J654)</f>
        <v>6.0003300000000008</v>
      </c>
    </row>
    <row r="656" spans="1:27" x14ac:dyDescent="0.25">
      <c r="D656" s="36" t="s">
        <v>233</v>
      </c>
      <c r="E656" s="35"/>
      <c r="H656" s="35"/>
      <c r="K656" s="37">
        <f>SUM(K655:K655)</f>
        <v>6.0003300000000008</v>
      </c>
    </row>
    <row r="658" spans="1:27" ht="45" customHeight="1" x14ac:dyDescent="0.25">
      <c r="A658" s="27"/>
      <c r="B658" s="27" t="s">
        <v>562</v>
      </c>
      <c r="C658" s="28" t="s">
        <v>33</v>
      </c>
      <c r="D658" s="7" t="s">
        <v>563</v>
      </c>
      <c r="E658" s="6"/>
      <c r="F658" s="6"/>
      <c r="G658" s="28"/>
      <c r="H658" s="30" t="s">
        <v>206</v>
      </c>
      <c r="I658" s="5">
        <v>1</v>
      </c>
      <c r="J658" s="4"/>
      <c r="K658" s="31">
        <f>ROUND(K670,2)</f>
        <v>6.34</v>
      </c>
      <c r="L658" s="29" t="s">
        <v>564</v>
      </c>
      <c r="M658" s="28"/>
      <c r="N658" s="28"/>
      <c r="O658" s="28"/>
      <c r="P658" s="28"/>
      <c r="Q658" s="28"/>
      <c r="R658" s="28"/>
      <c r="S658" s="28"/>
      <c r="T658" s="28"/>
      <c r="U658" s="28"/>
      <c r="V658" s="28"/>
      <c r="W658" s="28"/>
      <c r="X658" s="28"/>
      <c r="Y658" s="28"/>
      <c r="Z658" s="28"/>
      <c r="AA658" s="28"/>
    </row>
    <row r="659" spans="1:27" x14ac:dyDescent="0.25">
      <c r="B659" s="23" t="s">
        <v>208</v>
      </c>
    </row>
    <row r="660" spans="1:27" x14ac:dyDescent="0.25">
      <c r="B660" t="s">
        <v>452</v>
      </c>
      <c r="C660" t="s">
        <v>210</v>
      </c>
      <c r="D660" t="s">
        <v>453</v>
      </c>
      <c r="E660" s="32">
        <v>0.1</v>
      </c>
      <c r="F660" t="s">
        <v>212</v>
      </c>
      <c r="G660" t="s">
        <v>213</v>
      </c>
      <c r="H660" s="33">
        <v>26.58</v>
      </c>
      <c r="I660" t="s">
        <v>214</v>
      </c>
      <c r="J660" s="34">
        <f>ROUND(E660/I658* H660,5)</f>
        <v>2.6579999999999999</v>
      </c>
      <c r="K660" s="35"/>
    </row>
    <row r="661" spans="1:27" x14ac:dyDescent="0.25">
      <c r="B661" t="s">
        <v>450</v>
      </c>
      <c r="C661" t="s">
        <v>210</v>
      </c>
      <c r="D661" t="s">
        <v>451</v>
      </c>
      <c r="E661" s="32">
        <v>0.01</v>
      </c>
      <c r="F661" t="s">
        <v>212</v>
      </c>
      <c r="G661" t="s">
        <v>213</v>
      </c>
      <c r="H661" s="33">
        <v>23.6</v>
      </c>
      <c r="I661" t="s">
        <v>214</v>
      </c>
      <c r="J661" s="34">
        <f>ROUND(E661/I658* H661,5)</f>
        <v>0.23599999999999999</v>
      </c>
      <c r="K661" s="35"/>
    </row>
    <row r="662" spans="1:27" x14ac:dyDescent="0.25">
      <c r="D662" s="36" t="s">
        <v>215</v>
      </c>
      <c r="E662" s="35"/>
      <c r="H662" s="35"/>
      <c r="K662" s="33">
        <f>SUM(J660:J661)</f>
        <v>2.8940000000000001</v>
      </c>
    </row>
    <row r="663" spans="1:27" x14ac:dyDescent="0.25">
      <c r="B663" s="23" t="s">
        <v>220</v>
      </c>
      <c r="E663" s="35"/>
      <c r="H663" s="35"/>
      <c r="K663" s="35"/>
    </row>
    <row r="664" spans="1:27" x14ac:dyDescent="0.25">
      <c r="B664" t="s">
        <v>565</v>
      </c>
      <c r="C664" t="s">
        <v>224</v>
      </c>
      <c r="D664" t="s">
        <v>566</v>
      </c>
      <c r="E664" s="32">
        <v>0.4</v>
      </c>
      <c r="G664" t="s">
        <v>213</v>
      </c>
      <c r="H664" s="33">
        <v>6.69</v>
      </c>
      <c r="I664" t="s">
        <v>214</v>
      </c>
      <c r="J664" s="34">
        <f>ROUND(E664* H664,5)</f>
        <v>2.6760000000000002</v>
      </c>
      <c r="K664" s="35"/>
    </row>
    <row r="665" spans="1:27" x14ac:dyDescent="0.25">
      <c r="B665" t="s">
        <v>548</v>
      </c>
      <c r="C665" t="s">
        <v>224</v>
      </c>
      <c r="D665" t="s">
        <v>549</v>
      </c>
      <c r="E665" s="32">
        <v>0.153</v>
      </c>
      <c r="G665" t="s">
        <v>213</v>
      </c>
      <c r="H665" s="33">
        <v>4.74</v>
      </c>
      <c r="I665" t="s">
        <v>214</v>
      </c>
      <c r="J665" s="34">
        <f>ROUND(E665* H665,5)</f>
        <v>0.72521999999999998</v>
      </c>
      <c r="K665" s="35"/>
    </row>
    <row r="666" spans="1:27" x14ac:dyDescent="0.25">
      <c r="D666" s="36" t="s">
        <v>229</v>
      </c>
      <c r="E666" s="35"/>
      <c r="H666" s="35"/>
      <c r="K666" s="33">
        <f>SUM(J664:J665)</f>
        <v>3.4012200000000004</v>
      </c>
    </row>
    <row r="667" spans="1:27" x14ac:dyDescent="0.25">
      <c r="E667" s="35"/>
      <c r="H667" s="35"/>
      <c r="K667" s="35"/>
    </row>
    <row r="668" spans="1:27" x14ac:dyDescent="0.25">
      <c r="D668" s="36" t="s">
        <v>231</v>
      </c>
      <c r="E668" s="35"/>
      <c r="H668" s="35">
        <v>1.5</v>
      </c>
      <c r="I668" t="s">
        <v>232</v>
      </c>
      <c r="J668">
        <f>ROUND(H668/100*K662,5)</f>
        <v>4.3409999999999997E-2</v>
      </c>
      <c r="K668" s="35"/>
    </row>
    <row r="669" spans="1:27" x14ac:dyDescent="0.25">
      <c r="D669" s="36" t="s">
        <v>230</v>
      </c>
      <c r="E669" s="35"/>
      <c r="H669" s="35"/>
      <c r="K669" s="37">
        <f>SUM(J659:J668)</f>
        <v>6.3386300000000002</v>
      </c>
    </row>
    <row r="670" spans="1:27" x14ac:dyDescent="0.25">
      <c r="D670" s="36" t="s">
        <v>233</v>
      </c>
      <c r="E670" s="35"/>
      <c r="H670" s="35"/>
      <c r="K670" s="37">
        <f>SUM(K669:K669)</f>
        <v>6.3386300000000002</v>
      </c>
    </row>
    <row r="672" spans="1:27" ht="45" customHeight="1" x14ac:dyDescent="0.25">
      <c r="A672" s="27"/>
      <c r="B672" s="27" t="s">
        <v>567</v>
      </c>
      <c r="C672" s="28" t="s">
        <v>33</v>
      </c>
      <c r="D672" s="7" t="s">
        <v>568</v>
      </c>
      <c r="E672" s="6"/>
      <c r="F672" s="6"/>
      <c r="G672" s="28"/>
      <c r="H672" s="30" t="s">
        <v>206</v>
      </c>
      <c r="I672" s="5">
        <v>1</v>
      </c>
      <c r="J672" s="4"/>
      <c r="K672" s="31">
        <f>ROUND(K686,2)</f>
        <v>13.79</v>
      </c>
      <c r="L672" s="29" t="s">
        <v>569</v>
      </c>
      <c r="M672" s="28"/>
      <c r="N672" s="28"/>
      <c r="O672" s="28"/>
      <c r="P672" s="28"/>
      <c r="Q672" s="28"/>
      <c r="R672" s="28"/>
      <c r="S672" s="28"/>
      <c r="T672" s="28"/>
      <c r="U672" s="28"/>
      <c r="V672" s="28"/>
      <c r="W672" s="28"/>
      <c r="X672" s="28"/>
      <c r="Y672" s="28"/>
      <c r="Z672" s="28"/>
      <c r="AA672" s="28"/>
    </row>
    <row r="673" spans="1:27" x14ac:dyDescent="0.25">
      <c r="B673" s="23" t="s">
        <v>208</v>
      </c>
    </row>
    <row r="674" spans="1:27" x14ac:dyDescent="0.25">
      <c r="B674" t="s">
        <v>450</v>
      </c>
      <c r="C674" t="s">
        <v>210</v>
      </c>
      <c r="D674" t="s">
        <v>451</v>
      </c>
      <c r="E674" s="32">
        <v>0.01</v>
      </c>
      <c r="F674" t="s">
        <v>212</v>
      </c>
      <c r="G674" t="s">
        <v>213</v>
      </c>
      <c r="H674" s="33">
        <v>23.6</v>
      </c>
      <c r="I674" t="s">
        <v>214</v>
      </c>
      <c r="J674" s="34">
        <f>ROUND(E674/I672* H674,5)</f>
        <v>0.23599999999999999</v>
      </c>
      <c r="K674" s="35"/>
    </row>
    <row r="675" spans="1:27" x14ac:dyDescent="0.25">
      <c r="B675" t="s">
        <v>452</v>
      </c>
      <c r="C675" t="s">
        <v>210</v>
      </c>
      <c r="D675" t="s">
        <v>453</v>
      </c>
      <c r="E675" s="32">
        <v>0.1</v>
      </c>
      <c r="F675" t="s">
        <v>212</v>
      </c>
      <c r="G675" t="s">
        <v>213</v>
      </c>
      <c r="H675" s="33">
        <v>26.58</v>
      </c>
      <c r="I675" t="s">
        <v>214</v>
      </c>
      <c r="J675" s="34">
        <f>ROUND(E675/I672* H675,5)</f>
        <v>2.6579999999999999</v>
      </c>
      <c r="K675" s="35"/>
    </row>
    <row r="676" spans="1:27" x14ac:dyDescent="0.25">
      <c r="D676" s="36" t="s">
        <v>215</v>
      </c>
      <c r="E676" s="35"/>
      <c r="H676" s="35"/>
      <c r="K676" s="33">
        <f>SUM(J674:J675)</f>
        <v>2.8940000000000001</v>
      </c>
    </row>
    <row r="677" spans="1:27" x14ac:dyDescent="0.25">
      <c r="B677" s="23" t="s">
        <v>220</v>
      </c>
      <c r="E677" s="35"/>
      <c r="H677" s="35"/>
      <c r="K677" s="35"/>
    </row>
    <row r="678" spans="1:27" x14ac:dyDescent="0.25">
      <c r="B678" t="s">
        <v>548</v>
      </c>
      <c r="C678" t="s">
        <v>224</v>
      </c>
      <c r="D678" t="s">
        <v>549</v>
      </c>
      <c r="E678" s="32">
        <v>0.153</v>
      </c>
      <c r="G678" t="s">
        <v>213</v>
      </c>
      <c r="H678" s="33">
        <v>4.74</v>
      </c>
      <c r="I678" t="s">
        <v>214</v>
      </c>
      <c r="J678" s="34">
        <f>ROUND(E678* H678,5)</f>
        <v>0.72521999999999998</v>
      </c>
      <c r="K678" s="35"/>
    </row>
    <row r="679" spans="1:27" x14ac:dyDescent="0.25">
      <c r="D679" s="36" t="s">
        <v>229</v>
      </c>
      <c r="E679" s="35"/>
      <c r="H679" s="35"/>
      <c r="K679" s="33">
        <f>SUM(J678:J678)</f>
        <v>0.72521999999999998</v>
      </c>
    </row>
    <row r="680" spans="1:27" x14ac:dyDescent="0.25">
      <c r="B680" s="23" t="s">
        <v>203</v>
      </c>
      <c r="E680" s="35"/>
      <c r="H680" s="35"/>
      <c r="K680" s="35"/>
    </row>
    <row r="681" spans="1:27" ht="60" x14ac:dyDescent="0.25">
      <c r="B681" t="s">
        <v>259</v>
      </c>
      <c r="C681" t="s">
        <v>33</v>
      </c>
      <c r="D681" s="38" t="s">
        <v>260</v>
      </c>
      <c r="E681" s="32">
        <v>1.01</v>
      </c>
      <c r="G681" t="s">
        <v>213</v>
      </c>
      <c r="H681" s="33">
        <v>10.029999999999999</v>
      </c>
      <c r="I681" t="s">
        <v>214</v>
      </c>
      <c r="J681" s="34">
        <f>ROUND(E681* H681,5)</f>
        <v>10.1303</v>
      </c>
      <c r="K681" s="35"/>
    </row>
    <row r="682" spans="1:27" x14ac:dyDescent="0.25">
      <c r="D682" s="36" t="s">
        <v>377</v>
      </c>
      <c r="E682" s="35"/>
      <c r="H682" s="35"/>
      <c r="K682" s="33">
        <f>SUM(J681:J681)</f>
        <v>10.1303</v>
      </c>
    </row>
    <row r="683" spans="1:27" x14ac:dyDescent="0.25">
      <c r="E683" s="35"/>
      <c r="H683" s="35"/>
      <c r="K683" s="35"/>
    </row>
    <row r="684" spans="1:27" x14ac:dyDescent="0.25">
      <c r="D684" s="36" t="s">
        <v>231</v>
      </c>
      <c r="E684" s="35"/>
      <c r="H684" s="35">
        <v>1.5</v>
      </c>
      <c r="I684" t="s">
        <v>232</v>
      </c>
      <c r="J684">
        <f>ROUND(H684/100*K676,5)</f>
        <v>4.3409999999999997E-2</v>
      </c>
      <c r="K684" s="35"/>
    </row>
    <row r="685" spans="1:27" x14ac:dyDescent="0.25">
      <c r="D685" s="36" t="s">
        <v>230</v>
      </c>
      <c r="E685" s="35"/>
      <c r="H685" s="35"/>
      <c r="K685" s="37">
        <f>SUM(J673:J684)</f>
        <v>13.79293</v>
      </c>
    </row>
    <row r="686" spans="1:27" x14ac:dyDescent="0.25">
      <c r="D686" s="36" t="s">
        <v>233</v>
      </c>
      <c r="E686" s="35"/>
      <c r="H686" s="35"/>
      <c r="K686" s="37">
        <f>SUM(K685:K685)</f>
        <v>13.79293</v>
      </c>
    </row>
    <row r="688" spans="1:27" ht="45" customHeight="1" x14ac:dyDescent="0.25">
      <c r="A688" s="27"/>
      <c r="B688" s="27" t="s">
        <v>570</v>
      </c>
      <c r="C688" s="28" t="s">
        <v>33</v>
      </c>
      <c r="D688" s="7" t="s">
        <v>571</v>
      </c>
      <c r="E688" s="6"/>
      <c r="F688" s="6"/>
      <c r="G688" s="28"/>
      <c r="H688" s="30" t="s">
        <v>206</v>
      </c>
      <c r="I688" s="5">
        <v>1</v>
      </c>
      <c r="J688" s="4"/>
      <c r="K688" s="31">
        <f>ROUND(K699,2)</f>
        <v>21.46</v>
      </c>
      <c r="L688" s="29" t="s">
        <v>572</v>
      </c>
      <c r="M688" s="28"/>
      <c r="N688" s="28"/>
      <c r="O688" s="28"/>
      <c r="P688" s="28"/>
      <c r="Q688" s="28"/>
      <c r="R688" s="28"/>
      <c r="S688" s="28"/>
      <c r="T688" s="28"/>
      <c r="U688" s="28"/>
      <c r="V688" s="28"/>
      <c r="W688" s="28"/>
      <c r="X688" s="28"/>
      <c r="Y688" s="28"/>
      <c r="Z688" s="28"/>
      <c r="AA688" s="28"/>
    </row>
    <row r="689" spans="1:27" x14ac:dyDescent="0.25">
      <c r="B689" s="23" t="s">
        <v>208</v>
      </c>
    </row>
    <row r="690" spans="1:27" x14ac:dyDescent="0.25">
      <c r="B690" t="s">
        <v>373</v>
      </c>
      <c r="C690" t="s">
        <v>210</v>
      </c>
      <c r="D690" t="s">
        <v>374</v>
      </c>
      <c r="E690" s="32">
        <v>0.1</v>
      </c>
      <c r="F690" t="s">
        <v>212</v>
      </c>
      <c r="G690" t="s">
        <v>213</v>
      </c>
      <c r="H690" s="33">
        <v>26.58</v>
      </c>
      <c r="I690" t="s">
        <v>214</v>
      </c>
      <c r="J690" s="34">
        <f>ROUND(E690/I688* H690,5)</f>
        <v>2.6579999999999999</v>
      </c>
      <c r="K690" s="35"/>
    </row>
    <row r="691" spans="1:27" x14ac:dyDescent="0.25">
      <c r="B691" t="s">
        <v>344</v>
      </c>
      <c r="C691" t="s">
        <v>345</v>
      </c>
      <c r="D691" t="s">
        <v>346</v>
      </c>
      <c r="E691" s="32">
        <v>0.22</v>
      </c>
      <c r="F691" t="s">
        <v>212</v>
      </c>
      <c r="G691" t="s">
        <v>213</v>
      </c>
      <c r="H691" s="33">
        <v>22.2</v>
      </c>
      <c r="I691" t="s">
        <v>214</v>
      </c>
      <c r="J691" s="34">
        <f>ROUND(E691/I688* H691,5)</f>
        <v>4.8840000000000003</v>
      </c>
      <c r="K691" s="35"/>
    </row>
    <row r="692" spans="1:27" x14ac:dyDescent="0.25">
      <c r="D692" s="36" t="s">
        <v>215</v>
      </c>
      <c r="E692" s="35"/>
      <c r="H692" s="35"/>
      <c r="K692" s="33">
        <f>SUM(J690:J691)</f>
        <v>7.5419999999999998</v>
      </c>
    </row>
    <row r="693" spans="1:27" x14ac:dyDescent="0.25">
      <c r="B693" s="23" t="s">
        <v>220</v>
      </c>
      <c r="E693" s="35"/>
      <c r="H693" s="35"/>
      <c r="K693" s="35"/>
    </row>
    <row r="694" spans="1:27" x14ac:dyDescent="0.25">
      <c r="B694" t="s">
        <v>573</v>
      </c>
      <c r="C694" t="s">
        <v>188</v>
      </c>
      <c r="D694" t="s">
        <v>574</v>
      </c>
      <c r="E694" s="32">
        <v>0.2</v>
      </c>
      <c r="G694" t="s">
        <v>213</v>
      </c>
      <c r="H694" s="33">
        <v>69.02</v>
      </c>
      <c r="I694" t="s">
        <v>214</v>
      </c>
      <c r="J694" s="34">
        <f>ROUND(E694* H694,5)</f>
        <v>13.804</v>
      </c>
      <c r="K694" s="35"/>
    </row>
    <row r="695" spans="1:27" x14ac:dyDescent="0.25">
      <c r="D695" s="36" t="s">
        <v>229</v>
      </c>
      <c r="E695" s="35"/>
      <c r="H695" s="35"/>
      <c r="K695" s="33">
        <f>SUM(J694:J694)</f>
        <v>13.804</v>
      </c>
    </row>
    <row r="696" spans="1:27" x14ac:dyDescent="0.25">
      <c r="E696" s="35"/>
      <c r="H696" s="35"/>
      <c r="K696" s="35"/>
    </row>
    <row r="697" spans="1:27" x14ac:dyDescent="0.25">
      <c r="D697" s="36" t="s">
        <v>231</v>
      </c>
      <c r="E697" s="35"/>
      <c r="H697" s="35">
        <v>1.5</v>
      </c>
      <c r="I697" t="s">
        <v>232</v>
      </c>
      <c r="J697">
        <f>ROUND(H697/100*K692,5)</f>
        <v>0.11312999999999999</v>
      </c>
      <c r="K697" s="35"/>
    </row>
    <row r="698" spans="1:27" x14ac:dyDescent="0.25">
      <c r="D698" s="36" t="s">
        <v>230</v>
      </c>
      <c r="E698" s="35"/>
      <c r="H698" s="35"/>
      <c r="K698" s="37">
        <f>SUM(J689:J697)</f>
        <v>21.459130000000002</v>
      </c>
    </row>
    <row r="699" spans="1:27" x14ac:dyDescent="0.25">
      <c r="D699" s="36" t="s">
        <v>233</v>
      </c>
      <c r="E699" s="35"/>
      <c r="H699" s="35"/>
      <c r="K699" s="37">
        <f>SUM(K698:K698)</f>
        <v>21.459130000000002</v>
      </c>
    </row>
    <row r="701" spans="1:27" ht="45" customHeight="1" x14ac:dyDescent="0.25">
      <c r="A701" s="27"/>
      <c r="B701" s="27" t="s">
        <v>575</v>
      </c>
      <c r="C701" s="28" t="s">
        <v>188</v>
      </c>
      <c r="D701" s="7" t="s">
        <v>576</v>
      </c>
      <c r="E701" s="6"/>
      <c r="F701" s="6"/>
      <c r="G701" s="28"/>
      <c r="H701" s="30" t="s">
        <v>206</v>
      </c>
      <c r="I701" s="5">
        <v>1</v>
      </c>
      <c r="J701" s="4"/>
      <c r="K701" s="31">
        <f>ROUND(K712,2)</f>
        <v>123.54</v>
      </c>
      <c r="L701" s="29" t="s">
        <v>577</v>
      </c>
      <c r="M701" s="28"/>
      <c r="N701" s="28"/>
      <c r="O701" s="28"/>
      <c r="P701" s="28"/>
      <c r="Q701" s="28"/>
      <c r="R701" s="28"/>
      <c r="S701" s="28"/>
      <c r="T701" s="28"/>
      <c r="U701" s="28"/>
      <c r="V701" s="28"/>
      <c r="W701" s="28"/>
      <c r="X701" s="28"/>
      <c r="Y701" s="28"/>
      <c r="Z701" s="28"/>
      <c r="AA701" s="28"/>
    </row>
    <row r="702" spans="1:27" x14ac:dyDescent="0.25">
      <c r="B702" s="23" t="s">
        <v>208</v>
      </c>
    </row>
    <row r="703" spans="1:27" x14ac:dyDescent="0.25">
      <c r="B703" t="s">
        <v>344</v>
      </c>
      <c r="C703" t="s">
        <v>345</v>
      </c>
      <c r="D703" t="s">
        <v>346</v>
      </c>
      <c r="E703" s="32">
        <v>0.25</v>
      </c>
      <c r="F703" t="s">
        <v>212</v>
      </c>
      <c r="G703" t="s">
        <v>213</v>
      </c>
      <c r="H703" s="33">
        <v>22.2</v>
      </c>
      <c r="I703" t="s">
        <v>214</v>
      </c>
      <c r="J703" s="34">
        <f>ROUND(E703/I701* H703,5)</f>
        <v>5.55</v>
      </c>
      <c r="K703" s="35"/>
    </row>
    <row r="704" spans="1:27" x14ac:dyDescent="0.25">
      <c r="B704" t="s">
        <v>373</v>
      </c>
      <c r="C704" t="s">
        <v>210</v>
      </c>
      <c r="D704" t="s">
        <v>374</v>
      </c>
      <c r="E704" s="32">
        <v>0.25</v>
      </c>
      <c r="F704" t="s">
        <v>212</v>
      </c>
      <c r="G704" t="s">
        <v>213</v>
      </c>
      <c r="H704" s="33">
        <v>26.58</v>
      </c>
      <c r="I704" t="s">
        <v>214</v>
      </c>
      <c r="J704" s="34">
        <f>ROUND(E704/I701* H704,5)</f>
        <v>6.6449999999999996</v>
      </c>
      <c r="K704" s="35"/>
    </row>
    <row r="705" spans="1:27" x14ac:dyDescent="0.25">
      <c r="D705" s="36" t="s">
        <v>215</v>
      </c>
      <c r="E705" s="35"/>
      <c r="H705" s="35"/>
      <c r="K705" s="33">
        <f>SUM(J703:J704)</f>
        <v>12.195</v>
      </c>
    </row>
    <row r="706" spans="1:27" x14ac:dyDescent="0.25">
      <c r="B706" s="23" t="s">
        <v>220</v>
      </c>
      <c r="E706" s="35"/>
      <c r="H706" s="35"/>
      <c r="K706" s="35"/>
    </row>
    <row r="707" spans="1:27" x14ac:dyDescent="0.25">
      <c r="B707" t="s">
        <v>578</v>
      </c>
      <c r="C707" t="s">
        <v>188</v>
      </c>
      <c r="D707" t="s">
        <v>579</v>
      </c>
      <c r="E707" s="32">
        <v>1.05</v>
      </c>
      <c r="G707" t="s">
        <v>213</v>
      </c>
      <c r="H707" s="33">
        <v>105.87</v>
      </c>
      <c r="I707" t="s">
        <v>214</v>
      </c>
      <c r="J707" s="34">
        <f>ROUND(E707* H707,5)</f>
        <v>111.1635</v>
      </c>
      <c r="K707" s="35"/>
    </row>
    <row r="708" spans="1:27" x14ac:dyDescent="0.25">
      <c r="D708" s="36" t="s">
        <v>229</v>
      </c>
      <c r="E708" s="35"/>
      <c r="H708" s="35"/>
      <c r="K708" s="33">
        <f>SUM(J707:J707)</f>
        <v>111.1635</v>
      </c>
    </row>
    <row r="709" spans="1:27" x14ac:dyDescent="0.25">
      <c r="E709" s="35"/>
      <c r="H709" s="35"/>
      <c r="K709" s="35"/>
    </row>
    <row r="710" spans="1:27" x14ac:dyDescent="0.25">
      <c r="D710" s="36" t="s">
        <v>231</v>
      </c>
      <c r="E710" s="35"/>
      <c r="H710" s="35">
        <v>1.5</v>
      </c>
      <c r="I710" t="s">
        <v>232</v>
      </c>
      <c r="J710">
        <f>ROUND(H710/100*K705,5)</f>
        <v>0.18293000000000001</v>
      </c>
      <c r="K710" s="35"/>
    </row>
    <row r="711" spans="1:27" x14ac:dyDescent="0.25">
      <c r="D711" s="36" t="s">
        <v>230</v>
      </c>
      <c r="E711" s="35"/>
      <c r="H711" s="35"/>
      <c r="K711" s="37">
        <f>SUM(J702:J710)</f>
        <v>123.54142999999999</v>
      </c>
    </row>
    <row r="712" spans="1:27" x14ac:dyDescent="0.25">
      <c r="D712" s="36" t="s">
        <v>233</v>
      </c>
      <c r="E712" s="35"/>
      <c r="H712" s="35"/>
      <c r="K712" s="37">
        <f>SUM(K711:K711)</f>
        <v>123.54142999999999</v>
      </c>
    </row>
    <row r="714" spans="1:27" ht="45" customHeight="1" x14ac:dyDescent="0.25">
      <c r="A714" s="27"/>
      <c r="B714" s="27" t="s">
        <v>580</v>
      </c>
      <c r="C714" s="28" t="s">
        <v>188</v>
      </c>
      <c r="D714" s="7" t="s">
        <v>581</v>
      </c>
      <c r="E714" s="6"/>
      <c r="F714" s="6"/>
      <c r="G714" s="28"/>
      <c r="H714" s="30" t="s">
        <v>206</v>
      </c>
      <c r="I714" s="5">
        <v>1</v>
      </c>
      <c r="J714" s="4"/>
      <c r="K714" s="31">
        <f>ROUND(K725,2)</f>
        <v>606.28</v>
      </c>
      <c r="L714" s="29" t="s">
        <v>582</v>
      </c>
      <c r="M714" s="28"/>
      <c r="N714" s="28"/>
      <c r="O714" s="28"/>
      <c r="P714" s="28"/>
      <c r="Q714" s="28"/>
      <c r="R714" s="28"/>
      <c r="S714" s="28"/>
      <c r="T714" s="28"/>
      <c r="U714" s="28"/>
      <c r="V714" s="28"/>
      <c r="W714" s="28"/>
      <c r="X714" s="28"/>
      <c r="Y714" s="28"/>
      <c r="Z714" s="28"/>
      <c r="AA714" s="28"/>
    </row>
    <row r="715" spans="1:27" x14ac:dyDescent="0.25">
      <c r="B715" s="23" t="s">
        <v>208</v>
      </c>
    </row>
    <row r="716" spans="1:27" x14ac:dyDescent="0.25">
      <c r="B716" t="s">
        <v>344</v>
      </c>
      <c r="C716" t="s">
        <v>345</v>
      </c>
      <c r="D716" t="s">
        <v>346</v>
      </c>
      <c r="E716" s="32">
        <v>10</v>
      </c>
      <c r="F716" t="s">
        <v>212</v>
      </c>
      <c r="G716" t="s">
        <v>213</v>
      </c>
      <c r="H716" s="33">
        <v>22.2</v>
      </c>
      <c r="I716" t="s">
        <v>214</v>
      </c>
      <c r="J716" s="34">
        <f>ROUND(E716/I714* H716,5)</f>
        <v>222</v>
      </c>
      <c r="K716" s="35"/>
    </row>
    <row r="717" spans="1:27" x14ac:dyDescent="0.25">
      <c r="B717" t="s">
        <v>373</v>
      </c>
      <c r="C717" t="s">
        <v>210</v>
      </c>
      <c r="D717" t="s">
        <v>374</v>
      </c>
      <c r="E717" s="32">
        <v>10</v>
      </c>
      <c r="F717" t="s">
        <v>212</v>
      </c>
      <c r="G717" t="s">
        <v>213</v>
      </c>
      <c r="H717" s="33">
        <v>26.58</v>
      </c>
      <c r="I717" t="s">
        <v>214</v>
      </c>
      <c r="J717" s="34">
        <f>ROUND(E717/I714* H717,5)</f>
        <v>265.8</v>
      </c>
      <c r="K717" s="35"/>
    </row>
    <row r="718" spans="1:27" x14ac:dyDescent="0.25">
      <c r="D718" s="36" t="s">
        <v>215</v>
      </c>
      <c r="E718" s="35"/>
      <c r="H718" s="35"/>
      <c r="K718" s="33">
        <f>SUM(J716:J717)</f>
        <v>487.8</v>
      </c>
    </row>
    <row r="719" spans="1:27" x14ac:dyDescent="0.25">
      <c r="B719" s="23" t="s">
        <v>220</v>
      </c>
      <c r="E719" s="35"/>
      <c r="H719" s="35"/>
      <c r="K719" s="35"/>
    </row>
    <row r="720" spans="1:27" x14ac:dyDescent="0.25">
      <c r="B720" t="s">
        <v>578</v>
      </c>
      <c r="C720" t="s">
        <v>188</v>
      </c>
      <c r="D720" t="s">
        <v>579</v>
      </c>
      <c r="E720" s="32">
        <v>1.05</v>
      </c>
      <c r="G720" t="s">
        <v>213</v>
      </c>
      <c r="H720" s="33">
        <v>105.87</v>
      </c>
      <c r="I720" t="s">
        <v>214</v>
      </c>
      <c r="J720" s="34">
        <f>ROUND(E720* H720,5)</f>
        <v>111.1635</v>
      </c>
      <c r="K720" s="35"/>
    </row>
    <row r="721" spans="1:27" x14ac:dyDescent="0.25">
      <c r="D721" s="36" t="s">
        <v>229</v>
      </c>
      <c r="E721" s="35"/>
      <c r="H721" s="35"/>
      <c r="K721" s="33">
        <f>SUM(J720:J720)</f>
        <v>111.1635</v>
      </c>
    </row>
    <row r="722" spans="1:27" x14ac:dyDescent="0.25">
      <c r="E722" s="35"/>
      <c r="H722" s="35"/>
      <c r="K722" s="35"/>
    </row>
    <row r="723" spans="1:27" x14ac:dyDescent="0.25">
      <c r="D723" s="36" t="s">
        <v>231</v>
      </c>
      <c r="E723" s="35"/>
      <c r="H723" s="35">
        <v>1.5</v>
      </c>
      <c r="I723" t="s">
        <v>232</v>
      </c>
      <c r="J723">
        <f>ROUND(H723/100*K718,5)</f>
        <v>7.3170000000000002</v>
      </c>
      <c r="K723" s="35"/>
    </row>
    <row r="724" spans="1:27" x14ac:dyDescent="0.25">
      <c r="D724" s="36" t="s">
        <v>230</v>
      </c>
      <c r="E724" s="35"/>
      <c r="H724" s="35"/>
      <c r="K724" s="37">
        <f>SUM(J715:J723)</f>
        <v>606.28050000000007</v>
      </c>
    </row>
    <row r="725" spans="1:27" x14ac:dyDescent="0.25">
      <c r="D725" s="36" t="s">
        <v>233</v>
      </c>
      <c r="E725" s="35"/>
      <c r="H725" s="35"/>
      <c r="K725" s="37">
        <f>SUM(K724:K724)</f>
        <v>606.28050000000007</v>
      </c>
    </row>
    <row r="727" spans="1:27" ht="45" customHeight="1" x14ac:dyDescent="0.25">
      <c r="A727" s="27"/>
      <c r="B727" s="27" t="s">
        <v>583</v>
      </c>
      <c r="C727" s="28" t="s">
        <v>33</v>
      </c>
      <c r="D727" s="7" t="s">
        <v>584</v>
      </c>
      <c r="E727" s="6"/>
      <c r="F727" s="6"/>
      <c r="G727" s="28"/>
      <c r="H727" s="30" t="s">
        <v>206</v>
      </c>
      <c r="I727" s="5">
        <v>1</v>
      </c>
      <c r="J727" s="4"/>
      <c r="K727" s="31">
        <f>ROUND(K738,2)</f>
        <v>12.64</v>
      </c>
      <c r="L727" s="29" t="s">
        <v>585</v>
      </c>
      <c r="M727" s="28"/>
      <c r="N727" s="28"/>
      <c r="O727" s="28"/>
      <c r="P727" s="28"/>
      <c r="Q727" s="28"/>
      <c r="R727" s="28"/>
      <c r="S727" s="28"/>
      <c r="T727" s="28"/>
      <c r="U727" s="28"/>
      <c r="V727" s="28"/>
      <c r="W727" s="28"/>
      <c r="X727" s="28"/>
      <c r="Y727" s="28"/>
      <c r="Z727" s="28"/>
      <c r="AA727" s="28"/>
    </row>
    <row r="728" spans="1:27" x14ac:dyDescent="0.25">
      <c r="B728" s="23" t="s">
        <v>208</v>
      </c>
    </row>
    <row r="729" spans="1:27" x14ac:dyDescent="0.25">
      <c r="B729" t="s">
        <v>344</v>
      </c>
      <c r="C729" t="s">
        <v>345</v>
      </c>
      <c r="D729" t="s">
        <v>346</v>
      </c>
      <c r="E729" s="32">
        <v>0.1</v>
      </c>
      <c r="F729" t="s">
        <v>212</v>
      </c>
      <c r="G729" t="s">
        <v>213</v>
      </c>
      <c r="H729" s="33">
        <v>22.2</v>
      </c>
      <c r="I729" t="s">
        <v>214</v>
      </c>
      <c r="J729" s="34">
        <f>ROUND(E729/I727* H729,5)</f>
        <v>2.2200000000000002</v>
      </c>
      <c r="K729" s="35"/>
    </row>
    <row r="730" spans="1:27" x14ac:dyDescent="0.25">
      <c r="B730" t="s">
        <v>373</v>
      </c>
      <c r="C730" t="s">
        <v>210</v>
      </c>
      <c r="D730" t="s">
        <v>374</v>
      </c>
      <c r="E730" s="32">
        <v>9.6000000000000002E-2</v>
      </c>
      <c r="F730" t="s">
        <v>212</v>
      </c>
      <c r="G730" t="s">
        <v>213</v>
      </c>
      <c r="H730" s="33">
        <v>26.58</v>
      </c>
      <c r="I730" t="s">
        <v>214</v>
      </c>
      <c r="J730" s="34">
        <f>ROUND(E730/I727* H730,5)</f>
        <v>2.5516800000000002</v>
      </c>
      <c r="K730" s="35"/>
    </row>
    <row r="731" spans="1:27" x14ac:dyDescent="0.25">
      <c r="D731" s="36" t="s">
        <v>215</v>
      </c>
      <c r="E731" s="35"/>
      <c r="H731" s="35"/>
      <c r="K731" s="33">
        <f>SUM(J729:J730)</f>
        <v>4.7716799999999999</v>
      </c>
    </row>
    <row r="732" spans="1:27" x14ac:dyDescent="0.25">
      <c r="B732" s="23" t="s">
        <v>220</v>
      </c>
      <c r="E732" s="35"/>
      <c r="H732" s="35"/>
      <c r="K732" s="35"/>
    </row>
    <row r="733" spans="1:27" x14ac:dyDescent="0.25">
      <c r="B733" t="s">
        <v>586</v>
      </c>
      <c r="C733" t="s">
        <v>188</v>
      </c>
      <c r="D733" t="s">
        <v>587</v>
      </c>
      <c r="E733" s="32">
        <v>0.1</v>
      </c>
      <c r="G733" t="s">
        <v>213</v>
      </c>
      <c r="H733" s="33">
        <v>78.010000000000005</v>
      </c>
      <c r="I733" t="s">
        <v>214</v>
      </c>
      <c r="J733" s="34">
        <f>ROUND(E733* H733,5)</f>
        <v>7.8010000000000002</v>
      </c>
      <c r="K733" s="35"/>
    </row>
    <row r="734" spans="1:27" x14ac:dyDescent="0.25">
      <c r="D734" s="36" t="s">
        <v>229</v>
      </c>
      <c r="E734" s="35"/>
      <c r="H734" s="35"/>
      <c r="K734" s="33">
        <f>SUM(J733:J733)</f>
        <v>7.8010000000000002</v>
      </c>
    </row>
    <row r="735" spans="1:27" x14ac:dyDescent="0.25">
      <c r="E735" s="35"/>
      <c r="H735" s="35"/>
      <c r="K735" s="35"/>
    </row>
    <row r="736" spans="1:27" x14ac:dyDescent="0.25">
      <c r="D736" s="36" t="s">
        <v>231</v>
      </c>
      <c r="E736" s="35"/>
      <c r="H736" s="35">
        <v>1.5</v>
      </c>
      <c r="I736" t="s">
        <v>232</v>
      </c>
      <c r="J736">
        <f>ROUND(H736/100*K731,5)</f>
        <v>7.1580000000000005E-2</v>
      </c>
      <c r="K736" s="35"/>
    </row>
    <row r="737" spans="1:27" x14ac:dyDescent="0.25">
      <c r="D737" s="36" t="s">
        <v>230</v>
      </c>
      <c r="E737" s="35"/>
      <c r="H737" s="35"/>
      <c r="K737" s="37">
        <f>SUM(J728:J736)</f>
        <v>12.644260000000001</v>
      </c>
    </row>
    <row r="738" spans="1:27" x14ac:dyDescent="0.25">
      <c r="D738" s="36" t="s">
        <v>233</v>
      </c>
      <c r="E738" s="35"/>
      <c r="H738" s="35"/>
      <c r="K738" s="37">
        <f>SUM(K737:K737)</f>
        <v>12.644260000000001</v>
      </c>
    </row>
    <row r="740" spans="1:27" ht="45" customHeight="1" x14ac:dyDescent="0.25">
      <c r="A740" s="27"/>
      <c r="B740" s="27" t="s">
        <v>588</v>
      </c>
      <c r="C740" s="28" t="s">
        <v>105</v>
      </c>
      <c r="D740" s="7" t="s">
        <v>589</v>
      </c>
      <c r="E740" s="6"/>
      <c r="F740" s="6"/>
      <c r="G740" s="28"/>
      <c r="H740" s="30" t="s">
        <v>206</v>
      </c>
      <c r="I740" s="5">
        <v>1</v>
      </c>
      <c r="J740" s="4"/>
      <c r="K740" s="31">
        <f>ROUND(K751,2)</f>
        <v>9.74</v>
      </c>
      <c r="L740" s="29" t="s">
        <v>590</v>
      </c>
      <c r="M740" s="28"/>
      <c r="N740" s="28"/>
      <c r="O740" s="28"/>
      <c r="P740" s="28"/>
      <c r="Q740" s="28"/>
      <c r="R740" s="28"/>
      <c r="S740" s="28"/>
      <c r="T740" s="28"/>
      <c r="U740" s="28"/>
      <c r="V740" s="28"/>
      <c r="W740" s="28"/>
      <c r="X740" s="28"/>
      <c r="Y740" s="28"/>
      <c r="Z740" s="28"/>
      <c r="AA740" s="28"/>
    </row>
    <row r="741" spans="1:27" x14ac:dyDescent="0.25">
      <c r="B741" s="23" t="s">
        <v>208</v>
      </c>
    </row>
    <row r="742" spans="1:27" x14ac:dyDescent="0.25">
      <c r="B742" t="s">
        <v>373</v>
      </c>
      <c r="C742" t="s">
        <v>210</v>
      </c>
      <c r="D742" t="s">
        <v>374</v>
      </c>
      <c r="E742" s="32">
        <v>0.25</v>
      </c>
      <c r="F742" t="s">
        <v>212</v>
      </c>
      <c r="G742" t="s">
        <v>213</v>
      </c>
      <c r="H742" s="33">
        <v>26.58</v>
      </c>
      <c r="I742" t="s">
        <v>214</v>
      </c>
      <c r="J742" s="34">
        <f>ROUND(E742/I740* H742,5)</f>
        <v>6.6449999999999996</v>
      </c>
      <c r="K742" s="35"/>
    </row>
    <row r="743" spans="1:27" x14ac:dyDescent="0.25">
      <c r="B743" t="s">
        <v>344</v>
      </c>
      <c r="C743" t="s">
        <v>345</v>
      </c>
      <c r="D743" t="s">
        <v>346</v>
      </c>
      <c r="E743" s="32">
        <v>0.125</v>
      </c>
      <c r="F743" t="s">
        <v>212</v>
      </c>
      <c r="G743" t="s">
        <v>213</v>
      </c>
      <c r="H743" s="33">
        <v>22.2</v>
      </c>
      <c r="I743" t="s">
        <v>214</v>
      </c>
      <c r="J743" s="34">
        <f>ROUND(E743/I740* H743,5)</f>
        <v>2.7749999999999999</v>
      </c>
      <c r="K743" s="35"/>
    </row>
    <row r="744" spans="1:27" x14ac:dyDescent="0.25">
      <c r="D744" s="36" t="s">
        <v>215</v>
      </c>
      <c r="E744" s="35"/>
      <c r="H744" s="35"/>
      <c r="K744" s="33">
        <f>SUM(J742:J743)</f>
        <v>9.42</v>
      </c>
    </row>
    <row r="745" spans="1:27" x14ac:dyDescent="0.25">
      <c r="B745" s="23" t="s">
        <v>203</v>
      </c>
      <c r="E745" s="35"/>
      <c r="H745" s="35"/>
      <c r="K745" s="35"/>
    </row>
    <row r="746" spans="1:27" x14ac:dyDescent="0.25">
      <c r="B746" t="s">
        <v>306</v>
      </c>
      <c r="C746" t="s">
        <v>188</v>
      </c>
      <c r="D746" t="s">
        <v>240</v>
      </c>
      <c r="E746" s="32">
        <v>2.0999999999999999E-3</v>
      </c>
      <c r="G746" t="s">
        <v>213</v>
      </c>
      <c r="H746" s="33">
        <v>84.413499999999999</v>
      </c>
      <c r="I746" t="s">
        <v>214</v>
      </c>
      <c r="J746" s="34">
        <f>ROUND(E746* H746,5)</f>
        <v>0.17727000000000001</v>
      </c>
      <c r="K746" s="35"/>
    </row>
    <row r="747" spans="1:27" x14ac:dyDescent="0.25">
      <c r="D747" s="36" t="s">
        <v>377</v>
      </c>
      <c r="E747" s="35"/>
      <c r="H747" s="35"/>
      <c r="K747" s="33">
        <f>SUM(J746:J746)</f>
        <v>0.17727000000000001</v>
      </c>
    </row>
    <row r="748" spans="1:27" x14ac:dyDescent="0.25">
      <c r="E748" s="35"/>
      <c r="H748" s="35"/>
      <c r="K748" s="35"/>
    </row>
    <row r="749" spans="1:27" x14ac:dyDescent="0.25">
      <c r="D749" s="36" t="s">
        <v>231</v>
      </c>
      <c r="E749" s="35"/>
      <c r="H749" s="35">
        <v>1.5</v>
      </c>
      <c r="I749" t="s">
        <v>232</v>
      </c>
      <c r="J749">
        <f>ROUND(H749/100*K744,5)</f>
        <v>0.14130000000000001</v>
      </c>
      <c r="K749" s="35"/>
    </row>
    <row r="750" spans="1:27" x14ac:dyDescent="0.25">
      <c r="D750" s="36" t="s">
        <v>230</v>
      </c>
      <c r="E750" s="35"/>
      <c r="H750" s="35"/>
      <c r="K750" s="37">
        <f>SUM(J741:J749)</f>
        <v>9.7385699999999993</v>
      </c>
    </row>
    <row r="751" spans="1:27" x14ac:dyDescent="0.25">
      <c r="D751" s="36" t="s">
        <v>233</v>
      </c>
      <c r="E751" s="35"/>
      <c r="H751" s="35"/>
      <c r="K751" s="37">
        <f>SUM(K750:K750)</f>
        <v>9.7385699999999993</v>
      </c>
    </row>
    <row r="753" spans="1:27" ht="45" customHeight="1" x14ac:dyDescent="0.25">
      <c r="A753" s="27"/>
      <c r="B753" s="27" t="s">
        <v>591</v>
      </c>
      <c r="C753" s="28" t="s">
        <v>33</v>
      </c>
      <c r="D753" s="7" t="s">
        <v>592</v>
      </c>
      <c r="E753" s="6"/>
      <c r="F753" s="6"/>
      <c r="G753" s="28"/>
      <c r="H753" s="30" t="s">
        <v>206</v>
      </c>
      <c r="I753" s="5">
        <v>1</v>
      </c>
      <c r="J753" s="4"/>
      <c r="K753" s="31">
        <f>ROUND(K770,2)</f>
        <v>78.97</v>
      </c>
      <c r="L753" s="29" t="s">
        <v>593</v>
      </c>
      <c r="M753" s="28"/>
      <c r="N753" s="28"/>
      <c r="O753" s="28"/>
      <c r="P753" s="28"/>
      <c r="Q753" s="28"/>
      <c r="R753" s="28"/>
      <c r="S753" s="28"/>
      <c r="T753" s="28"/>
      <c r="U753" s="28"/>
      <c r="V753" s="28"/>
      <c r="W753" s="28"/>
      <c r="X753" s="28"/>
      <c r="Y753" s="28"/>
      <c r="Z753" s="28"/>
      <c r="AA753" s="28"/>
    </row>
    <row r="754" spans="1:27" x14ac:dyDescent="0.25">
      <c r="B754" s="23" t="s">
        <v>208</v>
      </c>
    </row>
    <row r="755" spans="1:27" x14ac:dyDescent="0.25">
      <c r="B755" t="s">
        <v>450</v>
      </c>
      <c r="C755" t="s">
        <v>210</v>
      </c>
      <c r="D755" t="s">
        <v>451</v>
      </c>
      <c r="E755" s="32">
        <v>0.3</v>
      </c>
      <c r="F755" t="s">
        <v>212</v>
      </c>
      <c r="G755" t="s">
        <v>213</v>
      </c>
      <c r="H755" s="33">
        <v>23.6</v>
      </c>
      <c r="I755" t="s">
        <v>214</v>
      </c>
      <c r="J755" s="34">
        <f>ROUND(E755/I753* H755,5)</f>
        <v>7.08</v>
      </c>
      <c r="K755" s="35"/>
    </row>
    <row r="756" spans="1:27" x14ac:dyDescent="0.25">
      <c r="B756" t="s">
        <v>452</v>
      </c>
      <c r="C756" t="s">
        <v>210</v>
      </c>
      <c r="D756" t="s">
        <v>453</v>
      </c>
      <c r="E756" s="32">
        <v>0.3</v>
      </c>
      <c r="F756" t="s">
        <v>212</v>
      </c>
      <c r="G756" t="s">
        <v>213</v>
      </c>
      <c r="H756" s="33">
        <v>26.58</v>
      </c>
      <c r="I756" t="s">
        <v>214</v>
      </c>
      <c r="J756" s="34">
        <f>ROUND(E756/I753* H756,5)</f>
        <v>7.9740000000000002</v>
      </c>
      <c r="K756" s="35"/>
    </row>
    <row r="757" spans="1:27" x14ac:dyDescent="0.25">
      <c r="D757" s="36" t="s">
        <v>215</v>
      </c>
      <c r="E757" s="35"/>
      <c r="H757" s="35"/>
      <c r="K757" s="33">
        <f>SUM(J755:J756)</f>
        <v>15.054</v>
      </c>
    </row>
    <row r="758" spans="1:27" x14ac:dyDescent="0.25">
      <c r="B758" s="23" t="s">
        <v>220</v>
      </c>
      <c r="E758" s="35"/>
      <c r="H758" s="35"/>
      <c r="K758" s="35"/>
    </row>
    <row r="759" spans="1:27" x14ac:dyDescent="0.25">
      <c r="B759" t="s">
        <v>594</v>
      </c>
      <c r="C759" t="s">
        <v>33</v>
      </c>
      <c r="D759" t="s">
        <v>595</v>
      </c>
      <c r="E759" s="32">
        <v>1.02</v>
      </c>
      <c r="G759" t="s">
        <v>213</v>
      </c>
      <c r="H759" s="33">
        <v>7.8</v>
      </c>
      <c r="I759" t="s">
        <v>214</v>
      </c>
      <c r="J759" s="34">
        <f>ROUND(E759* H759,5)</f>
        <v>7.9560000000000004</v>
      </c>
      <c r="K759" s="35"/>
    </row>
    <row r="760" spans="1:27" x14ac:dyDescent="0.25">
      <c r="D760" s="36" t="s">
        <v>229</v>
      </c>
      <c r="E760" s="35"/>
      <c r="H760" s="35"/>
      <c r="K760" s="33">
        <f>SUM(J759:J759)</f>
        <v>7.9560000000000004</v>
      </c>
    </row>
    <row r="761" spans="1:27" x14ac:dyDescent="0.25">
      <c r="B761" s="23" t="s">
        <v>203</v>
      </c>
      <c r="E761" s="35"/>
      <c r="H761" s="35"/>
      <c r="K761" s="35"/>
    </row>
    <row r="762" spans="1:27" x14ac:dyDescent="0.25">
      <c r="B762" t="s">
        <v>262</v>
      </c>
      <c r="C762" t="s">
        <v>33</v>
      </c>
      <c r="D762" t="s">
        <v>263</v>
      </c>
      <c r="E762" s="32">
        <v>1</v>
      </c>
      <c r="G762" t="s">
        <v>213</v>
      </c>
      <c r="H762" s="33">
        <v>39.01</v>
      </c>
      <c r="I762" t="s">
        <v>214</v>
      </c>
      <c r="J762" s="34">
        <f>ROUND(E762* H762,5)</f>
        <v>39.01</v>
      </c>
      <c r="K762" s="35"/>
    </row>
    <row r="763" spans="1:27" x14ac:dyDescent="0.25">
      <c r="D763" s="36" t="s">
        <v>377</v>
      </c>
      <c r="E763" s="35"/>
      <c r="H763" s="35"/>
      <c r="K763" s="33">
        <f>SUM(J762:J762)</f>
        <v>39.01</v>
      </c>
    </row>
    <row r="764" spans="1:27" x14ac:dyDescent="0.25">
      <c r="B764" s="23" t="s">
        <v>337</v>
      </c>
      <c r="E764" s="35"/>
      <c r="H764" s="35"/>
      <c r="K764" s="35"/>
    </row>
    <row r="765" spans="1:27" x14ac:dyDescent="0.25">
      <c r="B765" t="s">
        <v>596</v>
      </c>
      <c r="C765" t="s">
        <v>321</v>
      </c>
      <c r="D765" t="s">
        <v>337</v>
      </c>
      <c r="E765" s="32">
        <v>1</v>
      </c>
      <c r="G765" t="s">
        <v>213</v>
      </c>
      <c r="H765" s="33">
        <v>16.72</v>
      </c>
      <c r="I765" t="s">
        <v>214</v>
      </c>
      <c r="J765" s="34">
        <f>ROUND(E765* H765,5)</f>
        <v>16.72</v>
      </c>
      <c r="K765" s="35"/>
    </row>
    <row r="766" spans="1:27" x14ac:dyDescent="0.25">
      <c r="D766" s="36" t="s">
        <v>340</v>
      </c>
      <c r="E766" s="35"/>
      <c r="H766" s="35"/>
      <c r="K766" s="33">
        <f>SUM(J765:J765)</f>
        <v>16.72</v>
      </c>
    </row>
    <row r="767" spans="1:27" x14ac:dyDescent="0.25">
      <c r="E767" s="35"/>
      <c r="H767" s="35"/>
      <c r="K767" s="35"/>
    </row>
    <row r="768" spans="1:27" x14ac:dyDescent="0.25">
      <c r="D768" s="36" t="s">
        <v>231</v>
      </c>
      <c r="E768" s="35"/>
      <c r="H768" s="35">
        <v>1.5</v>
      </c>
      <c r="I768" t="s">
        <v>232</v>
      </c>
      <c r="J768">
        <f>ROUND(H768/100*K757,5)</f>
        <v>0.22581000000000001</v>
      </c>
      <c r="K768" s="35"/>
    </row>
    <row r="769" spans="1:27" x14ac:dyDescent="0.25">
      <c r="D769" s="36" t="s">
        <v>230</v>
      </c>
      <c r="E769" s="35"/>
      <c r="H769" s="35"/>
      <c r="K769" s="37">
        <f>SUM(J754:J768)</f>
        <v>78.965809999999991</v>
      </c>
    </row>
    <row r="770" spans="1:27" x14ac:dyDescent="0.25">
      <c r="D770" s="36" t="s">
        <v>233</v>
      </c>
      <c r="E770" s="35"/>
      <c r="H770" s="35"/>
      <c r="K770" s="37">
        <f>SUM(K769:K769)</f>
        <v>78.965809999999991</v>
      </c>
    </row>
    <row r="772" spans="1:27" ht="45" customHeight="1" x14ac:dyDescent="0.25">
      <c r="A772" s="27"/>
      <c r="B772" s="27" t="s">
        <v>597</v>
      </c>
      <c r="C772" s="28" t="s">
        <v>33</v>
      </c>
      <c r="D772" s="7" t="s">
        <v>598</v>
      </c>
      <c r="E772" s="6"/>
      <c r="F772" s="6"/>
      <c r="G772" s="28"/>
      <c r="H772" s="30" t="s">
        <v>206</v>
      </c>
      <c r="I772" s="5">
        <v>1</v>
      </c>
      <c r="J772" s="4"/>
      <c r="K772" s="31">
        <f>ROUND(K786,2)</f>
        <v>65.25</v>
      </c>
      <c r="L772" s="29" t="s">
        <v>599</v>
      </c>
      <c r="M772" s="28"/>
      <c r="N772" s="28"/>
      <c r="O772" s="28"/>
      <c r="P772" s="28"/>
      <c r="Q772" s="28"/>
      <c r="R772" s="28"/>
      <c r="S772" s="28"/>
      <c r="T772" s="28"/>
      <c r="U772" s="28"/>
      <c r="V772" s="28"/>
      <c r="W772" s="28"/>
      <c r="X772" s="28"/>
      <c r="Y772" s="28"/>
      <c r="Z772" s="28"/>
      <c r="AA772" s="28"/>
    </row>
    <row r="773" spans="1:27" x14ac:dyDescent="0.25">
      <c r="B773" s="23" t="s">
        <v>208</v>
      </c>
    </row>
    <row r="774" spans="1:27" x14ac:dyDescent="0.25">
      <c r="B774" t="s">
        <v>450</v>
      </c>
      <c r="C774" t="s">
        <v>210</v>
      </c>
      <c r="D774" t="s">
        <v>451</v>
      </c>
      <c r="E774" s="32">
        <v>0.2</v>
      </c>
      <c r="F774" t="s">
        <v>212</v>
      </c>
      <c r="G774" t="s">
        <v>213</v>
      </c>
      <c r="H774" s="33">
        <v>23.6</v>
      </c>
      <c r="I774" t="s">
        <v>214</v>
      </c>
      <c r="J774" s="34">
        <f>ROUND(E774/I772* H774,5)</f>
        <v>4.72</v>
      </c>
      <c r="K774" s="35"/>
    </row>
    <row r="775" spans="1:27" x14ac:dyDescent="0.25">
      <c r="B775" t="s">
        <v>452</v>
      </c>
      <c r="C775" t="s">
        <v>210</v>
      </c>
      <c r="D775" t="s">
        <v>453</v>
      </c>
      <c r="E775" s="32">
        <v>0.5</v>
      </c>
      <c r="F775" t="s">
        <v>212</v>
      </c>
      <c r="G775" t="s">
        <v>213</v>
      </c>
      <c r="H775" s="33">
        <v>26.58</v>
      </c>
      <c r="I775" t="s">
        <v>214</v>
      </c>
      <c r="J775" s="34">
        <f>ROUND(E775/I772* H775,5)</f>
        <v>13.29</v>
      </c>
      <c r="K775" s="35"/>
    </row>
    <row r="776" spans="1:27" x14ac:dyDescent="0.25">
      <c r="D776" s="36" t="s">
        <v>215</v>
      </c>
      <c r="E776" s="35"/>
      <c r="H776" s="35"/>
      <c r="K776" s="33">
        <f>SUM(J774:J775)</f>
        <v>18.009999999999998</v>
      </c>
    </row>
    <row r="777" spans="1:27" x14ac:dyDescent="0.25">
      <c r="B777" s="23" t="s">
        <v>220</v>
      </c>
      <c r="E777" s="35"/>
      <c r="H777" s="35"/>
      <c r="K777" s="35"/>
    </row>
    <row r="778" spans="1:27" x14ac:dyDescent="0.25">
      <c r="B778" t="s">
        <v>594</v>
      </c>
      <c r="C778" t="s">
        <v>33</v>
      </c>
      <c r="D778" t="s">
        <v>595</v>
      </c>
      <c r="E778" s="32">
        <v>1.02</v>
      </c>
      <c r="G778" t="s">
        <v>213</v>
      </c>
      <c r="H778" s="33">
        <v>7.8</v>
      </c>
      <c r="I778" t="s">
        <v>214</v>
      </c>
      <c r="J778" s="34">
        <f>ROUND(E778* H778,5)</f>
        <v>7.9560000000000004</v>
      </c>
      <c r="K778" s="35"/>
    </row>
    <row r="779" spans="1:27" x14ac:dyDescent="0.25">
      <c r="D779" s="36" t="s">
        <v>229</v>
      </c>
      <c r="E779" s="35"/>
      <c r="H779" s="35"/>
      <c r="K779" s="33">
        <f>SUM(J778:J778)</f>
        <v>7.9560000000000004</v>
      </c>
    </row>
    <row r="780" spans="1:27" x14ac:dyDescent="0.25">
      <c r="B780" s="23" t="s">
        <v>203</v>
      </c>
      <c r="E780" s="35"/>
      <c r="H780" s="35"/>
      <c r="K780" s="35"/>
    </row>
    <row r="781" spans="1:27" x14ac:dyDescent="0.25">
      <c r="B781" t="s">
        <v>262</v>
      </c>
      <c r="C781" t="s">
        <v>33</v>
      </c>
      <c r="D781" t="s">
        <v>263</v>
      </c>
      <c r="E781" s="32">
        <v>1</v>
      </c>
      <c r="G781" t="s">
        <v>213</v>
      </c>
      <c r="H781" s="33">
        <v>39.01</v>
      </c>
      <c r="I781" t="s">
        <v>214</v>
      </c>
      <c r="J781" s="34">
        <f>ROUND(E781* H781,5)</f>
        <v>39.01</v>
      </c>
      <c r="K781" s="35"/>
    </row>
    <row r="782" spans="1:27" x14ac:dyDescent="0.25">
      <c r="D782" s="36" t="s">
        <v>377</v>
      </c>
      <c r="E782" s="35"/>
      <c r="H782" s="35"/>
      <c r="K782" s="33">
        <f>SUM(J781:J781)</f>
        <v>39.01</v>
      </c>
    </row>
    <row r="783" spans="1:27" x14ac:dyDescent="0.25">
      <c r="E783" s="35"/>
      <c r="H783" s="35"/>
      <c r="K783" s="35"/>
    </row>
    <row r="784" spans="1:27" x14ac:dyDescent="0.25">
      <c r="D784" s="36" t="s">
        <v>231</v>
      </c>
      <c r="E784" s="35"/>
      <c r="H784" s="35">
        <v>1.5</v>
      </c>
      <c r="I784" t="s">
        <v>232</v>
      </c>
      <c r="J784">
        <f>ROUND(H784/100*K776,5)</f>
        <v>0.27015</v>
      </c>
      <c r="K784" s="35"/>
    </row>
    <row r="785" spans="1:27" x14ac:dyDescent="0.25">
      <c r="D785" s="36" t="s">
        <v>230</v>
      </c>
      <c r="E785" s="35"/>
      <c r="H785" s="35"/>
      <c r="K785" s="37">
        <f>SUM(J773:J784)</f>
        <v>65.24615</v>
      </c>
    </row>
    <row r="786" spans="1:27" x14ac:dyDescent="0.25">
      <c r="D786" s="36" t="s">
        <v>233</v>
      </c>
      <c r="E786" s="35"/>
      <c r="H786" s="35"/>
      <c r="K786" s="37">
        <f>SUM(K785:K785)</f>
        <v>65.24615</v>
      </c>
    </row>
    <row r="788" spans="1:27" ht="45" customHeight="1" x14ac:dyDescent="0.25">
      <c r="A788" s="27"/>
      <c r="B788" s="27" t="s">
        <v>600</v>
      </c>
      <c r="C788" s="28" t="s">
        <v>33</v>
      </c>
      <c r="D788" s="7" t="s">
        <v>601</v>
      </c>
      <c r="E788" s="6"/>
      <c r="F788" s="6"/>
      <c r="G788" s="28"/>
      <c r="H788" s="30" t="s">
        <v>206</v>
      </c>
      <c r="I788" s="5">
        <v>1</v>
      </c>
      <c r="J788" s="4"/>
      <c r="K788" s="31">
        <f>ROUND(K799,2)</f>
        <v>51.89</v>
      </c>
      <c r="L788" s="29" t="s">
        <v>602</v>
      </c>
      <c r="M788" s="28"/>
      <c r="N788" s="28"/>
      <c r="O788" s="28"/>
      <c r="P788" s="28"/>
      <c r="Q788" s="28"/>
      <c r="R788" s="28"/>
      <c r="S788" s="28"/>
      <c r="T788" s="28"/>
      <c r="U788" s="28"/>
      <c r="V788" s="28"/>
      <c r="W788" s="28"/>
      <c r="X788" s="28"/>
      <c r="Y788" s="28"/>
      <c r="Z788" s="28"/>
      <c r="AA788" s="28"/>
    </row>
    <row r="789" spans="1:27" x14ac:dyDescent="0.25">
      <c r="B789" s="23" t="s">
        <v>208</v>
      </c>
    </row>
    <row r="790" spans="1:27" x14ac:dyDescent="0.25">
      <c r="B790" t="s">
        <v>452</v>
      </c>
      <c r="C790" t="s">
        <v>210</v>
      </c>
      <c r="D790" t="s">
        <v>453</v>
      </c>
      <c r="E790" s="32">
        <v>0.3</v>
      </c>
      <c r="F790" t="s">
        <v>212</v>
      </c>
      <c r="G790" t="s">
        <v>213</v>
      </c>
      <c r="H790" s="33">
        <v>26.58</v>
      </c>
      <c r="I790" t="s">
        <v>214</v>
      </c>
      <c r="J790" s="34">
        <f>ROUND(E790/I788* H790,5)</f>
        <v>7.9740000000000002</v>
      </c>
      <c r="K790" s="35"/>
    </row>
    <row r="791" spans="1:27" x14ac:dyDescent="0.25">
      <c r="B791" t="s">
        <v>450</v>
      </c>
      <c r="C791" t="s">
        <v>210</v>
      </c>
      <c r="D791" t="s">
        <v>451</v>
      </c>
      <c r="E791" s="32">
        <v>0.2</v>
      </c>
      <c r="F791" t="s">
        <v>212</v>
      </c>
      <c r="G791" t="s">
        <v>213</v>
      </c>
      <c r="H791" s="33">
        <v>23.6</v>
      </c>
      <c r="I791" t="s">
        <v>214</v>
      </c>
      <c r="J791" s="34">
        <f>ROUND(E791/I788* H791,5)</f>
        <v>4.72</v>
      </c>
      <c r="K791" s="35"/>
    </row>
    <row r="792" spans="1:27" x14ac:dyDescent="0.25">
      <c r="D792" s="36" t="s">
        <v>215</v>
      </c>
      <c r="E792" s="35"/>
      <c r="H792" s="35"/>
      <c r="K792" s="33">
        <f>SUM(J790:J791)</f>
        <v>12.693999999999999</v>
      </c>
    </row>
    <row r="793" spans="1:27" x14ac:dyDescent="0.25">
      <c r="B793" s="23" t="s">
        <v>203</v>
      </c>
      <c r="E793" s="35"/>
      <c r="H793" s="35"/>
      <c r="K793" s="35"/>
    </row>
    <row r="794" spans="1:27" x14ac:dyDescent="0.25">
      <c r="B794" t="s">
        <v>262</v>
      </c>
      <c r="C794" t="s">
        <v>33</v>
      </c>
      <c r="D794" t="s">
        <v>263</v>
      </c>
      <c r="E794" s="32">
        <v>1</v>
      </c>
      <c r="G794" t="s">
        <v>213</v>
      </c>
      <c r="H794" s="33">
        <v>39.01</v>
      </c>
      <c r="I794" t="s">
        <v>214</v>
      </c>
      <c r="J794" s="34">
        <f>ROUND(E794* H794,5)</f>
        <v>39.01</v>
      </c>
      <c r="K794" s="35"/>
    </row>
    <row r="795" spans="1:27" x14ac:dyDescent="0.25">
      <c r="D795" s="36" t="s">
        <v>377</v>
      </c>
      <c r="E795" s="35"/>
      <c r="H795" s="35"/>
      <c r="K795" s="33">
        <f>SUM(J794:J794)</f>
        <v>39.01</v>
      </c>
    </row>
    <row r="796" spans="1:27" x14ac:dyDescent="0.25">
      <c r="E796" s="35"/>
      <c r="H796" s="35"/>
      <c r="K796" s="35"/>
    </row>
    <row r="797" spans="1:27" x14ac:dyDescent="0.25">
      <c r="D797" s="36" t="s">
        <v>231</v>
      </c>
      <c r="E797" s="35"/>
      <c r="H797" s="35">
        <v>1.5</v>
      </c>
      <c r="I797" t="s">
        <v>232</v>
      </c>
      <c r="J797">
        <f>ROUND(H797/100*K792,5)</f>
        <v>0.19041</v>
      </c>
      <c r="K797" s="35"/>
    </row>
    <row r="798" spans="1:27" x14ac:dyDescent="0.25">
      <c r="D798" s="36" t="s">
        <v>230</v>
      </c>
      <c r="E798" s="35"/>
      <c r="H798" s="35"/>
      <c r="K798" s="37">
        <f>SUM(J789:J797)</f>
        <v>51.894409999999993</v>
      </c>
    </row>
    <row r="799" spans="1:27" x14ac:dyDescent="0.25">
      <c r="D799" s="36" t="s">
        <v>233</v>
      </c>
      <c r="E799" s="35"/>
      <c r="H799" s="35"/>
      <c r="K799" s="37">
        <f>SUM(K798:K798)</f>
        <v>51.894409999999993</v>
      </c>
    </row>
    <row r="801" spans="1:27" ht="45" customHeight="1" x14ac:dyDescent="0.25">
      <c r="A801" s="27"/>
      <c r="B801" s="27" t="s">
        <v>603</v>
      </c>
      <c r="C801" s="28" t="s">
        <v>83</v>
      </c>
      <c r="D801" s="7" t="s">
        <v>604</v>
      </c>
      <c r="E801" s="6"/>
      <c r="F801" s="6"/>
      <c r="G801" s="28"/>
      <c r="H801" s="30" t="s">
        <v>206</v>
      </c>
      <c r="I801" s="5">
        <v>1</v>
      </c>
      <c r="J801" s="4"/>
      <c r="K801" s="31">
        <f>ROUND(K806,2)</f>
        <v>2061.84</v>
      </c>
      <c r="L801" s="29" t="s">
        <v>605</v>
      </c>
      <c r="M801" s="28"/>
      <c r="N801" s="28"/>
      <c r="O801" s="28"/>
      <c r="P801" s="28"/>
      <c r="Q801" s="28"/>
      <c r="R801" s="28"/>
      <c r="S801" s="28"/>
      <c r="T801" s="28"/>
      <c r="U801" s="28"/>
      <c r="V801" s="28"/>
      <c r="W801" s="28"/>
      <c r="X801" s="28"/>
      <c r="Y801" s="28"/>
      <c r="Z801" s="28"/>
      <c r="AA801" s="28"/>
    </row>
    <row r="802" spans="1:27" x14ac:dyDescent="0.25">
      <c r="B802" s="23" t="s">
        <v>337</v>
      </c>
    </row>
    <row r="803" spans="1:27" x14ac:dyDescent="0.25">
      <c r="B803" t="s">
        <v>606</v>
      </c>
      <c r="C803" t="s">
        <v>83</v>
      </c>
      <c r="D803" t="s">
        <v>607</v>
      </c>
      <c r="E803" s="32">
        <v>1</v>
      </c>
      <c r="G803" t="s">
        <v>213</v>
      </c>
      <c r="H803" s="33">
        <v>2061.84</v>
      </c>
      <c r="I803" t="s">
        <v>214</v>
      </c>
      <c r="J803" s="34">
        <f>ROUND(E803* H803,5)</f>
        <v>2061.84</v>
      </c>
      <c r="K803" s="35"/>
    </row>
    <row r="804" spans="1:27" x14ac:dyDescent="0.25">
      <c r="D804" s="36" t="s">
        <v>340</v>
      </c>
      <c r="E804" s="35"/>
      <c r="H804" s="35"/>
      <c r="K804" s="33">
        <f>SUM(J803:J803)</f>
        <v>2061.84</v>
      </c>
    </row>
    <row r="805" spans="1:27" x14ac:dyDescent="0.25">
      <c r="D805" s="36" t="s">
        <v>230</v>
      </c>
      <c r="E805" s="35"/>
      <c r="H805" s="35"/>
      <c r="K805" s="37">
        <f>SUM(J802:J804)</f>
        <v>2061.84</v>
      </c>
    </row>
    <row r="806" spans="1:27" x14ac:dyDescent="0.25">
      <c r="D806" s="36" t="s">
        <v>233</v>
      </c>
      <c r="E806" s="35"/>
      <c r="H806" s="35"/>
      <c r="K806" s="37">
        <f>SUM(K805:K805)</f>
        <v>2061.84</v>
      </c>
    </row>
    <row r="808" spans="1:27" ht="45" customHeight="1" x14ac:dyDescent="0.25">
      <c r="A808" s="27"/>
      <c r="B808" s="27" t="s">
        <v>608</v>
      </c>
      <c r="C808" s="28" t="s">
        <v>33</v>
      </c>
      <c r="D808" s="7" t="s">
        <v>609</v>
      </c>
      <c r="E808" s="6"/>
      <c r="F808" s="6"/>
      <c r="G808" s="28"/>
      <c r="H808" s="30" t="s">
        <v>206</v>
      </c>
      <c r="I808" s="5">
        <v>1</v>
      </c>
      <c r="J808" s="4"/>
      <c r="K808" s="31">
        <f>ROUND(K813,2)</f>
        <v>267.48</v>
      </c>
      <c r="L808" s="29" t="s">
        <v>610</v>
      </c>
      <c r="M808" s="28"/>
      <c r="N808" s="28"/>
      <c r="O808" s="28"/>
      <c r="P808" s="28"/>
      <c r="Q808" s="28"/>
      <c r="R808" s="28"/>
      <c r="S808" s="28"/>
      <c r="T808" s="28"/>
      <c r="U808" s="28"/>
      <c r="V808" s="28"/>
      <c r="W808" s="28"/>
      <c r="X808" s="28"/>
      <c r="Y808" s="28"/>
      <c r="Z808" s="28"/>
      <c r="AA808" s="28"/>
    </row>
    <row r="809" spans="1:27" x14ac:dyDescent="0.25">
      <c r="B809" s="23" t="s">
        <v>337</v>
      </c>
    </row>
    <row r="810" spans="1:27" x14ac:dyDescent="0.25">
      <c r="B810" t="s">
        <v>611</v>
      </c>
      <c r="C810" t="s">
        <v>33</v>
      </c>
      <c r="D810" t="s">
        <v>612</v>
      </c>
      <c r="E810" s="32">
        <v>1</v>
      </c>
      <c r="G810" t="s">
        <v>213</v>
      </c>
      <c r="H810" s="33">
        <v>267.48</v>
      </c>
      <c r="I810" t="s">
        <v>214</v>
      </c>
      <c r="J810" s="34">
        <f>ROUND(E810* H810,5)</f>
        <v>267.48</v>
      </c>
      <c r="K810" s="35"/>
    </row>
    <row r="811" spans="1:27" x14ac:dyDescent="0.25">
      <c r="D811" s="36" t="s">
        <v>340</v>
      </c>
      <c r="E811" s="35"/>
      <c r="H811" s="35"/>
      <c r="K811" s="33">
        <f>SUM(J810:J810)</f>
        <v>267.48</v>
      </c>
    </row>
    <row r="812" spans="1:27" x14ac:dyDescent="0.25">
      <c r="D812" s="36" t="s">
        <v>230</v>
      </c>
      <c r="E812" s="35"/>
      <c r="H812" s="35"/>
      <c r="K812" s="37">
        <f>SUM(J809:J811)</f>
        <v>267.48</v>
      </c>
    </row>
    <row r="813" spans="1:27" x14ac:dyDescent="0.25">
      <c r="D813" s="36" t="s">
        <v>233</v>
      </c>
      <c r="E813" s="35"/>
      <c r="H813" s="35"/>
      <c r="K813" s="37">
        <f>SUM(K812:K812)</f>
        <v>267.48</v>
      </c>
    </row>
    <row r="815" spans="1:27" ht="45" customHeight="1" x14ac:dyDescent="0.25">
      <c r="A815" s="27"/>
      <c r="B815" s="27" t="s">
        <v>613</v>
      </c>
      <c r="C815" s="28" t="s">
        <v>83</v>
      </c>
      <c r="D815" s="7" t="s">
        <v>614</v>
      </c>
      <c r="E815" s="6"/>
      <c r="F815" s="6"/>
      <c r="G815" s="28"/>
      <c r="H815" s="30" t="s">
        <v>206</v>
      </c>
      <c r="I815" s="5">
        <v>1</v>
      </c>
      <c r="J815" s="4"/>
      <c r="K815" s="31">
        <f>ROUND(K820,2)</f>
        <v>2763.96</v>
      </c>
      <c r="L815" s="29" t="s">
        <v>615</v>
      </c>
      <c r="M815" s="28"/>
      <c r="N815" s="28"/>
      <c r="O815" s="28"/>
      <c r="P815" s="28"/>
      <c r="Q815" s="28"/>
      <c r="R815" s="28"/>
      <c r="S815" s="28"/>
      <c r="T815" s="28"/>
      <c r="U815" s="28"/>
      <c r="V815" s="28"/>
      <c r="W815" s="28"/>
      <c r="X815" s="28"/>
      <c r="Y815" s="28"/>
      <c r="Z815" s="28"/>
      <c r="AA815" s="28"/>
    </row>
    <row r="816" spans="1:27" x14ac:dyDescent="0.25">
      <c r="B816" s="23" t="s">
        <v>203</v>
      </c>
    </row>
    <row r="817" spans="1:27" x14ac:dyDescent="0.25">
      <c r="B817" t="s">
        <v>290</v>
      </c>
      <c r="C817" t="s">
        <v>83</v>
      </c>
      <c r="D817" t="s">
        <v>291</v>
      </c>
      <c r="E817" s="32">
        <v>1</v>
      </c>
      <c r="G817" t="s">
        <v>213</v>
      </c>
      <c r="H817" s="33">
        <v>2763.96</v>
      </c>
      <c r="I817" t="s">
        <v>214</v>
      </c>
      <c r="J817" s="34">
        <f>ROUND(E817* H817,5)</f>
        <v>2763.96</v>
      </c>
      <c r="K817" s="35"/>
    </row>
    <row r="818" spans="1:27" x14ac:dyDescent="0.25">
      <c r="D818" s="36" t="s">
        <v>377</v>
      </c>
      <c r="E818" s="35"/>
      <c r="H818" s="35"/>
      <c r="K818" s="33">
        <f>SUM(J817:J817)</f>
        <v>2763.96</v>
      </c>
    </row>
    <row r="819" spans="1:27" x14ac:dyDescent="0.25">
      <c r="D819" s="36" t="s">
        <v>230</v>
      </c>
      <c r="E819" s="35"/>
      <c r="H819" s="35"/>
      <c r="K819" s="37">
        <f>SUM(J816:J818)</f>
        <v>2763.96</v>
      </c>
    </row>
    <row r="820" spans="1:27" x14ac:dyDescent="0.25">
      <c r="D820" s="36" t="s">
        <v>233</v>
      </c>
      <c r="E820" s="35"/>
      <c r="H820" s="35"/>
      <c r="K820" s="37">
        <f>SUM(K819:K819)</f>
        <v>2763.96</v>
      </c>
    </row>
    <row r="822" spans="1:27" ht="45" customHeight="1" x14ac:dyDescent="0.25">
      <c r="A822" s="27"/>
      <c r="B822" s="27" t="s">
        <v>616</v>
      </c>
      <c r="C822" s="28" t="s">
        <v>38</v>
      </c>
      <c r="D822" s="7" t="s">
        <v>617</v>
      </c>
      <c r="E822" s="6"/>
      <c r="F822" s="6"/>
      <c r="G822" s="28"/>
      <c r="H822" s="30" t="s">
        <v>206</v>
      </c>
      <c r="I822" s="5">
        <v>1</v>
      </c>
      <c r="J822" s="4"/>
      <c r="K822" s="31">
        <f>ROUND(K833,2)</f>
        <v>120.43</v>
      </c>
      <c r="L822" s="29" t="s">
        <v>618</v>
      </c>
      <c r="M822" s="28"/>
      <c r="N822" s="28"/>
      <c r="O822" s="28"/>
      <c r="P822" s="28"/>
      <c r="Q822" s="28"/>
      <c r="R822" s="28"/>
      <c r="S822" s="28"/>
      <c r="T822" s="28"/>
      <c r="U822" s="28"/>
      <c r="V822" s="28"/>
      <c r="W822" s="28"/>
      <c r="X822" s="28"/>
      <c r="Y822" s="28"/>
      <c r="Z822" s="28"/>
      <c r="AA822" s="28"/>
    </row>
    <row r="823" spans="1:27" x14ac:dyDescent="0.25">
      <c r="B823" s="23" t="s">
        <v>208</v>
      </c>
    </row>
    <row r="824" spans="1:27" x14ac:dyDescent="0.25">
      <c r="B824" t="s">
        <v>395</v>
      </c>
      <c r="C824" t="s">
        <v>210</v>
      </c>
      <c r="D824" t="s">
        <v>396</v>
      </c>
      <c r="E824" s="32">
        <v>0.25</v>
      </c>
      <c r="F824" t="s">
        <v>212</v>
      </c>
      <c r="G824" t="s">
        <v>213</v>
      </c>
      <c r="H824" s="33">
        <v>23.6</v>
      </c>
      <c r="I824" t="s">
        <v>214</v>
      </c>
      <c r="J824" s="34">
        <f>ROUND(E824/I822* H824,5)</f>
        <v>5.9</v>
      </c>
      <c r="K824" s="35"/>
    </row>
    <row r="825" spans="1:27" x14ac:dyDescent="0.25">
      <c r="B825" t="s">
        <v>393</v>
      </c>
      <c r="C825" t="s">
        <v>210</v>
      </c>
      <c r="D825" t="s">
        <v>394</v>
      </c>
      <c r="E825" s="32">
        <v>0.5</v>
      </c>
      <c r="F825" t="s">
        <v>212</v>
      </c>
      <c r="G825" t="s">
        <v>213</v>
      </c>
      <c r="H825" s="33">
        <v>27.48</v>
      </c>
      <c r="I825" t="s">
        <v>214</v>
      </c>
      <c r="J825" s="34">
        <f>ROUND(E825/I822* H825,5)</f>
        <v>13.74</v>
      </c>
      <c r="K825" s="35"/>
    </row>
    <row r="826" spans="1:27" x14ac:dyDescent="0.25">
      <c r="D826" s="36" t="s">
        <v>215</v>
      </c>
      <c r="E826" s="35"/>
      <c r="H826" s="35"/>
      <c r="K826" s="33">
        <f>SUM(J824:J825)</f>
        <v>19.64</v>
      </c>
    </row>
    <row r="827" spans="1:27" x14ac:dyDescent="0.25">
      <c r="B827" s="23" t="s">
        <v>220</v>
      </c>
      <c r="E827" s="35"/>
      <c r="H827" s="35"/>
      <c r="K827" s="35"/>
    </row>
    <row r="828" spans="1:27" ht="105" x14ac:dyDescent="0.25">
      <c r="B828" t="s">
        <v>619</v>
      </c>
      <c r="C828" t="s">
        <v>33</v>
      </c>
      <c r="D828" s="38" t="s">
        <v>620</v>
      </c>
      <c r="E828" s="32">
        <v>1</v>
      </c>
      <c r="G828" t="s">
        <v>213</v>
      </c>
      <c r="H828" s="33">
        <v>100.3</v>
      </c>
      <c r="I828" t="s">
        <v>214</v>
      </c>
      <c r="J828" s="34">
        <f>ROUND(E828* H828,5)</f>
        <v>100.3</v>
      </c>
      <c r="K828" s="35"/>
    </row>
    <row r="829" spans="1:27" x14ac:dyDescent="0.25">
      <c r="D829" s="36" t="s">
        <v>229</v>
      </c>
      <c r="E829" s="35"/>
      <c r="H829" s="35"/>
      <c r="K829" s="33">
        <f>SUM(J828:J828)</f>
        <v>100.3</v>
      </c>
    </row>
    <row r="830" spans="1:27" x14ac:dyDescent="0.25">
      <c r="E830" s="35"/>
      <c r="H830" s="35"/>
      <c r="K830" s="35"/>
    </row>
    <row r="831" spans="1:27" x14ac:dyDescent="0.25">
      <c r="D831" s="36" t="s">
        <v>231</v>
      </c>
      <c r="E831" s="35"/>
      <c r="H831" s="35">
        <v>2.5</v>
      </c>
      <c r="I831" t="s">
        <v>232</v>
      </c>
      <c r="J831">
        <f>ROUND(H831/100*K826,5)</f>
        <v>0.49099999999999999</v>
      </c>
      <c r="K831" s="35"/>
    </row>
    <row r="832" spans="1:27" x14ac:dyDescent="0.25">
      <c r="D832" s="36" t="s">
        <v>230</v>
      </c>
      <c r="E832" s="35"/>
      <c r="H832" s="35"/>
      <c r="K832" s="37">
        <f>SUM(J823:J831)</f>
        <v>120.431</v>
      </c>
    </row>
    <row r="833" spans="1:27" x14ac:dyDescent="0.25">
      <c r="D833" s="36" t="s">
        <v>233</v>
      </c>
      <c r="E833" s="35"/>
      <c r="H833" s="35"/>
      <c r="K833" s="37">
        <f>SUM(K832:K832)</f>
        <v>120.431</v>
      </c>
    </row>
    <row r="835" spans="1:27" ht="45" customHeight="1" x14ac:dyDescent="0.25">
      <c r="A835" s="27"/>
      <c r="B835" s="27" t="s">
        <v>621</v>
      </c>
      <c r="C835" s="28" t="s">
        <v>105</v>
      </c>
      <c r="D835" s="7" t="s">
        <v>622</v>
      </c>
      <c r="E835" s="6"/>
      <c r="F835" s="6"/>
      <c r="G835" s="28"/>
      <c r="H835" s="30" t="s">
        <v>206</v>
      </c>
      <c r="I835" s="5">
        <v>1</v>
      </c>
      <c r="J835" s="4"/>
      <c r="K835" s="31">
        <f>ROUND(K846,2)</f>
        <v>43.36</v>
      </c>
      <c r="L835" s="29" t="s">
        <v>623</v>
      </c>
      <c r="M835" s="28"/>
      <c r="N835" s="28"/>
      <c r="O835" s="28"/>
      <c r="P835" s="28"/>
      <c r="Q835" s="28"/>
      <c r="R835" s="28"/>
      <c r="S835" s="28"/>
      <c r="T835" s="28"/>
      <c r="U835" s="28"/>
      <c r="V835" s="28"/>
      <c r="W835" s="28"/>
      <c r="X835" s="28"/>
      <c r="Y835" s="28"/>
      <c r="Z835" s="28"/>
      <c r="AA835" s="28"/>
    </row>
    <row r="836" spans="1:27" x14ac:dyDescent="0.25">
      <c r="B836" s="23" t="s">
        <v>208</v>
      </c>
    </row>
    <row r="837" spans="1:27" x14ac:dyDescent="0.25">
      <c r="B837" t="s">
        <v>393</v>
      </c>
      <c r="C837" t="s">
        <v>210</v>
      </c>
      <c r="D837" t="s">
        <v>394</v>
      </c>
      <c r="E837" s="32">
        <v>0.25</v>
      </c>
      <c r="F837" t="s">
        <v>212</v>
      </c>
      <c r="G837" t="s">
        <v>213</v>
      </c>
      <c r="H837" s="33">
        <v>27.48</v>
      </c>
      <c r="I837" t="s">
        <v>214</v>
      </c>
      <c r="J837" s="34">
        <f>ROUND(E837/I835* H837,5)</f>
        <v>6.87</v>
      </c>
      <c r="K837" s="35"/>
    </row>
    <row r="838" spans="1:27" x14ac:dyDescent="0.25">
      <c r="B838" t="s">
        <v>395</v>
      </c>
      <c r="C838" t="s">
        <v>210</v>
      </c>
      <c r="D838" t="s">
        <v>396</v>
      </c>
      <c r="E838" s="32">
        <v>0.05</v>
      </c>
      <c r="F838" t="s">
        <v>212</v>
      </c>
      <c r="G838" t="s">
        <v>213</v>
      </c>
      <c r="H838" s="33">
        <v>23.6</v>
      </c>
      <c r="I838" t="s">
        <v>214</v>
      </c>
      <c r="J838" s="34">
        <f>ROUND(E838/I835* H838,5)</f>
        <v>1.18</v>
      </c>
      <c r="K838" s="35"/>
    </row>
    <row r="839" spans="1:27" x14ac:dyDescent="0.25">
      <c r="D839" s="36" t="s">
        <v>215</v>
      </c>
      <c r="E839" s="35"/>
      <c r="H839" s="35"/>
      <c r="K839" s="33">
        <f>SUM(J837:J838)</f>
        <v>8.0500000000000007</v>
      </c>
    </row>
    <row r="840" spans="1:27" x14ac:dyDescent="0.25">
      <c r="B840" s="23" t="s">
        <v>220</v>
      </c>
      <c r="E840" s="35"/>
      <c r="H840" s="35"/>
      <c r="K840" s="35"/>
    </row>
    <row r="841" spans="1:27" x14ac:dyDescent="0.25">
      <c r="B841" t="s">
        <v>624</v>
      </c>
      <c r="C841" t="s">
        <v>625</v>
      </c>
      <c r="D841" t="s">
        <v>626</v>
      </c>
      <c r="E841" s="32">
        <v>1.05</v>
      </c>
      <c r="G841" t="s">
        <v>213</v>
      </c>
      <c r="H841" s="33">
        <v>33.44</v>
      </c>
      <c r="I841" t="s">
        <v>214</v>
      </c>
      <c r="J841" s="34">
        <f>ROUND(E841* H841,5)</f>
        <v>35.112000000000002</v>
      </c>
      <c r="K841" s="35"/>
    </row>
    <row r="842" spans="1:27" x14ac:dyDescent="0.25">
      <c r="D842" s="36" t="s">
        <v>229</v>
      </c>
      <c r="E842" s="35"/>
      <c r="H842" s="35"/>
      <c r="K842" s="33">
        <f>SUM(J841:J841)</f>
        <v>35.112000000000002</v>
      </c>
    </row>
    <row r="843" spans="1:27" x14ac:dyDescent="0.25">
      <c r="E843" s="35"/>
      <c r="H843" s="35"/>
      <c r="K843" s="35"/>
    </row>
    <row r="844" spans="1:27" x14ac:dyDescent="0.25">
      <c r="D844" s="36" t="s">
        <v>231</v>
      </c>
      <c r="E844" s="35"/>
      <c r="H844" s="35">
        <v>2.5</v>
      </c>
      <c r="I844" t="s">
        <v>232</v>
      </c>
      <c r="J844">
        <f>ROUND(H844/100*K839,5)</f>
        <v>0.20125000000000001</v>
      </c>
      <c r="K844" s="35"/>
    </row>
    <row r="845" spans="1:27" x14ac:dyDescent="0.25">
      <c r="D845" s="36" t="s">
        <v>230</v>
      </c>
      <c r="E845" s="35"/>
      <c r="H845" s="35"/>
      <c r="K845" s="37">
        <f>SUM(J836:J844)</f>
        <v>43.363250000000008</v>
      </c>
    </row>
    <row r="846" spans="1:27" x14ac:dyDescent="0.25">
      <c r="D846" s="36" t="s">
        <v>233</v>
      </c>
      <c r="E846" s="35"/>
      <c r="H846" s="35"/>
      <c r="K846" s="37">
        <f>SUM(K845:K845)</f>
        <v>43.363250000000008</v>
      </c>
    </row>
    <row r="848" spans="1:27" ht="45" customHeight="1" x14ac:dyDescent="0.25">
      <c r="A848" s="27"/>
      <c r="B848" s="27" t="s">
        <v>627</v>
      </c>
      <c r="C848" s="28" t="s">
        <v>38</v>
      </c>
      <c r="D848" s="7" t="s">
        <v>628</v>
      </c>
      <c r="E848" s="6"/>
      <c r="F848" s="6"/>
      <c r="G848" s="28"/>
      <c r="H848" s="30" t="s">
        <v>206</v>
      </c>
      <c r="I848" s="5">
        <v>1</v>
      </c>
      <c r="J848" s="4"/>
      <c r="K848" s="31">
        <f>ROUND(K858,2)</f>
        <v>308.06</v>
      </c>
      <c r="L848" s="29" t="s">
        <v>629</v>
      </c>
      <c r="M848" s="28"/>
      <c r="N848" s="28"/>
      <c r="O848" s="28"/>
      <c r="P848" s="28"/>
      <c r="Q848" s="28"/>
      <c r="R848" s="28"/>
      <c r="S848" s="28"/>
      <c r="T848" s="28"/>
      <c r="U848" s="28"/>
      <c r="V848" s="28"/>
      <c r="W848" s="28"/>
      <c r="X848" s="28"/>
      <c r="Y848" s="28"/>
      <c r="Z848" s="28"/>
      <c r="AA848" s="28"/>
    </row>
    <row r="849" spans="1:27" x14ac:dyDescent="0.25">
      <c r="B849" s="23" t="s">
        <v>208</v>
      </c>
    </row>
    <row r="850" spans="1:27" x14ac:dyDescent="0.25">
      <c r="B850" t="s">
        <v>393</v>
      </c>
      <c r="C850" t="s">
        <v>210</v>
      </c>
      <c r="D850" t="s">
        <v>394</v>
      </c>
      <c r="E850" s="32">
        <v>0.6</v>
      </c>
      <c r="F850" t="s">
        <v>212</v>
      </c>
      <c r="G850" t="s">
        <v>213</v>
      </c>
      <c r="H850" s="33">
        <v>27.48</v>
      </c>
      <c r="I850" t="s">
        <v>214</v>
      </c>
      <c r="J850" s="34">
        <f>ROUND(E850/I848* H850,5)</f>
        <v>16.488</v>
      </c>
      <c r="K850" s="35"/>
    </row>
    <row r="851" spans="1:27" x14ac:dyDescent="0.25">
      <c r="D851" s="36" t="s">
        <v>215</v>
      </c>
      <c r="E851" s="35"/>
      <c r="H851" s="35"/>
      <c r="K851" s="33">
        <f>SUM(J850:J850)</f>
        <v>16.488</v>
      </c>
    </row>
    <row r="852" spans="1:27" x14ac:dyDescent="0.25">
      <c r="B852" s="23" t="s">
        <v>220</v>
      </c>
      <c r="E852" s="35"/>
      <c r="H852" s="35"/>
      <c r="K852" s="35"/>
    </row>
    <row r="853" spans="1:27" x14ac:dyDescent="0.25">
      <c r="B853" t="s">
        <v>630</v>
      </c>
      <c r="C853" t="s">
        <v>38</v>
      </c>
      <c r="D853" t="s">
        <v>631</v>
      </c>
      <c r="E853" s="32">
        <v>1</v>
      </c>
      <c r="G853" t="s">
        <v>213</v>
      </c>
      <c r="H853" s="33">
        <v>291.32</v>
      </c>
      <c r="I853" t="s">
        <v>214</v>
      </c>
      <c r="J853" s="34">
        <f>ROUND(E853* H853,5)</f>
        <v>291.32</v>
      </c>
      <c r="K853" s="35"/>
    </row>
    <row r="854" spans="1:27" x14ac:dyDescent="0.25">
      <c r="D854" s="36" t="s">
        <v>229</v>
      </c>
      <c r="E854" s="35"/>
      <c r="H854" s="35"/>
      <c r="K854" s="33">
        <f>SUM(J853:J853)</f>
        <v>291.32</v>
      </c>
    </row>
    <row r="855" spans="1:27" x14ac:dyDescent="0.25">
      <c r="E855" s="35"/>
      <c r="H855" s="35"/>
      <c r="K855" s="35"/>
    </row>
    <row r="856" spans="1:27" x14ac:dyDescent="0.25">
      <c r="D856" s="36" t="s">
        <v>231</v>
      </c>
      <c r="E856" s="35"/>
      <c r="H856" s="35">
        <v>1.5</v>
      </c>
      <c r="I856" t="s">
        <v>232</v>
      </c>
      <c r="J856">
        <f>ROUND(H856/100*K851,5)</f>
        <v>0.24732000000000001</v>
      </c>
      <c r="K856" s="35"/>
    </row>
    <row r="857" spans="1:27" x14ac:dyDescent="0.25">
      <c r="D857" s="36" t="s">
        <v>230</v>
      </c>
      <c r="E857" s="35"/>
      <c r="H857" s="35"/>
      <c r="K857" s="37">
        <f>SUM(J849:J856)</f>
        <v>308.05531999999999</v>
      </c>
    </row>
    <row r="858" spans="1:27" x14ac:dyDescent="0.25">
      <c r="D858" s="36" t="s">
        <v>233</v>
      </c>
      <c r="E858" s="35"/>
      <c r="H858" s="35"/>
      <c r="K858" s="37">
        <f>SUM(K857:K857)</f>
        <v>308.05531999999999</v>
      </c>
    </row>
    <row r="860" spans="1:27" ht="45" customHeight="1" x14ac:dyDescent="0.25">
      <c r="A860" s="27"/>
      <c r="B860" s="27" t="s">
        <v>632</v>
      </c>
      <c r="C860" s="28" t="s">
        <v>38</v>
      </c>
      <c r="D860" s="7" t="s">
        <v>633</v>
      </c>
      <c r="E860" s="6"/>
      <c r="F860" s="6"/>
      <c r="G860" s="28"/>
      <c r="H860" s="30" t="s">
        <v>206</v>
      </c>
      <c r="I860" s="5">
        <v>1</v>
      </c>
      <c r="J860" s="4"/>
      <c r="K860" s="31">
        <f>ROUND(K868,2)</f>
        <v>1674.88</v>
      </c>
      <c r="L860" s="29" t="s">
        <v>634</v>
      </c>
      <c r="M860" s="28"/>
      <c r="N860" s="28"/>
      <c r="O860" s="28"/>
      <c r="P860" s="28"/>
      <c r="Q860" s="28"/>
      <c r="R860" s="28"/>
      <c r="S860" s="28"/>
      <c r="T860" s="28"/>
      <c r="U860" s="28"/>
      <c r="V860" s="28"/>
      <c r="W860" s="28"/>
      <c r="X860" s="28"/>
      <c r="Y860" s="28"/>
      <c r="Z860" s="28"/>
      <c r="AA860" s="28"/>
    </row>
    <row r="861" spans="1:27" x14ac:dyDescent="0.25">
      <c r="B861" s="23" t="s">
        <v>203</v>
      </c>
    </row>
    <row r="862" spans="1:27" x14ac:dyDescent="0.25">
      <c r="B862" t="s">
        <v>270</v>
      </c>
      <c r="C862" t="s">
        <v>19</v>
      </c>
      <c r="D862" t="s">
        <v>271</v>
      </c>
      <c r="E862" s="32">
        <v>1</v>
      </c>
      <c r="G862" t="s">
        <v>213</v>
      </c>
      <c r="H862" s="33">
        <v>1530</v>
      </c>
      <c r="I862" t="s">
        <v>214</v>
      </c>
      <c r="J862" s="34">
        <f>ROUND(E862* H862,5)</f>
        <v>1530</v>
      </c>
      <c r="K862" s="35"/>
    </row>
    <row r="863" spans="1:27" x14ac:dyDescent="0.25">
      <c r="D863" s="36" t="s">
        <v>377</v>
      </c>
      <c r="E863" s="35"/>
      <c r="H863" s="35"/>
      <c r="K863" s="33">
        <f>SUM(J862:J862)</f>
        <v>1530</v>
      </c>
    </row>
    <row r="864" spans="1:27" x14ac:dyDescent="0.25">
      <c r="B864" s="23" t="s">
        <v>337</v>
      </c>
      <c r="E864" s="35"/>
      <c r="H864" s="35"/>
      <c r="K864" s="35"/>
    </row>
    <row r="865" spans="1:27" x14ac:dyDescent="0.25">
      <c r="B865" t="s">
        <v>635</v>
      </c>
      <c r="C865" t="s">
        <v>83</v>
      </c>
      <c r="D865" t="s">
        <v>636</v>
      </c>
      <c r="E865" s="32">
        <v>1</v>
      </c>
      <c r="G865" t="s">
        <v>213</v>
      </c>
      <c r="H865" s="33">
        <v>144.88</v>
      </c>
      <c r="I865" t="s">
        <v>214</v>
      </c>
      <c r="J865" s="34">
        <f>ROUND(E865* H865,5)</f>
        <v>144.88</v>
      </c>
      <c r="K865" s="35"/>
    </row>
    <row r="866" spans="1:27" x14ac:dyDescent="0.25">
      <c r="D866" s="36" t="s">
        <v>340</v>
      </c>
      <c r="E866" s="35"/>
      <c r="H866" s="35"/>
      <c r="K866" s="33">
        <f>SUM(J865:J865)</f>
        <v>144.88</v>
      </c>
    </row>
    <row r="867" spans="1:27" x14ac:dyDescent="0.25">
      <c r="D867" s="36" t="s">
        <v>230</v>
      </c>
      <c r="E867" s="35"/>
      <c r="H867" s="35"/>
      <c r="K867" s="37">
        <f>SUM(J861:J866)</f>
        <v>1674.88</v>
      </c>
    </row>
    <row r="868" spans="1:27" x14ac:dyDescent="0.25">
      <c r="D868" s="36" t="s">
        <v>233</v>
      </c>
      <c r="E868" s="35"/>
      <c r="H868" s="35"/>
      <c r="K868" s="37">
        <f>SUM(K867:K867)</f>
        <v>1674.88</v>
      </c>
    </row>
    <row r="870" spans="1:27" ht="45" customHeight="1" x14ac:dyDescent="0.25">
      <c r="A870" s="27"/>
      <c r="B870" s="27" t="s">
        <v>637</v>
      </c>
      <c r="C870" s="28" t="s">
        <v>38</v>
      </c>
      <c r="D870" s="7" t="s">
        <v>638</v>
      </c>
      <c r="E870" s="6"/>
      <c r="F870" s="6"/>
      <c r="G870" s="28"/>
      <c r="H870" s="30" t="s">
        <v>206</v>
      </c>
      <c r="I870" s="5">
        <v>1</v>
      </c>
      <c r="J870" s="4"/>
      <c r="K870" s="31">
        <f>ROUND(K875,2)</f>
        <v>1214.79</v>
      </c>
      <c r="L870" s="29" t="s">
        <v>639</v>
      </c>
      <c r="M870" s="28"/>
      <c r="N870" s="28"/>
      <c r="O870" s="28"/>
      <c r="P870" s="28"/>
      <c r="Q870" s="28"/>
      <c r="R870" s="28"/>
      <c r="S870" s="28"/>
      <c r="T870" s="28"/>
      <c r="U870" s="28"/>
      <c r="V870" s="28"/>
      <c r="W870" s="28"/>
      <c r="X870" s="28"/>
      <c r="Y870" s="28"/>
      <c r="Z870" s="28"/>
      <c r="AA870" s="28"/>
    </row>
    <row r="871" spans="1:27" x14ac:dyDescent="0.25">
      <c r="B871" s="23" t="s">
        <v>337</v>
      </c>
    </row>
    <row r="872" spans="1:27" x14ac:dyDescent="0.25">
      <c r="B872" t="s">
        <v>640</v>
      </c>
      <c r="C872" t="s">
        <v>83</v>
      </c>
      <c r="D872" t="s">
        <v>641</v>
      </c>
      <c r="E872" s="32">
        <v>1</v>
      </c>
      <c r="G872" t="s">
        <v>213</v>
      </c>
      <c r="H872" s="33">
        <v>1214.79</v>
      </c>
      <c r="I872" t="s">
        <v>214</v>
      </c>
      <c r="J872" s="34">
        <f>ROUND(E872* H872,5)</f>
        <v>1214.79</v>
      </c>
      <c r="K872" s="35"/>
    </row>
    <row r="873" spans="1:27" x14ac:dyDescent="0.25">
      <c r="D873" s="36" t="s">
        <v>340</v>
      </c>
      <c r="E873" s="35"/>
      <c r="H873" s="35"/>
      <c r="K873" s="33">
        <f>SUM(J872:J872)</f>
        <v>1214.79</v>
      </c>
    </row>
    <row r="874" spans="1:27" x14ac:dyDescent="0.25">
      <c r="D874" s="36" t="s">
        <v>230</v>
      </c>
      <c r="E874" s="35"/>
      <c r="H874" s="35"/>
      <c r="K874" s="37">
        <f>SUM(J871:J873)</f>
        <v>1214.79</v>
      </c>
    </row>
    <row r="875" spans="1:27" x14ac:dyDescent="0.25">
      <c r="D875" s="36" t="s">
        <v>233</v>
      </c>
      <c r="E875" s="35"/>
      <c r="H875" s="35"/>
      <c r="K875" s="37">
        <f>SUM(K874:K874)</f>
        <v>1214.79</v>
      </c>
    </row>
    <row r="877" spans="1:27" ht="45" customHeight="1" x14ac:dyDescent="0.25">
      <c r="A877" s="27"/>
      <c r="B877" s="27" t="s">
        <v>642</v>
      </c>
      <c r="C877" s="28" t="s">
        <v>38</v>
      </c>
      <c r="D877" s="7" t="s">
        <v>643</v>
      </c>
      <c r="E877" s="6"/>
      <c r="F877" s="6"/>
      <c r="G877" s="28"/>
      <c r="H877" s="30" t="s">
        <v>206</v>
      </c>
      <c r="I877" s="5">
        <v>1</v>
      </c>
      <c r="J877" s="4"/>
      <c r="K877" s="31">
        <f>ROUND(K882,2)</f>
        <v>947.33</v>
      </c>
      <c r="L877" s="29" t="s">
        <v>644</v>
      </c>
      <c r="M877" s="28"/>
      <c r="N877" s="28"/>
      <c r="O877" s="28"/>
      <c r="P877" s="28"/>
      <c r="Q877" s="28"/>
      <c r="R877" s="28"/>
      <c r="S877" s="28"/>
      <c r="T877" s="28"/>
      <c r="U877" s="28"/>
      <c r="V877" s="28"/>
      <c r="W877" s="28"/>
      <c r="X877" s="28"/>
      <c r="Y877" s="28"/>
      <c r="Z877" s="28"/>
      <c r="AA877" s="28"/>
    </row>
    <row r="878" spans="1:27" x14ac:dyDescent="0.25">
      <c r="B878" s="23" t="s">
        <v>337</v>
      </c>
    </row>
    <row r="879" spans="1:27" x14ac:dyDescent="0.25">
      <c r="B879" t="s">
        <v>645</v>
      </c>
      <c r="C879" t="s">
        <v>19</v>
      </c>
      <c r="D879" t="s">
        <v>646</v>
      </c>
      <c r="E879" s="32">
        <v>1</v>
      </c>
      <c r="G879" t="s">
        <v>213</v>
      </c>
      <c r="H879" s="33">
        <v>947.33</v>
      </c>
      <c r="I879" t="s">
        <v>214</v>
      </c>
      <c r="J879" s="34">
        <f>ROUND(E879* H879,5)</f>
        <v>947.33</v>
      </c>
      <c r="K879" s="35"/>
    </row>
    <row r="880" spans="1:27" x14ac:dyDescent="0.25">
      <c r="D880" s="36" t="s">
        <v>340</v>
      </c>
      <c r="E880" s="35"/>
      <c r="H880" s="35"/>
      <c r="K880" s="33">
        <f>SUM(J879:J879)</f>
        <v>947.33</v>
      </c>
    </row>
    <row r="881" spans="1:27" x14ac:dyDescent="0.25">
      <c r="D881" s="36" t="s">
        <v>230</v>
      </c>
      <c r="E881" s="35"/>
      <c r="H881" s="35"/>
      <c r="K881" s="37">
        <f>SUM(J878:J880)</f>
        <v>947.33</v>
      </c>
    </row>
    <row r="882" spans="1:27" x14ac:dyDescent="0.25">
      <c r="D882" s="36" t="s">
        <v>233</v>
      </c>
      <c r="E882" s="35"/>
      <c r="H882" s="35"/>
      <c r="K882" s="37">
        <f>SUM(K881:K881)</f>
        <v>947.33</v>
      </c>
    </row>
    <row r="884" spans="1:27" ht="45" customHeight="1" x14ac:dyDescent="0.25">
      <c r="A884" s="27"/>
      <c r="B884" s="27" t="s">
        <v>647</v>
      </c>
      <c r="C884" s="28" t="s">
        <v>38</v>
      </c>
      <c r="D884" s="7" t="s">
        <v>648</v>
      </c>
      <c r="E884" s="6"/>
      <c r="F884" s="6"/>
      <c r="G884" s="28"/>
      <c r="H884" s="30" t="s">
        <v>206</v>
      </c>
      <c r="I884" s="5">
        <v>1</v>
      </c>
      <c r="J884" s="4"/>
      <c r="K884" s="31">
        <f>ROUND(K890,2)</f>
        <v>1092.21</v>
      </c>
      <c r="L884" s="29" t="s">
        <v>649</v>
      </c>
      <c r="M884" s="28"/>
      <c r="N884" s="28"/>
      <c r="O884" s="28"/>
      <c r="P884" s="28"/>
      <c r="Q884" s="28"/>
      <c r="R884" s="28"/>
      <c r="S884" s="28"/>
      <c r="T884" s="28"/>
      <c r="U884" s="28"/>
      <c r="V884" s="28"/>
      <c r="W884" s="28"/>
      <c r="X884" s="28"/>
      <c r="Y884" s="28"/>
      <c r="Z884" s="28"/>
      <c r="AA884" s="28"/>
    </row>
    <row r="885" spans="1:27" x14ac:dyDescent="0.25">
      <c r="B885" s="23" t="s">
        <v>337</v>
      </c>
    </row>
    <row r="886" spans="1:27" x14ac:dyDescent="0.25">
      <c r="B886" t="s">
        <v>645</v>
      </c>
      <c r="C886" t="s">
        <v>19</v>
      </c>
      <c r="D886" t="s">
        <v>646</v>
      </c>
      <c r="E886" s="32">
        <v>1</v>
      </c>
      <c r="G886" t="s">
        <v>213</v>
      </c>
      <c r="H886" s="33">
        <v>947.33</v>
      </c>
      <c r="I886" t="s">
        <v>214</v>
      </c>
      <c r="J886" s="34">
        <f>ROUND(E886* H886,5)</f>
        <v>947.33</v>
      </c>
      <c r="K886" s="35"/>
    </row>
    <row r="887" spans="1:27" x14ac:dyDescent="0.25">
      <c r="B887" t="s">
        <v>635</v>
      </c>
      <c r="C887" t="s">
        <v>83</v>
      </c>
      <c r="D887" t="s">
        <v>636</v>
      </c>
      <c r="E887" s="32">
        <v>1</v>
      </c>
      <c r="G887" t="s">
        <v>213</v>
      </c>
      <c r="H887" s="33">
        <v>144.88</v>
      </c>
      <c r="I887" t="s">
        <v>214</v>
      </c>
      <c r="J887" s="34">
        <f>ROUND(E887* H887,5)</f>
        <v>144.88</v>
      </c>
      <c r="K887" s="35"/>
    </row>
    <row r="888" spans="1:27" x14ac:dyDescent="0.25">
      <c r="D888" s="36" t="s">
        <v>340</v>
      </c>
      <c r="E888" s="35"/>
      <c r="H888" s="35"/>
      <c r="K888" s="33">
        <f>SUM(J886:J887)</f>
        <v>1092.21</v>
      </c>
    </row>
    <row r="889" spans="1:27" x14ac:dyDescent="0.25">
      <c r="D889" s="36" t="s">
        <v>230</v>
      </c>
      <c r="E889" s="35"/>
      <c r="H889" s="35"/>
      <c r="K889" s="37">
        <f>SUM(J885:J888)</f>
        <v>1092.21</v>
      </c>
    </row>
    <row r="890" spans="1:27" x14ac:dyDescent="0.25">
      <c r="D890" s="36" t="s">
        <v>233</v>
      </c>
      <c r="E890" s="35"/>
      <c r="H890" s="35"/>
      <c r="K890" s="37">
        <f>SUM(K889:K889)</f>
        <v>1092.21</v>
      </c>
    </row>
    <row r="892" spans="1:27" ht="45" customHeight="1" x14ac:dyDescent="0.25">
      <c r="A892" s="27"/>
      <c r="B892" s="27" t="s">
        <v>650</v>
      </c>
      <c r="C892" s="28" t="s">
        <v>38</v>
      </c>
      <c r="D892" s="7" t="s">
        <v>651</v>
      </c>
      <c r="E892" s="6"/>
      <c r="F892" s="6"/>
      <c r="G892" s="28"/>
      <c r="H892" s="30" t="s">
        <v>206</v>
      </c>
      <c r="I892" s="5">
        <v>1</v>
      </c>
      <c r="J892" s="4"/>
      <c r="K892" s="31">
        <f>ROUND(K897,2)</f>
        <v>672</v>
      </c>
      <c r="L892" s="29" t="s">
        <v>652</v>
      </c>
      <c r="M892" s="28"/>
      <c r="N892" s="28"/>
      <c r="O892" s="28"/>
      <c r="P892" s="28"/>
      <c r="Q892" s="28"/>
      <c r="R892" s="28"/>
      <c r="S892" s="28"/>
      <c r="T892" s="28"/>
      <c r="U892" s="28"/>
      <c r="V892" s="28"/>
      <c r="W892" s="28"/>
      <c r="X892" s="28"/>
      <c r="Y892" s="28"/>
      <c r="Z892" s="28"/>
      <c r="AA892" s="28"/>
    </row>
    <row r="893" spans="1:27" x14ac:dyDescent="0.25">
      <c r="B893" s="23" t="s">
        <v>337</v>
      </c>
    </row>
    <row r="894" spans="1:27" x14ac:dyDescent="0.25">
      <c r="B894" t="s">
        <v>653</v>
      </c>
      <c r="C894" t="s">
        <v>83</v>
      </c>
      <c r="D894" t="s">
        <v>654</v>
      </c>
      <c r="E894" s="32">
        <v>1</v>
      </c>
      <c r="G894" t="s">
        <v>213</v>
      </c>
      <c r="H894" s="33">
        <v>672</v>
      </c>
      <c r="I894" t="s">
        <v>214</v>
      </c>
      <c r="J894" s="34">
        <f>ROUND(E894* H894,5)</f>
        <v>672</v>
      </c>
      <c r="K894" s="35"/>
    </row>
    <row r="895" spans="1:27" x14ac:dyDescent="0.25">
      <c r="D895" s="36" t="s">
        <v>340</v>
      </c>
      <c r="E895" s="35"/>
      <c r="H895" s="35"/>
      <c r="K895" s="33">
        <f>SUM(J894:J894)</f>
        <v>672</v>
      </c>
    </row>
    <row r="896" spans="1:27" x14ac:dyDescent="0.25">
      <c r="D896" s="36" t="s">
        <v>230</v>
      </c>
      <c r="E896" s="35"/>
      <c r="H896" s="35"/>
      <c r="K896" s="37">
        <f>SUM(J893:J895)</f>
        <v>672</v>
      </c>
    </row>
    <row r="897" spans="1:27" x14ac:dyDescent="0.25">
      <c r="D897" s="36" t="s">
        <v>233</v>
      </c>
      <c r="E897" s="35"/>
      <c r="H897" s="35"/>
      <c r="K897" s="37">
        <f>SUM(K896:K896)</f>
        <v>672</v>
      </c>
    </row>
    <row r="899" spans="1:27" ht="45" customHeight="1" x14ac:dyDescent="0.25">
      <c r="A899" s="27"/>
      <c r="B899" s="27" t="s">
        <v>655</v>
      </c>
      <c r="C899" s="28" t="s">
        <v>38</v>
      </c>
      <c r="D899" s="7" t="s">
        <v>656</v>
      </c>
      <c r="E899" s="6"/>
      <c r="F899" s="6"/>
      <c r="G899" s="28"/>
      <c r="H899" s="30" t="s">
        <v>206</v>
      </c>
      <c r="I899" s="5">
        <v>1</v>
      </c>
      <c r="J899" s="4"/>
      <c r="K899" s="31">
        <f>ROUND(K904,2)</f>
        <v>2084.12</v>
      </c>
      <c r="L899" s="29" t="s">
        <v>657</v>
      </c>
      <c r="M899" s="28"/>
      <c r="N899" s="28"/>
      <c r="O899" s="28"/>
      <c r="P899" s="28"/>
      <c r="Q899" s="28"/>
      <c r="R899" s="28"/>
      <c r="S899" s="28"/>
      <c r="T899" s="28"/>
      <c r="U899" s="28"/>
      <c r="V899" s="28"/>
      <c r="W899" s="28"/>
      <c r="X899" s="28"/>
      <c r="Y899" s="28"/>
      <c r="Z899" s="28"/>
      <c r="AA899" s="28"/>
    </row>
    <row r="900" spans="1:27" x14ac:dyDescent="0.25">
      <c r="B900" s="23" t="s">
        <v>203</v>
      </c>
    </row>
    <row r="901" spans="1:27" x14ac:dyDescent="0.25">
      <c r="B901" t="s">
        <v>275</v>
      </c>
      <c r="C901" t="s">
        <v>83</v>
      </c>
      <c r="D901" t="s">
        <v>276</v>
      </c>
      <c r="E901" s="32">
        <v>1</v>
      </c>
      <c r="G901" t="s">
        <v>213</v>
      </c>
      <c r="H901" s="33">
        <v>2084.12</v>
      </c>
      <c r="I901" t="s">
        <v>214</v>
      </c>
      <c r="J901" s="34">
        <f>ROUND(E901* H901,5)</f>
        <v>2084.12</v>
      </c>
      <c r="K901" s="35"/>
    </row>
    <row r="902" spans="1:27" x14ac:dyDescent="0.25">
      <c r="D902" s="36" t="s">
        <v>377</v>
      </c>
      <c r="E902" s="35"/>
      <c r="H902" s="35"/>
      <c r="K902" s="33">
        <f>SUM(J901:J901)</f>
        <v>2084.12</v>
      </c>
    </row>
    <row r="903" spans="1:27" x14ac:dyDescent="0.25">
      <c r="D903" s="36" t="s">
        <v>230</v>
      </c>
      <c r="E903" s="35"/>
      <c r="H903" s="35"/>
      <c r="K903" s="37">
        <f>SUM(J900:J902)</f>
        <v>2084.12</v>
      </c>
    </row>
    <row r="904" spans="1:27" x14ac:dyDescent="0.25">
      <c r="D904" s="36" t="s">
        <v>233</v>
      </c>
      <c r="E904" s="35"/>
      <c r="H904" s="35"/>
      <c r="K904" s="37">
        <f>SUM(K903:K903)</f>
        <v>2084.12</v>
      </c>
    </row>
    <row r="906" spans="1:27" ht="45" customHeight="1" x14ac:dyDescent="0.25">
      <c r="A906" s="27"/>
      <c r="B906" s="27" t="s">
        <v>658</v>
      </c>
      <c r="C906" s="28" t="s">
        <v>38</v>
      </c>
      <c r="D906" s="7" t="s">
        <v>659</v>
      </c>
      <c r="E906" s="6"/>
      <c r="F906" s="6"/>
      <c r="G906" s="28"/>
      <c r="H906" s="30" t="s">
        <v>206</v>
      </c>
      <c r="I906" s="5">
        <v>1</v>
      </c>
      <c r="J906" s="4"/>
      <c r="K906" s="31">
        <f>ROUND(K911,2)</f>
        <v>1504.58</v>
      </c>
      <c r="L906" s="29" t="s">
        <v>660</v>
      </c>
      <c r="M906" s="28"/>
      <c r="N906" s="28"/>
      <c r="O906" s="28"/>
      <c r="P906" s="28"/>
      <c r="Q906" s="28"/>
      <c r="R906" s="28"/>
      <c r="S906" s="28"/>
      <c r="T906" s="28"/>
      <c r="U906" s="28"/>
      <c r="V906" s="28"/>
      <c r="W906" s="28"/>
      <c r="X906" s="28"/>
      <c r="Y906" s="28"/>
      <c r="Z906" s="28"/>
      <c r="AA906" s="28"/>
    </row>
    <row r="907" spans="1:27" x14ac:dyDescent="0.25">
      <c r="B907" s="23" t="s">
        <v>337</v>
      </c>
    </row>
    <row r="908" spans="1:27" x14ac:dyDescent="0.25">
      <c r="B908" t="s">
        <v>661</v>
      </c>
      <c r="C908" t="s">
        <v>83</v>
      </c>
      <c r="D908" t="s">
        <v>662</v>
      </c>
      <c r="E908" s="32">
        <v>1</v>
      </c>
      <c r="G908" t="s">
        <v>213</v>
      </c>
      <c r="H908" s="33">
        <v>1504.58</v>
      </c>
      <c r="I908" t="s">
        <v>214</v>
      </c>
      <c r="J908" s="34">
        <f>ROUND(E908* H908,5)</f>
        <v>1504.58</v>
      </c>
      <c r="K908" s="35"/>
    </row>
    <row r="909" spans="1:27" x14ac:dyDescent="0.25">
      <c r="D909" s="36" t="s">
        <v>340</v>
      </c>
      <c r="E909" s="35"/>
      <c r="H909" s="35"/>
      <c r="K909" s="33">
        <f>SUM(J908:J908)</f>
        <v>1504.58</v>
      </c>
    </row>
    <row r="910" spans="1:27" x14ac:dyDescent="0.25">
      <c r="D910" s="36" t="s">
        <v>230</v>
      </c>
      <c r="E910" s="35"/>
      <c r="H910" s="35"/>
      <c r="K910" s="37">
        <f>SUM(J907:J909)</f>
        <v>1504.58</v>
      </c>
    </row>
    <row r="911" spans="1:27" x14ac:dyDescent="0.25">
      <c r="D911" s="36" t="s">
        <v>233</v>
      </c>
      <c r="E911" s="35"/>
      <c r="H911" s="35"/>
      <c r="K911" s="37">
        <f>SUM(K910:K910)</f>
        <v>1504.58</v>
      </c>
    </row>
    <row r="913" spans="1:27" ht="45" customHeight="1" x14ac:dyDescent="0.25">
      <c r="A913" s="27"/>
      <c r="B913" s="27" t="s">
        <v>663</v>
      </c>
      <c r="C913" s="28" t="s">
        <v>38</v>
      </c>
      <c r="D913" s="7" t="s">
        <v>664</v>
      </c>
      <c r="E913" s="6"/>
      <c r="F913" s="6"/>
      <c r="G913" s="28"/>
      <c r="H913" s="30" t="s">
        <v>206</v>
      </c>
      <c r="I913" s="5">
        <v>1</v>
      </c>
      <c r="J913" s="4"/>
      <c r="K913" s="31">
        <f>ROUND(K918,2)</f>
        <v>1504.58</v>
      </c>
      <c r="L913" s="29" t="s">
        <v>665</v>
      </c>
      <c r="M913" s="28"/>
      <c r="N913" s="28"/>
      <c r="O913" s="28"/>
      <c r="P913" s="28"/>
      <c r="Q913" s="28"/>
      <c r="R913" s="28"/>
      <c r="S913" s="28"/>
      <c r="T913" s="28"/>
      <c r="U913" s="28"/>
      <c r="V913" s="28"/>
      <c r="W913" s="28"/>
      <c r="X913" s="28"/>
      <c r="Y913" s="28"/>
      <c r="Z913" s="28"/>
      <c r="AA913" s="28"/>
    </row>
    <row r="914" spans="1:27" x14ac:dyDescent="0.25">
      <c r="B914" s="23" t="s">
        <v>337</v>
      </c>
    </row>
    <row r="915" spans="1:27" x14ac:dyDescent="0.25">
      <c r="B915" t="s">
        <v>666</v>
      </c>
      <c r="C915" t="s">
        <v>83</v>
      </c>
      <c r="D915" t="s">
        <v>667</v>
      </c>
      <c r="E915" s="32">
        <v>1</v>
      </c>
      <c r="G915" t="s">
        <v>213</v>
      </c>
      <c r="H915" s="33">
        <v>1504.58</v>
      </c>
      <c r="I915" t="s">
        <v>214</v>
      </c>
      <c r="J915" s="34">
        <f>ROUND(E915* H915,5)</f>
        <v>1504.58</v>
      </c>
      <c r="K915" s="35"/>
    </row>
    <row r="916" spans="1:27" x14ac:dyDescent="0.25">
      <c r="D916" s="36" t="s">
        <v>340</v>
      </c>
      <c r="E916" s="35"/>
      <c r="H916" s="35"/>
      <c r="K916" s="33">
        <f>SUM(J915:J915)</f>
        <v>1504.58</v>
      </c>
    </row>
    <row r="917" spans="1:27" x14ac:dyDescent="0.25">
      <c r="D917" s="36" t="s">
        <v>230</v>
      </c>
      <c r="E917" s="35"/>
      <c r="H917" s="35"/>
      <c r="K917" s="37">
        <f>SUM(J914:J916)</f>
        <v>1504.58</v>
      </c>
    </row>
    <row r="918" spans="1:27" x14ac:dyDescent="0.25">
      <c r="D918" s="36" t="s">
        <v>233</v>
      </c>
      <c r="E918" s="35"/>
      <c r="H918" s="35"/>
      <c r="K918" s="37">
        <f>SUM(K917:K917)</f>
        <v>1504.58</v>
      </c>
    </row>
    <row r="920" spans="1:27" ht="45" customHeight="1" x14ac:dyDescent="0.25">
      <c r="A920" s="27"/>
      <c r="B920" s="27" t="s">
        <v>668</v>
      </c>
      <c r="C920" s="28" t="s">
        <v>38</v>
      </c>
      <c r="D920" s="7" t="s">
        <v>669</v>
      </c>
      <c r="E920" s="6"/>
      <c r="F920" s="6"/>
      <c r="G920" s="28"/>
      <c r="H920" s="30" t="s">
        <v>206</v>
      </c>
      <c r="I920" s="5">
        <v>1</v>
      </c>
      <c r="J920" s="4"/>
      <c r="K920" s="31">
        <f>ROUND(K925,2)</f>
        <v>1530</v>
      </c>
      <c r="L920" s="29" t="s">
        <v>670</v>
      </c>
      <c r="M920" s="28"/>
      <c r="N920" s="28"/>
      <c r="O920" s="28"/>
      <c r="P920" s="28"/>
      <c r="Q920" s="28"/>
      <c r="R920" s="28"/>
      <c r="S920" s="28"/>
      <c r="T920" s="28"/>
      <c r="U920" s="28"/>
      <c r="V920" s="28"/>
      <c r="W920" s="28"/>
      <c r="X920" s="28"/>
      <c r="Y920" s="28"/>
      <c r="Z920" s="28"/>
      <c r="AA920" s="28"/>
    </row>
    <row r="921" spans="1:27" x14ac:dyDescent="0.25">
      <c r="B921" s="23" t="s">
        <v>203</v>
      </c>
    </row>
    <row r="922" spans="1:27" x14ac:dyDescent="0.25">
      <c r="B922" t="s">
        <v>270</v>
      </c>
      <c r="C922" t="s">
        <v>19</v>
      </c>
      <c r="D922" t="s">
        <v>271</v>
      </c>
      <c r="E922" s="32">
        <v>1</v>
      </c>
      <c r="G922" t="s">
        <v>213</v>
      </c>
      <c r="H922" s="33">
        <v>1530</v>
      </c>
      <c r="I922" t="s">
        <v>214</v>
      </c>
      <c r="J922" s="34">
        <f>ROUND(E922* H922,5)</f>
        <v>1530</v>
      </c>
      <c r="K922" s="35"/>
    </row>
    <row r="923" spans="1:27" x14ac:dyDescent="0.25">
      <c r="D923" s="36" t="s">
        <v>377</v>
      </c>
      <c r="E923" s="35"/>
      <c r="H923" s="35"/>
      <c r="K923" s="33">
        <f>SUM(J922:J922)</f>
        <v>1530</v>
      </c>
    </row>
    <row r="924" spans="1:27" x14ac:dyDescent="0.25">
      <c r="D924" s="36" t="s">
        <v>230</v>
      </c>
      <c r="E924" s="35"/>
      <c r="H924" s="35"/>
      <c r="K924" s="37">
        <f>SUM(J921:J923)</f>
        <v>1530</v>
      </c>
    </row>
    <row r="925" spans="1:27" x14ac:dyDescent="0.25">
      <c r="D925" s="36" t="s">
        <v>233</v>
      </c>
      <c r="E925" s="35"/>
      <c r="H925" s="35"/>
      <c r="K925" s="37">
        <f>SUM(K924:K924)</f>
        <v>1530</v>
      </c>
    </row>
    <row r="927" spans="1:27" ht="45" customHeight="1" x14ac:dyDescent="0.25">
      <c r="A927" s="27"/>
      <c r="B927" s="27" t="s">
        <v>671</v>
      </c>
      <c r="C927" s="28" t="s">
        <v>38</v>
      </c>
      <c r="D927" s="7" t="s">
        <v>672</v>
      </c>
      <c r="E927" s="6"/>
      <c r="F927" s="6"/>
      <c r="G927" s="28"/>
      <c r="H927" s="30" t="s">
        <v>206</v>
      </c>
      <c r="I927" s="5">
        <v>1</v>
      </c>
      <c r="J927" s="4"/>
      <c r="K927" s="31">
        <f>ROUND(K932,2)</f>
        <v>1370.83</v>
      </c>
      <c r="L927" s="29" t="s">
        <v>673</v>
      </c>
      <c r="M927" s="28"/>
      <c r="N927" s="28"/>
      <c r="O927" s="28"/>
      <c r="P927" s="28"/>
      <c r="Q927" s="28"/>
      <c r="R927" s="28"/>
      <c r="S927" s="28"/>
      <c r="T927" s="28"/>
      <c r="U927" s="28"/>
      <c r="V927" s="28"/>
      <c r="W927" s="28"/>
      <c r="X927" s="28"/>
      <c r="Y927" s="28"/>
      <c r="Z927" s="28"/>
      <c r="AA927" s="28"/>
    </row>
    <row r="928" spans="1:27" x14ac:dyDescent="0.25">
      <c r="B928" s="23" t="s">
        <v>203</v>
      </c>
    </row>
    <row r="929" spans="1:27" x14ac:dyDescent="0.25">
      <c r="B929" t="s">
        <v>273</v>
      </c>
      <c r="C929" t="s">
        <v>19</v>
      </c>
      <c r="D929" t="s">
        <v>274</v>
      </c>
      <c r="E929" s="32">
        <v>1</v>
      </c>
      <c r="G929" t="s">
        <v>213</v>
      </c>
      <c r="H929" s="33">
        <v>1370.83</v>
      </c>
      <c r="I929" t="s">
        <v>214</v>
      </c>
      <c r="J929" s="34">
        <f>ROUND(E929* H929,5)</f>
        <v>1370.83</v>
      </c>
      <c r="K929" s="35"/>
    </row>
    <row r="930" spans="1:27" x14ac:dyDescent="0.25">
      <c r="D930" s="36" t="s">
        <v>377</v>
      </c>
      <c r="E930" s="35"/>
      <c r="H930" s="35"/>
      <c r="K930" s="33">
        <f>SUM(J929:J929)</f>
        <v>1370.83</v>
      </c>
    </row>
    <row r="931" spans="1:27" x14ac:dyDescent="0.25">
      <c r="D931" s="36" t="s">
        <v>230</v>
      </c>
      <c r="E931" s="35"/>
      <c r="H931" s="35"/>
      <c r="K931" s="37">
        <f>SUM(J928:J930)</f>
        <v>1370.83</v>
      </c>
    </row>
    <row r="932" spans="1:27" x14ac:dyDescent="0.25">
      <c r="D932" s="36" t="s">
        <v>233</v>
      </c>
      <c r="E932" s="35"/>
      <c r="H932" s="35"/>
      <c r="K932" s="37">
        <f>SUM(K931:K931)</f>
        <v>1370.83</v>
      </c>
    </row>
    <row r="934" spans="1:27" ht="45" customHeight="1" x14ac:dyDescent="0.25">
      <c r="A934" s="27"/>
      <c r="B934" s="27" t="s">
        <v>674</v>
      </c>
      <c r="C934" s="28" t="s">
        <v>38</v>
      </c>
      <c r="D934" s="7" t="s">
        <v>675</v>
      </c>
      <c r="E934" s="6"/>
      <c r="F934" s="6"/>
      <c r="G934" s="28"/>
      <c r="H934" s="30" t="s">
        <v>206</v>
      </c>
      <c r="I934" s="5">
        <v>1</v>
      </c>
      <c r="J934" s="4"/>
      <c r="K934" s="31">
        <f>ROUND(K939,2)</f>
        <v>4441.3</v>
      </c>
      <c r="L934" s="29" t="s">
        <v>676</v>
      </c>
      <c r="M934" s="28"/>
      <c r="N934" s="28"/>
      <c r="O934" s="28"/>
      <c r="P934" s="28"/>
      <c r="Q934" s="28"/>
      <c r="R934" s="28"/>
      <c r="S934" s="28"/>
      <c r="T934" s="28"/>
      <c r="U934" s="28"/>
      <c r="V934" s="28"/>
      <c r="W934" s="28"/>
      <c r="X934" s="28"/>
      <c r="Y934" s="28"/>
      <c r="Z934" s="28"/>
      <c r="AA934" s="28"/>
    </row>
    <row r="935" spans="1:27" x14ac:dyDescent="0.25">
      <c r="B935" s="23" t="s">
        <v>203</v>
      </c>
    </row>
    <row r="936" spans="1:27" x14ac:dyDescent="0.25">
      <c r="B936" t="s">
        <v>268</v>
      </c>
      <c r="C936" t="s">
        <v>19</v>
      </c>
      <c r="D936" t="s">
        <v>269</v>
      </c>
      <c r="E936" s="32">
        <v>1</v>
      </c>
      <c r="G936" t="s">
        <v>213</v>
      </c>
      <c r="H936" s="33">
        <v>4441.3</v>
      </c>
      <c r="I936" t="s">
        <v>214</v>
      </c>
      <c r="J936" s="34">
        <f>ROUND(E936* H936,5)</f>
        <v>4441.3</v>
      </c>
      <c r="K936" s="35"/>
    </row>
    <row r="937" spans="1:27" x14ac:dyDescent="0.25">
      <c r="D937" s="36" t="s">
        <v>377</v>
      </c>
      <c r="E937" s="35"/>
      <c r="H937" s="35"/>
      <c r="K937" s="33">
        <f>SUM(J936:J936)</f>
        <v>4441.3</v>
      </c>
    </row>
    <row r="938" spans="1:27" x14ac:dyDescent="0.25">
      <c r="D938" s="36" t="s">
        <v>230</v>
      </c>
      <c r="E938" s="35"/>
      <c r="H938" s="35"/>
      <c r="K938" s="37">
        <f>SUM(J935:J937)</f>
        <v>4441.3</v>
      </c>
    </row>
    <row r="939" spans="1:27" x14ac:dyDescent="0.25">
      <c r="D939" s="36" t="s">
        <v>233</v>
      </c>
      <c r="E939" s="35"/>
      <c r="H939" s="35"/>
      <c r="K939" s="37">
        <f>SUM(K938:K938)</f>
        <v>4441.3</v>
      </c>
    </row>
    <row r="941" spans="1:27" ht="45" customHeight="1" x14ac:dyDescent="0.25">
      <c r="A941" s="27"/>
      <c r="B941" s="27" t="s">
        <v>677</v>
      </c>
      <c r="C941" s="28" t="s">
        <v>38</v>
      </c>
      <c r="D941" s="7" t="s">
        <v>678</v>
      </c>
      <c r="E941" s="6"/>
      <c r="F941" s="6"/>
      <c r="G941" s="28"/>
      <c r="H941" s="30" t="s">
        <v>206</v>
      </c>
      <c r="I941" s="5">
        <v>1</v>
      </c>
      <c r="J941" s="4"/>
      <c r="K941" s="31">
        <f>ROUND(K946,2)</f>
        <v>5293.89</v>
      </c>
      <c r="L941" s="29" t="s">
        <v>679</v>
      </c>
      <c r="M941" s="28"/>
      <c r="N941" s="28"/>
      <c r="O941" s="28"/>
      <c r="P941" s="28"/>
      <c r="Q941" s="28"/>
      <c r="R941" s="28"/>
      <c r="S941" s="28"/>
      <c r="T941" s="28"/>
      <c r="U941" s="28"/>
      <c r="V941" s="28"/>
      <c r="W941" s="28"/>
      <c r="X941" s="28"/>
      <c r="Y941" s="28"/>
      <c r="Z941" s="28"/>
      <c r="AA941" s="28"/>
    </row>
    <row r="942" spans="1:27" x14ac:dyDescent="0.25">
      <c r="B942" s="23" t="s">
        <v>203</v>
      </c>
    </row>
    <row r="943" spans="1:27" x14ac:dyDescent="0.25">
      <c r="B943" t="s">
        <v>264</v>
      </c>
      <c r="C943" t="s">
        <v>19</v>
      </c>
      <c r="D943" t="s">
        <v>265</v>
      </c>
      <c r="E943" s="32">
        <v>1</v>
      </c>
      <c r="G943" t="s">
        <v>213</v>
      </c>
      <c r="H943" s="33">
        <v>5293.89</v>
      </c>
      <c r="I943" t="s">
        <v>214</v>
      </c>
      <c r="J943" s="34">
        <f>ROUND(E943* H943,5)</f>
        <v>5293.89</v>
      </c>
      <c r="K943" s="35"/>
    </row>
    <row r="944" spans="1:27" x14ac:dyDescent="0.25">
      <c r="D944" s="36" t="s">
        <v>377</v>
      </c>
      <c r="E944" s="35"/>
      <c r="H944" s="35"/>
      <c r="K944" s="33">
        <f>SUM(J943:J943)</f>
        <v>5293.89</v>
      </c>
    </row>
    <row r="945" spans="1:27" x14ac:dyDescent="0.25">
      <c r="D945" s="36" t="s">
        <v>230</v>
      </c>
      <c r="E945" s="35"/>
      <c r="H945" s="35"/>
      <c r="K945" s="37">
        <f>SUM(J942:J944)</f>
        <v>5293.89</v>
      </c>
    </row>
    <row r="946" spans="1:27" x14ac:dyDescent="0.25">
      <c r="D946" s="36" t="s">
        <v>233</v>
      </c>
      <c r="E946" s="35"/>
      <c r="H946" s="35"/>
      <c r="K946" s="37">
        <f>SUM(K945:K945)</f>
        <v>5293.89</v>
      </c>
    </row>
    <row r="948" spans="1:27" ht="45" customHeight="1" x14ac:dyDescent="0.25">
      <c r="A948" s="27"/>
      <c r="B948" s="27" t="s">
        <v>680</v>
      </c>
      <c r="C948" s="28" t="s">
        <v>38</v>
      </c>
      <c r="D948" s="7" t="s">
        <v>681</v>
      </c>
      <c r="E948" s="6"/>
      <c r="F948" s="6"/>
      <c r="G948" s="28"/>
      <c r="H948" s="30" t="s">
        <v>206</v>
      </c>
      <c r="I948" s="5">
        <v>1</v>
      </c>
      <c r="J948" s="4"/>
      <c r="K948" s="31">
        <f>ROUND(K953,2)</f>
        <v>4474.7299999999996</v>
      </c>
      <c r="L948" s="29" t="s">
        <v>682</v>
      </c>
      <c r="M948" s="28"/>
      <c r="N948" s="28"/>
      <c r="O948" s="28"/>
      <c r="P948" s="28"/>
      <c r="Q948" s="28"/>
      <c r="R948" s="28"/>
      <c r="S948" s="28"/>
      <c r="T948" s="28"/>
      <c r="U948" s="28"/>
      <c r="V948" s="28"/>
      <c r="W948" s="28"/>
      <c r="X948" s="28"/>
      <c r="Y948" s="28"/>
      <c r="Z948" s="28"/>
      <c r="AA948" s="28"/>
    </row>
    <row r="949" spans="1:27" x14ac:dyDescent="0.25">
      <c r="B949" s="23" t="s">
        <v>203</v>
      </c>
    </row>
    <row r="950" spans="1:27" x14ac:dyDescent="0.25">
      <c r="B950" t="s">
        <v>266</v>
      </c>
      <c r="C950" t="s">
        <v>19</v>
      </c>
      <c r="D950" t="s">
        <v>267</v>
      </c>
      <c r="E950" s="32">
        <v>1</v>
      </c>
      <c r="G950" t="s">
        <v>213</v>
      </c>
      <c r="H950" s="33">
        <v>4474.7299999999996</v>
      </c>
      <c r="I950" t="s">
        <v>214</v>
      </c>
      <c r="J950" s="34">
        <f>ROUND(E950* H950,5)</f>
        <v>4474.7299999999996</v>
      </c>
      <c r="K950" s="35"/>
    </row>
    <row r="951" spans="1:27" x14ac:dyDescent="0.25">
      <c r="D951" s="36" t="s">
        <v>377</v>
      </c>
      <c r="E951" s="35"/>
      <c r="H951" s="35"/>
      <c r="K951" s="33">
        <f>SUM(J950:J950)</f>
        <v>4474.7299999999996</v>
      </c>
    </row>
    <row r="952" spans="1:27" x14ac:dyDescent="0.25">
      <c r="D952" s="36" t="s">
        <v>230</v>
      </c>
      <c r="E952" s="35"/>
      <c r="H952" s="35"/>
      <c r="K952" s="37">
        <f>SUM(J949:J951)</f>
        <v>4474.7299999999996</v>
      </c>
    </row>
    <row r="953" spans="1:27" x14ac:dyDescent="0.25">
      <c r="D953" s="36" t="s">
        <v>233</v>
      </c>
      <c r="E953" s="35"/>
      <c r="H953" s="35"/>
      <c r="K953" s="37">
        <f>SUM(K952:K952)</f>
        <v>4474.7299999999996</v>
      </c>
    </row>
    <row r="955" spans="1:27" ht="45" customHeight="1" x14ac:dyDescent="0.25">
      <c r="A955" s="27"/>
      <c r="B955" s="27" t="s">
        <v>683</v>
      </c>
      <c r="C955" s="28" t="s">
        <v>38</v>
      </c>
      <c r="D955" s="7" t="s">
        <v>684</v>
      </c>
      <c r="E955" s="6"/>
      <c r="F955" s="6"/>
      <c r="G955" s="28"/>
      <c r="H955" s="30" t="s">
        <v>206</v>
      </c>
      <c r="I955" s="5">
        <v>1</v>
      </c>
      <c r="J955" s="4"/>
      <c r="K955" s="31">
        <f>ROUND(K960,2)</f>
        <v>2084.12</v>
      </c>
      <c r="L955" s="29" t="s">
        <v>685</v>
      </c>
      <c r="M955" s="28"/>
      <c r="N955" s="28"/>
      <c r="O955" s="28"/>
      <c r="P955" s="28"/>
      <c r="Q955" s="28"/>
      <c r="R955" s="28"/>
      <c r="S955" s="28"/>
      <c r="T955" s="28"/>
      <c r="U955" s="28"/>
      <c r="V955" s="28"/>
      <c r="W955" s="28"/>
      <c r="X955" s="28"/>
      <c r="Y955" s="28"/>
      <c r="Z955" s="28"/>
      <c r="AA955" s="28"/>
    </row>
    <row r="956" spans="1:27" x14ac:dyDescent="0.25">
      <c r="B956" s="23" t="s">
        <v>203</v>
      </c>
    </row>
    <row r="957" spans="1:27" x14ac:dyDescent="0.25">
      <c r="B957" t="s">
        <v>275</v>
      </c>
      <c r="C957" t="s">
        <v>83</v>
      </c>
      <c r="D957" t="s">
        <v>276</v>
      </c>
      <c r="E957" s="32">
        <v>1</v>
      </c>
      <c r="G957" t="s">
        <v>213</v>
      </c>
      <c r="H957" s="33">
        <v>2084.12</v>
      </c>
      <c r="I957" t="s">
        <v>214</v>
      </c>
      <c r="J957" s="34">
        <f>ROUND(E957* H957,5)</f>
        <v>2084.12</v>
      </c>
      <c r="K957" s="35"/>
    </row>
    <row r="958" spans="1:27" x14ac:dyDescent="0.25">
      <c r="D958" s="36" t="s">
        <v>377</v>
      </c>
      <c r="E958" s="35"/>
      <c r="H958" s="35"/>
      <c r="K958" s="33">
        <f>SUM(J957:J957)</f>
        <v>2084.12</v>
      </c>
    </row>
    <row r="959" spans="1:27" x14ac:dyDescent="0.25">
      <c r="D959" s="36" t="s">
        <v>230</v>
      </c>
      <c r="E959" s="35"/>
      <c r="H959" s="35"/>
      <c r="K959" s="37">
        <f>SUM(J956:J958)</f>
        <v>2084.12</v>
      </c>
    </row>
    <row r="960" spans="1:27" x14ac:dyDescent="0.25">
      <c r="D960" s="36" t="s">
        <v>233</v>
      </c>
      <c r="E960" s="35"/>
      <c r="H960" s="35"/>
      <c r="K960" s="37">
        <f>SUM(K959:K959)</f>
        <v>2084.12</v>
      </c>
    </row>
    <row r="962" spans="1:27" ht="45" customHeight="1" x14ac:dyDescent="0.25">
      <c r="A962" s="27"/>
      <c r="B962" s="27" t="s">
        <v>686</v>
      </c>
      <c r="C962" s="28" t="s">
        <v>38</v>
      </c>
      <c r="D962" s="7" t="s">
        <v>687</v>
      </c>
      <c r="E962" s="6"/>
      <c r="F962" s="6"/>
      <c r="G962" s="28"/>
      <c r="H962" s="30" t="s">
        <v>206</v>
      </c>
      <c r="I962" s="5">
        <v>1</v>
      </c>
      <c r="J962" s="4"/>
      <c r="K962" s="31">
        <f>ROUND(K967,2)</f>
        <v>2372.7800000000002</v>
      </c>
      <c r="L962" s="29" t="s">
        <v>688</v>
      </c>
      <c r="M962" s="28"/>
      <c r="N962" s="28"/>
      <c r="O962" s="28"/>
      <c r="P962" s="28"/>
      <c r="Q962" s="28"/>
      <c r="R962" s="28"/>
      <c r="S962" s="28"/>
      <c r="T962" s="28"/>
      <c r="U962" s="28"/>
      <c r="V962" s="28"/>
      <c r="W962" s="28"/>
      <c r="X962" s="28"/>
      <c r="Y962" s="28"/>
      <c r="Z962" s="28"/>
      <c r="AA962" s="28"/>
    </row>
    <row r="963" spans="1:27" x14ac:dyDescent="0.25">
      <c r="B963" s="23" t="s">
        <v>203</v>
      </c>
    </row>
    <row r="964" spans="1:27" x14ac:dyDescent="0.25">
      <c r="B964" t="s">
        <v>278</v>
      </c>
      <c r="C964" t="s">
        <v>19</v>
      </c>
      <c r="D964" t="s">
        <v>279</v>
      </c>
      <c r="E964" s="32">
        <v>1</v>
      </c>
      <c r="G964" t="s">
        <v>213</v>
      </c>
      <c r="H964" s="33">
        <v>2372.7800000000002</v>
      </c>
      <c r="I964" t="s">
        <v>214</v>
      </c>
      <c r="J964" s="34">
        <f>ROUND(E964* H964,5)</f>
        <v>2372.7800000000002</v>
      </c>
      <c r="K964" s="35"/>
    </row>
    <row r="965" spans="1:27" x14ac:dyDescent="0.25">
      <c r="D965" s="36" t="s">
        <v>377</v>
      </c>
      <c r="E965" s="35"/>
      <c r="H965" s="35"/>
      <c r="K965" s="33">
        <f>SUM(J964:J964)</f>
        <v>2372.7800000000002</v>
      </c>
    </row>
    <row r="966" spans="1:27" x14ac:dyDescent="0.25">
      <c r="D966" s="36" t="s">
        <v>230</v>
      </c>
      <c r="E966" s="35"/>
      <c r="H966" s="35"/>
      <c r="K966" s="37">
        <f>SUM(J963:J965)</f>
        <v>2372.7800000000002</v>
      </c>
    </row>
    <row r="967" spans="1:27" x14ac:dyDescent="0.25">
      <c r="D967" s="36" t="s">
        <v>233</v>
      </c>
      <c r="E967" s="35"/>
      <c r="H967" s="35"/>
      <c r="K967" s="37">
        <f>SUM(K966:K966)</f>
        <v>2372.7800000000002</v>
      </c>
    </row>
    <row r="969" spans="1:27" ht="45" customHeight="1" x14ac:dyDescent="0.25">
      <c r="A969" s="27"/>
      <c r="B969" s="27" t="s">
        <v>689</v>
      </c>
      <c r="C969" s="28" t="s">
        <v>38</v>
      </c>
      <c r="D969" s="7" t="s">
        <v>690</v>
      </c>
      <c r="E969" s="6"/>
      <c r="F969" s="6"/>
      <c r="G969" s="28"/>
      <c r="H969" s="30" t="s">
        <v>206</v>
      </c>
      <c r="I969" s="5">
        <v>1</v>
      </c>
      <c r="J969" s="4"/>
      <c r="K969" s="31">
        <f>ROUND(K974,2)</f>
        <v>3176.34</v>
      </c>
      <c r="L969" s="29" t="s">
        <v>691</v>
      </c>
      <c r="M969" s="28"/>
      <c r="N969" s="28"/>
      <c r="O969" s="28"/>
      <c r="P969" s="28"/>
      <c r="Q969" s="28"/>
      <c r="R969" s="28"/>
      <c r="S969" s="28"/>
      <c r="T969" s="28"/>
      <c r="U969" s="28"/>
      <c r="V969" s="28"/>
      <c r="W969" s="28"/>
      <c r="X969" s="28"/>
      <c r="Y969" s="28"/>
      <c r="Z969" s="28"/>
      <c r="AA969" s="28"/>
    </row>
    <row r="970" spans="1:27" x14ac:dyDescent="0.25">
      <c r="B970" s="23" t="s">
        <v>203</v>
      </c>
    </row>
    <row r="971" spans="1:27" x14ac:dyDescent="0.25">
      <c r="B971" t="s">
        <v>281</v>
      </c>
      <c r="C971" t="s">
        <v>83</v>
      </c>
      <c r="D971" t="s">
        <v>282</v>
      </c>
      <c r="E971" s="32">
        <v>1</v>
      </c>
      <c r="G971" t="s">
        <v>213</v>
      </c>
      <c r="H971" s="33">
        <v>3176.34</v>
      </c>
      <c r="I971" t="s">
        <v>214</v>
      </c>
      <c r="J971" s="34">
        <f>ROUND(E971* H971,5)</f>
        <v>3176.34</v>
      </c>
      <c r="K971" s="35"/>
    </row>
    <row r="972" spans="1:27" x14ac:dyDescent="0.25">
      <c r="D972" s="36" t="s">
        <v>377</v>
      </c>
      <c r="E972" s="35"/>
      <c r="H972" s="35"/>
      <c r="K972" s="33">
        <f>SUM(J971:J971)</f>
        <v>3176.34</v>
      </c>
    </row>
    <row r="973" spans="1:27" x14ac:dyDescent="0.25">
      <c r="D973" s="36" t="s">
        <v>230</v>
      </c>
      <c r="E973" s="35"/>
      <c r="H973" s="35"/>
      <c r="K973" s="37">
        <f>SUM(J970:J972)</f>
        <v>3176.34</v>
      </c>
    </row>
    <row r="974" spans="1:27" x14ac:dyDescent="0.25">
      <c r="D974" s="36" t="s">
        <v>233</v>
      </c>
      <c r="E974" s="35"/>
      <c r="H974" s="35"/>
      <c r="K974" s="37">
        <f>SUM(K973:K973)</f>
        <v>3176.34</v>
      </c>
    </row>
    <row r="976" spans="1:27" ht="45" customHeight="1" x14ac:dyDescent="0.25">
      <c r="A976" s="27"/>
      <c r="B976" s="27" t="s">
        <v>692</v>
      </c>
      <c r="C976" s="28" t="s">
        <v>38</v>
      </c>
      <c r="D976" s="7" t="s">
        <v>693</v>
      </c>
      <c r="E976" s="6"/>
      <c r="F976" s="6"/>
      <c r="G976" s="28"/>
      <c r="H976" s="30" t="s">
        <v>206</v>
      </c>
      <c r="I976" s="5">
        <v>1</v>
      </c>
      <c r="J976" s="4"/>
      <c r="K976" s="31">
        <f>ROUND(K981,2)</f>
        <v>1507.91</v>
      </c>
      <c r="L976" s="29" t="s">
        <v>694</v>
      </c>
      <c r="M976" s="28"/>
      <c r="N976" s="28"/>
      <c r="O976" s="28"/>
      <c r="P976" s="28"/>
      <c r="Q976" s="28"/>
      <c r="R976" s="28"/>
      <c r="S976" s="28"/>
      <c r="T976" s="28"/>
      <c r="U976" s="28"/>
      <c r="V976" s="28"/>
      <c r="W976" s="28"/>
      <c r="X976" s="28"/>
      <c r="Y976" s="28"/>
      <c r="Z976" s="28"/>
      <c r="AA976" s="28"/>
    </row>
    <row r="977" spans="1:27" x14ac:dyDescent="0.25">
      <c r="B977" s="23" t="s">
        <v>203</v>
      </c>
    </row>
    <row r="978" spans="1:27" x14ac:dyDescent="0.25">
      <c r="B978" t="s">
        <v>273</v>
      </c>
      <c r="C978" t="s">
        <v>19</v>
      </c>
      <c r="D978" t="s">
        <v>274</v>
      </c>
      <c r="E978" s="32">
        <v>1.1000000000000001</v>
      </c>
      <c r="G978" t="s">
        <v>213</v>
      </c>
      <c r="H978" s="33">
        <v>1370.83</v>
      </c>
      <c r="I978" t="s">
        <v>214</v>
      </c>
      <c r="J978" s="34">
        <f>ROUND(E978* H978,5)</f>
        <v>1507.913</v>
      </c>
      <c r="K978" s="35"/>
    </row>
    <row r="979" spans="1:27" x14ac:dyDescent="0.25">
      <c r="D979" s="36" t="s">
        <v>377</v>
      </c>
      <c r="E979" s="35"/>
      <c r="H979" s="35"/>
      <c r="K979" s="33">
        <f>SUM(J978:J978)</f>
        <v>1507.913</v>
      </c>
    </row>
    <row r="980" spans="1:27" x14ac:dyDescent="0.25">
      <c r="D980" s="36" t="s">
        <v>230</v>
      </c>
      <c r="E980" s="35"/>
      <c r="H980" s="35"/>
      <c r="K980" s="37">
        <f>SUM(J977:J979)</f>
        <v>1507.913</v>
      </c>
    </row>
    <row r="981" spans="1:27" x14ac:dyDescent="0.25">
      <c r="D981" s="36" t="s">
        <v>233</v>
      </c>
      <c r="E981" s="35"/>
      <c r="H981" s="35"/>
      <c r="K981" s="37">
        <f>SUM(K980:K980)</f>
        <v>1507.913</v>
      </c>
    </row>
    <row r="983" spans="1:27" ht="45" customHeight="1" x14ac:dyDescent="0.25">
      <c r="A983" s="27"/>
      <c r="B983" s="27" t="s">
        <v>695</v>
      </c>
      <c r="C983" s="28" t="s">
        <v>38</v>
      </c>
      <c r="D983" s="7" t="s">
        <v>696</v>
      </c>
      <c r="E983" s="6"/>
      <c r="F983" s="6"/>
      <c r="G983" s="28"/>
      <c r="H983" s="30" t="s">
        <v>206</v>
      </c>
      <c r="I983" s="5">
        <v>1</v>
      </c>
      <c r="J983" s="4"/>
      <c r="K983" s="31">
        <f>ROUND(K992,2)</f>
        <v>716.03</v>
      </c>
      <c r="L983" s="29" t="s">
        <v>697</v>
      </c>
      <c r="M983" s="28"/>
      <c r="N983" s="28"/>
      <c r="O983" s="28"/>
      <c r="P983" s="28"/>
      <c r="Q983" s="28"/>
      <c r="R983" s="28"/>
      <c r="S983" s="28"/>
      <c r="T983" s="28"/>
      <c r="U983" s="28"/>
      <c r="V983" s="28"/>
      <c r="W983" s="28"/>
      <c r="X983" s="28"/>
      <c r="Y983" s="28"/>
      <c r="Z983" s="28"/>
      <c r="AA983" s="28"/>
    </row>
    <row r="984" spans="1:27" x14ac:dyDescent="0.25">
      <c r="B984" s="23" t="s">
        <v>208</v>
      </c>
    </row>
    <row r="985" spans="1:27" x14ac:dyDescent="0.25">
      <c r="B985" t="s">
        <v>395</v>
      </c>
      <c r="C985" t="s">
        <v>210</v>
      </c>
      <c r="D985" t="s">
        <v>396</v>
      </c>
      <c r="E985" s="32">
        <v>3</v>
      </c>
      <c r="F985" t="s">
        <v>212</v>
      </c>
      <c r="G985" t="s">
        <v>213</v>
      </c>
      <c r="H985" s="33">
        <v>23.6</v>
      </c>
      <c r="I985" t="s">
        <v>214</v>
      </c>
      <c r="J985" s="34">
        <f>ROUND(E985/I983* H985,5)</f>
        <v>70.8</v>
      </c>
      <c r="K985" s="35"/>
    </row>
    <row r="986" spans="1:27" x14ac:dyDescent="0.25">
      <c r="B986" t="s">
        <v>393</v>
      </c>
      <c r="C986" t="s">
        <v>210</v>
      </c>
      <c r="D986" t="s">
        <v>394</v>
      </c>
      <c r="E986" s="32">
        <v>3</v>
      </c>
      <c r="F986" t="s">
        <v>212</v>
      </c>
      <c r="G986" t="s">
        <v>213</v>
      </c>
      <c r="H986" s="33">
        <v>27.48</v>
      </c>
      <c r="I986" t="s">
        <v>214</v>
      </c>
      <c r="J986" s="34">
        <f>ROUND(E986/I983* H986,5)</f>
        <v>82.44</v>
      </c>
      <c r="K986" s="35"/>
    </row>
    <row r="987" spans="1:27" x14ac:dyDescent="0.25">
      <c r="D987" s="36" t="s">
        <v>215</v>
      </c>
      <c r="E987" s="35"/>
      <c r="H987" s="35"/>
      <c r="K987" s="33">
        <f>SUM(J985:J986)</f>
        <v>153.24</v>
      </c>
    </row>
    <row r="988" spans="1:27" x14ac:dyDescent="0.25">
      <c r="B988" s="23" t="s">
        <v>220</v>
      </c>
      <c r="E988" s="35"/>
      <c r="H988" s="35"/>
      <c r="K988" s="35"/>
    </row>
    <row r="989" spans="1:27" x14ac:dyDescent="0.25">
      <c r="B989" t="s">
        <v>698</v>
      </c>
      <c r="C989" t="s">
        <v>38</v>
      </c>
      <c r="D989" t="s">
        <v>699</v>
      </c>
      <c r="E989" s="32">
        <v>1.2</v>
      </c>
      <c r="G989" t="s">
        <v>213</v>
      </c>
      <c r="H989" s="33">
        <v>468.99</v>
      </c>
      <c r="I989" t="s">
        <v>214</v>
      </c>
      <c r="J989" s="34">
        <f>ROUND(E989* H989,5)</f>
        <v>562.78800000000001</v>
      </c>
      <c r="K989" s="35"/>
    </row>
    <row r="990" spans="1:27" x14ac:dyDescent="0.25">
      <c r="D990" s="36" t="s">
        <v>229</v>
      </c>
      <c r="E990" s="35"/>
      <c r="H990" s="35"/>
      <c r="K990" s="33">
        <f>SUM(J989:J989)</f>
        <v>562.78800000000001</v>
      </c>
    </row>
    <row r="991" spans="1:27" x14ac:dyDescent="0.25">
      <c r="D991" s="36" t="s">
        <v>230</v>
      </c>
      <c r="E991" s="35"/>
      <c r="H991" s="35"/>
      <c r="K991" s="37">
        <f>SUM(J984:J990)</f>
        <v>716.02800000000002</v>
      </c>
    </row>
    <row r="992" spans="1:27" x14ac:dyDescent="0.25">
      <c r="D992" s="36" t="s">
        <v>233</v>
      </c>
      <c r="E992" s="35"/>
      <c r="H992" s="35"/>
      <c r="K992" s="37">
        <f>SUM(K991:K991)</f>
        <v>716.02800000000002</v>
      </c>
    </row>
    <row r="994" spans="1:27" ht="45" customHeight="1" x14ac:dyDescent="0.25">
      <c r="A994" s="27"/>
      <c r="B994" s="27" t="s">
        <v>700</v>
      </c>
      <c r="C994" s="28" t="s">
        <v>38</v>
      </c>
      <c r="D994" s="7" t="s">
        <v>701</v>
      </c>
      <c r="E994" s="6"/>
      <c r="F994" s="6"/>
      <c r="G994" s="28"/>
      <c r="H994" s="30" t="s">
        <v>206</v>
      </c>
      <c r="I994" s="5">
        <v>1</v>
      </c>
      <c r="J994" s="4"/>
      <c r="K994" s="31">
        <f>ROUND(K1003,2)</f>
        <v>1091.22</v>
      </c>
      <c r="L994" s="29" t="s">
        <v>702</v>
      </c>
      <c r="M994" s="28"/>
      <c r="N994" s="28"/>
      <c r="O994" s="28"/>
      <c r="P994" s="28"/>
      <c r="Q994" s="28"/>
      <c r="R994" s="28"/>
      <c r="S994" s="28"/>
      <c r="T994" s="28"/>
      <c r="U994" s="28"/>
      <c r="V994" s="28"/>
      <c r="W994" s="28"/>
      <c r="X994" s="28"/>
      <c r="Y994" s="28"/>
      <c r="Z994" s="28"/>
      <c r="AA994" s="28"/>
    </row>
    <row r="995" spans="1:27" x14ac:dyDescent="0.25">
      <c r="B995" s="23" t="s">
        <v>208</v>
      </c>
    </row>
    <row r="996" spans="1:27" x14ac:dyDescent="0.25">
      <c r="B996" t="s">
        <v>395</v>
      </c>
      <c r="C996" t="s">
        <v>210</v>
      </c>
      <c r="D996" t="s">
        <v>396</v>
      </c>
      <c r="E996" s="32">
        <v>3</v>
      </c>
      <c r="F996" t="s">
        <v>212</v>
      </c>
      <c r="G996" t="s">
        <v>213</v>
      </c>
      <c r="H996" s="33">
        <v>23.6</v>
      </c>
      <c r="I996" t="s">
        <v>214</v>
      </c>
      <c r="J996" s="34">
        <f>ROUND(E996/I994* H996,5)</f>
        <v>70.8</v>
      </c>
      <c r="K996" s="35"/>
    </row>
    <row r="997" spans="1:27" x14ac:dyDescent="0.25">
      <c r="B997" t="s">
        <v>393</v>
      </c>
      <c r="C997" t="s">
        <v>210</v>
      </c>
      <c r="D997" t="s">
        <v>394</v>
      </c>
      <c r="E997" s="32">
        <v>3</v>
      </c>
      <c r="F997" t="s">
        <v>212</v>
      </c>
      <c r="G997" t="s">
        <v>213</v>
      </c>
      <c r="H997" s="33">
        <v>27.48</v>
      </c>
      <c r="I997" t="s">
        <v>214</v>
      </c>
      <c r="J997" s="34">
        <f>ROUND(E997/I994* H997,5)</f>
        <v>82.44</v>
      </c>
      <c r="K997" s="35"/>
    </row>
    <row r="998" spans="1:27" x14ac:dyDescent="0.25">
      <c r="D998" s="36" t="s">
        <v>215</v>
      </c>
      <c r="E998" s="35"/>
      <c r="H998" s="35"/>
      <c r="K998" s="33">
        <f>SUM(J996:J997)</f>
        <v>153.24</v>
      </c>
    </row>
    <row r="999" spans="1:27" x14ac:dyDescent="0.25">
      <c r="B999" s="23" t="s">
        <v>220</v>
      </c>
      <c r="E999" s="35"/>
      <c r="H999" s="35"/>
      <c r="K999" s="35"/>
    </row>
    <row r="1000" spans="1:27" x14ac:dyDescent="0.25">
      <c r="B1000" t="s">
        <v>698</v>
      </c>
      <c r="C1000" t="s">
        <v>38</v>
      </c>
      <c r="D1000" t="s">
        <v>699</v>
      </c>
      <c r="E1000" s="32">
        <v>2</v>
      </c>
      <c r="G1000" t="s">
        <v>213</v>
      </c>
      <c r="H1000" s="33">
        <v>468.99</v>
      </c>
      <c r="I1000" t="s">
        <v>214</v>
      </c>
      <c r="J1000" s="34">
        <f>ROUND(E1000* H1000,5)</f>
        <v>937.98</v>
      </c>
      <c r="K1000" s="35"/>
    </row>
    <row r="1001" spans="1:27" x14ac:dyDescent="0.25">
      <c r="D1001" s="36" t="s">
        <v>229</v>
      </c>
      <c r="E1001" s="35"/>
      <c r="H1001" s="35"/>
      <c r="K1001" s="33">
        <f>SUM(J1000:J1000)</f>
        <v>937.98</v>
      </c>
    </row>
    <row r="1002" spans="1:27" x14ac:dyDescent="0.25">
      <c r="D1002" s="36" t="s">
        <v>230</v>
      </c>
      <c r="E1002" s="35"/>
      <c r="H1002" s="35"/>
      <c r="K1002" s="37">
        <f>SUM(J995:J1001)</f>
        <v>1091.22</v>
      </c>
    </row>
    <row r="1003" spans="1:27" x14ac:dyDescent="0.25">
      <c r="D1003" s="36" t="s">
        <v>233</v>
      </c>
      <c r="E1003" s="35"/>
      <c r="H1003" s="35"/>
      <c r="K1003" s="37">
        <f>SUM(K1002:K1002)</f>
        <v>1091.22</v>
      </c>
    </row>
    <row r="1005" spans="1:27" ht="45" customHeight="1" x14ac:dyDescent="0.25">
      <c r="A1005" s="27"/>
      <c r="B1005" s="27" t="s">
        <v>703</v>
      </c>
      <c r="C1005" s="28" t="s">
        <v>38</v>
      </c>
      <c r="D1005" s="7" t="s">
        <v>704</v>
      </c>
      <c r="E1005" s="6"/>
      <c r="F1005" s="6"/>
      <c r="G1005" s="28"/>
      <c r="H1005" s="30" t="s">
        <v>206</v>
      </c>
      <c r="I1005" s="5">
        <v>1</v>
      </c>
      <c r="J1005" s="4"/>
      <c r="K1005" s="31">
        <f>ROUND(K1010,2)</f>
        <v>2061.84</v>
      </c>
      <c r="L1005" s="29" t="s">
        <v>705</v>
      </c>
      <c r="M1005" s="28"/>
      <c r="N1005" s="28"/>
      <c r="O1005" s="28"/>
      <c r="P1005" s="28"/>
      <c r="Q1005" s="28"/>
      <c r="R1005" s="28"/>
      <c r="S1005" s="28"/>
      <c r="T1005" s="28"/>
      <c r="U1005" s="28"/>
      <c r="V1005" s="28"/>
      <c r="W1005" s="28"/>
      <c r="X1005" s="28"/>
      <c r="Y1005" s="28"/>
      <c r="Z1005" s="28"/>
      <c r="AA1005" s="28"/>
    </row>
    <row r="1006" spans="1:27" x14ac:dyDescent="0.25">
      <c r="B1006" s="23" t="s">
        <v>203</v>
      </c>
    </row>
    <row r="1007" spans="1:27" x14ac:dyDescent="0.25">
      <c r="B1007" t="s">
        <v>283</v>
      </c>
      <c r="C1007" t="s">
        <v>83</v>
      </c>
      <c r="D1007" t="s">
        <v>284</v>
      </c>
      <c r="E1007" s="32">
        <v>1</v>
      </c>
      <c r="G1007" t="s">
        <v>213</v>
      </c>
      <c r="H1007" s="33">
        <v>2061.84</v>
      </c>
      <c r="I1007" t="s">
        <v>214</v>
      </c>
      <c r="J1007" s="34">
        <f>ROUND(E1007* H1007,5)</f>
        <v>2061.84</v>
      </c>
      <c r="K1007" s="35"/>
    </row>
    <row r="1008" spans="1:27" x14ac:dyDescent="0.25">
      <c r="D1008" s="36" t="s">
        <v>377</v>
      </c>
      <c r="E1008" s="35"/>
      <c r="H1008" s="35"/>
      <c r="K1008" s="33">
        <f>SUM(J1007:J1007)</f>
        <v>2061.84</v>
      </c>
    </row>
    <row r="1009" spans="1:27" x14ac:dyDescent="0.25">
      <c r="D1009" s="36" t="s">
        <v>230</v>
      </c>
      <c r="E1009" s="35"/>
      <c r="H1009" s="35"/>
      <c r="K1009" s="37">
        <f>SUM(J1006:J1008)</f>
        <v>2061.84</v>
      </c>
    </row>
    <row r="1010" spans="1:27" x14ac:dyDescent="0.25">
      <c r="D1010" s="36" t="s">
        <v>233</v>
      </c>
      <c r="E1010" s="35"/>
      <c r="H1010" s="35"/>
      <c r="K1010" s="37">
        <f>SUM(K1009:K1009)</f>
        <v>2061.84</v>
      </c>
    </row>
    <row r="1012" spans="1:27" ht="45" customHeight="1" x14ac:dyDescent="0.25">
      <c r="A1012" s="27"/>
      <c r="B1012" s="27" t="s">
        <v>706</v>
      </c>
      <c r="C1012" s="28" t="s">
        <v>38</v>
      </c>
      <c r="D1012" s="7" t="s">
        <v>707</v>
      </c>
      <c r="E1012" s="6"/>
      <c r="F1012" s="6"/>
      <c r="G1012" s="28"/>
      <c r="H1012" s="30" t="s">
        <v>206</v>
      </c>
      <c r="I1012" s="5">
        <v>1</v>
      </c>
      <c r="J1012" s="4"/>
      <c r="K1012" s="31">
        <f>ROUND(K1017,2)</f>
        <v>1933.12</v>
      </c>
      <c r="L1012" s="29" t="s">
        <v>708</v>
      </c>
      <c r="M1012" s="28"/>
      <c r="N1012" s="28"/>
      <c r="O1012" s="28"/>
      <c r="P1012" s="28"/>
      <c r="Q1012" s="28"/>
      <c r="R1012" s="28"/>
      <c r="S1012" s="28"/>
      <c r="T1012" s="28"/>
      <c r="U1012" s="28"/>
      <c r="V1012" s="28"/>
      <c r="W1012" s="28"/>
      <c r="X1012" s="28"/>
      <c r="Y1012" s="28"/>
      <c r="Z1012" s="28"/>
      <c r="AA1012" s="28"/>
    </row>
    <row r="1013" spans="1:27" x14ac:dyDescent="0.25">
      <c r="B1013" s="23" t="s">
        <v>203</v>
      </c>
    </row>
    <row r="1014" spans="1:27" x14ac:dyDescent="0.25">
      <c r="B1014" t="s">
        <v>285</v>
      </c>
      <c r="C1014" t="s">
        <v>83</v>
      </c>
      <c r="D1014" t="s">
        <v>286</v>
      </c>
      <c r="E1014" s="32">
        <v>1</v>
      </c>
      <c r="G1014" t="s">
        <v>213</v>
      </c>
      <c r="H1014" s="33">
        <v>1933.12</v>
      </c>
      <c r="I1014" t="s">
        <v>214</v>
      </c>
      <c r="J1014" s="34">
        <f>ROUND(E1014* H1014,5)</f>
        <v>1933.12</v>
      </c>
      <c r="K1014" s="35"/>
    </row>
    <row r="1015" spans="1:27" x14ac:dyDescent="0.25">
      <c r="D1015" s="36" t="s">
        <v>377</v>
      </c>
      <c r="E1015" s="35"/>
      <c r="H1015" s="35"/>
      <c r="K1015" s="33">
        <f>SUM(J1014:J1014)</f>
        <v>1933.12</v>
      </c>
    </row>
    <row r="1016" spans="1:27" x14ac:dyDescent="0.25">
      <c r="D1016" s="36" t="s">
        <v>230</v>
      </c>
      <c r="E1016" s="35"/>
      <c r="H1016" s="35"/>
      <c r="K1016" s="37">
        <f>SUM(J1013:J1015)</f>
        <v>1933.12</v>
      </c>
    </row>
    <row r="1017" spans="1:27" x14ac:dyDescent="0.25">
      <c r="D1017" s="36" t="s">
        <v>233</v>
      </c>
      <c r="E1017" s="35"/>
      <c r="H1017" s="35"/>
      <c r="K1017" s="37">
        <f>SUM(K1016:K1016)</f>
        <v>1933.12</v>
      </c>
    </row>
    <row r="1019" spans="1:27" ht="45" customHeight="1" x14ac:dyDescent="0.25">
      <c r="A1019" s="27"/>
      <c r="B1019" s="27" t="s">
        <v>709</v>
      </c>
      <c r="C1019" s="28" t="s">
        <v>38</v>
      </c>
      <c r="D1019" s="7" t="s">
        <v>710</v>
      </c>
      <c r="E1019" s="6"/>
      <c r="F1019" s="6"/>
      <c r="G1019" s="28"/>
      <c r="H1019" s="30" t="s">
        <v>206</v>
      </c>
      <c r="I1019" s="5">
        <v>1</v>
      </c>
      <c r="J1019" s="4"/>
      <c r="K1019" s="31">
        <f>ROUND(K1029,2)</f>
        <v>878</v>
      </c>
      <c r="L1019" s="29" t="s">
        <v>711</v>
      </c>
      <c r="M1019" s="28"/>
      <c r="N1019" s="28"/>
      <c r="O1019" s="28"/>
      <c r="P1019" s="28"/>
      <c r="Q1019" s="28"/>
      <c r="R1019" s="28"/>
      <c r="S1019" s="28"/>
      <c r="T1019" s="28"/>
      <c r="U1019" s="28"/>
      <c r="V1019" s="28"/>
      <c r="W1019" s="28"/>
      <c r="X1019" s="28"/>
      <c r="Y1019" s="28"/>
      <c r="Z1019" s="28"/>
      <c r="AA1019" s="28"/>
    </row>
    <row r="1020" spans="1:27" x14ac:dyDescent="0.25">
      <c r="B1020" s="23" t="s">
        <v>208</v>
      </c>
    </row>
    <row r="1021" spans="1:27" x14ac:dyDescent="0.25">
      <c r="B1021" t="s">
        <v>395</v>
      </c>
      <c r="C1021" t="s">
        <v>210</v>
      </c>
      <c r="D1021" t="s">
        <v>396</v>
      </c>
      <c r="E1021" s="32">
        <v>3</v>
      </c>
      <c r="F1021" t="s">
        <v>212</v>
      </c>
      <c r="G1021" t="s">
        <v>213</v>
      </c>
      <c r="H1021" s="33">
        <v>23.6</v>
      </c>
      <c r="I1021" t="s">
        <v>214</v>
      </c>
      <c r="J1021" s="34">
        <f>ROUND(E1021/I1019* H1021,5)</f>
        <v>70.8</v>
      </c>
      <c r="K1021" s="35"/>
    </row>
    <row r="1022" spans="1:27" x14ac:dyDescent="0.25">
      <c r="B1022" t="s">
        <v>393</v>
      </c>
      <c r="C1022" t="s">
        <v>210</v>
      </c>
      <c r="D1022" t="s">
        <v>394</v>
      </c>
      <c r="E1022" s="32">
        <v>3</v>
      </c>
      <c r="F1022" t="s">
        <v>212</v>
      </c>
      <c r="G1022" t="s">
        <v>213</v>
      </c>
      <c r="H1022" s="33">
        <v>27.48</v>
      </c>
      <c r="I1022" t="s">
        <v>214</v>
      </c>
      <c r="J1022" s="34">
        <f>ROUND(E1022/I1019* H1022,5)</f>
        <v>82.44</v>
      </c>
      <c r="K1022" s="35"/>
    </row>
    <row r="1023" spans="1:27" x14ac:dyDescent="0.25">
      <c r="D1023" s="36" t="s">
        <v>215</v>
      </c>
      <c r="E1023" s="35"/>
      <c r="H1023" s="35"/>
      <c r="K1023" s="33">
        <f>SUM(J1021:J1022)</f>
        <v>153.24</v>
      </c>
    </row>
    <row r="1024" spans="1:27" x14ac:dyDescent="0.25">
      <c r="B1024" s="23" t="s">
        <v>220</v>
      </c>
      <c r="E1024" s="35"/>
      <c r="H1024" s="35"/>
      <c r="K1024" s="35"/>
    </row>
    <row r="1025" spans="1:27" x14ac:dyDescent="0.25">
      <c r="B1025" t="s">
        <v>698</v>
      </c>
      <c r="C1025" t="s">
        <v>38</v>
      </c>
      <c r="D1025" t="s">
        <v>699</v>
      </c>
      <c r="E1025" s="32">
        <v>1</v>
      </c>
      <c r="G1025" t="s">
        <v>213</v>
      </c>
      <c r="H1025" s="33">
        <v>468.99</v>
      </c>
      <c r="I1025" t="s">
        <v>214</v>
      </c>
      <c r="J1025" s="34">
        <f>ROUND(E1025* H1025,5)</f>
        <v>468.99</v>
      </c>
      <c r="K1025" s="35"/>
    </row>
    <row r="1026" spans="1:27" ht="105" x14ac:dyDescent="0.25">
      <c r="B1026" t="s">
        <v>619</v>
      </c>
      <c r="C1026" t="s">
        <v>33</v>
      </c>
      <c r="D1026" s="38" t="s">
        <v>620</v>
      </c>
      <c r="E1026" s="32">
        <v>2.5499999999999998</v>
      </c>
      <c r="G1026" t="s">
        <v>213</v>
      </c>
      <c r="H1026" s="33">
        <v>100.3</v>
      </c>
      <c r="I1026" t="s">
        <v>214</v>
      </c>
      <c r="J1026" s="34">
        <f>ROUND(E1026* H1026,5)</f>
        <v>255.76499999999999</v>
      </c>
      <c r="K1026" s="35"/>
    </row>
    <row r="1027" spans="1:27" x14ac:dyDescent="0.25">
      <c r="D1027" s="36" t="s">
        <v>229</v>
      </c>
      <c r="E1027" s="35"/>
      <c r="H1027" s="35"/>
      <c r="K1027" s="33">
        <f>SUM(J1025:J1026)</f>
        <v>724.755</v>
      </c>
    </row>
    <row r="1028" spans="1:27" x14ac:dyDescent="0.25">
      <c r="D1028" s="36" t="s">
        <v>230</v>
      </c>
      <c r="E1028" s="35"/>
      <c r="H1028" s="35"/>
      <c r="K1028" s="37">
        <f>SUM(J1020:J1027)</f>
        <v>877.995</v>
      </c>
    </row>
    <row r="1029" spans="1:27" x14ac:dyDescent="0.25">
      <c r="D1029" s="36" t="s">
        <v>233</v>
      </c>
      <c r="E1029" s="35"/>
      <c r="H1029" s="35"/>
      <c r="K1029" s="37">
        <f>SUM(K1028:K1028)</f>
        <v>877.995</v>
      </c>
    </row>
    <row r="1031" spans="1:27" ht="45" customHeight="1" x14ac:dyDescent="0.25">
      <c r="A1031" s="27"/>
      <c r="B1031" s="27" t="s">
        <v>712</v>
      </c>
      <c r="C1031" s="28" t="s">
        <v>38</v>
      </c>
      <c r="D1031" s="7" t="s">
        <v>713</v>
      </c>
      <c r="E1031" s="6"/>
      <c r="F1031" s="6"/>
      <c r="G1031" s="28"/>
      <c r="H1031" s="30" t="s">
        <v>206</v>
      </c>
      <c r="I1031" s="5">
        <v>1</v>
      </c>
      <c r="J1031" s="4"/>
      <c r="K1031" s="31">
        <f>ROUND(K1036,2)</f>
        <v>5293.89</v>
      </c>
      <c r="L1031" s="29" t="s">
        <v>714</v>
      </c>
      <c r="M1031" s="28"/>
      <c r="N1031" s="28"/>
      <c r="O1031" s="28"/>
      <c r="P1031" s="28"/>
      <c r="Q1031" s="28"/>
      <c r="R1031" s="28"/>
      <c r="S1031" s="28"/>
      <c r="T1031" s="28"/>
      <c r="U1031" s="28"/>
      <c r="V1031" s="28"/>
      <c r="W1031" s="28"/>
      <c r="X1031" s="28"/>
      <c r="Y1031" s="28"/>
      <c r="Z1031" s="28"/>
      <c r="AA1031" s="28"/>
    </row>
    <row r="1032" spans="1:27" x14ac:dyDescent="0.25">
      <c r="B1032" s="23" t="s">
        <v>337</v>
      </c>
    </row>
    <row r="1033" spans="1:27" x14ac:dyDescent="0.25">
      <c r="B1033" t="s">
        <v>715</v>
      </c>
      <c r="C1033" t="s">
        <v>83</v>
      </c>
      <c r="D1033" t="s">
        <v>716</v>
      </c>
      <c r="E1033" s="32">
        <v>1</v>
      </c>
      <c r="G1033" t="s">
        <v>213</v>
      </c>
      <c r="H1033" s="33">
        <v>5293.89</v>
      </c>
      <c r="I1033" t="s">
        <v>214</v>
      </c>
      <c r="J1033" s="34">
        <f>ROUND(E1033* H1033,5)</f>
        <v>5293.89</v>
      </c>
      <c r="K1033" s="35"/>
    </row>
    <row r="1034" spans="1:27" x14ac:dyDescent="0.25">
      <c r="D1034" s="36" t="s">
        <v>340</v>
      </c>
      <c r="E1034" s="35"/>
      <c r="H1034" s="35"/>
      <c r="K1034" s="33">
        <f>SUM(J1033:J1033)</f>
        <v>5293.89</v>
      </c>
    </row>
    <row r="1035" spans="1:27" x14ac:dyDescent="0.25">
      <c r="D1035" s="36" t="s">
        <v>230</v>
      </c>
      <c r="E1035" s="35"/>
      <c r="H1035" s="35"/>
      <c r="K1035" s="37">
        <f>SUM(J1032:J1034)</f>
        <v>5293.89</v>
      </c>
    </row>
    <row r="1036" spans="1:27" x14ac:dyDescent="0.25">
      <c r="D1036" s="36" t="s">
        <v>233</v>
      </c>
      <c r="E1036" s="35"/>
      <c r="H1036" s="35"/>
      <c r="K1036" s="37">
        <f>SUM(K1035:K1035)</f>
        <v>5293.89</v>
      </c>
    </row>
    <row r="1038" spans="1:27" ht="45" customHeight="1" x14ac:dyDescent="0.25">
      <c r="A1038" s="27"/>
      <c r="B1038" s="27" t="s">
        <v>717</v>
      </c>
      <c r="C1038" s="28" t="s">
        <v>38</v>
      </c>
      <c r="D1038" s="7" t="s">
        <v>718</v>
      </c>
      <c r="E1038" s="6"/>
      <c r="F1038" s="6"/>
      <c r="G1038" s="28"/>
      <c r="H1038" s="30" t="s">
        <v>206</v>
      </c>
      <c r="I1038" s="5">
        <v>1</v>
      </c>
      <c r="J1038" s="4"/>
      <c r="K1038" s="31">
        <f>ROUND(K1043,2)</f>
        <v>1933.12</v>
      </c>
      <c r="L1038" s="29" t="s">
        <v>719</v>
      </c>
      <c r="M1038" s="28"/>
      <c r="N1038" s="28"/>
      <c r="O1038" s="28"/>
      <c r="P1038" s="28"/>
      <c r="Q1038" s="28"/>
      <c r="R1038" s="28"/>
      <c r="S1038" s="28"/>
      <c r="T1038" s="28"/>
      <c r="U1038" s="28"/>
      <c r="V1038" s="28"/>
      <c r="W1038" s="28"/>
      <c r="X1038" s="28"/>
      <c r="Y1038" s="28"/>
      <c r="Z1038" s="28"/>
      <c r="AA1038" s="28"/>
    </row>
    <row r="1039" spans="1:27" x14ac:dyDescent="0.25">
      <c r="B1039" s="23" t="s">
        <v>203</v>
      </c>
    </row>
    <row r="1040" spans="1:27" x14ac:dyDescent="0.25">
      <c r="B1040" t="s">
        <v>285</v>
      </c>
      <c r="C1040" t="s">
        <v>83</v>
      </c>
      <c r="D1040" t="s">
        <v>286</v>
      </c>
      <c r="E1040" s="32">
        <v>1</v>
      </c>
      <c r="G1040" t="s">
        <v>213</v>
      </c>
      <c r="H1040" s="33">
        <v>1933.12</v>
      </c>
      <c r="I1040" t="s">
        <v>214</v>
      </c>
      <c r="J1040" s="34">
        <f>ROUND(E1040* H1040,5)</f>
        <v>1933.12</v>
      </c>
      <c r="K1040" s="35"/>
    </row>
    <row r="1041" spans="1:27" x14ac:dyDescent="0.25">
      <c r="D1041" s="36" t="s">
        <v>377</v>
      </c>
      <c r="E1041" s="35"/>
      <c r="H1041" s="35"/>
      <c r="K1041" s="33">
        <f>SUM(J1040:J1040)</f>
        <v>1933.12</v>
      </c>
    </row>
    <row r="1042" spans="1:27" x14ac:dyDescent="0.25">
      <c r="D1042" s="36" t="s">
        <v>230</v>
      </c>
      <c r="E1042" s="35"/>
      <c r="H1042" s="35"/>
      <c r="K1042" s="37">
        <f>SUM(J1039:J1041)</f>
        <v>1933.12</v>
      </c>
    </row>
    <row r="1043" spans="1:27" x14ac:dyDescent="0.25">
      <c r="D1043" s="36" t="s">
        <v>233</v>
      </c>
      <c r="E1043" s="35"/>
      <c r="H1043" s="35"/>
      <c r="K1043" s="37">
        <f>SUM(K1042:K1042)</f>
        <v>1933.12</v>
      </c>
    </row>
    <row r="1045" spans="1:27" ht="45" customHeight="1" x14ac:dyDescent="0.25">
      <c r="A1045" s="27"/>
      <c r="B1045" s="27" t="s">
        <v>720</v>
      </c>
      <c r="C1045" s="28" t="s">
        <v>38</v>
      </c>
      <c r="D1045" s="7" t="s">
        <v>721</v>
      </c>
      <c r="E1045" s="6"/>
      <c r="F1045" s="6"/>
      <c r="G1045" s="28"/>
      <c r="H1045" s="30" t="s">
        <v>206</v>
      </c>
      <c r="I1045" s="5">
        <v>1</v>
      </c>
      <c r="J1045" s="4"/>
      <c r="K1045" s="31">
        <f>ROUND(K1050,2)</f>
        <v>1894.66</v>
      </c>
      <c r="L1045" s="29" t="s">
        <v>722</v>
      </c>
      <c r="M1045" s="28"/>
      <c r="N1045" s="28"/>
      <c r="O1045" s="28"/>
      <c r="P1045" s="28"/>
      <c r="Q1045" s="28"/>
      <c r="R1045" s="28"/>
      <c r="S1045" s="28"/>
      <c r="T1045" s="28"/>
      <c r="U1045" s="28"/>
      <c r="V1045" s="28"/>
      <c r="W1045" s="28"/>
      <c r="X1045" s="28"/>
      <c r="Y1045" s="28"/>
      <c r="Z1045" s="28"/>
      <c r="AA1045" s="28"/>
    </row>
    <row r="1046" spans="1:27" x14ac:dyDescent="0.25">
      <c r="B1046" s="23" t="s">
        <v>337</v>
      </c>
    </row>
    <row r="1047" spans="1:27" x14ac:dyDescent="0.25">
      <c r="B1047" t="s">
        <v>723</v>
      </c>
      <c r="C1047" t="s">
        <v>19</v>
      </c>
      <c r="D1047" t="s">
        <v>724</v>
      </c>
      <c r="E1047" s="32">
        <v>1</v>
      </c>
      <c r="G1047" t="s">
        <v>213</v>
      </c>
      <c r="H1047" s="33">
        <v>1894.66</v>
      </c>
      <c r="I1047" t="s">
        <v>214</v>
      </c>
      <c r="J1047" s="34">
        <f>ROUND(E1047* H1047,5)</f>
        <v>1894.66</v>
      </c>
      <c r="K1047" s="35"/>
    </row>
    <row r="1048" spans="1:27" x14ac:dyDescent="0.25">
      <c r="D1048" s="36" t="s">
        <v>340</v>
      </c>
      <c r="E1048" s="35"/>
      <c r="H1048" s="35"/>
      <c r="K1048" s="33">
        <f>SUM(J1047:J1047)</f>
        <v>1894.66</v>
      </c>
    </row>
    <row r="1049" spans="1:27" x14ac:dyDescent="0.25">
      <c r="D1049" s="36" t="s">
        <v>230</v>
      </c>
      <c r="E1049" s="35"/>
      <c r="H1049" s="35"/>
      <c r="K1049" s="37">
        <f>SUM(J1046:J1048)</f>
        <v>1894.66</v>
      </c>
    </row>
    <row r="1050" spans="1:27" x14ac:dyDescent="0.25">
      <c r="D1050" s="36" t="s">
        <v>233</v>
      </c>
      <c r="E1050" s="35"/>
      <c r="H1050" s="35"/>
      <c r="K1050" s="37">
        <f>SUM(K1049:K1049)</f>
        <v>1894.66</v>
      </c>
    </row>
    <row r="1052" spans="1:27" ht="45" customHeight="1" x14ac:dyDescent="0.25">
      <c r="A1052" s="27"/>
      <c r="B1052" s="27" t="s">
        <v>725</v>
      </c>
      <c r="C1052" s="28" t="s">
        <v>38</v>
      </c>
      <c r="D1052" s="7" t="s">
        <v>726</v>
      </c>
      <c r="E1052" s="6"/>
      <c r="F1052" s="6"/>
      <c r="G1052" s="28"/>
      <c r="H1052" s="30" t="s">
        <v>206</v>
      </c>
      <c r="I1052" s="5">
        <v>1</v>
      </c>
      <c r="J1052" s="4"/>
      <c r="K1052" s="31">
        <f>ROUND(K1061,2)</f>
        <v>716.03</v>
      </c>
      <c r="L1052" s="29" t="s">
        <v>727</v>
      </c>
      <c r="M1052" s="28"/>
      <c r="N1052" s="28"/>
      <c r="O1052" s="28"/>
      <c r="P1052" s="28"/>
      <c r="Q1052" s="28"/>
      <c r="R1052" s="28"/>
      <c r="S1052" s="28"/>
      <c r="T1052" s="28"/>
      <c r="U1052" s="28"/>
      <c r="V1052" s="28"/>
      <c r="W1052" s="28"/>
      <c r="X1052" s="28"/>
      <c r="Y1052" s="28"/>
      <c r="Z1052" s="28"/>
      <c r="AA1052" s="28"/>
    </row>
    <row r="1053" spans="1:27" x14ac:dyDescent="0.25">
      <c r="B1053" s="23" t="s">
        <v>208</v>
      </c>
    </row>
    <row r="1054" spans="1:27" x14ac:dyDescent="0.25">
      <c r="B1054" t="s">
        <v>393</v>
      </c>
      <c r="C1054" t="s">
        <v>210</v>
      </c>
      <c r="D1054" t="s">
        <v>394</v>
      </c>
      <c r="E1054" s="32">
        <v>3</v>
      </c>
      <c r="F1054" t="s">
        <v>212</v>
      </c>
      <c r="G1054" t="s">
        <v>213</v>
      </c>
      <c r="H1054" s="33">
        <v>27.48</v>
      </c>
      <c r="I1054" t="s">
        <v>214</v>
      </c>
      <c r="J1054" s="34">
        <f>ROUND(E1054/I1052* H1054,5)</f>
        <v>82.44</v>
      </c>
      <c r="K1054" s="35"/>
    </row>
    <row r="1055" spans="1:27" x14ac:dyDescent="0.25">
      <c r="B1055" t="s">
        <v>395</v>
      </c>
      <c r="C1055" t="s">
        <v>210</v>
      </c>
      <c r="D1055" t="s">
        <v>396</v>
      </c>
      <c r="E1055" s="32">
        <v>3</v>
      </c>
      <c r="F1055" t="s">
        <v>212</v>
      </c>
      <c r="G1055" t="s">
        <v>213</v>
      </c>
      <c r="H1055" s="33">
        <v>23.6</v>
      </c>
      <c r="I1055" t="s">
        <v>214</v>
      </c>
      <c r="J1055" s="34">
        <f>ROUND(E1055/I1052* H1055,5)</f>
        <v>70.8</v>
      </c>
      <c r="K1055" s="35"/>
    </row>
    <row r="1056" spans="1:27" x14ac:dyDescent="0.25">
      <c r="D1056" s="36" t="s">
        <v>215</v>
      </c>
      <c r="E1056" s="35"/>
      <c r="H1056" s="35"/>
      <c r="K1056" s="33">
        <f>SUM(J1054:J1055)</f>
        <v>153.24</v>
      </c>
    </row>
    <row r="1057" spans="1:27" x14ac:dyDescent="0.25">
      <c r="B1057" s="23" t="s">
        <v>220</v>
      </c>
      <c r="E1057" s="35"/>
      <c r="H1057" s="35"/>
      <c r="K1057" s="35"/>
    </row>
    <row r="1058" spans="1:27" x14ac:dyDescent="0.25">
      <c r="B1058" t="s">
        <v>698</v>
      </c>
      <c r="C1058" t="s">
        <v>38</v>
      </c>
      <c r="D1058" t="s">
        <v>699</v>
      </c>
      <c r="E1058" s="32">
        <v>1.2</v>
      </c>
      <c r="G1058" t="s">
        <v>213</v>
      </c>
      <c r="H1058" s="33">
        <v>468.99</v>
      </c>
      <c r="I1058" t="s">
        <v>214</v>
      </c>
      <c r="J1058" s="34">
        <f>ROUND(E1058* H1058,5)</f>
        <v>562.78800000000001</v>
      </c>
      <c r="K1058" s="35"/>
    </row>
    <row r="1059" spans="1:27" x14ac:dyDescent="0.25">
      <c r="D1059" s="36" t="s">
        <v>229</v>
      </c>
      <c r="E1059" s="35"/>
      <c r="H1059" s="35"/>
      <c r="K1059" s="33">
        <f>SUM(J1058:J1058)</f>
        <v>562.78800000000001</v>
      </c>
    </row>
    <row r="1060" spans="1:27" x14ac:dyDescent="0.25">
      <c r="D1060" s="36" t="s">
        <v>230</v>
      </c>
      <c r="E1060" s="35"/>
      <c r="H1060" s="35"/>
      <c r="K1060" s="37">
        <f>SUM(J1053:J1059)</f>
        <v>716.02800000000002</v>
      </c>
    </row>
    <row r="1061" spans="1:27" x14ac:dyDescent="0.25">
      <c r="D1061" s="36" t="s">
        <v>233</v>
      </c>
      <c r="E1061" s="35"/>
      <c r="H1061" s="35"/>
      <c r="K1061" s="37">
        <f>SUM(K1060:K1060)</f>
        <v>716.02800000000002</v>
      </c>
    </row>
    <row r="1063" spans="1:27" ht="45" customHeight="1" x14ac:dyDescent="0.25">
      <c r="A1063" s="27"/>
      <c r="B1063" s="27" t="s">
        <v>728</v>
      </c>
      <c r="C1063" s="28" t="s">
        <v>38</v>
      </c>
      <c r="D1063" s="7" t="s">
        <v>729</v>
      </c>
      <c r="E1063" s="6"/>
      <c r="F1063" s="6"/>
      <c r="G1063" s="28"/>
      <c r="H1063" s="30" t="s">
        <v>206</v>
      </c>
      <c r="I1063" s="5">
        <v>1</v>
      </c>
      <c r="J1063" s="4"/>
      <c r="K1063" s="31">
        <f>ROUND(K1072,2)</f>
        <v>622.23</v>
      </c>
      <c r="L1063" s="29" t="s">
        <v>730</v>
      </c>
      <c r="M1063" s="28"/>
      <c r="N1063" s="28"/>
      <c r="O1063" s="28"/>
      <c r="P1063" s="28"/>
      <c r="Q1063" s="28"/>
      <c r="R1063" s="28"/>
      <c r="S1063" s="28"/>
      <c r="T1063" s="28"/>
      <c r="U1063" s="28"/>
      <c r="V1063" s="28"/>
      <c r="W1063" s="28"/>
      <c r="X1063" s="28"/>
      <c r="Y1063" s="28"/>
      <c r="Z1063" s="28"/>
      <c r="AA1063" s="28"/>
    </row>
    <row r="1064" spans="1:27" x14ac:dyDescent="0.25">
      <c r="B1064" s="23" t="s">
        <v>208</v>
      </c>
    </row>
    <row r="1065" spans="1:27" x14ac:dyDescent="0.25">
      <c r="B1065" t="s">
        <v>393</v>
      </c>
      <c r="C1065" t="s">
        <v>210</v>
      </c>
      <c r="D1065" t="s">
        <v>394</v>
      </c>
      <c r="E1065" s="32">
        <v>3</v>
      </c>
      <c r="F1065" t="s">
        <v>212</v>
      </c>
      <c r="G1065" t="s">
        <v>213</v>
      </c>
      <c r="H1065" s="33">
        <v>27.48</v>
      </c>
      <c r="I1065" t="s">
        <v>214</v>
      </c>
      <c r="J1065" s="34">
        <f>ROUND(E1065/I1063* H1065,5)</f>
        <v>82.44</v>
      </c>
      <c r="K1065" s="35"/>
    </row>
    <row r="1066" spans="1:27" x14ac:dyDescent="0.25">
      <c r="B1066" t="s">
        <v>395</v>
      </c>
      <c r="C1066" t="s">
        <v>210</v>
      </c>
      <c r="D1066" t="s">
        <v>396</v>
      </c>
      <c r="E1066" s="32">
        <v>3</v>
      </c>
      <c r="F1066" t="s">
        <v>212</v>
      </c>
      <c r="G1066" t="s">
        <v>213</v>
      </c>
      <c r="H1066" s="33">
        <v>23.6</v>
      </c>
      <c r="I1066" t="s">
        <v>214</v>
      </c>
      <c r="J1066" s="34">
        <f>ROUND(E1066/I1063* H1066,5)</f>
        <v>70.8</v>
      </c>
      <c r="K1066" s="35"/>
    </row>
    <row r="1067" spans="1:27" x14ac:dyDescent="0.25">
      <c r="D1067" s="36" t="s">
        <v>215</v>
      </c>
      <c r="E1067" s="35"/>
      <c r="H1067" s="35"/>
      <c r="K1067" s="33">
        <f>SUM(J1065:J1066)</f>
        <v>153.24</v>
      </c>
    </row>
    <row r="1068" spans="1:27" x14ac:dyDescent="0.25">
      <c r="B1068" s="23" t="s">
        <v>220</v>
      </c>
      <c r="E1068" s="35"/>
      <c r="H1068" s="35"/>
      <c r="K1068" s="35"/>
    </row>
    <row r="1069" spans="1:27" x14ac:dyDescent="0.25">
      <c r="B1069" t="s">
        <v>698</v>
      </c>
      <c r="C1069" t="s">
        <v>38</v>
      </c>
      <c r="D1069" t="s">
        <v>699</v>
      </c>
      <c r="E1069" s="32">
        <v>1</v>
      </c>
      <c r="G1069" t="s">
        <v>213</v>
      </c>
      <c r="H1069" s="33">
        <v>468.99</v>
      </c>
      <c r="I1069" t="s">
        <v>214</v>
      </c>
      <c r="J1069" s="34">
        <f>ROUND(E1069* H1069,5)</f>
        <v>468.99</v>
      </c>
      <c r="K1069" s="35"/>
    </row>
    <row r="1070" spans="1:27" x14ac:dyDescent="0.25">
      <c r="D1070" s="36" t="s">
        <v>229</v>
      </c>
      <c r="E1070" s="35"/>
      <c r="H1070" s="35"/>
      <c r="K1070" s="33">
        <f>SUM(J1069:J1069)</f>
        <v>468.99</v>
      </c>
    </row>
    <row r="1071" spans="1:27" x14ac:dyDescent="0.25">
      <c r="D1071" s="36" t="s">
        <v>230</v>
      </c>
      <c r="E1071" s="35"/>
      <c r="H1071" s="35"/>
      <c r="K1071" s="37">
        <f>SUM(J1064:J1070)</f>
        <v>622.23</v>
      </c>
    </row>
    <row r="1072" spans="1:27" x14ac:dyDescent="0.25">
      <c r="D1072" s="36" t="s">
        <v>233</v>
      </c>
      <c r="E1072" s="35"/>
      <c r="H1072" s="35"/>
      <c r="K1072" s="37">
        <f>SUM(K1071:K1071)</f>
        <v>622.23</v>
      </c>
    </row>
    <row r="1074" spans="1:27" ht="45" customHeight="1" x14ac:dyDescent="0.25">
      <c r="A1074" s="27"/>
      <c r="B1074" s="27" t="s">
        <v>731</v>
      </c>
      <c r="C1074" s="28" t="s">
        <v>38</v>
      </c>
      <c r="D1074" s="7" t="s">
        <v>732</v>
      </c>
      <c r="E1074" s="6"/>
      <c r="F1074" s="6"/>
      <c r="G1074" s="28"/>
      <c r="H1074" s="30" t="s">
        <v>206</v>
      </c>
      <c r="I1074" s="5">
        <v>1</v>
      </c>
      <c r="J1074" s="4"/>
      <c r="K1074" s="31">
        <v>3900.77</v>
      </c>
      <c r="L1074" s="29" t="s">
        <v>733</v>
      </c>
      <c r="M1074" s="28"/>
      <c r="N1074" s="28"/>
      <c r="O1074" s="28"/>
      <c r="P1074" s="28"/>
      <c r="Q1074" s="28"/>
      <c r="R1074" s="28"/>
      <c r="S1074" s="28"/>
      <c r="T1074" s="28"/>
      <c r="U1074" s="28"/>
      <c r="V1074" s="28"/>
      <c r="W1074" s="28"/>
      <c r="X1074" s="28"/>
      <c r="Y1074" s="28"/>
      <c r="Z1074" s="28"/>
      <c r="AA1074" s="28"/>
    </row>
    <row r="1075" spans="1:27" ht="45" customHeight="1" x14ac:dyDescent="0.25">
      <c r="A1075" s="27"/>
      <c r="B1075" s="27" t="s">
        <v>734</v>
      </c>
      <c r="C1075" s="28" t="s">
        <v>38</v>
      </c>
      <c r="D1075" s="7" t="s">
        <v>735</v>
      </c>
      <c r="E1075" s="6"/>
      <c r="F1075" s="6"/>
      <c r="G1075" s="28"/>
      <c r="H1075" s="30" t="s">
        <v>206</v>
      </c>
      <c r="I1075" s="5">
        <v>1</v>
      </c>
      <c r="J1075" s="4"/>
      <c r="K1075" s="31">
        <v>2897.71</v>
      </c>
      <c r="L1075" s="29" t="s">
        <v>733</v>
      </c>
      <c r="M1075" s="28"/>
      <c r="N1075" s="28"/>
      <c r="O1075" s="28"/>
      <c r="P1075" s="28"/>
      <c r="Q1075" s="28"/>
      <c r="R1075" s="28"/>
      <c r="S1075" s="28"/>
      <c r="T1075" s="28"/>
      <c r="U1075" s="28"/>
      <c r="V1075" s="28"/>
      <c r="W1075" s="28"/>
      <c r="X1075" s="28"/>
      <c r="Y1075" s="28"/>
      <c r="Z1075" s="28"/>
      <c r="AA1075" s="28"/>
    </row>
    <row r="1076" spans="1:27" ht="45" customHeight="1" x14ac:dyDescent="0.25">
      <c r="A1076" s="27"/>
      <c r="B1076" s="27" t="s">
        <v>736</v>
      </c>
      <c r="C1076" s="28" t="s">
        <v>105</v>
      </c>
      <c r="D1076" s="7" t="s">
        <v>737</v>
      </c>
      <c r="E1076" s="6"/>
      <c r="F1076" s="6"/>
      <c r="G1076" s="28"/>
      <c r="H1076" s="30" t="s">
        <v>206</v>
      </c>
      <c r="I1076" s="5">
        <v>1</v>
      </c>
      <c r="J1076" s="4"/>
      <c r="K1076" s="31">
        <f>ROUND(K1096,2)</f>
        <v>120.4</v>
      </c>
      <c r="L1076" s="29" t="s">
        <v>738</v>
      </c>
      <c r="M1076" s="28"/>
      <c r="N1076" s="28"/>
      <c r="O1076" s="28"/>
      <c r="P1076" s="28"/>
      <c r="Q1076" s="28"/>
      <c r="R1076" s="28"/>
      <c r="S1076" s="28"/>
      <c r="T1076" s="28"/>
      <c r="U1076" s="28"/>
      <c r="V1076" s="28"/>
      <c r="W1076" s="28"/>
      <c r="X1076" s="28"/>
      <c r="Y1076" s="28"/>
      <c r="Z1076" s="28"/>
      <c r="AA1076" s="28"/>
    </row>
    <row r="1077" spans="1:27" x14ac:dyDescent="0.25">
      <c r="B1077" s="23" t="s">
        <v>208</v>
      </c>
    </row>
    <row r="1078" spans="1:27" x14ac:dyDescent="0.25">
      <c r="B1078" t="s">
        <v>407</v>
      </c>
      <c r="C1078" t="s">
        <v>210</v>
      </c>
      <c r="D1078" t="s">
        <v>408</v>
      </c>
      <c r="E1078" s="32">
        <v>0.2</v>
      </c>
      <c r="F1078" t="s">
        <v>212</v>
      </c>
      <c r="G1078" t="s">
        <v>213</v>
      </c>
      <c r="H1078" s="33">
        <v>26.58</v>
      </c>
      <c r="I1078" t="s">
        <v>214</v>
      </c>
      <c r="J1078" s="34">
        <f>ROUND(E1078/I1076* H1078,5)</f>
        <v>5.3159999999999998</v>
      </c>
      <c r="K1078" s="35"/>
    </row>
    <row r="1079" spans="1:27" x14ac:dyDescent="0.25">
      <c r="B1079" t="s">
        <v>344</v>
      </c>
      <c r="C1079" t="s">
        <v>345</v>
      </c>
      <c r="D1079" t="s">
        <v>346</v>
      </c>
      <c r="E1079" s="32">
        <v>0.2</v>
      </c>
      <c r="F1079" t="s">
        <v>212</v>
      </c>
      <c r="G1079" t="s">
        <v>213</v>
      </c>
      <c r="H1079" s="33">
        <v>22.2</v>
      </c>
      <c r="I1079" t="s">
        <v>214</v>
      </c>
      <c r="J1079" s="34">
        <f>ROUND(E1079/I1076* H1079,5)</f>
        <v>4.4400000000000004</v>
      </c>
      <c r="K1079" s="35"/>
    </row>
    <row r="1080" spans="1:27" x14ac:dyDescent="0.25">
      <c r="B1080" t="s">
        <v>405</v>
      </c>
      <c r="C1080" t="s">
        <v>210</v>
      </c>
      <c r="D1080" t="s">
        <v>406</v>
      </c>
      <c r="E1080" s="32">
        <v>0.2</v>
      </c>
      <c r="F1080" t="s">
        <v>212</v>
      </c>
      <c r="G1080" t="s">
        <v>213</v>
      </c>
      <c r="H1080" s="33">
        <v>23.6</v>
      </c>
      <c r="I1080" t="s">
        <v>214</v>
      </c>
      <c r="J1080" s="34">
        <f>ROUND(E1080/I1076* H1080,5)</f>
        <v>4.72</v>
      </c>
      <c r="K1080" s="35"/>
    </row>
    <row r="1081" spans="1:27" x14ac:dyDescent="0.25">
      <c r="B1081" t="s">
        <v>373</v>
      </c>
      <c r="C1081" t="s">
        <v>210</v>
      </c>
      <c r="D1081" t="s">
        <v>374</v>
      </c>
      <c r="E1081" s="32">
        <v>0.1</v>
      </c>
      <c r="F1081" t="s">
        <v>212</v>
      </c>
      <c r="G1081" t="s">
        <v>213</v>
      </c>
      <c r="H1081" s="33">
        <v>26.58</v>
      </c>
      <c r="I1081" t="s">
        <v>214</v>
      </c>
      <c r="J1081" s="34">
        <f>ROUND(E1081/I1076* H1081,5)</f>
        <v>2.6579999999999999</v>
      </c>
      <c r="K1081" s="35"/>
    </row>
    <row r="1082" spans="1:27" x14ac:dyDescent="0.25">
      <c r="D1082" s="36" t="s">
        <v>215</v>
      </c>
      <c r="E1082" s="35"/>
      <c r="H1082" s="35"/>
      <c r="K1082" s="33">
        <f>SUM(J1078:J1081)</f>
        <v>17.134</v>
      </c>
    </row>
    <row r="1083" spans="1:27" x14ac:dyDescent="0.25">
      <c r="B1083" s="23" t="s">
        <v>216</v>
      </c>
      <c r="E1083" s="35"/>
      <c r="H1083" s="35"/>
      <c r="K1083" s="35"/>
    </row>
    <row r="1084" spans="1:27" x14ac:dyDescent="0.25">
      <c r="B1084" t="s">
        <v>739</v>
      </c>
      <c r="C1084" t="s">
        <v>210</v>
      </c>
      <c r="D1084" t="s">
        <v>740</v>
      </c>
      <c r="E1084" s="32">
        <v>0.14000000000000001</v>
      </c>
      <c r="F1084" t="s">
        <v>212</v>
      </c>
      <c r="G1084" t="s">
        <v>213</v>
      </c>
      <c r="H1084" s="33">
        <v>6.3</v>
      </c>
      <c r="I1084" t="s">
        <v>214</v>
      </c>
      <c r="J1084" s="34">
        <f>ROUND(E1084/I1076* H1084,5)</f>
        <v>0.88200000000000001</v>
      </c>
      <c r="K1084" s="35"/>
    </row>
    <row r="1085" spans="1:27" x14ac:dyDescent="0.25">
      <c r="B1085" t="s">
        <v>350</v>
      </c>
      <c r="C1085" t="s">
        <v>210</v>
      </c>
      <c r="D1085" t="s">
        <v>351</v>
      </c>
      <c r="E1085" s="32">
        <v>5.9200000000000003E-2</v>
      </c>
      <c r="F1085" t="s">
        <v>212</v>
      </c>
      <c r="G1085" t="s">
        <v>213</v>
      </c>
      <c r="H1085" s="33">
        <v>56.73</v>
      </c>
      <c r="I1085" t="s">
        <v>214</v>
      </c>
      <c r="J1085" s="34">
        <f>ROUND(E1085/I1076* H1085,5)</f>
        <v>3.3584200000000002</v>
      </c>
      <c r="K1085" s="35"/>
    </row>
    <row r="1086" spans="1:27" x14ac:dyDescent="0.25">
      <c r="D1086" s="36" t="s">
        <v>219</v>
      </c>
      <c r="E1086" s="35"/>
      <c r="H1086" s="35"/>
      <c r="K1086" s="33">
        <f>SUM(J1084:J1085)</f>
        <v>4.2404200000000003</v>
      </c>
    </row>
    <row r="1087" spans="1:27" x14ac:dyDescent="0.25">
      <c r="B1087" s="23" t="s">
        <v>220</v>
      </c>
      <c r="E1087" s="35"/>
      <c r="H1087" s="35"/>
      <c r="K1087" s="35"/>
    </row>
    <row r="1088" spans="1:27" x14ac:dyDescent="0.25">
      <c r="B1088" t="s">
        <v>741</v>
      </c>
      <c r="C1088" t="s">
        <v>38</v>
      </c>
      <c r="D1088" t="s">
        <v>742</v>
      </c>
      <c r="E1088" s="32">
        <v>1</v>
      </c>
      <c r="G1088" t="s">
        <v>213</v>
      </c>
      <c r="H1088" s="33">
        <v>2.59</v>
      </c>
      <c r="I1088" t="s">
        <v>214</v>
      </c>
      <c r="J1088" s="34">
        <f>ROUND(E1088* H1088,5)</f>
        <v>2.59</v>
      </c>
      <c r="K1088" s="35"/>
    </row>
    <row r="1089" spans="1:27" x14ac:dyDescent="0.25">
      <c r="B1089" t="s">
        <v>743</v>
      </c>
      <c r="C1089" t="s">
        <v>38</v>
      </c>
      <c r="D1089" t="s">
        <v>744</v>
      </c>
      <c r="E1089" s="32">
        <v>0.33</v>
      </c>
      <c r="G1089" t="s">
        <v>213</v>
      </c>
      <c r="H1089" s="33">
        <v>74.319999999999993</v>
      </c>
      <c r="I1089" t="s">
        <v>214</v>
      </c>
      <c r="J1089" s="34">
        <f>ROUND(E1089* H1089,5)</f>
        <v>24.525600000000001</v>
      </c>
      <c r="K1089" s="35"/>
    </row>
    <row r="1090" spans="1:27" x14ac:dyDescent="0.25">
      <c r="B1090" t="s">
        <v>745</v>
      </c>
      <c r="C1090" t="s">
        <v>105</v>
      </c>
      <c r="D1090" t="s">
        <v>746</v>
      </c>
      <c r="E1090" s="32">
        <v>1.2</v>
      </c>
      <c r="G1090" t="s">
        <v>213</v>
      </c>
      <c r="H1090" s="33">
        <v>46.95</v>
      </c>
      <c r="I1090" t="s">
        <v>214</v>
      </c>
      <c r="J1090" s="34">
        <f>ROUND(E1090* H1090,5)</f>
        <v>56.34</v>
      </c>
      <c r="K1090" s="35"/>
    </row>
    <row r="1091" spans="1:27" x14ac:dyDescent="0.25">
      <c r="B1091" t="s">
        <v>747</v>
      </c>
      <c r="C1091" t="s">
        <v>227</v>
      </c>
      <c r="D1091" t="s">
        <v>748</v>
      </c>
      <c r="E1091" s="32">
        <v>0.82320000000000004</v>
      </c>
      <c r="G1091" t="s">
        <v>213</v>
      </c>
      <c r="H1091" s="33">
        <v>18.600000000000001</v>
      </c>
      <c r="I1091" t="s">
        <v>214</v>
      </c>
      <c r="J1091" s="34">
        <f>ROUND(E1091* H1091,5)</f>
        <v>15.31152</v>
      </c>
      <c r="K1091" s="35"/>
    </row>
    <row r="1092" spans="1:27" x14ac:dyDescent="0.25">
      <c r="D1092" s="36" t="s">
        <v>229</v>
      </c>
      <c r="E1092" s="35"/>
      <c r="H1092" s="35"/>
      <c r="K1092" s="33">
        <f>SUM(J1088:J1091)</f>
        <v>98.767120000000006</v>
      </c>
    </row>
    <row r="1093" spans="1:27" x14ac:dyDescent="0.25">
      <c r="E1093" s="35"/>
      <c r="H1093" s="35"/>
      <c r="K1093" s="35"/>
    </row>
    <row r="1094" spans="1:27" x14ac:dyDescent="0.25">
      <c r="D1094" s="36" t="s">
        <v>231</v>
      </c>
      <c r="E1094" s="35"/>
      <c r="H1094" s="35">
        <v>1.5</v>
      </c>
      <c r="I1094" t="s">
        <v>232</v>
      </c>
      <c r="J1094">
        <f>ROUND(H1094/100*K1082,5)</f>
        <v>0.25701000000000002</v>
      </c>
      <c r="K1094" s="35"/>
    </row>
    <row r="1095" spans="1:27" x14ac:dyDescent="0.25">
      <c r="D1095" s="36" t="s">
        <v>230</v>
      </c>
      <c r="E1095" s="35"/>
      <c r="H1095" s="35"/>
      <c r="K1095" s="37">
        <f>SUM(J1077:J1094)</f>
        <v>120.39855</v>
      </c>
    </row>
    <row r="1096" spans="1:27" x14ac:dyDescent="0.25">
      <c r="D1096" s="36" t="s">
        <v>233</v>
      </c>
      <c r="E1096" s="35"/>
      <c r="H1096" s="35"/>
      <c r="K1096" s="37">
        <f>SUM(K1095:K1095)</f>
        <v>120.39855</v>
      </c>
    </row>
    <row r="1098" spans="1:27" ht="45" customHeight="1" x14ac:dyDescent="0.25">
      <c r="A1098" s="27"/>
      <c r="B1098" s="27" t="s">
        <v>749</v>
      </c>
      <c r="C1098" s="28" t="s">
        <v>38</v>
      </c>
      <c r="D1098" s="7" t="s">
        <v>750</v>
      </c>
      <c r="E1098" s="6"/>
      <c r="F1098" s="6"/>
      <c r="G1098" s="28"/>
      <c r="H1098" s="30" t="s">
        <v>206</v>
      </c>
      <c r="I1098" s="5">
        <v>1</v>
      </c>
      <c r="J1098" s="4"/>
      <c r="K1098" s="31">
        <f>ROUND(K1110,2)</f>
        <v>327.13</v>
      </c>
      <c r="L1098" s="29" t="s">
        <v>750</v>
      </c>
      <c r="M1098" s="28"/>
      <c r="N1098" s="28"/>
      <c r="O1098" s="28"/>
      <c r="P1098" s="28"/>
      <c r="Q1098" s="28"/>
      <c r="R1098" s="28"/>
      <c r="S1098" s="28"/>
      <c r="T1098" s="28"/>
      <c r="U1098" s="28"/>
      <c r="V1098" s="28"/>
      <c r="W1098" s="28"/>
      <c r="X1098" s="28"/>
      <c r="Y1098" s="28"/>
      <c r="Z1098" s="28"/>
      <c r="AA1098" s="28"/>
    </row>
    <row r="1099" spans="1:27" x14ac:dyDescent="0.25">
      <c r="B1099" s="23" t="s">
        <v>208</v>
      </c>
    </row>
    <row r="1100" spans="1:27" x14ac:dyDescent="0.25">
      <c r="B1100" t="s">
        <v>751</v>
      </c>
      <c r="C1100" t="s">
        <v>210</v>
      </c>
      <c r="D1100" t="s">
        <v>752</v>
      </c>
      <c r="E1100" s="32">
        <v>0.112</v>
      </c>
      <c r="F1100" t="s">
        <v>212</v>
      </c>
      <c r="G1100" t="s">
        <v>213</v>
      </c>
      <c r="H1100" s="33">
        <v>23.57</v>
      </c>
      <c r="I1100" t="s">
        <v>214</v>
      </c>
      <c r="J1100" s="34">
        <f>ROUND(E1100/I1098* H1100,5)</f>
        <v>2.63984</v>
      </c>
      <c r="K1100" s="35"/>
    </row>
    <row r="1101" spans="1:27" x14ac:dyDescent="0.25">
      <c r="B1101" t="s">
        <v>753</v>
      </c>
      <c r="C1101" t="s">
        <v>210</v>
      </c>
      <c r="D1101" t="s">
        <v>754</v>
      </c>
      <c r="E1101" s="32">
        <v>0.45</v>
      </c>
      <c r="F1101" t="s">
        <v>212</v>
      </c>
      <c r="G1101" t="s">
        <v>213</v>
      </c>
      <c r="H1101" s="33">
        <v>27.48</v>
      </c>
      <c r="I1101" t="s">
        <v>214</v>
      </c>
      <c r="J1101" s="34">
        <f>ROUND(E1101/I1098* H1101,5)</f>
        <v>12.366</v>
      </c>
      <c r="K1101" s="35"/>
    </row>
    <row r="1102" spans="1:27" x14ac:dyDescent="0.25">
      <c r="D1102" s="36" t="s">
        <v>215</v>
      </c>
      <c r="E1102" s="35"/>
      <c r="H1102" s="35"/>
      <c r="K1102" s="33">
        <f>SUM(J1100:J1101)</f>
        <v>15.005839999999999</v>
      </c>
    </row>
    <row r="1103" spans="1:27" x14ac:dyDescent="0.25">
      <c r="B1103" s="23" t="s">
        <v>220</v>
      </c>
      <c r="E1103" s="35"/>
      <c r="H1103" s="35"/>
      <c r="K1103" s="35"/>
    </row>
    <row r="1104" spans="1:27" x14ac:dyDescent="0.25">
      <c r="B1104" t="s">
        <v>755</v>
      </c>
      <c r="C1104" t="s">
        <v>38</v>
      </c>
      <c r="D1104" t="s">
        <v>756</v>
      </c>
      <c r="E1104" s="32">
        <v>1</v>
      </c>
      <c r="G1104" t="s">
        <v>213</v>
      </c>
      <c r="H1104" s="33">
        <v>44.36</v>
      </c>
      <c r="I1104" t="s">
        <v>214</v>
      </c>
      <c r="J1104" s="34">
        <f>ROUND(E1104* H1104,5)</f>
        <v>44.36</v>
      </c>
      <c r="K1104" s="35"/>
    </row>
    <row r="1105" spans="1:27" x14ac:dyDescent="0.25">
      <c r="B1105" t="s">
        <v>757</v>
      </c>
      <c r="C1105" t="s">
        <v>38</v>
      </c>
      <c r="D1105" t="s">
        <v>758</v>
      </c>
      <c r="E1105" s="32">
        <v>1</v>
      </c>
      <c r="G1105" t="s">
        <v>213</v>
      </c>
      <c r="H1105" s="33">
        <v>267.39</v>
      </c>
      <c r="I1105" t="s">
        <v>214</v>
      </c>
      <c r="J1105" s="34">
        <f>ROUND(E1105* H1105,5)</f>
        <v>267.39</v>
      </c>
      <c r="K1105" s="35"/>
    </row>
    <row r="1106" spans="1:27" x14ac:dyDescent="0.25">
      <c r="D1106" s="36" t="s">
        <v>229</v>
      </c>
      <c r="E1106" s="35"/>
      <c r="H1106" s="35"/>
      <c r="K1106" s="33">
        <f>SUM(J1104:J1105)</f>
        <v>311.75</v>
      </c>
    </row>
    <row r="1107" spans="1:27" x14ac:dyDescent="0.25">
      <c r="E1107" s="35"/>
      <c r="H1107" s="35"/>
      <c r="K1107" s="35"/>
    </row>
    <row r="1108" spans="1:27" x14ac:dyDescent="0.25">
      <c r="D1108" s="36" t="s">
        <v>231</v>
      </c>
      <c r="E1108" s="35"/>
      <c r="H1108" s="35">
        <v>2.5</v>
      </c>
      <c r="I1108" t="s">
        <v>232</v>
      </c>
      <c r="J1108">
        <f>ROUND(H1108/100*K1102,5)</f>
        <v>0.37514999999999998</v>
      </c>
      <c r="K1108" s="35"/>
    </row>
    <row r="1109" spans="1:27" x14ac:dyDescent="0.25">
      <c r="D1109" s="36" t="s">
        <v>230</v>
      </c>
      <c r="E1109" s="35"/>
      <c r="H1109" s="35"/>
      <c r="K1109" s="37">
        <f>SUM(J1099:J1108)</f>
        <v>327.13099</v>
      </c>
    </row>
    <row r="1110" spans="1:27" x14ac:dyDescent="0.25">
      <c r="D1110" s="36" t="s">
        <v>233</v>
      </c>
      <c r="E1110" s="35"/>
      <c r="H1110" s="35"/>
      <c r="K1110" s="37">
        <f>SUM(K1109:K1109)</f>
        <v>327.13099</v>
      </c>
    </row>
    <row r="1112" spans="1:27" ht="45" customHeight="1" x14ac:dyDescent="0.25">
      <c r="A1112" s="27"/>
      <c r="B1112" s="27" t="s">
        <v>759</v>
      </c>
      <c r="C1112" s="28" t="s">
        <v>38</v>
      </c>
      <c r="D1112" s="7" t="s">
        <v>760</v>
      </c>
      <c r="E1112" s="6"/>
      <c r="F1112" s="6"/>
      <c r="G1112" s="28"/>
      <c r="H1112" s="30" t="s">
        <v>206</v>
      </c>
      <c r="I1112" s="5">
        <v>1</v>
      </c>
      <c r="J1112" s="4"/>
      <c r="K1112" s="31">
        <f>ROUND(K1130,2)</f>
        <v>322.41000000000003</v>
      </c>
      <c r="L1112" s="29" t="s">
        <v>761</v>
      </c>
      <c r="M1112" s="28"/>
      <c r="N1112" s="28"/>
      <c r="O1112" s="28"/>
      <c r="P1112" s="28"/>
      <c r="Q1112" s="28"/>
      <c r="R1112" s="28"/>
      <c r="S1112" s="28"/>
      <c r="T1112" s="28"/>
      <c r="U1112" s="28"/>
      <c r="V1112" s="28"/>
      <c r="W1112" s="28"/>
      <c r="X1112" s="28"/>
      <c r="Y1112" s="28"/>
      <c r="Z1112" s="28"/>
      <c r="AA1112" s="28"/>
    </row>
    <row r="1113" spans="1:27" x14ac:dyDescent="0.25">
      <c r="B1113" s="23" t="s">
        <v>208</v>
      </c>
    </row>
    <row r="1114" spans="1:27" x14ac:dyDescent="0.25">
      <c r="B1114" t="s">
        <v>344</v>
      </c>
      <c r="C1114" t="s">
        <v>345</v>
      </c>
      <c r="D1114" t="s">
        <v>346</v>
      </c>
      <c r="E1114" s="32">
        <v>0.25</v>
      </c>
      <c r="F1114" t="s">
        <v>212</v>
      </c>
      <c r="G1114" t="s">
        <v>213</v>
      </c>
      <c r="H1114" s="33">
        <v>22.2</v>
      </c>
      <c r="I1114" t="s">
        <v>214</v>
      </c>
      <c r="J1114" s="34">
        <f>ROUND(E1114/I1112* H1114,5)</f>
        <v>5.55</v>
      </c>
      <c r="K1114" s="35"/>
    </row>
    <row r="1115" spans="1:27" x14ac:dyDescent="0.25">
      <c r="B1115" t="s">
        <v>373</v>
      </c>
      <c r="C1115" t="s">
        <v>210</v>
      </c>
      <c r="D1115" t="s">
        <v>374</v>
      </c>
      <c r="E1115" s="32">
        <v>1</v>
      </c>
      <c r="F1115" t="s">
        <v>212</v>
      </c>
      <c r="G1115" t="s">
        <v>213</v>
      </c>
      <c r="H1115" s="33">
        <v>26.58</v>
      </c>
      <c r="I1115" t="s">
        <v>214</v>
      </c>
      <c r="J1115" s="34">
        <f>ROUND(E1115/I1112* H1115,5)</f>
        <v>26.58</v>
      </c>
      <c r="K1115" s="35"/>
    </row>
    <row r="1116" spans="1:27" x14ac:dyDescent="0.25">
      <c r="B1116" t="s">
        <v>753</v>
      </c>
      <c r="C1116" t="s">
        <v>210</v>
      </c>
      <c r="D1116" t="s">
        <v>754</v>
      </c>
      <c r="E1116" s="32">
        <v>1.5</v>
      </c>
      <c r="F1116" t="s">
        <v>212</v>
      </c>
      <c r="G1116" t="s">
        <v>213</v>
      </c>
      <c r="H1116" s="33">
        <v>27.48</v>
      </c>
      <c r="I1116" t="s">
        <v>214</v>
      </c>
      <c r="J1116" s="34">
        <f>ROUND(E1116/I1112* H1116,5)</f>
        <v>41.22</v>
      </c>
      <c r="K1116" s="35"/>
    </row>
    <row r="1117" spans="1:27" x14ac:dyDescent="0.25">
      <c r="B1117" t="s">
        <v>751</v>
      </c>
      <c r="C1117" t="s">
        <v>210</v>
      </c>
      <c r="D1117" t="s">
        <v>752</v>
      </c>
      <c r="E1117" s="32">
        <v>0.5</v>
      </c>
      <c r="F1117" t="s">
        <v>212</v>
      </c>
      <c r="G1117" t="s">
        <v>213</v>
      </c>
      <c r="H1117" s="33">
        <v>23.57</v>
      </c>
      <c r="I1117" t="s">
        <v>214</v>
      </c>
      <c r="J1117" s="34">
        <f>ROUND(E1117/I1112* H1117,5)</f>
        <v>11.785</v>
      </c>
      <c r="K1117" s="35"/>
    </row>
    <row r="1118" spans="1:27" x14ac:dyDescent="0.25">
      <c r="D1118" s="36" t="s">
        <v>215</v>
      </c>
      <c r="E1118" s="35"/>
      <c r="H1118" s="35"/>
      <c r="K1118" s="33">
        <f>SUM(J1114:J1117)</f>
        <v>85.134999999999991</v>
      </c>
    </row>
    <row r="1119" spans="1:27" x14ac:dyDescent="0.25">
      <c r="B1119" s="23" t="s">
        <v>220</v>
      </c>
      <c r="E1119" s="35"/>
      <c r="H1119" s="35"/>
      <c r="K1119" s="35"/>
    </row>
    <row r="1120" spans="1:27" x14ac:dyDescent="0.25">
      <c r="B1120" t="s">
        <v>762</v>
      </c>
      <c r="C1120" t="s">
        <v>38</v>
      </c>
      <c r="D1120" t="s">
        <v>763</v>
      </c>
      <c r="E1120" s="32">
        <v>1</v>
      </c>
      <c r="G1120" t="s">
        <v>213</v>
      </c>
      <c r="H1120" s="33">
        <v>233.35</v>
      </c>
      <c r="I1120" t="s">
        <v>214</v>
      </c>
      <c r="J1120" s="34">
        <f>ROUND(E1120* H1120,5)</f>
        <v>233.35</v>
      </c>
      <c r="K1120" s="35"/>
    </row>
    <row r="1121" spans="1:27" x14ac:dyDescent="0.25">
      <c r="B1121" t="s">
        <v>764</v>
      </c>
      <c r="C1121" t="s">
        <v>224</v>
      </c>
      <c r="D1121" t="s">
        <v>765</v>
      </c>
      <c r="E1121" s="32">
        <v>0.245</v>
      </c>
      <c r="G1121" t="s">
        <v>213</v>
      </c>
      <c r="H1121" s="33">
        <v>6.6</v>
      </c>
      <c r="I1121" t="s">
        <v>214</v>
      </c>
      <c r="J1121" s="34">
        <f>ROUND(E1121* H1121,5)</f>
        <v>1.617</v>
      </c>
      <c r="K1121" s="35"/>
    </row>
    <row r="1122" spans="1:27" x14ac:dyDescent="0.25">
      <c r="D1122" s="36" t="s">
        <v>229</v>
      </c>
      <c r="E1122" s="35"/>
      <c r="H1122" s="35"/>
      <c r="K1122" s="33">
        <f>SUM(J1120:J1121)</f>
        <v>234.96699999999998</v>
      </c>
    </row>
    <row r="1123" spans="1:27" x14ac:dyDescent="0.25">
      <c r="B1123" s="23" t="s">
        <v>203</v>
      </c>
      <c r="E1123" s="35"/>
      <c r="H1123" s="35"/>
      <c r="K1123" s="35"/>
    </row>
    <row r="1124" spans="1:27" x14ac:dyDescent="0.25">
      <c r="B1124" t="s">
        <v>306</v>
      </c>
      <c r="C1124" t="s">
        <v>188</v>
      </c>
      <c r="D1124" t="s">
        <v>240</v>
      </c>
      <c r="E1124" s="32">
        <v>2.0999999999999999E-3</v>
      </c>
      <c r="G1124" t="s">
        <v>213</v>
      </c>
      <c r="H1124" s="33">
        <v>84.413499999999999</v>
      </c>
      <c r="I1124" t="s">
        <v>214</v>
      </c>
      <c r="J1124" s="34">
        <f>ROUND(E1124* H1124,5)</f>
        <v>0.17727000000000001</v>
      </c>
      <c r="K1124" s="35"/>
    </row>
    <row r="1125" spans="1:27" x14ac:dyDescent="0.25">
      <c r="D1125" s="36" t="s">
        <v>377</v>
      </c>
      <c r="E1125" s="35"/>
      <c r="H1125" s="35"/>
      <c r="K1125" s="33">
        <f>SUM(J1124:J1124)</f>
        <v>0.17727000000000001</v>
      </c>
    </row>
    <row r="1126" spans="1:27" x14ac:dyDescent="0.25">
      <c r="B1126" s="23" t="s">
        <v>337</v>
      </c>
      <c r="E1126" s="35"/>
      <c r="H1126" s="35"/>
      <c r="K1126" s="35"/>
    </row>
    <row r="1127" spans="1:27" x14ac:dyDescent="0.25">
      <c r="B1127" t="s">
        <v>363</v>
      </c>
      <c r="C1127" t="s">
        <v>232</v>
      </c>
      <c r="D1127" t="s">
        <v>364</v>
      </c>
      <c r="E1127" s="32">
        <v>2.5</v>
      </c>
      <c r="G1127" t="s">
        <v>232</v>
      </c>
      <c r="H1127" s="33">
        <v>85.135199999999998</v>
      </c>
      <c r="I1127" t="s">
        <v>214</v>
      </c>
      <c r="J1127" s="34">
        <f>ROUND(E1127* H1127/100,5)</f>
        <v>2.1283799999999999</v>
      </c>
      <c r="K1127" s="35"/>
    </row>
    <row r="1128" spans="1:27" x14ac:dyDescent="0.25">
      <c r="D1128" s="36" t="s">
        <v>340</v>
      </c>
      <c r="E1128" s="35"/>
      <c r="H1128" s="35"/>
      <c r="K1128" s="33">
        <f>SUM(J1127:J1127)</f>
        <v>2.1283799999999999</v>
      </c>
    </row>
    <row r="1129" spans="1:27" x14ac:dyDescent="0.25">
      <c r="D1129" s="36" t="s">
        <v>230</v>
      </c>
      <c r="E1129" s="35"/>
      <c r="H1129" s="35"/>
      <c r="K1129" s="37">
        <f>SUM(J1113:J1128)</f>
        <v>322.40765000000005</v>
      </c>
    </row>
    <row r="1130" spans="1:27" x14ac:dyDescent="0.25">
      <c r="D1130" s="36" t="s">
        <v>233</v>
      </c>
      <c r="E1130" s="35"/>
      <c r="H1130" s="35"/>
      <c r="K1130" s="37">
        <f>SUM(K1129:K1129)</f>
        <v>322.40765000000005</v>
      </c>
    </row>
    <row r="1132" spans="1:27" ht="45" customHeight="1" x14ac:dyDescent="0.25">
      <c r="A1132" s="27"/>
      <c r="B1132" s="27" t="s">
        <v>766</v>
      </c>
      <c r="C1132" s="28" t="s">
        <v>38</v>
      </c>
      <c r="D1132" s="7" t="s">
        <v>767</v>
      </c>
      <c r="E1132" s="6"/>
      <c r="F1132" s="6"/>
      <c r="G1132" s="28"/>
      <c r="H1132" s="30" t="s">
        <v>206</v>
      </c>
      <c r="I1132" s="5">
        <v>1</v>
      </c>
      <c r="J1132" s="4"/>
      <c r="K1132" s="31">
        <f>ROUND(K1144,2)</f>
        <v>327.13</v>
      </c>
      <c r="L1132" s="29" t="s">
        <v>768</v>
      </c>
      <c r="M1132" s="28"/>
      <c r="N1132" s="28"/>
      <c r="O1132" s="28"/>
      <c r="P1132" s="28"/>
      <c r="Q1132" s="28"/>
      <c r="R1132" s="28"/>
      <c r="S1132" s="28"/>
      <c r="T1132" s="28"/>
      <c r="U1132" s="28"/>
      <c r="V1132" s="28"/>
      <c r="W1132" s="28"/>
      <c r="X1132" s="28"/>
      <c r="Y1132" s="28"/>
      <c r="Z1132" s="28"/>
      <c r="AA1132" s="28"/>
    </row>
    <row r="1133" spans="1:27" x14ac:dyDescent="0.25">
      <c r="B1133" s="23" t="s">
        <v>208</v>
      </c>
    </row>
    <row r="1134" spans="1:27" x14ac:dyDescent="0.25">
      <c r="B1134" t="s">
        <v>751</v>
      </c>
      <c r="C1134" t="s">
        <v>210</v>
      </c>
      <c r="D1134" t="s">
        <v>752</v>
      </c>
      <c r="E1134" s="32">
        <v>0.112</v>
      </c>
      <c r="F1134" t="s">
        <v>212</v>
      </c>
      <c r="G1134" t="s">
        <v>213</v>
      </c>
      <c r="H1134" s="33">
        <v>23.57</v>
      </c>
      <c r="I1134" t="s">
        <v>214</v>
      </c>
      <c r="J1134" s="34">
        <f>ROUND(E1134/I1132* H1134,5)</f>
        <v>2.63984</v>
      </c>
      <c r="K1134" s="35"/>
    </row>
    <row r="1135" spans="1:27" x14ac:dyDescent="0.25">
      <c r="B1135" t="s">
        <v>753</v>
      </c>
      <c r="C1135" t="s">
        <v>210</v>
      </c>
      <c r="D1135" t="s">
        <v>754</v>
      </c>
      <c r="E1135" s="32">
        <v>0.45</v>
      </c>
      <c r="F1135" t="s">
        <v>212</v>
      </c>
      <c r="G1135" t="s">
        <v>213</v>
      </c>
      <c r="H1135" s="33">
        <v>27.48</v>
      </c>
      <c r="I1135" t="s">
        <v>214</v>
      </c>
      <c r="J1135" s="34">
        <f>ROUND(E1135/I1132* H1135,5)</f>
        <v>12.366</v>
      </c>
      <c r="K1135" s="35"/>
    </row>
    <row r="1136" spans="1:27" x14ac:dyDescent="0.25">
      <c r="D1136" s="36" t="s">
        <v>215</v>
      </c>
      <c r="E1136" s="35"/>
      <c r="H1136" s="35"/>
      <c r="K1136" s="33">
        <f>SUM(J1134:J1135)</f>
        <v>15.005839999999999</v>
      </c>
    </row>
    <row r="1137" spans="1:27" x14ac:dyDescent="0.25">
      <c r="B1137" s="23" t="s">
        <v>220</v>
      </c>
      <c r="E1137" s="35"/>
      <c r="H1137" s="35"/>
      <c r="K1137" s="35"/>
    </row>
    <row r="1138" spans="1:27" x14ac:dyDescent="0.25">
      <c r="B1138" t="s">
        <v>755</v>
      </c>
      <c r="C1138" t="s">
        <v>38</v>
      </c>
      <c r="D1138" t="s">
        <v>756</v>
      </c>
      <c r="E1138" s="32">
        <v>1</v>
      </c>
      <c r="G1138" t="s">
        <v>213</v>
      </c>
      <c r="H1138" s="33">
        <v>44.36</v>
      </c>
      <c r="I1138" t="s">
        <v>214</v>
      </c>
      <c r="J1138" s="34">
        <f>ROUND(E1138* H1138,5)</f>
        <v>44.36</v>
      </c>
      <c r="K1138" s="35"/>
    </row>
    <row r="1139" spans="1:27" x14ac:dyDescent="0.25">
      <c r="B1139" t="s">
        <v>757</v>
      </c>
      <c r="C1139" t="s">
        <v>38</v>
      </c>
      <c r="D1139" t="s">
        <v>758</v>
      </c>
      <c r="E1139" s="32">
        <v>1</v>
      </c>
      <c r="G1139" t="s">
        <v>213</v>
      </c>
      <c r="H1139" s="33">
        <v>267.39</v>
      </c>
      <c r="I1139" t="s">
        <v>214</v>
      </c>
      <c r="J1139" s="34">
        <f>ROUND(E1139* H1139,5)</f>
        <v>267.39</v>
      </c>
      <c r="K1139" s="35"/>
    </row>
    <row r="1140" spans="1:27" x14ac:dyDescent="0.25">
      <c r="D1140" s="36" t="s">
        <v>229</v>
      </c>
      <c r="E1140" s="35"/>
      <c r="H1140" s="35"/>
      <c r="K1140" s="33">
        <f>SUM(J1138:J1139)</f>
        <v>311.75</v>
      </c>
    </row>
    <row r="1141" spans="1:27" x14ac:dyDescent="0.25">
      <c r="E1141" s="35"/>
      <c r="H1141" s="35"/>
      <c r="K1141" s="35"/>
    </row>
    <row r="1142" spans="1:27" x14ac:dyDescent="0.25">
      <c r="D1142" s="36" t="s">
        <v>231</v>
      </c>
      <c r="E1142" s="35"/>
      <c r="H1142" s="35">
        <v>2.5</v>
      </c>
      <c r="I1142" t="s">
        <v>232</v>
      </c>
      <c r="J1142">
        <f>ROUND(H1142/100*K1136,5)</f>
        <v>0.37514999999999998</v>
      </c>
      <c r="K1142" s="35"/>
    </row>
    <row r="1143" spans="1:27" x14ac:dyDescent="0.25">
      <c r="D1143" s="36" t="s">
        <v>230</v>
      </c>
      <c r="E1143" s="35"/>
      <c r="H1143" s="35"/>
      <c r="K1143" s="37">
        <f>SUM(J1133:J1142)</f>
        <v>327.13099</v>
      </c>
    </row>
    <row r="1144" spans="1:27" x14ac:dyDescent="0.25">
      <c r="D1144" s="36" t="s">
        <v>233</v>
      </c>
      <c r="E1144" s="35"/>
      <c r="H1144" s="35"/>
      <c r="K1144" s="37">
        <f>SUM(K1143:K1143)</f>
        <v>327.13099</v>
      </c>
    </row>
    <row r="1146" spans="1:27" ht="45" customHeight="1" x14ac:dyDescent="0.25">
      <c r="A1146" s="27"/>
      <c r="B1146" s="27" t="s">
        <v>769</v>
      </c>
      <c r="C1146" s="28" t="s">
        <v>105</v>
      </c>
      <c r="D1146" s="7" t="s">
        <v>770</v>
      </c>
      <c r="E1146" s="6"/>
      <c r="F1146" s="6"/>
      <c r="G1146" s="28"/>
      <c r="H1146" s="30" t="s">
        <v>206</v>
      </c>
      <c r="I1146" s="5">
        <v>1</v>
      </c>
      <c r="J1146" s="4"/>
      <c r="K1146" s="31">
        <f>ROUND(K1156,2)</f>
        <v>8.27</v>
      </c>
      <c r="L1146" s="29" t="s">
        <v>771</v>
      </c>
      <c r="M1146" s="28"/>
      <c r="N1146" s="28"/>
      <c r="O1146" s="28"/>
      <c r="P1146" s="28"/>
      <c r="Q1146" s="28"/>
      <c r="R1146" s="28"/>
      <c r="S1146" s="28"/>
      <c r="T1146" s="28"/>
      <c r="U1146" s="28"/>
      <c r="V1146" s="28"/>
      <c r="W1146" s="28"/>
      <c r="X1146" s="28"/>
      <c r="Y1146" s="28"/>
      <c r="Z1146" s="28"/>
      <c r="AA1146" s="28"/>
    </row>
    <row r="1147" spans="1:27" x14ac:dyDescent="0.25">
      <c r="B1147" s="23" t="s">
        <v>208</v>
      </c>
    </row>
    <row r="1148" spans="1:27" x14ac:dyDescent="0.25">
      <c r="B1148" t="s">
        <v>298</v>
      </c>
      <c r="C1148" t="s">
        <v>210</v>
      </c>
      <c r="D1148" t="s">
        <v>211</v>
      </c>
      <c r="E1148" s="32">
        <v>0.25</v>
      </c>
      <c r="F1148" t="s">
        <v>212</v>
      </c>
      <c r="G1148" t="s">
        <v>213</v>
      </c>
      <c r="H1148" s="33">
        <v>22.96</v>
      </c>
      <c r="I1148" t="s">
        <v>214</v>
      </c>
      <c r="J1148" s="34">
        <f>ROUND(E1148/I1146* H1148,5)</f>
        <v>5.74</v>
      </c>
      <c r="K1148" s="35"/>
    </row>
    <row r="1149" spans="1:27" x14ac:dyDescent="0.25">
      <c r="D1149" s="36" t="s">
        <v>215</v>
      </c>
      <c r="E1149" s="35"/>
      <c r="H1149" s="35"/>
      <c r="K1149" s="33">
        <f>SUM(J1148:J1148)</f>
        <v>5.74</v>
      </c>
    </row>
    <row r="1150" spans="1:27" x14ac:dyDescent="0.25">
      <c r="B1150" s="23" t="s">
        <v>216</v>
      </c>
      <c r="E1150" s="35"/>
      <c r="H1150" s="35"/>
      <c r="K1150" s="35"/>
    </row>
    <row r="1151" spans="1:27" x14ac:dyDescent="0.25">
      <c r="B1151" t="s">
        <v>772</v>
      </c>
      <c r="C1151" t="s">
        <v>210</v>
      </c>
      <c r="D1151" t="s">
        <v>773</v>
      </c>
      <c r="E1151" s="32">
        <v>0.25</v>
      </c>
      <c r="F1151" t="s">
        <v>212</v>
      </c>
      <c r="G1151" t="s">
        <v>213</v>
      </c>
      <c r="H1151" s="33">
        <v>9.7799999999999994</v>
      </c>
      <c r="I1151" t="s">
        <v>214</v>
      </c>
      <c r="J1151" s="34">
        <f>ROUND(E1151/I1146* H1151,5)</f>
        <v>2.4449999999999998</v>
      </c>
      <c r="K1151" s="35"/>
    </row>
    <row r="1152" spans="1:27" x14ac:dyDescent="0.25">
      <c r="D1152" s="36" t="s">
        <v>219</v>
      </c>
      <c r="E1152" s="35"/>
      <c r="H1152" s="35"/>
      <c r="K1152" s="33">
        <f>SUM(J1151:J1151)</f>
        <v>2.4449999999999998</v>
      </c>
    </row>
    <row r="1153" spans="1:27" x14ac:dyDescent="0.25">
      <c r="E1153" s="35"/>
      <c r="H1153" s="35"/>
      <c r="K1153" s="35"/>
    </row>
    <row r="1154" spans="1:27" x14ac:dyDescent="0.25">
      <c r="D1154" s="36" t="s">
        <v>231</v>
      </c>
      <c r="E1154" s="35"/>
      <c r="H1154" s="35">
        <v>1.5</v>
      </c>
      <c r="I1154" t="s">
        <v>232</v>
      </c>
      <c r="J1154">
        <f>ROUND(H1154/100*K1149,5)</f>
        <v>8.6099999999999996E-2</v>
      </c>
      <c r="K1154" s="35"/>
    </row>
    <row r="1155" spans="1:27" x14ac:dyDescent="0.25">
      <c r="D1155" s="36" t="s">
        <v>230</v>
      </c>
      <c r="E1155" s="35"/>
      <c r="H1155" s="35"/>
      <c r="K1155" s="37">
        <f>SUM(J1147:J1154)</f>
        <v>8.2711000000000006</v>
      </c>
    </row>
    <row r="1156" spans="1:27" x14ac:dyDescent="0.25">
      <c r="D1156" s="36" t="s">
        <v>233</v>
      </c>
      <c r="E1156" s="35"/>
      <c r="H1156" s="35"/>
      <c r="K1156" s="37">
        <f>SUM(K1155:K1155)</f>
        <v>8.2711000000000006</v>
      </c>
    </row>
    <row r="1158" spans="1:27" ht="45" customHeight="1" x14ac:dyDescent="0.25">
      <c r="A1158" s="27"/>
      <c r="B1158" s="27" t="s">
        <v>774</v>
      </c>
      <c r="C1158" s="28" t="s">
        <v>188</v>
      </c>
      <c r="D1158" s="7" t="s">
        <v>775</v>
      </c>
      <c r="E1158" s="6"/>
      <c r="F1158" s="6"/>
      <c r="G1158" s="28"/>
      <c r="H1158" s="30" t="s">
        <v>206</v>
      </c>
      <c r="I1158" s="5">
        <v>1</v>
      </c>
      <c r="J1158" s="4"/>
      <c r="K1158" s="31">
        <f>ROUND(K1164,2)</f>
        <v>9.9499999999999993</v>
      </c>
      <c r="L1158" s="29" t="s">
        <v>776</v>
      </c>
      <c r="M1158" s="28"/>
      <c r="N1158" s="28"/>
      <c r="O1158" s="28"/>
      <c r="P1158" s="28"/>
      <c r="Q1158" s="28"/>
      <c r="R1158" s="28"/>
      <c r="S1158" s="28"/>
      <c r="T1158" s="28"/>
      <c r="U1158" s="28"/>
      <c r="V1158" s="28"/>
      <c r="W1158" s="28"/>
      <c r="X1158" s="28"/>
      <c r="Y1158" s="28"/>
      <c r="Z1158" s="28"/>
      <c r="AA1158" s="28"/>
    </row>
    <row r="1159" spans="1:27" x14ac:dyDescent="0.25">
      <c r="B1159" s="23" t="s">
        <v>216</v>
      </c>
    </row>
    <row r="1160" spans="1:27" x14ac:dyDescent="0.25">
      <c r="B1160" t="s">
        <v>777</v>
      </c>
      <c r="C1160" t="s">
        <v>210</v>
      </c>
      <c r="D1160" t="s">
        <v>778</v>
      </c>
      <c r="E1160" s="32">
        <v>7.0000000000000001E-3</v>
      </c>
      <c r="F1160" t="s">
        <v>212</v>
      </c>
      <c r="G1160" t="s">
        <v>213</v>
      </c>
      <c r="H1160" s="33">
        <v>99.73</v>
      </c>
      <c r="I1160" t="s">
        <v>214</v>
      </c>
      <c r="J1160" s="34">
        <f>ROUND(E1160/I1158* H1160,5)</f>
        <v>0.69811000000000001</v>
      </c>
      <c r="K1160" s="35"/>
    </row>
    <row r="1161" spans="1:27" x14ac:dyDescent="0.25">
      <c r="B1161" t="s">
        <v>779</v>
      </c>
      <c r="C1161" t="s">
        <v>210</v>
      </c>
      <c r="D1161" t="s">
        <v>780</v>
      </c>
      <c r="E1161" s="32">
        <v>0.214</v>
      </c>
      <c r="F1161" t="s">
        <v>212</v>
      </c>
      <c r="G1161" t="s">
        <v>213</v>
      </c>
      <c r="H1161" s="33">
        <v>43.22</v>
      </c>
      <c r="I1161" t="s">
        <v>214</v>
      </c>
      <c r="J1161" s="34">
        <f>ROUND(E1161/I1158* H1161,5)</f>
        <v>9.2490799999999993</v>
      </c>
      <c r="K1161" s="35"/>
    </row>
    <row r="1162" spans="1:27" x14ac:dyDescent="0.25">
      <c r="D1162" s="36" t="s">
        <v>219</v>
      </c>
      <c r="E1162" s="35"/>
      <c r="H1162" s="35"/>
      <c r="K1162" s="33">
        <f>SUM(J1160:J1161)</f>
        <v>9.9471899999999991</v>
      </c>
    </row>
    <row r="1163" spans="1:27" x14ac:dyDescent="0.25">
      <c r="D1163" s="36" t="s">
        <v>230</v>
      </c>
      <c r="E1163" s="35"/>
      <c r="H1163" s="35"/>
      <c r="K1163" s="37">
        <f>SUM(J1159:J1162)</f>
        <v>9.9471899999999991</v>
      </c>
    </row>
    <row r="1164" spans="1:27" x14ac:dyDescent="0.25">
      <c r="D1164" s="36" t="s">
        <v>233</v>
      </c>
      <c r="E1164" s="35"/>
      <c r="H1164" s="35"/>
      <c r="K1164" s="37">
        <f>SUM(K1163:K1163)</f>
        <v>9.9471899999999991</v>
      </c>
    </row>
    <row r="1166" spans="1:27" ht="45" customHeight="1" x14ac:dyDescent="0.25">
      <c r="A1166" s="27"/>
      <c r="B1166" s="27" t="s">
        <v>781</v>
      </c>
      <c r="C1166" s="28" t="s">
        <v>188</v>
      </c>
      <c r="D1166" s="7" t="s">
        <v>782</v>
      </c>
      <c r="E1166" s="6"/>
      <c r="F1166" s="6"/>
      <c r="G1166" s="28"/>
      <c r="H1166" s="30" t="s">
        <v>206</v>
      </c>
      <c r="I1166" s="5">
        <v>1</v>
      </c>
      <c r="J1166" s="4"/>
      <c r="K1166" s="31">
        <f>ROUND(K1171,2)</f>
        <v>-31.32</v>
      </c>
      <c r="L1166" s="29" t="s">
        <v>783</v>
      </c>
      <c r="M1166" s="28"/>
      <c r="N1166" s="28"/>
      <c r="O1166" s="28"/>
      <c r="P1166" s="28"/>
      <c r="Q1166" s="28"/>
      <c r="R1166" s="28"/>
      <c r="S1166" s="28"/>
      <c r="T1166" s="28"/>
      <c r="U1166" s="28"/>
      <c r="V1166" s="28"/>
      <c r="W1166" s="28"/>
      <c r="X1166" s="28"/>
      <c r="Y1166" s="28"/>
      <c r="Z1166" s="28"/>
      <c r="AA1166" s="28"/>
    </row>
    <row r="1167" spans="1:27" x14ac:dyDescent="0.25">
      <c r="B1167" s="23" t="s">
        <v>220</v>
      </c>
    </row>
    <row r="1168" spans="1:27" x14ac:dyDescent="0.25">
      <c r="B1168" t="s">
        <v>784</v>
      </c>
      <c r="C1168" t="s">
        <v>227</v>
      </c>
      <c r="D1168" t="s">
        <v>782</v>
      </c>
      <c r="E1168" s="32">
        <v>0.2</v>
      </c>
      <c r="G1168" t="s">
        <v>213</v>
      </c>
      <c r="H1168" s="33">
        <v>-156.59</v>
      </c>
      <c r="I1168" t="s">
        <v>214</v>
      </c>
      <c r="J1168" s="34">
        <f>ROUND(E1168* H1168,5)</f>
        <v>-31.318000000000001</v>
      </c>
      <c r="K1168" s="35"/>
    </row>
    <row r="1169" spans="1:27" x14ac:dyDescent="0.25">
      <c r="D1169" s="36" t="s">
        <v>229</v>
      </c>
      <c r="E1169" s="35"/>
      <c r="H1169" s="35"/>
      <c r="K1169" s="33">
        <f>SUM(J1168:J1168)</f>
        <v>-31.318000000000001</v>
      </c>
    </row>
    <row r="1170" spans="1:27" x14ac:dyDescent="0.25">
      <c r="D1170" s="36" t="s">
        <v>230</v>
      </c>
      <c r="E1170" s="35"/>
      <c r="H1170" s="35"/>
      <c r="K1170" s="37">
        <f>SUM(J1167:J1169)</f>
        <v>-31.318000000000001</v>
      </c>
    </row>
    <row r="1171" spans="1:27" x14ac:dyDescent="0.25">
      <c r="D1171" s="36" t="s">
        <v>233</v>
      </c>
      <c r="E1171" s="35"/>
      <c r="H1171" s="35"/>
      <c r="K1171" s="37">
        <f>SUM(K1170:K1170)</f>
        <v>-31.318000000000001</v>
      </c>
    </row>
    <row r="1173" spans="1:27" ht="45" customHeight="1" x14ac:dyDescent="0.25">
      <c r="A1173" s="27"/>
      <c r="B1173" s="27" t="s">
        <v>785</v>
      </c>
      <c r="C1173" s="28" t="s">
        <v>38</v>
      </c>
      <c r="D1173" s="7" t="s">
        <v>786</v>
      </c>
      <c r="E1173" s="6"/>
      <c r="F1173" s="6"/>
      <c r="G1173" s="28"/>
      <c r="H1173" s="30" t="s">
        <v>206</v>
      </c>
      <c r="I1173" s="5">
        <v>1</v>
      </c>
      <c r="J1173" s="4"/>
      <c r="K1173" s="31">
        <f>ROUND(K1184,2)</f>
        <v>52.91</v>
      </c>
      <c r="L1173" s="29" t="s">
        <v>787</v>
      </c>
      <c r="M1173" s="28"/>
      <c r="N1173" s="28"/>
      <c r="O1173" s="28"/>
      <c r="P1173" s="28"/>
      <c r="Q1173" s="28"/>
      <c r="R1173" s="28"/>
      <c r="S1173" s="28"/>
      <c r="T1173" s="28"/>
      <c r="U1173" s="28"/>
      <c r="V1173" s="28"/>
      <c r="W1173" s="28"/>
      <c r="X1173" s="28"/>
      <c r="Y1173" s="28"/>
      <c r="Z1173" s="28"/>
      <c r="AA1173" s="28"/>
    </row>
    <row r="1174" spans="1:27" x14ac:dyDescent="0.25">
      <c r="B1174" s="23" t="s">
        <v>208</v>
      </c>
    </row>
    <row r="1175" spans="1:27" x14ac:dyDescent="0.25">
      <c r="B1175" t="s">
        <v>788</v>
      </c>
      <c r="C1175" t="s">
        <v>210</v>
      </c>
      <c r="D1175" t="s">
        <v>789</v>
      </c>
      <c r="E1175" s="32">
        <v>0.4</v>
      </c>
      <c r="F1175" t="s">
        <v>212</v>
      </c>
      <c r="G1175" t="s">
        <v>213</v>
      </c>
      <c r="H1175" s="33">
        <v>26.58</v>
      </c>
      <c r="I1175" t="s">
        <v>214</v>
      </c>
      <c r="J1175" s="34">
        <f>ROUND(E1175/I1173* H1175,5)</f>
        <v>10.632</v>
      </c>
      <c r="K1175" s="35"/>
    </row>
    <row r="1176" spans="1:27" x14ac:dyDescent="0.25">
      <c r="B1176" t="s">
        <v>344</v>
      </c>
      <c r="C1176" t="s">
        <v>345</v>
      </c>
      <c r="D1176" t="s">
        <v>346</v>
      </c>
      <c r="E1176" s="32">
        <v>0.4</v>
      </c>
      <c r="F1176" t="s">
        <v>212</v>
      </c>
      <c r="G1176" t="s">
        <v>213</v>
      </c>
      <c r="H1176" s="33">
        <v>22.2</v>
      </c>
      <c r="I1176" t="s">
        <v>214</v>
      </c>
      <c r="J1176" s="34">
        <f>ROUND(E1176/I1173* H1176,5)</f>
        <v>8.8800000000000008</v>
      </c>
      <c r="K1176" s="35"/>
    </row>
    <row r="1177" spans="1:27" x14ac:dyDescent="0.25">
      <c r="D1177" s="36" t="s">
        <v>215</v>
      </c>
      <c r="E1177" s="35"/>
      <c r="H1177" s="35"/>
      <c r="K1177" s="33">
        <f>SUM(J1175:J1176)</f>
        <v>19.512</v>
      </c>
    </row>
    <row r="1178" spans="1:27" x14ac:dyDescent="0.25">
      <c r="B1178" s="23" t="s">
        <v>220</v>
      </c>
      <c r="E1178" s="35"/>
      <c r="H1178" s="35"/>
      <c r="K1178" s="35"/>
    </row>
    <row r="1179" spans="1:27" x14ac:dyDescent="0.25">
      <c r="B1179" t="s">
        <v>790</v>
      </c>
      <c r="C1179" t="s">
        <v>188</v>
      </c>
      <c r="D1179" t="s">
        <v>791</v>
      </c>
      <c r="E1179" s="32">
        <v>0.49880000000000002</v>
      </c>
      <c r="G1179" t="s">
        <v>213</v>
      </c>
      <c r="H1179" s="33">
        <v>66.37</v>
      </c>
      <c r="I1179" t="s">
        <v>214</v>
      </c>
      <c r="J1179" s="34">
        <f>ROUND(E1179* H1179,5)</f>
        <v>33.105359999999997</v>
      </c>
      <c r="K1179" s="35"/>
    </row>
    <row r="1180" spans="1:27" x14ac:dyDescent="0.25">
      <c r="D1180" s="36" t="s">
        <v>229</v>
      </c>
      <c r="E1180" s="35"/>
      <c r="H1180" s="35"/>
      <c r="K1180" s="33">
        <f>SUM(J1179:J1179)</f>
        <v>33.105359999999997</v>
      </c>
    </row>
    <row r="1181" spans="1:27" x14ac:dyDescent="0.25">
      <c r="E1181" s="35"/>
      <c r="H1181" s="35"/>
      <c r="K1181" s="35"/>
    </row>
    <row r="1182" spans="1:27" x14ac:dyDescent="0.25">
      <c r="D1182" s="36" t="s">
        <v>231</v>
      </c>
      <c r="E1182" s="35"/>
      <c r="H1182" s="35">
        <v>1.5</v>
      </c>
      <c r="I1182" t="s">
        <v>232</v>
      </c>
      <c r="J1182">
        <f>ROUND(H1182/100*K1177,5)</f>
        <v>0.29268</v>
      </c>
      <c r="K1182" s="35"/>
    </row>
    <row r="1183" spans="1:27" x14ac:dyDescent="0.25">
      <c r="D1183" s="36" t="s">
        <v>230</v>
      </c>
      <c r="E1183" s="35"/>
      <c r="H1183" s="35"/>
      <c r="K1183" s="37">
        <f>SUM(J1174:J1182)</f>
        <v>52.910039999999995</v>
      </c>
    </row>
    <row r="1184" spans="1:27" x14ac:dyDescent="0.25">
      <c r="D1184" s="36" t="s">
        <v>233</v>
      </c>
      <c r="E1184" s="35"/>
      <c r="H1184" s="35"/>
      <c r="K1184" s="37">
        <f>SUM(K1183:K1183)</f>
        <v>52.910039999999995</v>
      </c>
    </row>
    <row r="1186" spans="1:27" ht="45" customHeight="1" x14ac:dyDescent="0.25">
      <c r="A1186" s="27"/>
      <c r="B1186" s="27" t="s">
        <v>792</v>
      </c>
      <c r="C1186" s="28" t="s">
        <v>105</v>
      </c>
      <c r="D1186" s="7" t="s">
        <v>793</v>
      </c>
      <c r="E1186" s="6"/>
      <c r="F1186" s="6"/>
      <c r="G1186" s="28"/>
      <c r="H1186" s="30" t="s">
        <v>206</v>
      </c>
      <c r="I1186" s="5">
        <v>1</v>
      </c>
      <c r="J1186" s="4"/>
      <c r="K1186" s="31">
        <f>ROUND(K1202,2)</f>
        <v>281.18</v>
      </c>
      <c r="L1186" s="29" t="s">
        <v>794</v>
      </c>
      <c r="M1186" s="28"/>
      <c r="N1186" s="28"/>
      <c r="O1186" s="28"/>
      <c r="P1186" s="28"/>
      <c r="Q1186" s="28"/>
      <c r="R1186" s="28"/>
      <c r="S1186" s="28"/>
      <c r="T1186" s="28"/>
      <c r="U1186" s="28"/>
      <c r="V1186" s="28"/>
      <c r="W1186" s="28"/>
      <c r="X1186" s="28"/>
      <c r="Y1186" s="28"/>
      <c r="Z1186" s="28"/>
      <c r="AA1186" s="28"/>
    </row>
    <row r="1187" spans="1:27" x14ac:dyDescent="0.25">
      <c r="B1187" s="23" t="s">
        <v>208</v>
      </c>
    </row>
    <row r="1188" spans="1:27" x14ac:dyDescent="0.25">
      <c r="B1188" t="s">
        <v>788</v>
      </c>
      <c r="C1188" t="s">
        <v>210</v>
      </c>
      <c r="D1188" t="s">
        <v>789</v>
      </c>
      <c r="E1188" s="32">
        <v>4.6470000000000002</v>
      </c>
      <c r="F1188" t="s">
        <v>212</v>
      </c>
      <c r="G1188" t="s">
        <v>213</v>
      </c>
      <c r="H1188" s="33">
        <v>26.58</v>
      </c>
      <c r="I1188" t="s">
        <v>214</v>
      </c>
      <c r="J1188" s="34">
        <f>ROUND(E1188/I1186* H1188,5)</f>
        <v>123.51725999999999</v>
      </c>
      <c r="K1188" s="35"/>
    </row>
    <row r="1189" spans="1:27" x14ac:dyDescent="0.25">
      <c r="B1189" t="s">
        <v>344</v>
      </c>
      <c r="C1189" t="s">
        <v>345</v>
      </c>
      <c r="D1189" t="s">
        <v>346</v>
      </c>
      <c r="E1189" s="32">
        <v>4.6470000000000002</v>
      </c>
      <c r="F1189" t="s">
        <v>212</v>
      </c>
      <c r="G1189" t="s">
        <v>213</v>
      </c>
      <c r="H1189" s="33">
        <v>22.2</v>
      </c>
      <c r="I1189" t="s">
        <v>214</v>
      </c>
      <c r="J1189" s="34">
        <f>ROUND(E1189/I1186* H1189,5)</f>
        <v>103.1634</v>
      </c>
      <c r="K1189" s="35"/>
    </row>
    <row r="1190" spans="1:27" x14ac:dyDescent="0.25">
      <c r="D1190" s="36" t="s">
        <v>215</v>
      </c>
      <c r="E1190" s="35"/>
      <c r="H1190" s="35"/>
      <c r="K1190" s="33">
        <f>SUM(J1188:J1189)</f>
        <v>226.68065999999999</v>
      </c>
    </row>
    <row r="1191" spans="1:27" x14ac:dyDescent="0.25">
      <c r="B1191" s="23" t="s">
        <v>220</v>
      </c>
      <c r="E1191" s="35"/>
      <c r="H1191" s="35"/>
      <c r="K1191" s="35"/>
    </row>
    <row r="1192" spans="1:27" x14ac:dyDescent="0.25">
      <c r="B1192" t="s">
        <v>305</v>
      </c>
      <c r="C1192" t="s">
        <v>188</v>
      </c>
      <c r="D1192" t="s">
        <v>222</v>
      </c>
      <c r="E1192" s="32">
        <v>6.0000000000000001E-3</v>
      </c>
      <c r="G1192" t="s">
        <v>213</v>
      </c>
      <c r="H1192" s="33">
        <v>1.82</v>
      </c>
      <c r="I1192" t="s">
        <v>214</v>
      </c>
      <c r="J1192" s="34">
        <f>ROUND(E1192* H1192,5)</f>
        <v>1.0919999999999999E-2</v>
      </c>
      <c r="K1192" s="35"/>
    </row>
    <row r="1193" spans="1:27" x14ac:dyDescent="0.25">
      <c r="B1193" t="s">
        <v>300</v>
      </c>
      <c r="C1193" t="s">
        <v>227</v>
      </c>
      <c r="D1193" t="s">
        <v>238</v>
      </c>
      <c r="E1193" s="32">
        <v>1.6299999999999999E-2</v>
      </c>
      <c r="G1193" t="s">
        <v>213</v>
      </c>
      <c r="H1193" s="33">
        <v>115.13</v>
      </c>
      <c r="I1193" t="s">
        <v>214</v>
      </c>
      <c r="J1193" s="34">
        <f>ROUND(E1193* H1193,5)</f>
        <v>1.87662</v>
      </c>
      <c r="K1193" s="35"/>
    </row>
    <row r="1194" spans="1:27" x14ac:dyDescent="0.25">
      <c r="B1194" t="s">
        <v>795</v>
      </c>
      <c r="C1194" t="s">
        <v>38</v>
      </c>
      <c r="D1194" t="s">
        <v>796</v>
      </c>
      <c r="E1194" s="32">
        <v>119.952</v>
      </c>
      <c r="G1194" t="s">
        <v>213</v>
      </c>
      <c r="H1194" s="33">
        <v>0.2</v>
      </c>
      <c r="I1194" t="s">
        <v>214</v>
      </c>
      <c r="J1194" s="34">
        <f>ROUND(E1194* H1194,5)</f>
        <v>23.990400000000001</v>
      </c>
      <c r="K1194" s="35"/>
    </row>
    <row r="1195" spans="1:27" x14ac:dyDescent="0.25">
      <c r="D1195" s="36" t="s">
        <v>229</v>
      </c>
      <c r="E1195" s="35"/>
      <c r="H1195" s="35"/>
      <c r="K1195" s="33">
        <f>SUM(J1192:J1194)</f>
        <v>25.877940000000002</v>
      </c>
    </row>
    <row r="1196" spans="1:27" x14ac:dyDescent="0.25">
      <c r="B1196" s="23" t="s">
        <v>203</v>
      </c>
      <c r="E1196" s="35"/>
      <c r="H1196" s="35"/>
      <c r="K1196" s="35"/>
    </row>
    <row r="1197" spans="1:27" x14ac:dyDescent="0.25">
      <c r="B1197" t="s">
        <v>313</v>
      </c>
      <c r="C1197" t="s">
        <v>188</v>
      </c>
      <c r="D1197" t="s">
        <v>235</v>
      </c>
      <c r="E1197" s="32">
        <v>0.17599999999999999</v>
      </c>
      <c r="G1197" t="s">
        <v>213</v>
      </c>
      <c r="H1197" s="33">
        <v>143.32615000000001</v>
      </c>
      <c r="I1197" t="s">
        <v>214</v>
      </c>
      <c r="J1197" s="34">
        <f>ROUND(E1197* H1197,5)</f>
        <v>25.2254</v>
      </c>
      <c r="K1197" s="35"/>
    </row>
    <row r="1198" spans="1:27" x14ac:dyDescent="0.25">
      <c r="D1198" s="36" t="s">
        <v>377</v>
      </c>
      <c r="E1198" s="35"/>
      <c r="H1198" s="35"/>
      <c r="K1198" s="33">
        <f>SUM(J1197:J1197)</f>
        <v>25.2254</v>
      </c>
    </row>
    <row r="1199" spans="1:27" x14ac:dyDescent="0.25">
      <c r="E1199" s="35"/>
      <c r="H1199" s="35"/>
      <c r="K1199" s="35"/>
    </row>
    <row r="1200" spans="1:27" x14ac:dyDescent="0.25">
      <c r="D1200" s="36" t="s">
        <v>231</v>
      </c>
      <c r="E1200" s="35"/>
      <c r="H1200" s="35">
        <v>1.5</v>
      </c>
      <c r="I1200" t="s">
        <v>232</v>
      </c>
      <c r="J1200">
        <f>ROUND(H1200/100*K1190,5)</f>
        <v>3.40021</v>
      </c>
      <c r="K1200" s="35"/>
    </row>
    <row r="1201" spans="1:27" x14ac:dyDescent="0.25">
      <c r="D1201" s="36" t="s">
        <v>230</v>
      </c>
      <c r="E1201" s="35"/>
      <c r="H1201" s="35"/>
      <c r="K1201" s="37">
        <f>SUM(J1187:J1200)</f>
        <v>281.18421000000001</v>
      </c>
    </row>
    <row r="1202" spans="1:27" x14ac:dyDescent="0.25">
      <c r="D1202" s="36" t="s">
        <v>233</v>
      </c>
      <c r="E1202" s="35"/>
      <c r="H1202" s="35"/>
      <c r="K1202" s="37">
        <f>SUM(K1201:K1201)</f>
        <v>281.18421000000001</v>
      </c>
    </row>
    <row r="1204" spans="1:27" ht="45" customHeight="1" x14ac:dyDescent="0.25">
      <c r="A1204" s="27"/>
      <c r="B1204" s="27" t="s">
        <v>797</v>
      </c>
      <c r="C1204" s="28" t="s">
        <v>38</v>
      </c>
      <c r="D1204" s="7" t="s">
        <v>798</v>
      </c>
      <c r="E1204" s="6"/>
      <c r="F1204" s="6"/>
      <c r="G1204" s="28"/>
      <c r="H1204" s="30" t="s">
        <v>206</v>
      </c>
      <c r="I1204" s="5">
        <v>1</v>
      </c>
      <c r="J1204" s="4"/>
      <c r="K1204" s="31">
        <f>ROUND(K1216,2)</f>
        <v>205.88</v>
      </c>
      <c r="L1204" s="29" t="s">
        <v>799</v>
      </c>
      <c r="M1204" s="28"/>
      <c r="N1204" s="28"/>
      <c r="O1204" s="28"/>
      <c r="P1204" s="28"/>
      <c r="Q1204" s="28"/>
      <c r="R1204" s="28"/>
      <c r="S1204" s="28"/>
      <c r="T1204" s="28"/>
      <c r="U1204" s="28"/>
      <c r="V1204" s="28"/>
      <c r="W1204" s="28"/>
      <c r="X1204" s="28"/>
      <c r="Y1204" s="28"/>
      <c r="Z1204" s="28"/>
      <c r="AA1204" s="28"/>
    </row>
    <row r="1205" spans="1:27" x14ac:dyDescent="0.25">
      <c r="B1205" s="23" t="s">
        <v>208</v>
      </c>
    </row>
    <row r="1206" spans="1:27" x14ac:dyDescent="0.25">
      <c r="B1206" t="s">
        <v>344</v>
      </c>
      <c r="C1206" t="s">
        <v>345</v>
      </c>
      <c r="D1206" t="s">
        <v>346</v>
      </c>
      <c r="E1206" s="32">
        <v>0.41</v>
      </c>
      <c r="F1206" t="s">
        <v>212</v>
      </c>
      <c r="G1206" t="s">
        <v>213</v>
      </c>
      <c r="H1206" s="33">
        <v>22.2</v>
      </c>
      <c r="I1206" t="s">
        <v>214</v>
      </c>
      <c r="J1206" s="34">
        <f>ROUND(E1206/I1204* H1206,5)</f>
        <v>9.1020000000000003</v>
      </c>
      <c r="K1206" s="35"/>
    </row>
    <row r="1207" spans="1:27" x14ac:dyDescent="0.25">
      <c r="B1207" t="s">
        <v>788</v>
      </c>
      <c r="C1207" t="s">
        <v>210</v>
      </c>
      <c r="D1207" t="s">
        <v>789</v>
      </c>
      <c r="E1207" s="32">
        <v>0.41</v>
      </c>
      <c r="F1207" t="s">
        <v>212</v>
      </c>
      <c r="G1207" t="s">
        <v>213</v>
      </c>
      <c r="H1207" s="33">
        <v>26.58</v>
      </c>
      <c r="I1207" t="s">
        <v>214</v>
      </c>
      <c r="J1207" s="34">
        <f>ROUND(E1207/I1204* H1207,5)</f>
        <v>10.8978</v>
      </c>
      <c r="K1207" s="35"/>
    </row>
    <row r="1208" spans="1:27" x14ac:dyDescent="0.25">
      <c r="D1208" s="36" t="s">
        <v>215</v>
      </c>
      <c r="E1208" s="35"/>
      <c r="H1208" s="35"/>
      <c r="K1208" s="33">
        <f>SUM(J1206:J1207)</f>
        <v>19.9998</v>
      </c>
    </row>
    <row r="1209" spans="1:27" x14ac:dyDescent="0.25">
      <c r="B1209" s="23" t="s">
        <v>220</v>
      </c>
      <c r="E1209" s="35"/>
      <c r="H1209" s="35"/>
      <c r="K1209" s="35"/>
    </row>
    <row r="1210" spans="1:27" x14ac:dyDescent="0.25">
      <c r="B1210" t="s">
        <v>800</v>
      </c>
      <c r="C1210" t="s">
        <v>38</v>
      </c>
      <c r="D1210" t="s">
        <v>801</v>
      </c>
      <c r="E1210" s="32">
        <v>1</v>
      </c>
      <c r="G1210" t="s">
        <v>213</v>
      </c>
      <c r="H1210" s="33">
        <v>184.35</v>
      </c>
      <c r="I1210" t="s">
        <v>214</v>
      </c>
      <c r="J1210" s="34">
        <f>ROUND(E1210* H1210,5)</f>
        <v>184.35</v>
      </c>
      <c r="K1210" s="35"/>
    </row>
    <row r="1211" spans="1:27" x14ac:dyDescent="0.25">
      <c r="B1211" t="s">
        <v>802</v>
      </c>
      <c r="C1211" t="s">
        <v>227</v>
      </c>
      <c r="D1211" t="s">
        <v>803</v>
      </c>
      <c r="E1211" s="32">
        <v>3.5700000000000003E-2</v>
      </c>
      <c r="G1211" t="s">
        <v>213</v>
      </c>
      <c r="H1211" s="33">
        <v>34.47</v>
      </c>
      <c r="I1211" t="s">
        <v>214</v>
      </c>
      <c r="J1211" s="34">
        <f>ROUND(E1211* H1211,5)</f>
        <v>1.23058</v>
      </c>
      <c r="K1211" s="35"/>
    </row>
    <row r="1212" spans="1:27" x14ac:dyDescent="0.25">
      <c r="D1212" s="36" t="s">
        <v>229</v>
      </c>
      <c r="E1212" s="35"/>
      <c r="H1212" s="35"/>
      <c r="K1212" s="33">
        <f>SUM(J1210:J1211)</f>
        <v>185.58058</v>
      </c>
    </row>
    <row r="1213" spans="1:27" x14ac:dyDescent="0.25">
      <c r="E1213" s="35"/>
      <c r="H1213" s="35"/>
      <c r="K1213" s="35"/>
    </row>
    <row r="1214" spans="1:27" x14ac:dyDescent="0.25">
      <c r="D1214" s="36" t="s">
        <v>231</v>
      </c>
      <c r="E1214" s="35"/>
      <c r="H1214" s="35">
        <v>1.5</v>
      </c>
      <c r="I1214" t="s">
        <v>232</v>
      </c>
      <c r="J1214">
        <f>ROUND(H1214/100*K1208,5)</f>
        <v>0.3</v>
      </c>
      <c r="K1214" s="35"/>
    </row>
    <row r="1215" spans="1:27" x14ac:dyDescent="0.25">
      <c r="D1215" s="36" t="s">
        <v>230</v>
      </c>
      <c r="E1215" s="35"/>
      <c r="H1215" s="35"/>
      <c r="K1215" s="37">
        <f>SUM(J1205:J1214)</f>
        <v>205.88038</v>
      </c>
    </row>
    <row r="1216" spans="1:27" x14ac:dyDescent="0.25">
      <c r="D1216" s="36" t="s">
        <v>233</v>
      </c>
      <c r="E1216" s="35"/>
      <c r="H1216" s="35"/>
      <c r="K1216" s="37">
        <f>SUM(K1215:K1215)</f>
        <v>205.88038</v>
      </c>
    </row>
    <row r="1218" spans="1:27" ht="45" customHeight="1" x14ac:dyDescent="0.25">
      <c r="A1218" s="27"/>
      <c r="B1218" s="27" t="s">
        <v>804</v>
      </c>
      <c r="C1218" s="28" t="s">
        <v>33</v>
      </c>
      <c r="D1218" s="7" t="s">
        <v>805</v>
      </c>
      <c r="E1218" s="6"/>
      <c r="F1218" s="6"/>
      <c r="G1218" s="28"/>
      <c r="H1218" s="30" t="s">
        <v>206</v>
      </c>
      <c r="I1218" s="5">
        <v>1</v>
      </c>
      <c r="J1218" s="4"/>
      <c r="K1218" s="31">
        <f>ROUND(K1225,2)</f>
        <v>7.89</v>
      </c>
      <c r="L1218" s="29" t="s">
        <v>806</v>
      </c>
      <c r="M1218" s="28"/>
      <c r="N1218" s="28"/>
      <c r="O1218" s="28"/>
      <c r="P1218" s="28"/>
      <c r="Q1218" s="28"/>
      <c r="R1218" s="28"/>
      <c r="S1218" s="28"/>
      <c r="T1218" s="28"/>
      <c r="U1218" s="28"/>
      <c r="V1218" s="28"/>
      <c r="W1218" s="28"/>
      <c r="X1218" s="28"/>
      <c r="Y1218" s="28"/>
      <c r="Z1218" s="28"/>
      <c r="AA1218" s="28"/>
    </row>
    <row r="1219" spans="1:27" x14ac:dyDescent="0.25">
      <c r="B1219" s="23" t="s">
        <v>208</v>
      </c>
    </row>
    <row r="1220" spans="1:27" x14ac:dyDescent="0.25">
      <c r="B1220" t="s">
        <v>344</v>
      </c>
      <c r="C1220" t="s">
        <v>345</v>
      </c>
      <c r="D1220" t="s">
        <v>346</v>
      </c>
      <c r="E1220" s="32">
        <v>0.35</v>
      </c>
      <c r="F1220" t="s">
        <v>212</v>
      </c>
      <c r="G1220" t="s">
        <v>213</v>
      </c>
      <c r="H1220" s="33">
        <v>22.2</v>
      </c>
      <c r="I1220" t="s">
        <v>214</v>
      </c>
      <c r="J1220" s="34">
        <f>ROUND(E1220/I1218* H1220,5)</f>
        <v>7.77</v>
      </c>
      <c r="K1220" s="35"/>
    </row>
    <row r="1221" spans="1:27" x14ac:dyDescent="0.25">
      <c r="D1221" s="36" t="s">
        <v>215</v>
      </c>
      <c r="E1221" s="35"/>
      <c r="H1221" s="35"/>
      <c r="K1221" s="33">
        <f>SUM(J1220:J1220)</f>
        <v>7.77</v>
      </c>
    </row>
    <row r="1222" spans="1:27" x14ac:dyDescent="0.25">
      <c r="E1222" s="35"/>
      <c r="H1222" s="35"/>
      <c r="K1222" s="35"/>
    </row>
    <row r="1223" spans="1:27" x14ac:dyDescent="0.25">
      <c r="D1223" s="36" t="s">
        <v>231</v>
      </c>
      <c r="E1223" s="35"/>
      <c r="H1223" s="35">
        <v>1.5</v>
      </c>
      <c r="I1223" t="s">
        <v>232</v>
      </c>
      <c r="J1223">
        <f>ROUND(H1223/100*K1221,5)</f>
        <v>0.11655</v>
      </c>
      <c r="K1223" s="35"/>
    </row>
    <row r="1224" spans="1:27" x14ac:dyDescent="0.25">
      <c r="D1224" s="36" t="s">
        <v>230</v>
      </c>
      <c r="E1224" s="35"/>
      <c r="H1224" s="35"/>
      <c r="K1224" s="37">
        <f>SUM(J1219:J1223)</f>
        <v>7.8865499999999997</v>
      </c>
    </row>
    <row r="1225" spans="1:27" x14ac:dyDescent="0.25">
      <c r="D1225" s="36" t="s">
        <v>233</v>
      </c>
      <c r="E1225" s="35"/>
      <c r="H1225" s="35"/>
      <c r="K1225" s="37">
        <f>SUM(K1224:K1224)</f>
        <v>7.8865499999999997</v>
      </c>
    </row>
    <row r="1227" spans="1:27" ht="45" customHeight="1" x14ac:dyDescent="0.25">
      <c r="A1227" s="27"/>
      <c r="B1227" s="27" t="s">
        <v>807</v>
      </c>
      <c r="C1227" s="28" t="s">
        <v>808</v>
      </c>
      <c r="D1227" s="7" t="s">
        <v>809</v>
      </c>
      <c r="E1227" s="6"/>
      <c r="F1227" s="6"/>
      <c r="G1227" s="28"/>
      <c r="H1227" s="30" t="s">
        <v>206</v>
      </c>
      <c r="I1227" s="5">
        <v>1</v>
      </c>
      <c r="J1227" s="4"/>
      <c r="K1227" s="31">
        <f>ROUND(K1234,2)</f>
        <v>33.799999999999997</v>
      </c>
      <c r="L1227" s="29" t="s">
        <v>810</v>
      </c>
      <c r="M1227" s="28"/>
      <c r="N1227" s="28"/>
      <c r="O1227" s="28"/>
      <c r="P1227" s="28"/>
      <c r="Q1227" s="28"/>
      <c r="R1227" s="28"/>
      <c r="S1227" s="28"/>
      <c r="T1227" s="28"/>
      <c r="U1227" s="28"/>
      <c r="V1227" s="28"/>
      <c r="W1227" s="28"/>
      <c r="X1227" s="28"/>
      <c r="Y1227" s="28"/>
      <c r="Z1227" s="28"/>
      <c r="AA1227" s="28"/>
    </row>
    <row r="1228" spans="1:27" x14ac:dyDescent="0.25">
      <c r="B1228" s="23" t="s">
        <v>208</v>
      </c>
    </row>
    <row r="1229" spans="1:27" x14ac:dyDescent="0.25">
      <c r="B1229" t="s">
        <v>344</v>
      </c>
      <c r="C1229" t="s">
        <v>345</v>
      </c>
      <c r="D1229" t="s">
        <v>346</v>
      </c>
      <c r="E1229" s="32">
        <v>1.5</v>
      </c>
      <c r="F1229" t="s">
        <v>212</v>
      </c>
      <c r="G1229" t="s">
        <v>213</v>
      </c>
      <c r="H1229" s="33">
        <v>22.2</v>
      </c>
      <c r="I1229" t="s">
        <v>214</v>
      </c>
      <c r="J1229" s="34">
        <f>ROUND(E1229/I1227* H1229,5)</f>
        <v>33.299999999999997</v>
      </c>
      <c r="K1229" s="35"/>
    </row>
    <row r="1230" spans="1:27" x14ac:dyDescent="0.25">
      <c r="D1230" s="36" t="s">
        <v>215</v>
      </c>
      <c r="E1230" s="35"/>
      <c r="H1230" s="35"/>
      <c r="K1230" s="33">
        <f>SUM(J1229:J1229)</f>
        <v>33.299999999999997</v>
      </c>
    </row>
    <row r="1231" spans="1:27" x14ac:dyDescent="0.25">
      <c r="E1231" s="35"/>
      <c r="H1231" s="35"/>
      <c r="K1231" s="35"/>
    </row>
    <row r="1232" spans="1:27" x14ac:dyDescent="0.25">
      <c r="D1232" s="36" t="s">
        <v>231</v>
      </c>
      <c r="E1232" s="35"/>
      <c r="H1232" s="35">
        <v>1.5</v>
      </c>
      <c r="I1232" t="s">
        <v>232</v>
      </c>
      <c r="J1232">
        <f>ROUND(H1232/100*K1230,5)</f>
        <v>0.4995</v>
      </c>
      <c r="K1232" s="35"/>
    </row>
    <row r="1233" spans="1:27" x14ac:dyDescent="0.25">
      <c r="D1233" s="36" t="s">
        <v>230</v>
      </c>
      <c r="E1233" s="35"/>
      <c r="H1233" s="35"/>
      <c r="K1233" s="37">
        <f>SUM(J1228:J1232)</f>
        <v>33.799499999999995</v>
      </c>
    </row>
    <row r="1234" spans="1:27" x14ac:dyDescent="0.25">
      <c r="D1234" s="36" t="s">
        <v>233</v>
      </c>
      <c r="E1234" s="35"/>
      <c r="H1234" s="35"/>
      <c r="K1234" s="37">
        <f>SUM(K1233:K1233)</f>
        <v>33.799499999999995</v>
      </c>
    </row>
    <row r="1236" spans="1:27" ht="45" customHeight="1" x14ac:dyDescent="0.25">
      <c r="A1236" s="27"/>
      <c r="B1236" s="27" t="s">
        <v>811</v>
      </c>
      <c r="C1236" s="28" t="s">
        <v>33</v>
      </c>
      <c r="D1236" s="7" t="s">
        <v>812</v>
      </c>
      <c r="E1236" s="6"/>
      <c r="F1236" s="6"/>
      <c r="G1236" s="28"/>
      <c r="H1236" s="30" t="s">
        <v>206</v>
      </c>
      <c r="I1236" s="5">
        <v>1</v>
      </c>
      <c r="J1236" s="4"/>
      <c r="K1236" s="31">
        <f>ROUND(K1243,2)</f>
        <v>9.01</v>
      </c>
      <c r="L1236" s="29" t="s">
        <v>813</v>
      </c>
      <c r="M1236" s="28"/>
      <c r="N1236" s="28"/>
      <c r="O1236" s="28"/>
      <c r="P1236" s="28"/>
      <c r="Q1236" s="28"/>
      <c r="R1236" s="28"/>
      <c r="S1236" s="28"/>
      <c r="T1236" s="28"/>
      <c r="U1236" s="28"/>
      <c r="V1236" s="28"/>
      <c r="W1236" s="28"/>
      <c r="X1236" s="28"/>
      <c r="Y1236" s="28"/>
      <c r="Z1236" s="28"/>
      <c r="AA1236" s="28"/>
    </row>
    <row r="1237" spans="1:27" x14ac:dyDescent="0.25">
      <c r="B1237" s="23" t="s">
        <v>208</v>
      </c>
    </row>
    <row r="1238" spans="1:27" x14ac:dyDescent="0.25">
      <c r="B1238" t="s">
        <v>344</v>
      </c>
      <c r="C1238" t="s">
        <v>345</v>
      </c>
      <c r="D1238" t="s">
        <v>346</v>
      </c>
      <c r="E1238" s="32">
        <v>0.4</v>
      </c>
      <c r="F1238" t="s">
        <v>212</v>
      </c>
      <c r="G1238" t="s">
        <v>213</v>
      </c>
      <c r="H1238" s="33">
        <v>22.2</v>
      </c>
      <c r="I1238" t="s">
        <v>214</v>
      </c>
      <c r="J1238" s="34">
        <f>ROUND(E1238/I1236* H1238,5)</f>
        <v>8.8800000000000008</v>
      </c>
      <c r="K1238" s="35"/>
    </row>
    <row r="1239" spans="1:27" x14ac:dyDescent="0.25">
      <c r="D1239" s="36" t="s">
        <v>215</v>
      </c>
      <c r="E1239" s="35"/>
      <c r="H1239" s="35"/>
      <c r="K1239" s="33">
        <f>SUM(J1238:J1238)</f>
        <v>8.8800000000000008</v>
      </c>
    </row>
    <row r="1240" spans="1:27" x14ac:dyDescent="0.25">
      <c r="E1240" s="35"/>
      <c r="H1240" s="35"/>
      <c r="K1240" s="35"/>
    </row>
    <row r="1241" spans="1:27" x14ac:dyDescent="0.25">
      <c r="D1241" s="36" t="s">
        <v>231</v>
      </c>
      <c r="E1241" s="35"/>
      <c r="H1241" s="35">
        <v>1.5</v>
      </c>
      <c r="I1241" t="s">
        <v>232</v>
      </c>
      <c r="J1241">
        <f>ROUND(H1241/100*K1239,5)</f>
        <v>0.13320000000000001</v>
      </c>
      <c r="K1241" s="35"/>
    </row>
    <row r="1242" spans="1:27" x14ac:dyDescent="0.25">
      <c r="D1242" s="36" t="s">
        <v>230</v>
      </c>
      <c r="E1242" s="35"/>
      <c r="H1242" s="35"/>
      <c r="K1242" s="37">
        <f>SUM(J1237:J1241)</f>
        <v>9.0132000000000012</v>
      </c>
    </row>
    <row r="1243" spans="1:27" x14ac:dyDescent="0.25">
      <c r="D1243" s="36" t="s">
        <v>233</v>
      </c>
      <c r="E1243" s="35"/>
      <c r="H1243" s="35"/>
      <c r="K1243" s="37">
        <f>SUM(K1242:K1242)</f>
        <v>9.0132000000000012</v>
      </c>
    </row>
    <row r="1245" spans="1:27" ht="45" customHeight="1" x14ac:dyDescent="0.25">
      <c r="A1245" s="27"/>
      <c r="B1245" s="27" t="s">
        <v>814</v>
      </c>
      <c r="C1245" s="28" t="s">
        <v>33</v>
      </c>
      <c r="D1245" s="7" t="s">
        <v>815</v>
      </c>
      <c r="E1245" s="6"/>
      <c r="F1245" s="6"/>
      <c r="G1245" s="28"/>
      <c r="H1245" s="30" t="s">
        <v>206</v>
      </c>
      <c r="I1245" s="5">
        <v>0.99</v>
      </c>
      <c r="J1245" s="4"/>
      <c r="K1245" s="31">
        <f>ROUND(K1252,2)</f>
        <v>3.41</v>
      </c>
      <c r="L1245" s="29" t="s">
        <v>815</v>
      </c>
      <c r="M1245" s="28"/>
      <c r="N1245" s="28"/>
      <c r="O1245" s="28"/>
      <c r="P1245" s="28"/>
      <c r="Q1245" s="28"/>
      <c r="R1245" s="28"/>
      <c r="S1245" s="28"/>
      <c r="T1245" s="28"/>
      <c r="U1245" s="28"/>
      <c r="V1245" s="28"/>
      <c r="W1245" s="28"/>
      <c r="X1245" s="28"/>
      <c r="Y1245" s="28"/>
      <c r="Z1245" s="28"/>
      <c r="AA1245" s="28"/>
    </row>
    <row r="1246" spans="1:27" x14ac:dyDescent="0.25">
      <c r="B1246" s="23" t="s">
        <v>208</v>
      </c>
    </row>
    <row r="1247" spans="1:27" x14ac:dyDescent="0.25">
      <c r="B1247" t="s">
        <v>344</v>
      </c>
      <c r="C1247" t="s">
        <v>345</v>
      </c>
      <c r="D1247" t="s">
        <v>346</v>
      </c>
      <c r="E1247" s="32">
        <v>0.15</v>
      </c>
      <c r="F1247" t="s">
        <v>212</v>
      </c>
      <c r="G1247" t="s">
        <v>213</v>
      </c>
      <c r="H1247" s="33">
        <v>22.2</v>
      </c>
      <c r="I1247" t="s">
        <v>214</v>
      </c>
      <c r="J1247" s="34">
        <f>ROUND(E1247/I1245* H1247,5)</f>
        <v>3.3636400000000002</v>
      </c>
      <c r="K1247" s="35"/>
    </row>
    <row r="1248" spans="1:27" x14ac:dyDescent="0.25">
      <c r="D1248" s="36" t="s">
        <v>215</v>
      </c>
      <c r="E1248" s="35"/>
      <c r="H1248" s="35"/>
      <c r="K1248" s="33">
        <f>SUM(J1247:J1247)</f>
        <v>3.3636400000000002</v>
      </c>
    </row>
    <row r="1249" spans="1:27" x14ac:dyDescent="0.25">
      <c r="E1249" s="35"/>
      <c r="H1249" s="35"/>
      <c r="K1249" s="35"/>
    </row>
    <row r="1250" spans="1:27" x14ac:dyDescent="0.25">
      <c r="D1250" s="36" t="s">
        <v>231</v>
      </c>
      <c r="E1250" s="35"/>
      <c r="H1250" s="35">
        <v>1.5</v>
      </c>
      <c r="I1250" t="s">
        <v>232</v>
      </c>
      <c r="J1250">
        <f>ROUND(H1250/100*K1248,5)</f>
        <v>5.0450000000000002E-2</v>
      </c>
      <c r="K1250" s="35"/>
    </row>
    <row r="1251" spans="1:27" x14ac:dyDescent="0.25">
      <c r="D1251" s="36" t="s">
        <v>230</v>
      </c>
      <c r="E1251" s="35"/>
      <c r="H1251" s="35"/>
      <c r="K1251" s="37">
        <f>SUM(J1246:J1250)</f>
        <v>3.4140900000000003</v>
      </c>
    </row>
    <row r="1252" spans="1:27" x14ac:dyDescent="0.25">
      <c r="D1252" s="36" t="s">
        <v>233</v>
      </c>
      <c r="E1252" s="35"/>
      <c r="H1252" s="35"/>
      <c r="K1252" s="37">
        <f>SUM(K1251:K1251)</f>
        <v>3.4140900000000003</v>
      </c>
    </row>
    <row r="1254" spans="1:27" ht="45" customHeight="1" x14ac:dyDescent="0.25">
      <c r="A1254" s="27"/>
      <c r="B1254" s="27" t="s">
        <v>816</v>
      </c>
      <c r="C1254" s="28" t="s">
        <v>188</v>
      </c>
      <c r="D1254" s="7" t="s">
        <v>817</v>
      </c>
      <c r="E1254" s="6"/>
      <c r="F1254" s="6"/>
      <c r="G1254" s="28"/>
      <c r="H1254" s="30" t="s">
        <v>206</v>
      </c>
      <c r="I1254" s="5">
        <v>1</v>
      </c>
      <c r="J1254" s="4"/>
      <c r="K1254" s="31">
        <f>ROUND(K1266,2)</f>
        <v>146.69999999999999</v>
      </c>
      <c r="L1254" s="29" t="s">
        <v>818</v>
      </c>
      <c r="M1254" s="28"/>
      <c r="N1254" s="28"/>
      <c r="O1254" s="28"/>
      <c r="P1254" s="28"/>
      <c r="Q1254" s="28"/>
      <c r="R1254" s="28"/>
      <c r="S1254" s="28"/>
      <c r="T1254" s="28"/>
      <c r="U1254" s="28"/>
      <c r="V1254" s="28"/>
      <c r="W1254" s="28"/>
      <c r="X1254" s="28"/>
      <c r="Y1254" s="28"/>
      <c r="Z1254" s="28"/>
      <c r="AA1254" s="28"/>
    </row>
    <row r="1255" spans="1:27" x14ac:dyDescent="0.25">
      <c r="B1255" s="23" t="s">
        <v>208</v>
      </c>
    </row>
    <row r="1256" spans="1:27" x14ac:dyDescent="0.25">
      <c r="B1256" t="s">
        <v>298</v>
      </c>
      <c r="C1256" t="s">
        <v>210</v>
      </c>
      <c r="D1256" t="s">
        <v>211</v>
      </c>
      <c r="E1256" s="32">
        <v>4</v>
      </c>
      <c r="F1256" t="s">
        <v>212</v>
      </c>
      <c r="G1256" t="s">
        <v>213</v>
      </c>
      <c r="H1256" s="33">
        <v>22.96</v>
      </c>
      <c r="I1256" t="s">
        <v>214</v>
      </c>
      <c r="J1256" s="34">
        <f>ROUND(E1256/I1254* H1256,5)</f>
        <v>91.84</v>
      </c>
      <c r="K1256" s="35"/>
    </row>
    <row r="1257" spans="1:27" x14ac:dyDescent="0.25">
      <c r="B1257" t="s">
        <v>344</v>
      </c>
      <c r="C1257" t="s">
        <v>345</v>
      </c>
      <c r="D1257" t="s">
        <v>346</v>
      </c>
      <c r="E1257" s="32">
        <v>0.4</v>
      </c>
      <c r="F1257" t="s">
        <v>212</v>
      </c>
      <c r="G1257" t="s">
        <v>213</v>
      </c>
      <c r="H1257" s="33">
        <v>22.2</v>
      </c>
      <c r="I1257" t="s">
        <v>214</v>
      </c>
      <c r="J1257" s="34">
        <f>ROUND(E1257/I1254* H1257,5)</f>
        <v>8.8800000000000008</v>
      </c>
      <c r="K1257" s="35"/>
    </row>
    <row r="1258" spans="1:27" x14ac:dyDescent="0.25">
      <c r="D1258" s="36" t="s">
        <v>215</v>
      </c>
      <c r="E1258" s="35"/>
      <c r="H1258" s="35"/>
      <c r="K1258" s="33">
        <f>SUM(J1256:J1257)</f>
        <v>100.72</v>
      </c>
    </row>
    <row r="1259" spans="1:27" x14ac:dyDescent="0.25">
      <c r="B1259" s="23" t="s">
        <v>216</v>
      </c>
      <c r="E1259" s="35"/>
      <c r="H1259" s="35"/>
      <c r="K1259" s="35"/>
    </row>
    <row r="1260" spans="1:27" x14ac:dyDescent="0.25">
      <c r="B1260" t="s">
        <v>819</v>
      </c>
      <c r="C1260" t="s">
        <v>210</v>
      </c>
      <c r="D1260" t="s">
        <v>820</v>
      </c>
      <c r="E1260" s="32">
        <v>2</v>
      </c>
      <c r="F1260" t="s">
        <v>212</v>
      </c>
      <c r="G1260" t="s">
        <v>213</v>
      </c>
      <c r="H1260" s="33">
        <v>17.440000000000001</v>
      </c>
      <c r="I1260" t="s">
        <v>214</v>
      </c>
      <c r="J1260" s="34">
        <f>ROUND(E1260/I1254* H1260,5)</f>
        <v>34.880000000000003</v>
      </c>
      <c r="K1260" s="35"/>
    </row>
    <row r="1261" spans="1:27" x14ac:dyDescent="0.25">
      <c r="B1261" t="s">
        <v>350</v>
      </c>
      <c r="C1261" t="s">
        <v>210</v>
      </c>
      <c r="D1261" t="s">
        <v>351</v>
      </c>
      <c r="E1261" s="32">
        <v>0.1691</v>
      </c>
      <c r="F1261" t="s">
        <v>212</v>
      </c>
      <c r="G1261" t="s">
        <v>213</v>
      </c>
      <c r="H1261" s="33">
        <v>56.73</v>
      </c>
      <c r="I1261" t="s">
        <v>214</v>
      </c>
      <c r="J1261" s="34">
        <f>ROUND(E1261/I1254* H1261,5)</f>
        <v>9.5930400000000002</v>
      </c>
      <c r="K1261" s="35"/>
    </row>
    <row r="1262" spans="1:27" x14ac:dyDescent="0.25">
      <c r="D1262" s="36" t="s">
        <v>219</v>
      </c>
      <c r="E1262" s="35"/>
      <c r="H1262" s="35"/>
      <c r="K1262" s="33">
        <f>SUM(J1260:J1261)</f>
        <v>44.473040000000005</v>
      </c>
    </row>
    <row r="1263" spans="1:27" x14ac:dyDescent="0.25">
      <c r="E1263" s="35"/>
      <c r="H1263" s="35"/>
      <c r="K1263" s="35"/>
    </row>
    <row r="1264" spans="1:27" x14ac:dyDescent="0.25">
      <c r="D1264" s="36" t="s">
        <v>231</v>
      </c>
      <c r="E1264" s="35"/>
      <c r="H1264" s="35">
        <v>1.5</v>
      </c>
      <c r="I1264" t="s">
        <v>232</v>
      </c>
      <c r="J1264">
        <f>ROUND(H1264/100*K1258,5)</f>
        <v>1.5107999999999999</v>
      </c>
      <c r="K1264" s="35"/>
    </row>
    <row r="1265" spans="1:27" x14ac:dyDescent="0.25">
      <c r="D1265" s="36" t="s">
        <v>230</v>
      </c>
      <c r="E1265" s="35"/>
      <c r="H1265" s="35"/>
      <c r="K1265" s="37">
        <f>SUM(J1255:J1264)</f>
        <v>146.70383999999999</v>
      </c>
    </row>
    <row r="1266" spans="1:27" x14ac:dyDescent="0.25">
      <c r="D1266" s="36" t="s">
        <v>233</v>
      </c>
      <c r="E1266" s="35"/>
      <c r="H1266" s="35"/>
      <c r="K1266" s="37">
        <f>SUM(K1265:K1265)</f>
        <v>146.70383999999999</v>
      </c>
    </row>
    <row r="1268" spans="1:27" ht="45" customHeight="1" x14ac:dyDescent="0.25">
      <c r="A1268" s="27"/>
      <c r="B1268" s="27" t="s">
        <v>821</v>
      </c>
      <c r="C1268" s="28" t="s">
        <v>808</v>
      </c>
      <c r="D1268" s="7" t="s">
        <v>822</v>
      </c>
      <c r="E1268" s="6"/>
      <c r="F1268" s="6"/>
      <c r="G1268" s="28"/>
      <c r="H1268" s="30" t="s">
        <v>206</v>
      </c>
      <c r="I1268" s="5">
        <v>1</v>
      </c>
      <c r="J1268" s="4"/>
      <c r="K1268" s="31">
        <f>ROUND(K1279,2)</f>
        <v>12.66</v>
      </c>
      <c r="L1268" s="29" t="s">
        <v>823</v>
      </c>
      <c r="M1268" s="28"/>
      <c r="N1268" s="28"/>
      <c r="O1268" s="28"/>
      <c r="P1268" s="28"/>
      <c r="Q1268" s="28"/>
      <c r="R1268" s="28"/>
      <c r="S1268" s="28"/>
      <c r="T1268" s="28"/>
      <c r="U1268" s="28"/>
      <c r="V1268" s="28"/>
      <c r="W1268" s="28"/>
      <c r="X1268" s="28"/>
      <c r="Y1268" s="28"/>
      <c r="Z1268" s="28"/>
      <c r="AA1268" s="28"/>
    </row>
    <row r="1269" spans="1:27" x14ac:dyDescent="0.25">
      <c r="B1269" s="23" t="s">
        <v>208</v>
      </c>
    </row>
    <row r="1270" spans="1:27" x14ac:dyDescent="0.25">
      <c r="B1270" t="s">
        <v>344</v>
      </c>
      <c r="C1270" t="s">
        <v>345</v>
      </c>
      <c r="D1270" t="s">
        <v>346</v>
      </c>
      <c r="E1270" s="32">
        <v>0.2</v>
      </c>
      <c r="F1270" t="s">
        <v>212</v>
      </c>
      <c r="G1270" t="s">
        <v>213</v>
      </c>
      <c r="H1270" s="33">
        <v>22.2</v>
      </c>
      <c r="I1270" t="s">
        <v>214</v>
      </c>
      <c r="J1270" s="34">
        <f>ROUND(E1270/I1268* H1270,5)</f>
        <v>4.4400000000000004</v>
      </c>
      <c r="K1270" s="35"/>
    </row>
    <row r="1271" spans="1:27" x14ac:dyDescent="0.25">
      <c r="B1271" t="s">
        <v>298</v>
      </c>
      <c r="C1271" t="s">
        <v>210</v>
      </c>
      <c r="D1271" t="s">
        <v>211</v>
      </c>
      <c r="E1271" s="32">
        <v>0.2</v>
      </c>
      <c r="F1271" t="s">
        <v>212</v>
      </c>
      <c r="G1271" t="s">
        <v>213</v>
      </c>
      <c r="H1271" s="33">
        <v>22.96</v>
      </c>
      <c r="I1271" t="s">
        <v>214</v>
      </c>
      <c r="J1271" s="34">
        <f>ROUND(E1271/I1268* H1271,5)</f>
        <v>4.5919999999999996</v>
      </c>
      <c r="K1271" s="35"/>
    </row>
    <row r="1272" spans="1:27" x14ac:dyDescent="0.25">
      <c r="D1272" s="36" t="s">
        <v>215</v>
      </c>
      <c r="E1272" s="35"/>
      <c r="H1272" s="35"/>
      <c r="K1272" s="33">
        <f>SUM(J1270:J1271)</f>
        <v>9.032</v>
      </c>
    </row>
    <row r="1273" spans="1:27" x14ac:dyDescent="0.25">
      <c r="B1273" s="23" t="s">
        <v>216</v>
      </c>
      <c r="E1273" s="35"/>
      <c r="H1273" s="35"/>
      <c r="K1273" s="35"/>
    </row>
    <row r="1274" spans="1:27" x14ac:dyDescent="0.25">
      <c r="B1274" t="s">
        <v>819</v>
      </c>
      <c r="C1274" t="s">
        <v>210</v>
      </c>
      <c r="D1274" t="s">
        <v>820</v>
      </c>
      <c r="E1274" s="32">
        <v>0.2</v>
      </c>
      <c r="F1274" t="s">
        <v>212</v>
      </c>
      <c r="G1274" t="s">
        <v>213</v>
      </c>
      <c r="H1274" s="33">
        <v>17.440000000000001</v>
      </c>
      <c r="I1274" t="s">
        <v>214</v>
      </c>
      <c r="J1274" s="34">
        <f>ROUND(E1274/I1268* H1274,5)</f>
        <v>3.488</v>
      </c>
      <c r="K1274" s="35"/>
    </row>
    <row r="1275" spans="1:27" x14ac:dyDescent="0.25">
      <c r="D1275" s="36" t="s">
        <v>219</v>
      </c>
      <c r="E1275" s="35"/>
      <c r="H1275" s="35"/>
      <c r="K1275" s="33">
        <f>SUM(J1274:J1274)</f>
        <v>3.488</v>
      </c>
    </row>
    <row r="1276" spans="1:27" x14ac:dyDescent="0.25">
      <c r="E1276" s="35"/>
      <c r="H1276" s="35"/>
      <c r="K1276" s="35"/>
    </row>
    <row r="1277" spans="1:27" x14ac:dyDescent="0.25">
      <c r="D1277" s="36" t="s">
        <v>231</v>
      </c>
      <c r="E1277" s="35"/>
      <c r="H1277" s="35">
        <v>1.5</v>
      </c>
      <c r="I1277" t="s">
        <v>232</v>
      </c>
      <c r="J1277">
        <f>ROUND(H1277/100*K1272,5)</f>
        <v>0.13547999999999999</v>
      </c>
      <c r="K1277" s="35"/>
    </row>
    <row r="1278" spans="1:27" x14ac:dyDescent="0.25">
      <c r="D1278" s="36" t="s">
        <v>230</v>
      </c>
      <c r="E1278" s="35"/>
      <c r="H1278" s="35"/>
      <c r="K1278" s="37">
        <f>SUM(J1269:J1277)</f>
        <v>12.655479999999999</v>
      </c>
    </row>
    <row r="1279" spans="1:27" x14ac:dyDescent="0.25">
      <c r="D1279" s="36" t="s">
        <v>233</v>
      </c>
      <c r="E1279" s="35"/>
      <c r="H1279" s="35"/>
      <c r="K1279" s="37">
        <f>SUM(K1278:K1278)</f>
        <v>12.655479999999999</v>
      </c>
    </row>
    <row r="1281" spans="1:27" ht="45" customHeight="1" x14ac:dyDescent="0.25">
      <c r="A1281" s="27"/>
      <c r="B1281" s="27" t="s">
        <v>824</v>
      </c>
      <c r="C1281" s="28" t="s">
        <v>105</v>
      </c>
      <c r="D1281" s="7" t="s">
        <v>825</v>
      </c>
      <c r="E1281" s="6"/>
      <c r="F1281" s="6"/>
      <c r="G1281" s="28"/>
      <c r="H1281" s="30" t="s">
        <v>206</v>
      </c>
      <c r="I1281" s="5">
        <v>1</v>
      </c>
      <c r="J1281" s="4"/>
      <c r="K1281" s="31">
        <f>ROUND(K1291,2)</f>
        <v>9.93</v>
      </c>
      <c r="L1281" s="29" t="s">
        <v>826</v>
      </c>
      <c r="M1281" s="28"/>
      <c r="N1281" s="28"/>
      <c r="O1281" s="28"/>
      <c r="P1281" s="28"/>
      <c r="Q1281" s="28"/>
      <c r="R1281" s="28"/>
      <c r="S1281" s="28"/>
      <c r="T1281" s="28"/>
      <c r="U1281" s="28"/>
      <c r="V1281" s="28"/>
      <c r="W1281" s="28"/>
      <c r="X1281" s="28"/>
      <c r="Y1281" s="28"/>
      <c r="Z1281" s="28"/>
      <c r="AA1281" s="28"/>
    </row>
    <row r="1282" spans="1:27" x14ac:dyDescent="0.25">
      <c r="B1282" s="23" t="s">
        <v>208</v>
      </c>
    </row>
    <row r="1283" spans="1:27" x14ac:dyDescent="0.25">
      <c r="B1283" t="s">
        <v>298</v>
      </c>
      <c r="C1283" t="s">
        <v>210</v>
      </c>
      <c r="D1283" t="s">
        <v>211</v>
      </c>
      <c r="E1283" s="32">
        <v>0.3</v>
      </c>
      <c r="F1283" t="s">
        <v>212</v>
      </c>
      <c r="G1283" t="s">
        <v>213</v>
      </c>
      <c r="H1283" s="33">
        <v>22.96</v>
      </c>
      <c r="I1283" t="s">
        <v>214</v>
      </c>
      <c r="J1283" s="34">
        <f>ROUND(E1283/I1281* H1283,5)</f>
        <v>6.8879999999999999</v>
      </c>
      <c r="K1283" s="35"/>
    </row>
    <row r="1284" spans="1:27" x14ac:dyDescent="0.25">
      <c r="D1284" s="36" t="s">
        <v>215</v>
      </c>
      <c r="E1284" s="35"/>
      <c r="H1284" s="35"/>
      <c r="K1284" s="33">
        <f>SUM(J1283:J1283)</f>
        <v>6.8879999999999999</v>
      </c>
    </row>
    <row r="1285" spans="1:27" x14ac:dyDescent="0.25">
      <c r="B1285" s="23" t="s">
        <v>216</v>
      </c>
      <c r="E1285" s="35"/>
      <c r="H1285" s="35"/>
      <c r="K1285" s="35"/>
    </row>
    <row r="1286" spans="1:27" x14ac:dyDescent="0.25">
      <c r="B1286" t="s">
        <v>772</v>
      </c>
      <c r="C1286" t="s">
        <v>210</v>
      </c>
      <c r="D1286" t="s">
        <v>773</v>
      </c>
      <c r="E1286" s="32">
        <v>0.3</v>
      </c>
      <c r="F1286" t="s">
        <v>212</v>
      </c>
      <c r="G1286" t="s">
        <v>213</v>
      </c>
      <c r="H1286" s="33">
        <v>9.7799999999999994</v>
      </c>
      <c r="I1286" t="s">
        <v>214</v>
      </c>
      <c r="J1286" s="34">
        <f>ROUND(E1286/I1281* H1286,5)</f>
        <v>2.9340000000000002</v>
      </c>
      <c r="K1286" s="35"/>
    </row>
    <row r="1287" spans="1:27" x14ac:dyDescent="0.25">
      <c r="D1287" s="36" t="s">
        <v>219</v>
      </c>
      <c r="E1287" s="35"/>
      <c r="H1287" s="35"/>
      <c r="K1287" s="33">
        <f>SUM(J1286:J1286)</f>
        <v>2.9340000000000002</v>
      </c>
    </row>
    <row r="1288" spans="1:27" x14ac:dyDescent="0.25">
      <c r="E1288" s="35"/>
      <c r="H1288" s="35"/>
      <c r="K1288" s="35"/>
    </row>
    <row r="1289" spans="1:27" x14ac:dyDescent="0.25">
      <c r="D1289" s="36" t="s">
        <v>231</v>
      </c>
      <c r="E1289" s="35"/>
      <c r="H1289" s="35">
        <v>1.5</v>
      </c>
      <c r="I1289" t="s">
        <v>232</v>
      </c>
      <c r="J1289">
        <f>ROUND(H1289/100*K1284,5)</f>
        <v>0.10332</v>
      </c>
      <c r="K1289" s="35"/>
    </row>
    <row r="1290" spans="1:27" x14ac:dyDescent="0.25">
      <c r="D1290" s="36" t="s">
        <v>230</v>
      </c>
      <c r="E1290" s="35"/>
      <c r="H1290" s="35"/>
      <c r="K1290" s="37">
        <f>SUM(J1282:J1289)</f>
        <v>9.9253199999999993</v>
      </c>
    </row>
    <row r="1291" spans="1:27" x14ac:dyDescent="0.25">
      <c r="D1291" s="36" t="s">
        <v>233</v>
      </c>
      <c r="E1291" s="35"/>
      <c r="H1291" s="35"/>
      <c r="K1291" s="37">
        <f>SUM(K1290:K1290)</f>
        <v>9.9253199999999993</v>
      </c>
    </row>
    <row r="1293" spans="1:27" ht="45" customHeight="1" x14ac:dyDescent="0.25">
      <c r="A1293" s="27"/>
      <c r="B1293" s="27" t="s">
        <v>827</v>
      </c>
      <c r="C1293" s="28" t="s">
        <v>188</v>
      </c>
      <c r="D1293" s="7" t="s">
        <v>817</v>
      </c>
      <c r="E1293" s="6"/>
      <c r="F1293" s="6"/>
      <c r="G1293" s="28"/>
      <c r="H1293" s="30" t="s">
        <v>206</v>
      </c>
      <c r="I1293" s="5">
        <v>1</v>
      </c>
      <c r="J1293" s="4"/>
      <c r="K1293" s="31">
        <f>ROUND(K1305,2)</f>
        <v>146.69999999999999</v>
      </c>
      <c r="L1293" s="29" t="s">
        <v>818</v>
      </c>
      <c r="M1293" s="28"/>
      <c r="N1293" s="28"/>
      <c r="O1293" s="28"/>
      <c r="P1293" s="28"/>
      <c r="Q1293" s="28"/>
      <c r="R1293" s="28"/>
      <c r="S1293" s="28"/>
      <c r="T1293" s="28"/>
      <c r="U1293" s="28"/>
      <c r="V1293" s="28"/>
      <c r="W1293" s="28"/>
      <c r="X1293" s="28"/>
      <c r="Y1293" s="28"/>
      <c r="Z1293" s="28"/>
      <c r="AA1293" s="28"/>
    </row>
    <row r="1294" spans="1:27" x14ac:dyDescent="0.25">
      <c r="B1294" s="23" t="s">
        <v>208</v>
      </c>
    </row>
    <row r="1295" spans="1:27" x14ac:dyDescent="0.25">
      <c r="B1295" t="s">
        <v>344</v>
      </c>
      <c r="C1295" t="s">
        <v>345</v>
      </c>
      <c r="D1295" t="s">
        <v>346</v>
      </c>
      <c r="E1295" s="32">
        <v>0.4</v>
      </c>
      <c r="F1295" t="s">
        <v>212</v>
      </c>
      <c r="G1295" t="s">
        <v>213</v>
      </c>
      <c r="H1295" s="33">
        <v>22.2</v>
      </c>
      <c r="I1295" t="s">
        <v>214</v>
      </c>
      <c r="J1295" s="34">
        <f>ROUND(E1295/I1293* H1295,5)</f>
        <v>8.8800000000000008</v>
      </c>
      <c r="K1295" s="35"/>
    </row>
    <row r="1296" spans="1:27" x14ac:dyDescent="0.25">
      <c r="B1296" t="s">
        <v>298</v>
      </c>
      <c r="C1296" t="s">
        <v>210</v>
      </c>
      <c r="D1296" t="s">
        <v>211</v>
      </c>
      <c r="E1296" s="32">
        <v>4</v>
      </c>
      <c r="F1296" t="s">
        <v>212</v>
      </c>
      <c r="G1296" t="s">
        <v>213</v>
      </c>
      <c r="H1296" s="33">
        <v>22.96</v>
      </c>
      <c r="I1296" t="s">
        <v>214</v>
      </c>
      <c r="J1296" s="34">
        <f>ROUND(E1296/I1293* H1296,5)</f>
        <v>91.84</v>
      </c>
      <c r="K1296" s="35"/>
    </row>
    <row r="1297" spans="1:27" x14ac:dyDescent="0.25">
      <c r="D1297" s="36" t="s">
        <v>215</v>
      </c>
      <c r="E1297" s="35"/>
      <c r="H1297" s="35"/>
      <c r="K1297" s="33">
        <f>SUM(J1295:J1296)</f>
        <v>100.72</v>
      </c>
    </row>
    <row r="1298" spans="1:27" x14ac:dyDescent="0.25">
      <c r="B1298" s="23" t="s">
        <v>216</v>
      </c>
      <c r="E1298" s="35"/>
      <c r="H1298" s="35"/>
      <c r="K1298" s="35"/>
    </row>
    <row r="1299" spans="1:27" x14ac:dyDescent="0.25">
      <c r="B1299" t="s">
        <v>350</v>
      </c>
      <c r="C1299" t="s">
        <v>210</v>
      </c>
      <c r="D1299" t="s">
        <v>351</v>
      </c>
      <c r="E1299" s="32">
        <v>0.1691</v>
      </c>
      <c r="F1299" t="s">
        <v>212</v>
      </c>
      <c r="G1299" t="s">
        <v>213</v>
      </c>
      <c r="H1299" s="33">
        <v>56.73</v>
      </c>
      <c r="I1299" t="s">
        <v>214</v>
      </c>
      <c r="J1299" s="34">
        <f>ROUND(E1299/I1293* H1299,5)</f>
        <v>9.5930400000000002</v>
      </c>
      <c r="K1299" s="35"/>
    </row>
    <row r="1300" spans="1:27" x14ac:dyDescent="0.25">
      <c r="B1300" t="s">
        <v>819</v>
      </c>
      <c r="C1300" t="s">
        <v>210</v>
      </c>
      <c r="D1300" t="s">
        <v>820</v>
      </c>
      <c r="E1300" s="32">
        <v>2</v>
      </c>
      <c r="F1300" t="s">
        <v>212</v>
      </c>
      <c r="G1300" t="s">
        <v>213</v>
      </c>
      <c r="H1300" s="33">
        <v>17.440000000000001</v>
      </c>
      <c r="I1300" t="s">
        <v>214</v>
      </c>
      <c r="J1300" s="34">
        <f>ROUND(E1300/I1293* H1300,5)</f>
        <v>34.880000000000003</v>
      </c>
      <c r="K1300" s="35"/>
    </row>
    <row r="1301" spans="1:27" x14ac:dyDescent="0.25">
      <c r="D1301" s="36" t="s">
        <v>219</v>
      </c>
      <c r="E1301" s="35"/>
      <c r="H1301" s="35"/>
      <c r="K1301" s="33">
        <f>SUM(J1299:J1300)</f>
        <v>44.473040000000005</v>
      </c>
    </row>
    <row r="1302" spans="1:27" x14ac:dyDescent="0.25">
      <c r="E1302" s="35"/>
      <c r="H1302" s="35"/>
      <c r="K1302" s="35"/>
    </row>
    <row r="1303" spans="1:27" x14ac:dyDescent="0.25">
      <c r="D1303" s="36" t="s">
        <v>231</v>
      </c>
      <c r="E1303" s="35"/>
      <c r="H1303" s="35">
        <v>1.5</v>
      </c>
      <c r="I1303" t="s">
        <v>232</v>
      </c>
      <c r="J1303">
        <f>ROUND(H1303/100*K1297,5)</f>
        <v>1.5107999999999999</v>
      </c>
      <c r="K1303" s="35"/>
    </row>
    <row r="1304" spans="1:27" x14ac:dyDescent="0.25">
      <c r="D1304" s="36" t="s">
        <v>230</v>
      </c>
      <c r="E1304" s="35"/>
      <c r="H1304" s="35"/>
      <c r="K1304" s="37">
        <f>SUM(J1294:J1303)</f>
        <v>146.70383999999999</v>
      </c>
    </row>
    <row r="1305" spans="1:27" x14ac:dyDescent="0.25">
      <c r="D1305" s="36" t="s">
        <v>233</v>
      </c>
      <c r="E1305" s="35"/>
      <c r="H1305" s="35"/>
      <c r="K1305" s="37">
        <f>SUM(K1304:K1304)</f>
        <v>146.70383999999999</v>
      </c>
    </row>
    <row r="1307" spans="1:27" ht="45" customHeight="1" x14ac:dyDescent="0.25">
      <c r="A1307" s="27"/>
      <c r="B1307" s="27" t="s">
        <v>828</v>
      </c>
      <c r="C1307" s="28" t="s">
        <v>105</v>
      </c>
      <c r="D1307" s="7" t="s">
        <v>825</v>
      </c>
      <c r="E1307" s="6"/>
      <c r="F1307" s="6"/>
      <c r="G1307" s="28"/>
      <c r="H1307" s="30" t="s">
        <v>206</v>
      </c>
      <c r="I1307" s="5">
        <v>1</v>
      </c>
      <c r="J1307" s="4"/>
      <c r="K1307" s="31">
        <f>ROUND(K1317,2)</f>
        <v>4.96</v>
      </c>
      <c r="L1307" s="29" t="s">
        <v>826</v>
      </c>
      <c r="M1307" s="28"/>
      <c r="N1307" s="28"/>
      <c r="O1307" s="28"/>
      <c r="P1307" s="28"/>
      <c r="Q1307" s="28"/>
      <c r="R1307" s="28"/>
      <c r="S1307" s="28"/>
      <c r="T1307" s="28"/>
      <c r="U1307" s="28"/>
      <c r="V1307" s="28"/>
      <c r="W1307" s="28"/>
      <c r="X1307" s="28"/>
      <c r="Y1307" s="28"/>
      <c r="Z1307" s="28"/>
      <c r="AA1307" s="28"/>
    </row>
    <row r="1308" spans="1:27" x14ac:dyDescent="0.25">
      <c r="B1308" s="23" t="s">
        <v>208</v>
      </c>
    </row>
    <row r="1309" spans="1:27" x14ac:dyDescent="0.25">
      <c r="B1309" t="s">
        <v>298</v>
      </c>
      <c r="C1309" t="s">
        <v>210</v>
      </c>
      <c r="D1309" t="s">
        <v>211</v>
      </c>
      <c r="E1309" s="32">
        <v>0.15</v>
      </c>
      <c r="F1309" t="s">
        <v>212</v>
      </c>
      <c r="G1309" t="s">
        <v>213</v>
      </c>
      <c r="H1309" s="33">
        <v>22.96</v>
      </c>
      <c r="I1309" t="s">
        <v>214</v>
      </c>
      <c r="J1309" s="34">
        <f>ROUND(E1309/I1307* H1309,5)</f>
        <v>3.444</v>
      </c>
      <c r="K1309" s="35"/>
    </row>
    <row r="1310" spans="1:27" x14ac:dyDescent="0.25">
      <c r="D1310" s="36" t="s">
        <v>215</v>
      </c>
      <c r="E1310" s="35"/>
      <c r="H1310" s="35"/>
      <c r="K1310" s="33">
        <f>SUM(J1309:J1309)</f>
        <v>3.444</v>
      </c>
    </row>
    <row r="1311" spans="1:27" x14ac:dyDescent="0.25">
      <c r="B1311" s="23" t="s">
        <v>216</v>
      </c>
      <c r="E1311" s="35"/>
      <c r="H1311" s="35"/>
      <c r="K1311" s="35"/>
    </row>
    <row r="1312" spans="1:27" x14ac:dyDescent="0.25">
      <c r="B1312" t="s">
        <v>772</v>
      </c>
      <c r="C1312" t="s">
        <v>210</v>
      </c>
      <c r="D1312" t="s">
        <v>773</v>
      </c>
      <c r="E1312" s="32">
        <v>0.15</v>
      </c>
      <c r="F1312" t="s">
        <v>212</v>
      </c>
      <c r="G1312" t="s">
        <v>213</v>
      </c>
      <c r="H1312" s="33">
        <v>9.7799999999999994</v>
      </c>
      <c r="I1312" t="s">
        <v>214</v>
      </c>
      <c r="J1312" s="34">
        <f>ROUND(E1312/I1307* H1312,5)</f>
        <v>1.4670000000000001</v>
      </c>
      <c r="K1312" s="35"/>
    </row>
    <row r="1313" spans="1:27" x14ac:dyDescent="0.25">
      <c r="D1313" s="36" t="s">
        <v>219</v>
      </c>
      <c r="E1313" s="35"/>
      <c r="H1313" s="35"/>
      <c r="K1313" s="33">
        <f>SUM(J1312:J1312)</f>
        <v>1.4670000000000001</v>
      </c>
    </row>
    <row r="1314" spans="1:27" x14ac:dyDescent="0.25">
      <c r="E1314" s="35"/>
      <c r="H1314" s="35"/>
      <c r="K1314" s="35"/>
    </row>
    <row r="1315" spans="1:27" x14ac:dyDescent="0.25">
      <c r="D1315" s="36" t="s">
        <v>231</v>
      </c>
      <c r="E1315" s="35"/>
      <c r="H1315" s="35">
        <v>1.5</v>
      </c>
      <c r="I1315" t="s">
        <v>232</v>
      </c>
      <c r="J1315">
        <f>ROUND(H1315/100*K1310,5)</f>
        <v>5.1659999999999998E-2</v>
      </c>
      <c r="K1315" s="35"/>
    </row>
    <row r="1316" spans="1:27" x14ac:dyDescent="0.25">
      <c r="D1316" s="36" t="s">
        <v>230</v>
      </c>
      <c r="E1316" s="35"/>
      <c r="H1316" s="35"/>
      <c r="K1316" s="37">
        <f>SUM(J1308:J1315)</f>
        <v>4.9626599999999996</v>
      </c>
    </row>
    <row r="1317" spans="1:27" x14ac:dyDescent="0.25">
      <c r="D1317" s="36" t="s">
        <v>233</v>
      </c>
      <c r="E1317" s="35"/>
      <c r="H1317" s="35"/>
      <c r="K1317" s="37">
        <f>SUM(K1316:K1316)</f>
        <v>4.9626599999999996</v>
      </c>
    </row>
    <row r="1319" spans="1:27" ht="45" customHeight="1" x14ac:dyDescent="0.25">
      <c r="A1319" s="27"/>
      <c r="B1319" s="27" t="s">
        <v>829</v>
      </c>
      <c r="C1319" s="28" t="s">
        <v>33</v>
      </c>
      <c r="D1319" s="7" t="s">
        <v>830</v>
      </c>
      <c r="E1319" s="6"/>
      <c r="F1319" s="6"/>
      <c r="G1319" s="28"/>
      <c r="H1319" s="30" t="s">
        <v>206</v>
      </c>
      <c r="I1319" s="5">
        <v>1</v>
      </c>
      <c r="J1319" s="4"/>
      <c r="K1319" s="31">
        <f>ROUND(K1326,2)</f>
        <v>9.01</v>
      </c>
      <c r="L1319" s="29" t="s">
        <v>831</v>
      </c>
      <c r="M1319" s="28"/>
      <c r="N1319" s="28"/>
      <c r="O1319" s="28"/>
      <c r="P1319" s="28"/>
      <c r="Q1319" s="28"/>
      <c r="R1319" s="28"/>
      <c r="S1319" s="28"/>
      <c r="T1319" s="28"/>
      <c r="U1319" s="28"/>
      <c r="V1319" s="28"/>
      <c r="W1319" s="28"/>
      <c r="X1319" s="28"/>
      <c r="Y1319" s="28"/>
      <c r="Z1319" s="28"/>
      <c r="AA1319" s="28"/>
    </row>
    <row r="1320" spans="1:27" x14ac:dyDescent="0.25">
      <c r="B1320" s="23" t="s">
        <v>208</v>
      </c>
    </row>
    <row r="1321" spans="1:27" x14ac:dyDescent="0.25">
      <c r="B1321" t="s">
        <v>344</v>
      </c>
      <c r="C1321" t="s">
        <v>345</v>
      </c>
      <c r="D1321" t="s">
        <v>346</v>
      </c>
      <c r="E1321" s="32">
        <v>0.4</v>
      </c>
      <c r="F1321" t="s">
        <v>212</v>
      </c>
      <c r="G1321" t="s">
        <v>213</v>
      </c>
      <c r="H1321" s="33">
        <v>22.2</v>
      </c>
      <c r="I1321" t="s">
        <v>214</v>
      </c>
      <c r="J1321" s="34">
        <f>ROUND(E1321/I1319* H1321,5)</f>
        <v>8.8800000000000008</v>
      </c>
      <c r="K1321" s="35"/>
    </row>
    <row r="1322" spans="1:27" x14ac:dyDescent="0.25">
      <c r="D1322" s="36" t="s">
        <v>215</v>
      </c>
      <c r="E1322" s="35"/>
      <c r="H1322" s="35"/>
      <c r="K1322" s="33">
        <f>SUM(J1321:J1321)</f>
        <v>8.8800000000000008</v>
      </c>
    </row>
    <row r="1323" spans="1:27" x14ac:dyDescent="0.25">
      <c r="E1323" s="35"/>
      <c r="H1323" s="35"/>
      <c r="K1323" s="35"/>
    </row>
    <row r="1324" spans="1:27" x14ac:dyDescent="0.25">
      <c r="D1324" s="36" t="s">
        <v>231</v>
      </c>
      <c r="E1324" s="35"/>
      <c r="H1324" s="35">
        <v>1.5</v>
      </c>
      <c r="I1324" t="s">
        <v>232</v>
      </c>
      <c r="J1324">
        <f>ROUND(H1324/100*K1322,5)</f>
        <v>0.13320000000000001</v>
      </c>
      <c r="K1324" s="35"/>
    </row>
    <row r="1325" spans="1:27" x14ac:dyDescent="0.25">
      <c r="D1325" s="36" t="s">
        <v>230</v>
      </c>
      <c r="E1325" s="35"/>
      <c r="H1325" s="35"/>
      <c r="K1325" s="37">
        <f>SUM(J1320:J1324)</f>
        <v>9.0132000000000012</v>
      </c>
    </row>
    <row r="1326" spans="1:27" x14ac:dyDescent="0.25">
      <c r="D1326" s="36" t="s">
        <v>233</v>
      </c>
      <c r="E1326" s="35"/>
      <c r="H1326" s="35"/>
      <c r="K1326" s="37">
        <f>SUM(K1325:K1325)</f>
        <v>9.0132000000000012</v>
      </c>
    </row>
    <row r="1328" spans="1:27" ht="45" customHeight="1" x14ac:dyDescent="0.25">
      <c r="A1328" s="27"/>
      <c r="B1328" s="27" t="s">
        <v>832</v>
      </c>
      <c r="C1328" s="28" t="s">
        <v>33</v>
      </c>
      <c r="D1328" s="7" t="s">
        <v>833</v>
      </c>
      <c r="E1328" s="6"/>
      <c r="F1328" s="6"/>
      <c r="G1328" s="28"/>
      <c r="H1328" s="30" t="s">
        <v>206</v>
      </c>
      <c r="I1328" s="5">
        <v>1</v>
      </c>
      <c r="J1328" s="4"/>
      <c r="K1328" s="31">
        <f>ROUND(K1335,2)</f>
        <v>11.27</v>
      </c>
      <c r="L1328" s="29" t="s">
        <v>834</v>
      </c>
      <c r="M1328" s="28"/>
      <c r="N1328" s="28"/>
      <c r="O1328" s="28"/>
      <c r="P1328" s="28"/>
      <c r="Q1328" s="28"/>
      <c r="R1328" s="28"/>
      <c r="S1328" s="28"/>
      <c r="T1328" s="28"/>
      <c r="U1328" s="28"/>
      <c r="V1328" s="28"/>
      <c r="W1328" s="28"/>
      <c r="X1328" s="28"/>
      <c r="Y1328" s="28"/>
      <c r="Z1328" s="28"/>
      <c r="AA1328" s="28"/>
    </row>
    <row r="1329" spans="1:27" x14ac:dyDescent="0.25">
      <c r="B1329" s="23" t="s">
        <v>208</v>
      </c>
    </row>
    <row r="1330" spans="1:27" x14ac:dyDescent="0.25">
      <c r="B1330" t="s">
        <v>344</v>
      </c>
      <c r="C1330" t="s">
        <v>345</v>
      </c>
      <c r="D1330" t="s">
        <v>346</v>
      </c>
      <c r="E1330" s="32">
        <v>0.5</v>
      </c>
      <c r="F1330" t="s">
        <v>212</v>
      </c>
      <c r="G1330" t="s">
        <v>213</v>
      </c>
      <c r="H1330" s="33">
        <v>22.2</v>
      </c>
      <c r="I1330" t="s">
        <v>214</v>
      </c>
      <c r="J1330" s="34">
        <f>ROUND(E1330/I1328* H1330,5)</f>
        <v>11.1</v>
      </c>
      <c r="K1330" s="35"/>
    </row>
    <row r="1331" spans="1:27" x14ac:dyDescent="0.25">
      <c r="D1331" s="36" t="s">
        <v>215</v>
      </c>
      <c r="E1331" s="35"/>
      <c r="H1331" s="35"/>
      <c r="K1331" s="33">
        <f>SUM(J1330:J1330)</f>
        <v>11.1</v>
      </c>
    </row>
    <row r="1332" spans="1:27" x14ac:dyDescent="0.25">
      <c r="E1332" s="35"/>
      <c r="H1332" s="35"/>
      <c r="K1332" s="35"/>
    </row>
    <row r="1333" spans="1:27" x14ac:dyDescent="0.25">
      <c r="D1333" s="36" t="s">
        <v>231</v>
      </c>
      <c r="E1333" s="35"/>
      <c r="H1333" s="35">
        <v>1.5</v>
      </c>
      <c r="I1333" t="s">
        <v>232</v>
      </c>
      <c r="J1333">
        <f>ROUND(H1333/100*K1331,5)</f>
        <v>0.16650000000000001</v>
      </c>
      <c r="K1333" s="35"/>
    </row>
    <row r="1334" spans="1:27" x14ac:dyDescent="0.25">
      <c r="D1334" s="36" t="s">
        <v>230</v>
      </c>
      <c r="E1334" s="35"/>
      <c r="H1334" s="35"/>
      <c r="K1334" s="37">
        <f>SUM(J1329:J1333)</f>
        <v>11.266499999999999</v>
      </c>
    </row>
    <row r="1335" spans="1:27" x14ac:dyDescent="0.25">
      <c r="D1335" s="36" t="s">
        <v>233</v>
      </c>
      <c r="E1335" s="35"/>
      <c r="H1335" s="35"/>
      <c r="K1335" s="37">
        <f>SUM(K1334:K1334)</f>
        <v>11.266499999999999</v>
      </c>
    </row>
    <row r="1337" spans="1:27" ht="45" customHeight="1" x14ac:dyDescent="0.25">
      <c r="A1337" s="27"/>
      <c r="B1337" s="27" t="s">
        <v>835</v>
      </c>
      <c r="C1337" s="28" t="s">
        <v>33</v>
      </c>
      <c r="D1337" s="7" t="s">
        <v>836</v>
      </c>
      <c r="E1337" s="6"/>
      <c r="F1337" s="6"/>
      <c r="G1337" s="28"/>
      <c r="H1337" s="30" t="s">
        <v>206</v>
      </c>
      <c r="I1337" s="5">
        <v>0.498</v>
      </c>
      <c r="J1337" s="4"/>
      <c r="K1337" s="31">
        <f>ROUND(K1344,2)</f>
        <v>13.57</v>
      </c>
      <c r="L1337" s="29" t="s">
        <v>837</v>
      </c>
      <c r="M1337" s="28"/>
      <c r="N1337" s="28"/>
      <c r="O1337" s="28"/>
      <c r="P1337" s="28"/>
      <c r="Q1337" s="28"/>
      <c r="R1337" s="28"/>
      <c r="S1337" s="28"/>
      <c r="T1337" s="28"/>
      <c r="U1337" s="28"/>
      <c r="V1337" s="28"/>
      <c r="W1337" s="28"/>
      <c r="X1337" s="28"/>
      <c r="Y1337" s="28"/>
      <c r="Z1337" s="28"/>
      <c r="AA1337" s="28"/>
    </row>
    <row r="1338" spans="1:27" x14ac:dyDescent="0.25">
      <c r="B1338" s="23" t="s">
        <v>208</v>
      </c>
    </row>
    <row r="1339" spans="1:27" x14ac:dyDescent="0.25">
      <c r="B1339" t="s">
        <v>344</v>
      </c>
      <c r="C1339" t="s">
        <v>345</v>
      </c>
      <c r="D1339" t="s">
        <v>346</v>
      </c>
      <c r="E1339" s="32">
        <v>0.3</v>
      </c>
      <c r="F1339" t="s">
        <v>212</v>
      </c>
      <c r="G1339" t="s">
        <v>213</v>
      </c>
      <c r="H1339" s="33">
        <v>22.2</v>
      </c>
      <c r="I1339" t="s">
        <v>214</v>
      </c>
      <c r="J1339" s="34">
        <f>ROUND(E1339/I1337* H1339,5)</f>
        <v>13.37349</v>
      </c>
      <c r="K1339" s="35"/>
    </row>
    <row r="1340" spans="1:27" x14ac:dyDescent="0.25">
      <c r="D1340" s="36" t="s">
        <v>215</v>
      </c>
      <c r="E1340" s="35"/>
      <c r="H1340" s="35"/>
      <c r="K1340" s="33">
        <f>SUM(J1339:J1339)</f>
        <v>13.37349</v>
      </c>
    </row>
    <row r="1341" spans="1:27" x14ac:dyDescent="0.25">
      <c r="E1341" s="35"/>
      <c r="H1341" s="35"/>
      <c r="K1341" s="35"/>
    </row>
    <row r="1342" spans="1:27" x14ac:dyDescent="0.25">
      <c r="D1342" s="36" t="s">
        <v>231</v>
      </c>
      <c r="E1342" s="35"/>
      <c r="H1342" s="35">
        <v>1.5</v>
      </c>
      <c r="I1342" t="s">
        <v>232</v>
      </c>
      <c r="J1342">
        <f>ROUND(H1342/100*K1340,5)</f>
        <v>0.2006</v>
      </c>
      <c r="K1342" s="35"/>
    </row>
    <row r="1343" spans="1:27" x14ac:dyDescent="0.25">
      <c r="D1343" s="36" t="s">
        <v>230</v>
      </c>
      <c r="E1343" s="35"/>
      <c r="H1343" s="35"/>
      <c r="K1343" s="37">
        <f>SUM(J1338:J1342)</f>
        <v>13.57409</v>
      </c>
    </row>
    <row r="1344" spans="1:27" x14ac:dyDescent="0.25">
      <c r="D1344" s="36" t="s">
        <v>233</v>
      </c>
      <c r="E1344" s="35"/>
      <c r="H1344" s="35"/>
      <c r="K1344" s="37">
        <f>SUM(K1343:K1343)</f>
        <v>13.57409</v>
      </c>
    </row>
    <row r="1346" spans="1:27" ht="45" customHeight="1" x14ac:dyDescent="0.25">
      <c r="A1346" s="27"/>
      <c r="B1346" s="27" t="s">
        <v>838</v>
      </c>
      <c r="C1346" s="28" t="s">
        <v>38</v>
      </c>
      <c r="D1346" s="7" t="s">
        <v>839</v>
      </c>
      <c r="E1346" s="6"/>
      <c r="F1346" s="6"/>
      <c r="G1346" s="28"/>
      <c r="H1346" s="30" t="s">
        <v>206</v>
      </c>
      <c r="I1346" s="5">
        <v>0.14399999999999999</v>
      </c>
      <c r="J1346" s="4"/>
      <c r="K1346" s="31">
        <f>ROUND(K1353,2)</f>
        <v>31.3</v>
      </c>
      <c r="L1346" s="29" t="s">
        <v>840</v>
      </c>
      <c r="M1346" s="28"/>
      <c r="N1346" s="28"/>
      <c r="O1346" s="28"/>
      <c r="P1346" s="28"/>
      <c r="Q1346" s="28"/>
      <c r="R1346" s="28"/>
      <c r="S1346" s="28"/>
      <c r="T1346" s="28"/>
      <c r="U1346" s="28"/>
      <c r="V1346" s="28"/>
      <c r="W1346" s="28"/>
      <c r="X1346" s="28"/>
      <c r="Y1346" s="28"/>
      <c r="Z1346" s="28"/>
      <c r="AA1346" s="28"/>
    </row>
    <row r="1347" spans="1:27" x14ac:dyDescent="0.25">
      <c r="B1347" s="23" t="s">
        <v>208</v>
      </c>
    </row>
    <row r="1348" spans="1:27" x14ac:dyDescent="0.25">
      <c r="B1348" t="s">
        <v>344</v>
      </c>
      <c r="C1348" t="s">
        <v>345</v>
      </c>
      <c r="D1348" t="s">
        <v>346</v>
      </c>
      <c r="E1348" s="32">
        <v>0.2</v>
      </c>
      <c r="F1348" t="s">
        <v>212</v>
      </c>
      <c r="G1348" t="s">
        <v>213</v>
      </c>
      <c r="H1348" s="33">
        <v>22.2</v>
      </c>
      <c r="I1348" t="s">
        <v>214</v>
      </c>
      <c r="J1348" s="34">
        <f>ROUND(E1348/I1346* H1348,5)</f>
        <v>30.83333</v>
      </c>
      <c r="K1348" s="35"/>
    </row>
    <row r="1349" spans="1:27" x14ac:dyDescent="0.25">
      <c r="D1349" s="36" t="s">
        <v>215</v>
      </c>
      <c r="E1349" s="35"/>
      <c r="H1349" s="35"/>
      <c r="K1349" s="33">
        <f>SUM(J1348:J1348)</f>
        <v>30.83333</v>
      </c>
    </row>
    <row r="1350" spans="1:27" x14ac:dyDescent="0.25">
      <c r="E1350" s="35"/>
      <c r="H1350" s="35"/>
      <c r="K1350" s="35"/>
    </row>
    <row r="1351" spans="1:27" x14ac:dyDescent="0.25">
      <c r="D1351" s="36" t="s">
        <v>231</v>
      </c>
      <c r="E1351" s="35"/>
      <c r="H1351" s="35">
        <v>1.5</v>
      </c>
      <c r="I1351" t="s">
        <v>232</v>
      </c>
      <c r="J1351">
        <f>ROUND(H1351/100*K1349,5)</f>
        <v>0.46250000000000002</v>
      </c>
      <c r="K1351" s="35"/>
    </row>
    <row r="1352" spans="1:27" x14ac:dyDescent="0.25">
      <c r="D1352" s="36" t="s">
        <v>230</v>
      </c>
      <c r="E1352" s="35"/>
      <c r="H1352" s="35"/>
      <c r="K1352" s="37">
        <f>SUM(J1347:J1351)</f>
        <v>31.295829999999999</v>
      </c>
    </row>
    <row r="1353" spans="1:27" x14ac:dyDescent="0.25">
      <c r="D1353" s="36" t="s">
        <v>233</v>
      </c>
      <c r="E1353" s="35"/>
      <c r="H1353" s="35"/>
      <c r="K1353" s="37">
        <f>SUM(K1352:K1352)</f>
        <v>31.295829999999999</v>
      </c>
    </row>
    <row r="1355" spans="1:27" ht="45" customHeight="1" x14ac:dyDescent="0.25">
      <c r="A1355" s="27"/>
      <c r="B1355" s="27" t="s">
        <v>841</v>
      </c>
      <c r="C1355" s="28" t="s">
        <v>38</v>
      </c>
      <c r="D1355" s="7" t="s">
        <v>842</v>
      </c>
      <c r="E1355" s="6"/>
      <c r="F1355" s="6"/>
      <c r="G1355" s="28"/>
      <c r="H1355" s="30" t="s">
        <v>206</v>
      </c>
      <c r="I1355" s="5">
        <v>1</v>
      </c>
      <c r="J1355" s="4"/>
      <c r="K1355" s="31">
        <f>ROUND(K1362,2)</f>
        <v>4.51</v>
      </c>
      <c r="L1355" s="29" t="s">
        <v>843</v>
      </c>
      <c r="M1355" s="28"/>
      <c r="N1355" s="28"/>
      <c r="O1355" s="28"/>
      <c r="P1355" s="28"/>
      <c r="Q1355" s="28"/>
      <c r="R1355" s="28"/>
      <c r="S1355" s="28"/>
      <c r="T1355" s="28"/>
      <c r="U1355" s="28"/>
      <c r="V1355" s="28"/>
      <c r="W1355" s="28"/>
      <c r="X1355" s="28"/>
      <c r="Y1355" s="28"/>
      <c r="Z1355" s="28"/>
      <c r="AA1355" s="28"/>
    </row>
    <row r="1356" spans="1:27" x14ac:dyDescent="0.25">
      <c r="B1356" s="23" t="s">
        <v>208</v>
      </c>
    </row>
    <row r="1357" spans="1:27" x14ac:dyDescent="0.25">
      <c r="B1357" t="s">
        <v>344</v>
      </c>
      <c r="C1357" t="s">
        <v>345</v>
      </c>
      <c r="D1357" t="s">
        <v>346</v>
      </c>
      <c r="E1357" s="32">
        <v>0.2</v>
      </c>
      <c r="F1357" t="s">
        <v>212</v>
      </c>
      <c r="G1357" t="s">
        <v>213</v>
      </c>
      <c r="H1357" s="33">
        <v>22.2</v>
      </c>
      <c r="I1357" t="s">
        <v>214</v>
      </c>
      <c r="J1357" s="34">
        <f>ROUND(E1357/I1355* H1357,5)</f>
        <v>4.4400000000000004</v>
      </c>
      <c r="K1357" s="35"/>
    </row>
    <row r="1358" spans="1:27" x14ac:dyDescent="0.25">
      <c r="D1358" s="36" t="s">
        <v>215</v>
      </c>
      <c r="E1358" s="35"/>
      <c r="H1358" s="35"/>
      <c r="K1358" s="33">
        <f>SUM(J1357:J1357)</f>
        <v>4.4400000000000004</v>
      </c>
    </row>
    <row r="1359" spans="1:27" x14ac:dyDescent="0.25">
      <c r="E1359" s="35"/>
      <c r="H1359" s="35"/>
      <c r="K1359" s="35"/>
    </row>
    <row r="1360" spans="1:27" x14ac:dyDescent="0.25">
      <c r="D1360" s="36" t="s">
        <v>231</v>
      </c>
      <c r="E1360" s="35"/>
      <c r="H1360" s="35">
        <v>1.5</v>
      </c>
      <c r="I1360" t="s">
        <v>232</v>
      </c>
      <c r="J1360">
        <f>ROUND(H1360/100*K1358,5)</f>
        <v>6.6600000000000006E-2</v>
      </c>
      <c r="K1360" s="35"/>
    </row>
    <row r="1361" spans="1:27" x14ac:dyDescent="0.25">
      <c r="D1361" s="36" t="s">
        <v>230</v>
      </c>
      <c r="E1361" s="35"/>
      <c r="H1361" s="35"/>
      <c r="K1361" s="37">
        <f>SUM(J1356:J1360)</f>
        <v>4.5066000000000006</v>
      </c>
    </row>
    <row r="1362" spans="1:27" x14ac:dyDescent="0.25">
      <c r="D1362" s="36" t="s">
        <v>233</v>
      </c>
      <c r="E1362" s="35"/>
      <c r="H1362" s="35"/>
      <c r="K1362" s="37">
        <f>SUM(K1361:K1361)</f>
        <v>4.5066000000000006</v>
      </c>
    </row>
    <row r="1364" spans="1:27" ht="45" customHeight="1" x14ac:dyDescent="0.25">
      <c r="A1364" s="27"/>
      <c r="B1364" s="27" t="s">
        <v>844</v>
      </c>
      <c r="C1364" s="28" t="s">
        <v>33</v>
      </c>
      <c r="D1364" s="7" t="s">
        <v>845</v>
      </c>
      <c r="E1364" s="6"/>
      <c r="F1364" s="6"/>
      <c r="G1364" s="28"/>
      <c r="H1364" s="30" t="s">
        <v>206</v>
      </c>
      <c r="I1364" s="5">
        <v>1</v>
      </c>
      <c r="J1364" s="4"/>
      <c r="K1364" s="31">
        <v>42.37</v>
      </c>
      <c r="L1364" s="29" t="s">
        <v>846</v>
      </c>
      <c r="M1364" s="28"/>
      <c r="N1364" s="28"/>
      <c r="O1364" s="28"/>
      <c r="P1364" s="28"/>
      <c r="Q1364" s="28"/>
      <c r="R1364" s="28"/>
      <c r="S1364" s="28"/>
      <c r="T1364" s="28"/>
      <c r="U1364" s="28"/>
      <c r="V1364" s="28"/>
      <c r="W1364" s="28"/>
      <c r="X1364" s="28"/>
      <c r="Y1364" s="28"/>
      <c r="Z1364" s="28"/>
      <c r="AA1364" s="28"/>
    </row>
    <row r="1365" spans="1:27" ht="45" customHeight="1" x14ac:dyDescent="0.25">
      <c r="A1365" s="27"/>
      <c r="B1365" s="27" t="s">
        <v>847</v>
      </c>
      <c r="C1365" s="28" t="s">
        <v>33</v>
      </c>
      <c r="D1365" s="7" t="s">
        <v>848</v>
      </c>
      <c r="E1365" s="6"/>
      <c r="F1365" s="6"/>
      <c r="G1365" s="28"/>
      <c r="H1365" s="30" t="s">
        <v>206</v>
      </c>
      <c r="I1365" s="5">
        <v>1</v>
      </c>
      <c r="J1365" s="4"/>
      <c r="K1365" s="31">
        <v>2.79</v>
      </c>
      <c r="L1365" s="29" t="s">
        <v>849</v>
      </c>
      <c r="M1365" s="28"/>
      <c r="N1365" s="28"/>
      <c r="O1365" s="28"/>
      <c r="P1365" s="28"/>
      <c r="Q1365" s="28"/>
      <c r="R1365" s="28"/>
      <c r="S1365" s="28"/>
      <c r="T1365" s="28"/>
      <c r="U1365" s="28"/>
      <c r="V1365" s="28"/>
      <c r="W1365" s="28"/>
      <c r="X1365" s="28"/>
      <c r="Y1365" s="28"/>
      <c r="Z1365" s="28"/>
      <c r="AA1365" s="28"/>
    </row>
    <row r="1366" spans="1:27" ht="45" customHeight="1" x14ac:dyDescent="0.25">
      <c r="A1366" s="27"/>
      <c r="B1366" s="27" t="s">
        <v>850</v>
      </c>
      <c r="C1366" s="28" t="s">
        <v>224</v>
      </c>
      <c r="D1366" s="7" t="s">
        <v>851</v>
      </c>
      <c r="E1366" s="6"/>
      <c r="F1366" s="6"/>
      <c r="G1366" s="28"/>
      <c r="H1366" s="30" t="s">
        <v>206</v>
      </c>
      <c r="I1366" s="5">
        <v>1</v>
      </c>
      <c r="J1366" s="4"/>
      <c r="K1366" s="31">
        <f>ROUND(K1380,2)</f>
        <v>2.27</v>
      </c>
      <c r="L1366" s="29" t="s">
        <v>852</v>
      </c>
      <c r="M1366" s="28"/>
      <c r="N1366" s="28"/>
      <c r="O1366" s="28"/>
      <c r="P1366" s="28"/>
      <c r="Q1366" s="28"/>
      <c r="R1366" s="28"/>
      <c r="S1366" s="28"/>
      <c r="T1366" s="28"/>
      <c r="U1366" s="28"/>
      <c r="V1366" s="28"/>
      <c r="W1366" s="28"/>
      <c r="X1366" s="28"/>
      <c r="Y1366" s="28"/>
      <c r="Z1366" s="28"/>
      <c r="AA1366" s="28"/>
    </row>
    <row r="1367" spans="1:27" x14ac:dyDescent="0.25">
      <c r="B1367" s="23" t="s">
        <v>208</v>
      </c>
    </row>
    <row r="1368" spans="1:27" x14ac:dyDescent="0.25">
      <c r="B1368" t="s">
        <v>357</v>
      </c>
      <c r="C1368" t="s">
        <v>210</v>
      </c>
      <c r="D1368" t="s">
        <v>358</v>
      </c>
      <c r="E1368" s="32">
        <v>0.01</v>
      </c>
      <c r="F1368" t="s">
        <v>212</v>
      </c>
      <c r="G1368" t="s">
        <v>213</v>
      </c>
      <c r="H1368" s="33">
        <v>23.69</v>
      </c>
      <c r="I1368" t="s">
        <v>214</v>
      </c>
      <c r="J1368" s="34">
        <f>ROUND(E1368/I1366* H1368,5)</f>
        <v>0.2369</v>
      </c>
      <c r="K1368" s="35"/>
    </row>
    <row r="1369" spans="1:27" x14ac:dyDescent="0.25">
      <c r="B1369" t="s">
        <v>355</v>
      </c>
      <c r="C1369" t="s">
        <v>210</v>
      </c>
      <c r="D1369" t="s">
        <v>356</v>
      </c>
      <c r="E1369" s="32">
        <v>0.01</v>
      </c>
      <c r="F1369" t="s">
        <v>212</v>
      </c>
      <c r="G1369" t="s">
        <v>213</v>
      </c>
      <c r="H1369" s="33">
        <v>27.04</v>
      </c>
      <c r="I1369" t="s">
        <v>214</v>
      </c>
      <c r="J1369" s="34">
        <f>ROUND(E1369/I1366* H1369,5)</f>
        <v>0.27039999999999997</v>
      </c>
      <c r="K1369" s="35"/>
    </row>
    <row r="1370" spans="1:27" x14ac:dyDescent="0.25">
      <c r="D1370" s="36" t="s">
        <v>215</v>
      </c>
      <c r="E1370" s="35"/>
      <c r="H1370" s="35"/>
      <c r="K1370" s="33">
        <f>SUM(J1368:J1369)</f>
        <v>0.50729999999999997</v>
      </c>
    </row>
    <row r="1371" spans="1:27" x14ac:dyDescent="0.25">
      <c r="B1371" s="23" t="s">
        <v>216</v>
      </c>
      <c r="E1371" s="35"/>
      <c r="H1371" s="35"/>
      <c r="K1371" s="35"/>
    </row>
    <row r="1372" spans="1:27" x14ac:dyDescent="0.25">
      <c r="B1372" t="s">
        <v>359</v>
      </c>
      <c r="C1372" t="s">
        <v>210</v>
      </c>
      <c r="D1372" t="s">
        <v>360</v>
      </c>
      <c r="E1372" s="32">
        <v>0.02</v>
      </c>
      <c r="F1372" t="s">
        <v>212</v>
      </c>
      <c r="G1372" t="s">
        <v>213</v>
      </c>
      <c r="H1372" s="33">
        <v>3.47</v>
      </c>
      <c r="I1372" t="s">
        <v>214</v>
      </c>
      <c r="J1372" s="34">
        <f>ROUND(E1372/I1366* H1372,5)</f>
        <v>6.9400000000000003E-2</v>
      </c>
      <c r="K1372" s="35"/>
    </row>
    <row r="1373" spans="1:27" x14ac:dyDescent="0.25">
      <c r="D1373" s="36" t="s">
        <v>219</v>
      </c>
      <c r="E1373" s="35"/>
      <c r="H1373" s="35"/>
      <c r="K1373" s="33">
        <f>SUM(J1372:J1372)</f>
        <v>6.9400000000000003E-2</v>
      </c>
    </row>
    <row r="1374" spans="1:27" x14ac:dyDescent="0.25">
      <c r="B1374" s="23" t="s">
        <v>220</v>
      </c>
      <c r="E1374" s="35"/>
      <c r="H1374" s="35"/>
      <c r="K1374" s="35"/>
    </row>
    <row r="1375" spans="1:27" x14ac:dyDescent="0.25">
      <c r="B1375" t="s">
        <v>853</v>
      </c>
      <c r="C1375" t="s">
        <v>224</v>
      </c>
      <c r="D1375" t="s">
        <v>854</v>
      </c>
      <c r="E1375" s="32">
        <v>1</v>
      </c>
      <c r="G1375" t="s">
        <v>213</v>
      </c>
      <c r="H1375" s="33">
        <v>1.68</v>
      </c>
      <c r="I1375" t="s">
        <v>214</v>
      </c>
      <c r="J1375" s="34">
        <f>ROUND(E1375* H1375,5)</f>
        <v>1.68</v>
      </c>
      <c r="K1375" s="35"/>
    </row>
    <row r="1376" spans="1:27" x14ac:dyDescent="0.25">
      <c r="D1376" s="36" t="s">
        <v>229</v>
      </c>
      <c r="E1376" s="35"/>
      <c r="H1376" s="35"/>
      <c r="K1376" s="33">
        <f>SUM(J1375:J1375)</f>
        <v>1.68</v>
      </c>
    </row>
    <row r="1377" spans="1:27" x14ac:dyDescent="0.25">
      <c r="E1377" s="35"/>
      <c r="H1377" s="35"/>
      <c r="K1377" s="35"/>
    </row>
    <row r="1378" spans="1:27" x14ac:dyDescent="0.25">
      <c r="D1378" s="36" t="s">
        <v>231</v>
      </c>
      <c r="E1378" s="35"/>
      <c r="H1378" s="35">
        <v>2.5</v>
      </c>
      <c r="I1378" t="s">
        <v>232</v>
      </c>
      <c r="J1378">
        <f>ROUND(H1378/100*K1370,5)</f>
        <v>1.268E-2</v>
      </c>
      <c r="K1378" s="35"/>
    </row>
    <row r="1379" spans="1:27" x14ac:dyDescent="0.25">
      <c r="D1379" s="36" t="s">
        <v>230</v>
      </c>
      <c r="E1379" s="35"/>
      <c r="H1379" s="35"/>
      <c r="K1379" s="37">
        <f>SUM(J1367:J1378)</f>
        <v>2.26938</v>
      </c>
    </row>
    <row r="1380" spans="1:27" x14ac:dyDescent="0.25">
      <c r="D1380" s="36" t="s">
        <v>233</v>
      </c>
      <c r="E1380" s="35"/>
      <c r="H1380" s="35"/>
      <c r="K1380" s="37">
        <f>SUM(K1379:K1379)</f>
        <v>2.26938</v>
      </c>
    </row>
    <row r="1382" spans="1:27" ht="45" customHeight="1" x14ac:dyDescent="0.25">
      <c r="A1382" s="27"/>
      <c r="B1382" s="27" t="s">
        <v>855</v>
      </c>
      <c r="C1382" s="28" t="s">
        <v>224</v>
      </c>
      <c r="D1382" s="7" t="s">
        <v>856</v>
      </c>
      <c r="E1382" s="6"/>
      <c r="F1382" s="6"/>
      <c r="G1382" s="28"/>
      <c r="H1382" s="30" t="s">
        <v>206</v>
      </c>
      <c r="I1382" s="5">
        <v>1</v>
      </c>
      <c r="J1382" s="4"/>
      <c r="K1382" s="31">
        <f>ROUND(K1396,2)</f>
        <v>3.15</v>
      </c>
      <c r="L1382" s="29" t="s">
        <v>857</v>
      </c>
      <c r="M1382" s="28"/>
      <c r="N1382" s="28"/>
      <c r="O1382" s="28"/>
      <c r="P1382" s="28"/>
      <c r="Q1382" s="28"/>
      <c r="R1382" s="28"/>
      <c r="S1382" s="28"/>
      <c r="T1382" s="28"/>
      <c r="U1382" s="28"/>
      <c r="V1382" s="28"/>
      <c r="W1382" s="28"/>
      <c r="X1382" s="28"/>
      <c r="Y1382" s="28"/>
      <c r="Z1382" s="28"/>
      <c r="AA1382" s="28"/>
    </row>
    <row r="1383" spans="1:27" x14ac:dyDescent="0.25">
      <c r="B1383" s="23" t="s">
        <v>208</v>
      </c>
    </row>
    <row r="1384" spans="1:27" x14ac:dyDescent="0.25">
      <c r="B1384" t="s">
        <v>355</v>
      </c>
      <c r="C1384" t="s">
        <v>210</v>
      </c>
      <c r="D1384" t="s">
        <v>356</v>
      </c>
      <c r="E1384" s="32">
        <v>5.0000000000000001E-3</v>
      </c>
      <c r="F1384" t="s">
        <v>212</v>
      </c>
      <c r="G1384" t="s">
        <v>213</v>
      </c>
      <c r="H1384" s="33">
        <v>27.04</v>
      </c>
      <c r="I1384" t="s">
        <v>214</v>
      </c>
      <c r="J1384" s="34">
        <f>ROUND(E1384/I1382* H1384,5)</f>
        <v>0.13519999999999999</v>
      </c>
      <c r="K1384" s="35"/>
    </row>
    <row r="1385" spans="1:27" x14ac:dyDescent="0.25">
      <c r="B1385" t="s">
        <v>357</v>
      </c>
      <c r="C1385" t="s">
        <v>210</v>
      </c>
      <c r="D1385" t="s">
        <v>358</v>
      </c>
      <c r="E1385" s="32">
        <v>5.0000000000000001E-3</v>
      </c>
      <c r="F1385" t="s">
        <v>212</v>
      </c>
      <c r="G1385" t="s">
        <v>213</v>
      </c>
      <c r="H1385" s="33">
        <v>23.69</v>
      </c>
      <c r="I1385" t="s">
        <v>214</v>
      </c>
      <c r="J1385" s="34">
        <f>ROUND(E1385/I1382* H1385,5)</f>
        <v>0.11845</v>
      </c>
      <c r="K1385" s="35"/>
    </row>
    <row r="1386" spans="1:27" x14ac:dyDescent="0.25">
      <c r="D1386" s="36" t="s">
        <v>215</v>
      </c>
      <c r="E1386" s="35"/>
      <c r="H1386" s="35"/>
      <c r="K1386" s="33">
        <f>SUM(J1384:J1385)</f>
        <v>0.25364999999999999</v>
      </c>
    </row>
    <row r="1387" spans="1:27" x14ac:dyDescent="0.25">
      <c r="B1387" s="23" t="s">
        <v>216</v>
      </c>
      <c r="E1387" s="35"/>
      <c r="H1387" s="35"/>
      <c r="K1387" s="35"/>
    </row>
    <row r="1388" spans="1:27" x14ac:dyDescent="0.25">
      <c r="B1388" t="s">
        <v>359</v>
      </c>
      <c r="C1388" t="s">
        <v>210</v>
      </c>
      <c r="D1388" t="s">
        <v>360</v>
      </c>
      <c r="E1388" s="32">
        <v>1.6E-2</v>
      </c>
      <c r="F1388" t="s">
        <v>212</v>
      </c>
      <c r="G1388" t="s">
        <v>213</v>
      </c>
      <c r="H1388" s="33">
        <v>3.47</v>
      </c>
      <c r="I1388" t="s">
        <v>214</v>
      </c>
      <c r="J1388" s="34">
        <f>ROUND(E1388/I1382* H1388,5)</f>
        <v>5.552E-2</v>
      </c>
      <c r="K1388" s="35"/>
    </row>
    <row r="1389" spans="1:27" x14ac:dyDescent="0.25">
      <c r="D1389" s="36" t="s">
        <v>219</v>
      </c>
      <c r="E1389" s="35"/>
      <c r="H1389" s="35"/>
      <c r="K1389" s="33">
        <f>SUM(J1388:J1388)</f>
        <v>5.552E-2</v>
      </c>
    </row>
    <row r="1390" spans="1:27" x14ac:dyDescent="0.25">
      <c r="B1390" s="23" t="s">
        <v>220</v>
      </c>
      <c r="E1390" s="35"/>
      <c r="H1390" s="35"/>
      <c r="K1390" s="35"/>
    </row>
    <row r="1391" spans="1:27" x14ac:dyDescent="0.25">
      <c r="B1391" t="s">
        <v>858</v>
      </c>
      <c r="C1391" t="s">
        <v>224</v>
      </c>
      <c r="D1391" t="s">
        <v>859</v>
      </c>
      <c r="E1391" s="32">
        <v>1</v>
      </c>
      <c r="G1391" t="s">
        <v>213</v>
      </c>
      <c r="H1391" s="33">
        <v>2.83</v>
      </c>
      <c r="I1391" t="s">
        <v>214</v>
      </c>
      <c r="J1391" s="34">
        <f>ROUND(E1391* H1391,5)</f>
        <v>2.83</v>
      </c>
      <c r="K1391" s="35"/>
    </row>
    <row r="1392" spans="1:27" x14ac:dyDescent="0.25">
      <c r="D1392" s="36" t="s">
        <v>229</v>
      </c>
      <c r="E1392" s="35"/>
      <c r="H1392" s="35"/>
      <c r="K1392" s="33">
        <f>SUM(J1391:J1391)</f>
        <v>2.83</v>
      </c>
    </row>
    <row r="1393" spans="1:27" x14ac:dyDescent="0.25">
      <c r="E1393" s="35"/>
      <c r="H1393" s="35"/>
      <c r="K1393" s="35"/>
    </row>
    <row r="1394" spans="1:27" x14ac:dyDescent="0.25">
      <c r="D1394" s="36" t="s">
        <v>231</v>
      </c>
      <c r="E1394" s="35"/>
      <c r="H1394" s="35">
        <v>2.5</v>
      </c>
      <c r="I1394" t="s">
        <v>232</v>
      </c>
      <c r="J1394">
        <f>ROUND(H1394/100*K1386,5)</f>
        <v>6.3400000000000001E-3</v>
      </c>
      <c r="K1394" s="35"/>
    </row>
    <row r="1395" spans="1:27" x14ac:dyDescent="0.25">
      <c r="D1395" s="36" t="s">
        <v>230</v>
      </c>
      <c r="E1395" s="35"/>
      <c r="H1395" s="35"/>
      <c r="K1395" s="37">
        <f>SUM(J1383:J1394)</f>
        <v>3.1455099999999998</v>
      </c>
    </row>
    <row r="1396" spans="1:27" x14ac:dyDescent="0.25">
      <c r="D1396" s="36" t="s">
        <v>233</v>
      </c>
      <c r="E1396" s="35"/>
      <c r="H1396" s="35"/>
      <c r="K1396" s="37">
        <f>SUM(K1395:K1395)</f>
        <v>3.1455099999999998</v>
      </c>
    </row>
    <row r="1398" spans="1:27" ht="45" customHeight="1" x14ac:dyDescent="0.25">
      <c r="A1398" s="27"/>
      <c r="B1398" s="27" t="s">
        <v>860</v>
      </c>
      <c r="C1398" s="28" t="s">
        <v>224</v>
      </c>
      <c r="D1398" s="7" t="s">
        <v>861</v>
      </c>
      <c r="E1398" s="6"/>
      <c r="F1398" s="6"/>
      <c r="G1398" s="28"/>
      <c r="H1398" s="30" t="s">
        <v>206</v>
      </c>
      <c r="I1398" s="5">
        <v>1</v>
      </c>
      <c r="J1398" s="4"/>
      <c r="K1398" s="31">
        <f>ROUND(K1412,2)</f>
        <v>2.35</v>
      </c>
      <c r="L1398" s="29" t="s">
        <v>862</v>
      </c>
      <c r="M1398" s="28"/>
      <c r="N1398" s="28"/>
      <c r="O1398" s="28"/>
      <c r="P1398" s="28"/>
      <c r="Q1398" s="28"/>
      <c r="R1398" s="28"/>
      <c r="S1398" s="28"/>
      <c r="T1398" s="28"/>
      <c r="U1398" s="28"/>
      <c r="V1398" s="28"/>
      <c r="W1398" s="28"/>
      <c r="X1398" s="28"/>
      <c r="Y1398" s="28"/>
      <c r="Z1398" s="28"/>
      <c r="AA1398" s="28"/>
    </row>
    <row r="1399" spans="1:27" x14ac:dyDescent="0.25">
      <c r="B1399" s="23" t="s">
        <v>208</v>
      </c>
    </row>
    <row r="1400" spans="1:27" x14ac:dyDescent="0.25">
      <c r="B1400" t="s">
        <v>355</v>
      </c>
      <c r="C1400" t="s">
        <v>210</v>
      </c>
      <c r="D1400" t="s">
        <v>356</v>
      </c>
      <c r="E1400" s="32">
        <v>0.02</v>
      </c>
      <c r="F1400" t="s">
        <v>212</v>
      </c>
      <c r="G1400" t="s">
        <v>213</v>
      </c>
      <c r="H1400" s="33">
        <v>27.04</v>
      </c>
      <c r="I1400" t="s">
        <v>214</v>
      </c>
      <c r="J1400" s="34">
        <f>ROUND(E1400/I1398* H1400,5)</f>
        <v>0.54079999999999995</v>
      </c>
      <c r="K1400" s="35"/>
    </row>
    <row r="1401" spans="1:27" x14ac:dyDescent="0.25">
      <c r="B1401" t="s">
        <v>357</v>
      </c>
      <c r="C1401" t="s">
        <v>210</v>
      </c>
      <c r="D1401" t="s">
        <v>358</v>
      </c>
      <c r="E1401" s="32">
        <v>0.02</v>
      </c>
      <c r="F1401" t="s">
        <v>212</v>
      </c>
      <c r="G1401" t="s">
        <v>213</v>
      </c>
      <c r="H1401" s="33">
        <v>23.69</v>
      </c>
      <c r="I1401" t="s">
        <v>214</v>
      </c>
      <c r="J1401" s="34">
        <f>ROUND(E1401/I1398* H1401,5)</f>
        <v>0.4738</v>
      </c>
      <c r="K1401" s="35"/>
    </row>
    <row r="1402" spans="1:27" x14ac:dyDescent="0.25">
      <c r="D1402" s="36" t="s">
        <v>215</v>
      </c>
      <c r="E1402" s="35"/>
      <c r="H1402" s="35"/>
      <c r="K1402" s="33">
        <f>SUM(J1400:J1401)</f>
        <v>1.0145999999999999</v>
      </c>
    </row>
    <row r="1403" spans="1:27" x14ac:dyDescent="0.25">
      <c r="B1403" s="23" t="s">
        <v>216</v>
      </c>
      <c r="E1403" s="35"/>
      <c r="H1403" s="35"/>
      <c r="K1403" s="35"/>
    </row>
    <row r="1404" spans="1:27" x14ac:dyDescent="0.25">
      <c r="B1404" t="s">
        <v>359</v>
      </c>
      <c r="C1404" t="s">
        <v>210</v>
      </c>
      <c r="D1404" t="s">
        <v>360</v>
      </c>
      <c r="E1404" s="32">
        <v>0.02</v>
      </c>
      <c r="F1404" t="s">
        <v>212</v>
      </c>
      <c r="G1404" t="s">
        <v>213</v>
      </c>
      <c r="H1404" s="33">
        <v>3.47</v>
      </c>
      <c r="I1404" t="s">
        <v>214</v>
      </c>
      <c r="J1404" s="34">
        <f>ROUND(E1404/I1398* H1404,5)</f>
        <v>6.9400000000000003E-2</v>
      </c>
      <c r="K1404" s="35"/>
    </row>
    <row r="1405" spans="1:27" x14ac:dyDescent="0.25">
      <c r="D1405" s="36" t="s">
        <v>219</v>
      </c>
      <c r="E1405" s="35"/>
      <c r="H1405" s="35"/>
      <c r="K1405" s="33">
        <f>SUM(J1404:J1404)</f>
        <v>6.9400000000000003E-2</v>
      </c>
    </row>
    <row r="1406" spans="1:27" x14ac:dyDescent="0.25">
      <c r="B1406" s="23" t="s">
        <v>220</v>
      </c>
      <c r="E1406" s="35"/>
      <c r="H1406" s="35"/>
      <c r="K1406" s="35"/>
    </row>
    <row r="1407" spans="1:27" x14ac:dyDescent="0.25">
      <c r="B1407" t="s">
        <v>863</v>
      </c>
      <c r="C1407" t="s">
        <v>224</v>
      </c>
      <c r="D1407" t="s">
        <v>864</v>
      </c>
      <c r="E1407" s="32">
        <v>1</v>
      </c>
      <c r="G1407" t="s">
        <v>213</v>
      </c>
      <c r="H1407" s="33">
        <v>1.24</v>
      </c>
      <c r="I1407" t="s">
        <v>214</v>
      </c>
      <c r="J1407" s="34">
        <f>ROUND(E1407* H1407,5)</f>
        <v>1.24</v>
      </c>
      <c r="K1407" s="35"/>
    </row>
    <row r="1408" spans="1:27" x14ac:dyDescent="0.25">
      <c r="D1408" s="36" t="s">
        <v>229</v>
      </c>
      <c r="E1408" s="35"/>
      <c r="H1408" s="35"/>
      <c r="K1408" s="33">
        <f>SUM(J1407:J1407)</f>
        <v>1.24</v>
      </c>
    </row>
    <row r="1409" spans="1:27" x14ac:dyDescent="0.25">
      <c r="E1409" s="35"/>
      <c r="H1409" s="35"/>
      <c r="K1409" s="35"/>
    </row>
    <row r="1410" spans="1:27" x14ac:dyDescent="0.25">
      <c r="D1410" s="36" t="s">
        <v>231</v>
      </c>
      <c r="E1410" s="35"/>
      <c r="H1410" s="35">
        <v>2.5</v>
      </c>
      <c r="I1410" t="s">
        <v>232</v>
      </c>
      <c r="J1410">
        <f>ROUND(H1410/100*K1402,5)</f>
        <v>2.537E-2</v>
      </c>
      <c r="K1410" s="35"/>
    </row>
    <row r="1411" spans="1:27" x14ac:dyDescent="0.25">
      <c r="D1411" s="36" t="s">
        <v>230</v>
      </c>
      <c r="E1411" s="35"/>
      <c r="H1411" s="35"/>
      <c r="K1411" s="37">
        <f>SUM(J1399:J1410)</f>
        <v>2.34937</v>
      </c>
    </row>
    <row r="1412" spans="1:27" x14ac:dyDescent="0.25">
      <c r="D1412" s="36" t="s">
        <v>233</v>
      </c>
      <c r="E1412" s="35"/>
      <c r="H1412" s="35"/>
      <c r="K1412" s="37">
        <f>SUM(K1411:K1411)</f>
        <v>2.34937</v>
      </c>
    </row>
    <row r="1414" spans="1:27" ht="45" customHeight="1" x14ac:dyDescent="0.25">
      <c r="A1414" s="27"/>
      <c r="B1414" s="27" t="s">
        <v>865</v>
      </c>
      <c r="C1414" s="28" t="s">
        <v>224</v>
      </c>
      <c r="D1414" s="7" t="s">
        <v>866</v>
      </c>
      <c r="E1414" s="6"/>
      <c r="F1414" s="6"/>
      <c r="G1414" s="28"/>
      <c r="H1414" s="30" t="s">
        <v>206</v>
      </c>
      <c r="I1414" s="5">
        <v>1</v>
      </c>
      <c r="J1414" s="4"/>
      <c r="K1414" s="31">
        <f>ROUND(K1428,2)</f>
        <v>2.1800000000000002</v>
      </c>
      <c r="L1414" s="29" t="s">
        <v>867</v>
      </c>
      <c r="M1414" s="28"/>
      <c r="N1414" s="28"/>
      <c r="O1414" s="28"/>
      <c r="P1414" s="28"/>
      <c r="Q1414" s="28"/>
      <c r="R1414" s="28"/>
      <c r="S1414" s="28"/>
      <c r="T1414" s="28"/>
      <c r="U1414" s="28"/>
      <c r="V1414" s="28"/>
      <c r="W1414" s="28"/>
      <c r="X1414" s="28"/>
      <c r="Y1414" s="28"/>
      <c r="Z1414" s="28"/>
      <c r="AA1414" s="28"/>
    </row>
    <row r="1415" spans="1:27" x14ac:dyDescent="0.25">
      <c r="B1415" s="23" t="s">
        <v>208</v>
      </c>
    </row>
    <row r="1416" spans="1:27" x14ac:dyDescent="0.25">
      <c r="B1416" t="s">
        <v>357</v>
      </c>
      <c r="C1416" t="s">
        <v>210</v>
      </c>
      <c r="D1416" t="s">
        <v>358</v>
      </c>
      <c r="E1416" s="32">
        <v>1.6E-2</v>
      </c>
      <c r="F1416" t="s">
        <v>212</v>
      </c>
      <c r="G1416" t="s">
        <v>213</v>
      </c>
      <c r="H1416" s="33">
        <v>23.69</v>
      </c>
      <c r="I1416" t="s">
        <v>214</v>
      </c>
      <c r="J1416" s="34">
        <f>ROUND(E1416/I1414* H1416,5)</f>
        <v>0.37903999999999999</v>
      </c>
      <c r="K1416" s="35"/>
    </row>
    <row r="1417" spans="1:27" x14ac:dyDescent="0.25">
      <c r="B1417" t="s">
        <v>355</v>
      </c>
      <c r="C1417" t="s">
        <v>210</v>
      </c>
      <c r="D1417" t="s">
        <v>356</v>
      </c>
      <c r="E1417" s="32">
        <v>1.6E-2</v>
      </c>
      <c r="F1417" t="s">
        <v>212</v>
      </c>
      <c r="G1417" t="s">
        <v>213</v>
      </c>
      <c r="H1417" s="33">
        <v>27.04</v>
      </c>
      <c r="I1417" t="s">
        <v>214</v>
      </c>
      <c r="J1417" s="34">
        <f>ROUND(E1417/I1414* H1417,5)</f>
        <v>0.43264000000000002</v>
      </c>
      <c r="K1417" s="35"/>
    </row>
    <row r="1418" spans="1:27" x14ac:dyDescent="0.25">
      <c r="D1418" s="36" t="s">
        <v>215</v>
      </c>
      <c r="E1418" s="35"/>
      <c r="H1418" s="35"/>
      <c r="K1418" s="33">
        <f>SUM(J1416:J1417)</f>
        <v>0.81167999999999996</v>
      </c>
    </row>
    <row r="1419" spans="1:27" x14ac:dyDescent="0.25">
      <c r="B1419" s="23" t="s">
        <v>216</v>
      </c>
      <c r="E1419" s="35"/>
      <c r="H1419" s="35"/>
      <c r="K1419" s="35"/>
    </row>
    <row r="1420" spans="1:27" x14ac:dyDescent="0.25">
      <c r="B1420" t="s">
        <v>359</v>
      </c>
      <c r="C1420" t="s">
        <v>210</v>
      </c>
      <c r="D1420" t="s">
        <v>360</v>
      </c>
      <c r="E1420" s="32">
        <v>1.6E-2</v>
      </c>
      <c r="F1420" t="s">
        <v>212</v>
      </c>
      <c r="G1420" t="s">
        <v>213</v>
      </c>
      <c r="H1420" s="33">
        <v>3.47</v>
      </c>
      <c r="I1420" t="s">
        <v>214</v>
      </c>
      <c r="J1420" s="34">
        <f>ROUND(E1420/I1414* H1420,5)</f>
        <v>5.552E-2</v>
      </c>
      <c r="K1420" s="35"/>
    </row>
    <row r="1421" spans="1:27" x14ac:dyDescent="0.25">
      <c r="D1421" s="36" t="s">
        <v>219</v>
      </c>
      <c r="E1421" s="35"/>
      <c r="H1421" s="35"/>
      <c r="K1421" s="33">
        <f>SUM(J1420:J1420)</f>
        <v>5.552E-2</v>
      </c>
    </row>
    <row r="1422" spans="1:27" x14ac:dyDescent="0.25">
      <c r="B1422" s="23" t="s">
        <v>220</v>
      </c>
      <c r="E1422" s="35"/>
      <c r="H1422" s="35"/>
      <c r="K1422" s="35"/>
    </row>
    <row r="1423" spans="1:27" x14ac:dyDescent="0.25">
      <c r="B1423" t="s">
        <v>868</v>
      </c>
      <c r="C1423" t="s">
        <v>224</v>
      </c>
      <c r="D1423" t="s">
        <v>869</v>
      </c>
      <c r="E1423" s="32">
        <v>1</v>
      </c>
      <c r="G1423" t="s">
        <v>213</v>
      </c>
      <c r="H1423" s="33">
        <v>1.29</v>
      </c>
      <c r="I1423" t="s">
        <v>214</v>
      </c>
      <c r="J1423" s="34">
        <f>ROUND(E1423* H1423,5)</f>
        <v>1.29</v>
      </c>
      <c r="K1423" s="35"/>
    </row>
    <row r="1424" spans="1:27" x14ac:dyDescent="0.25">
      <c r="D1424" s="36" t="s">
        <v>229</v>
      </c>
      <c r="E1424" s="35"/>
      <c r="H1424" s="35"/>
      <c r="K1424" s="33">
        <f>SUM(J1423:J1423)</f>
        <v>1.29</v>
      </c>
    </row>
    <row r="1425" spans="1:27" x14ac:dyDescent="0.25">
      <c r="E1425" s="35"/>
      <c r="H1425" s="35"/>
      <c r="K1425" s="35"/>
    </row>
    <row r="1426" spans="1:27" x14ac:dyDescent="0.25">
      <c r="D1426" s="36" t="s">
        <v>231</v>
      </c>
      <c r="E1426" s="35"/>
      <c r="H1426" s="35">
        <v>2.5</v>
      </c>
      <c r="I1426" t="s">
        <v>232</v>
      </c>
      <c r="J1426">
        <f>ROUND(H1426/100*K1418,5)</f>
        <v>2.0289999999999999E-2</v>
      </c>
      <c r="K1426" s="35"/>
    </row>
    <row r="1427" spans="1:27" x14ac:dyDescent="0.25">
      <c r="D1427" s="36" t="s">
        <v>230</v>
      </c>
      <c r="E1427" s="35"/>
      <c r="H1427" s="35"/>
      <c r="K1427" s="37">
        <f>SUM(J1415:J1426)</f>
        <v>2.1774900000000001</v>
      </c>
    </row>
    <row r="1428" spans="1:27" x14ac:dyDescent="0.25">
      <c r="D1428" s="36" t="s">
        <v>233</v>
      </c>
      <c r="E1428" s="35"/>
      <c r="H1428" s="35"/>
      <c r="K1428" s="37">
        <f>SUM(K1427:K1427)</f>
        <v>2.1774900000000001</v>
      </c>
    </row>
    <row r="1430" spans="1:27" ht="45" customHeight="1" x14ac:dyDescent="0.25">
      <c r="A1430" s="27"/>
      <c r="B1430" s="27" t="s">
        <v>870</v>
      </c>
      <c r="C1430" s="28" t="s">
        <v>224</v>
      </c>
      <c r="D1430" s="7" t="s">
        <v>871</v>
      </c>
      <c r="E1430" s="6"/>
      <c r="F1430" s="6"/>
      <c r="G1430" s="28"/>
      <c r="H1430" s="30" t="s">
        <v>206</v>
      </c>
      <c r="I1430" s="5">
        <v>1</v>
      </c>
      <c r="J1430" s="4"/>
      <c r="K1430" s="31">
        <f>ROUND(K1444,2)</f>
        <v>1.98</v>
      </c>
      <c r="L1430" s="29" t="s">
        <v>872</v>
      </c>
      <c r="M1430" s="28"/>
      <c r="N1430" s="28"/>
      <c r="O1430" s="28"/>
      <c r="P1430" s="28"/>
      <c r="Q1430" s="28"/>
      <c r="R1430" s="28"/>
      <c r="S1430" s="28"/>
      <c r="T1430" s="28"/>
      <c r="U1430" s="28"/>
      <c r="V1430" s="28"/>
      <c r="W1430" s="28"/>
      <c r="X1430" s="28"/>
      <c r="Y1430" s="28"/>
      <c r="Z1430" s="28"/>
      <c r="AA1430" s="28"/>
    </row>
    <row r="1431" spans="1:27" x14ac:dyDescent="0.25">
      <c r="B1431" s="23" t="s">
        <v>208</v>
      </c>
    </row>
    <row r="1432" spans="1:27" x14ac:dyDescent="0.25">
      <c r="B1432" t="s">
        <v>357</v>
      </c>
      <c r="C1432" t="s">
        <v>210</v>
      </c>
      <c r="D1432" t="s">
        <v>358</v>
      </c>
      <c r="E1432" s="32">
        <v>1.4999999999999999E-2</v>
      </c>
      <c r="F1432" t="s">
        <v>212</v>
      </c>
      <c r="G1432" t="s">
        <v>213</v>
      </c>
      <c r="H1432" s="33">
        <v>23.69</v>
      </c>
      <c r="I1432" t="s">
        <v>214</v>
      </c>
      <c r="J1432" s="34">
        <f>ROUND(E1432/I1430* H1432,5)</f>
        <v>0.35535</v>
      </c>
      <c r="K1432" s="35"/>
    </row>
    <row r="1433" spans="1:27" x14ac:dyDescent="0.25">
      <c r="B1433" t="s">
        <v>355</v>
      </c>
      <c r="C1433" t="s">
        <v>210</v>
      </c>
      <c r="D1433" t="s">
        <v>356</v>
      </c>
      <c r="E1433" s="32">
        <v>1.4999999999999999E-2</v>
      </c>
      <c r="F1433" t="s">
        <v>212</v>
      </c>
      <c r="G1433" t="s">
        <v>213</v>
      </c>
      <c r="H1433" s="33">
        <v>27.04</v>
      </c>
      <c r="I1433" t="s">
        <v>214</v>
      </c>
      <c r="J1433" s="34">
        <f>ROUND(E1433/I1430* H1433,5)</f>
        <v>0.40560000000000002</v>
      </c>
      <c r="K1433" s="35"/>
    </row>
    <row r="1434" spans="1:27" x14ac:dyDescent="0.25">
      <c r="D1434" s="36" t="s">
        <v>215</v>
      </c>
      <c r="E1434" s="35"/>
      <c r="H1434" s="35"/>
      <c r="K1434" s="33">
        <f>SUM(J1432:J1433)</f>
        <v>0.76095000000000002</v>
      </c>
    </row>
    <row r="1435" spans="1:27" x14ac:dyDescent="0.25">
      <c r="B1435" s="23" t="s">
        <v>216</v>
      </c>
      <c r="E1435" s="35"/>
      <c r="H1435" s="35"/>
      <c r="K1435" s="35"/>
    </row>
    <row r="1436" spans="1:27" x14ac:dyDescent="0.25">
      <c r="B1436" t="s">
        <v>359</v>
      </c>
      <c r="C1436" t="s">
        <v>210</v>
      </c>
      <c r="D1436" t="s">
        <v>360</v>
      </c>
      <c r="E1436" s="32">
        <v>1.4999999999999999E-2</v>
      </c>
      <c r="F1436" t="s">
        <v>212</v>
      </c>
      <c r="G1436" t="s">
        <v>213</v>
      </c>
      <c r="H1436" s="33">
        <v>3.47</v>
      </c>
      <c r="I1436" t="s">
        <v>214</v>
      </c>
      <c r="J1436" s="34">
        <f>ROUND(E1436/I1430* H1436,5)</f>
        <v>5.2049999999999999E-2</v>
      </c>
      <c r="K1436" s="35"/>
    </row>
    <row r="1437" spans="1:27" x14ac:dyDescent="0.25">
      <c r="D1437" s="36" t="s">
        <v>219</v>
      </c>
      <c r="E1437" s="35"/>
      <c r="H1437" s="35"/>
      <c r="K1437" s="33">
        <f>SUM(J1436:J1436)</f>
        <v>5.2049999999999999E-2</v>
      </c>
    </row>
    <row r="1438" spans="1:27" x14ac:dyDescent="0.25">
      <c r="B1438" s="23" t="s">
        <v>220</v>
      </c>
      <c r="E1438" s="35"/>
      <c r="H1438" s="35"/>
      <c r="K1438" s="35"/>
    </row>
    <row r="1439" spans="1:27" x14ac:dyDescent="0.25">
      <c r="B1439" t="s">
        <v>361</v>
      </c>
      <c r="C1439" t="s">
        <v>224</v>
      </c>
      <c r="D1439" t="s">
        <v>362</v>
      </c>
      <c r="E1439" s="32">
        <v>1</v>
      </c>
      <c r="G1439" t="s">
        <v>213</v>
      </c>
      <c r="H1439" s="33">
        <v>1.1499999999999999</v>
      </c>
      <c r="I1439" t="s">
        <v>214</v>
      </c>
      <c r="J1439" s="34">
        <f>ROUND(E1439* H1439,5)</f>
        <v>1.1499999999999999</v>
      </c>
      <c r="K1439" s="35"/>
    </row>
    <row r="1440" spans="1:27" x14ac:dyDescent="0.25">
      <c r="D1440" s="36" t="s">
        <v>229</v>
      </c>
      <c r="E1440" s="35"/>
      <c r="H1440" s="35"/>
      <c r="K1440" s="33">
        <f>SUM(J1439:J1439)</f>
        <v>1.1499999999999999</v>
      </c>
    </row>
    <row r="1441" spans="1:27" x14ac:dyDescent="0.25">
      <c r="E1441" s="35"/>
      <c r="H1441" s="35"/>
      <c r="K1441" s="35"/>
    </row>
    <row r="1442" spans="1:27" x14ac:dyDescent="0.25">
      <c r="D1442" s="36" t="s">
        <v>231</v>
      </c>
      <c r="E1442" s="35"/>
      <c r="H1442" s="35">
        <v>2.5</v>
      </c>
      <c r="I1442" t="s">
        <v>232</v>
      </c>
      <c r="J1442">
        <f>ROUND(H1442/100*K1434,5)</f>
        <v>1.9019999999999999E-2</v>
      </c>
      <c r="K1442" s="35"/>
    </row>
    <row r="1443" spans="1:27" x14ac:dyDescent="0.25">
      <c r="D1443" s="36" t="s">
        <v>230</v>
      </c>
      <c r="E1443" s="35"/>
      <c r="H1443" s="35"/>
      <c r="K1443" s="37">
        <f>SUM(J1431:J1442)</f>
        <v>1.9820200000000001</v>
      </c>
    </row>
    <row r="1444" spans="1:27" x14ac:dyDescent="0.25">
      <c r="D1444" s="36" t="s">
        <v>233</v>
      </c>
      <c r="E1444" s="35"/>
      <c r="H1444" s="35"/>
      <c r="K1444" s="37">
        <f>SUM(K1443:K1443)</f>
        <v>1.9820200000000001</v>
      </c>
    </row>
    <row r="1446" spans="1:27" ht="45" customHeight="1" x14ac:dyDescent="0.25">
      <c r="A1446" s="27"/>
      <c r="B1446" s="27" t="s">
        <v>873</v>
      </c>
      <c r="C1446" s="28" t="s">
        <v>224</v>
      </c>
      <c r="D1446" s="7" t="s">
        <v>874</v>
      </c>
      <c r="E1446" s="6"/>
      <c r="F1446" s="6"/>
      <c r="G1446" s="28"/>
      <c r="H1446" s="30" t="s">
        <v>206</v>
      </c>
      <c r="I1446" s="5">
        <v>1</v>
      </c>
      <c r="J1446" s="4"/>
      <c r="K1446" s="31">
        <f>ROUND(K1460,2)</f>
        <v>1.98</v>
      </c>
      <c r="L1446" s="29" t="s">
        <v>875</v>
      </c>
      <c r="M1446" s="28"/>
      <c r="N1446" s="28"/>
      <c r="O1446" s="28"/>
      <c r="P1446" s="28"/>
      <c r="Q1446" s="28"/>
      <c r="R1446" s="28"/>
      <c r="S1446" s="28"/>
      <c r="T1446" s="28"/>
      <c r="U1446" s="28"/>
      <c r="V1446" s="28"/>
      <c r="W1446" s="28"/>
      <c r="X1446" s="28"/>
      <c r="Y1446" s="28"/>
      <c r="Z1446" s="28"/>
      <c r="AA1446" s="28"/>
    </row>
    <row r="1447" spans="1:27" x14ac:dyDescent="0.25">
      <c r="B1447" s="23" t="s">
        <v>208</v>
      </c>
    </row>
    <row r="1448" spans="1:27" x14ac:dyDescent="0.25">
      <c r="B1448" t="s">
        <v>357</v>
      </c>
      <c r="C1448" t="s">
        <v>210</v>
      </c>
      <c r="D1448" t="s">
        <v>358</v>
      </c>
      <c r="E1448" s="32">
        <v>1.4999999999999999E-2</v>
      </c>
      <c r="F1448" t="s">
        <v>212</v>
      </c>
      <c r="G1448" t="s">
        <v>213</v>
      </c>
      <c r="H1448" s="33">
        <v>23.69</v>
      </c>
      <c r="I1448" t="s">
        <v>214</v>
      </c>
      <c r="J1448" s="34">
        <f>ROUND(E1448/I1446* H1448,5)</f>
        <v>0.35535</v>
      </c>
      <c r="K1448" s="35"/>
    </row>
    <row r="1449" spans="1:27" x14ac:dyDescent="0.25">
      <c r="B1449" t="s">
        <v>355</v>
      </c>
      <c r="C1449" t="s">
        <v>210</v>
      </c>
      <c r="D1449" t="s">
        <v>356</v>
      </c>
      <c r="E1449" s="32">
        <v>1.4999999999999999E-2</v>
      </c>
      <c r="F1449" t="s">
        <v>212</v>
      </c>
      <c r="G1449" t="s">
        <v>213</v>
      </c>
      <c r="H1449" s="33">
        <v>27.04</v>
      </c>
      <c r="I1449" t="s">
        <v>214</v>
      </c>
      <c r="J1449" s="34">
        <f>ROUND(E1449/I1446* H1449,5)</f>
        <v>0.40560000000000002</v>
      </c>
      <c r="K1449" s="35"/>
    </row>
    <row r="1450" spans="1:27" x14ac:dyDescent="0.25">
      <c r="D1450" s="36" t="s">
        <v>215</v>
      </c>
      <c r="E1450" s="35"/>
      <c r="H1450" s="35"/>
      <c r="K1450" s="33">
        <f>SUM(J1448:J1449)</f>
        <v>0.76095000000000002</v>
      </c>
    </row>
    <row r="1451" spans="1:27" x14ac:dyDescent="0.25">
      <c r="B1451" s="23" t="s">
        <v>216</v>
      </c>
      <c r="E1451" s="35"/>
      <c r="H1451" s="35"/>
      <c r="K1451" s="35"/>
    </row>
    <row r="1452" spans="1:27" x14ac:dyDescent="0.25">
      <c r="B1452" t="s">
        <v>359</v>
      </c>
      <c r="C1452" t="s">
        <v>210</v>
      </c>
      <c r="D1452" t="s">
        <v>360</v>
      </c>
      <c r="E1452" s="32">
        <v>1.4999999999999999E-2</v>
      </c>
      <c r="F1452" t="s">
        <v>212</v>
      </c>
      <c r="G1452" t="s">
        <v>213</v>
      </c>
      <c r="H1452" s="33">
        <v>3.47</v>
      </c>
      <c r="I1452" t="s">
        <v>214</v>
      </c>
      <c r="J1452" s="34">
        <f>ROUND(E1452/I1446* H1452,5)</f>
        <v>5.2049999999999999E-2</v>
      </c>
      <c r="K1452" s="35"/>
    </row>
    <row r="1453" spans="1:27" x14ac:dyDescent="0.25">
      <c r="D1453" s="36" t="s">
        <v>219</v>
      </c>
      <c r="E1453" s="35"/>
      <c r="H1453" s="35"/>
      <c r="K1453" s="33">
        <f>SUM(J1452:J1452)</f>
        <v>5.2049999999999999E-2</v>
      </c>
    </row>
    <row r="1454" spans="1:27" x14ac:dyDescent="0.25">
      <c r="B1454" s="23" t="s">
        <v>220</v>
      </c>
      <c r="E1454" s="35"/>
      <c r="H1454" s="35"/>
      <c r="K1454" s="35"/>
    </row>
    <row r="1455" spans="1:27" x14ac:dyDescent="0.25">
      <c r="B1455" t="s">
        <v>361</v>
      </c>
      <c r="C1455" t="s">
        <v>224</v>
      </c>
      <c r="D1455" t="s">
        <v>362</v>
      </c>
      <c r="E1455" s="32">
        <v>1</v>
      </c>
      <c r="G1455" t="s">
        <v>213</v>
      </c>
      <c r="H1455" s="33">
        <v>1.1499999999999999</v>
      </c>
      <c r="I1455" t="s">
        <v>214</v>
      </c>
      <c r="J1455" s="34">
        <f>ROUND(E1455* H1455,5)</f>
        <v>1.1499999999999999</v>
      </c>
      <c r="K1455" s="35"/>
    </row>
    <row r="1456" spans="1:27" x14ac:dyDescent="0.25">
      <c r="D1456" s="36" t="s">
        <v>229</v>
      </c>
      <c r="E1456" s="35"/>
      <c r="H1456" s="35"/>
      <c r="K1456" s="33">
        <f>SUM(J1455:J1455)</f>
        <v>1.1499999999999999</v>
      </c>
    </row>
    <row r="1457" spans="1:27" x14ac:dyDescent="0.25">
      <c r="E1457" s="35"/>
      <c r="H1457" s="35"/>
      <c r="K1457" s="35"/>
    </row>
    <row r="1458" spans="1:27" x14ac:dyDescent="0.25">
      <c r="D1458" s="36" t="s">
        <v>231</v>
      </c>
      <c r="E1458" s="35"/>
      <c r="H1458" s="35">
        <v>2.5</v>
      </c>
      <c r="I1458" t="s">
        <v>232</v>
      </c>
      <c r="J1458">
        <f>ROUND(H1458/100*K1450,5)</f>
        <v>1.9019999999999999E-2</v>
      </c>
      <c r="K1458" s="35"/>
    </row>
    <row r="1459" spans="1:27" x14ac:dyDescent="0.25">
      <c r="D1459" s="36" t="s">
        <v>230</v>
      </c>
      <c r="E1459" s="35"/>
      <c r="H1459" s="35"/>
      <c r="K1459" s="37">
        <f>SUM(J1447:J1458)</f>
        <v>1.9820200000000001</v>
      </c>
    </row>
    <row r="1460" spans="1:27" x14ac:dyDescent="0.25">
      <c r="D1460" s="36" t="s">
        <v>233</v>
      </c>
      <c r="E1460" s="35"/>
      <c r="H1460" s="35"/>
      <c r="K1460" s="37">
        <f>SUM(K1459:K1459)</f>
        <v>1.9820200000000001</v>
      </c>
    </row>
    <row r="1462" spans="1:27" ht="45" customHeight="1" x14ac:dyDescent="0.25">
      <c r="A1462" s="27"/>
      <c r="B1462" s="27" t="s">
        <v>876</v>
      </c>
      <c r="C1462" s="28" t="s">
        <v>224</v>
      </c>
      <c r="D1462" s="7" t="s">
        <v>877</v>
      </c>
      <c r="E1462" s="6"/>
      <c r="F1462" s="6"/>
      <c r="G1462" s="28"/>
      <c r="H1462" s="30" t="s">
        <v>206</v>
      </c>
      <c r="I1462" s="5">
        <v>1</v>
      </c>
      <c r="J1462" s="4"/>
      <c r="K1462" s="31">
        <f>ROUND(K1476,2)</f>
        <v>2.1800000000000002</v>
      </c>
      <c r="L1462" s="29" t="s">
        <v>878</v>
      </c>
      <c r="M1462" s="28"/>
      <c r="N1462" s="28"/>
      <c r="O1462" s="28"/>
      <c r="P1462" s="28"/>
      <c r="Q1462" s="28"/>
      <c r="R1462" s="28"/>
      <c r="S1462" s="28"/>
      <c r="T1462" s="28"/>
      <c r="U1462" s="28"/>
      <c r="V1462" s="28"/>
      <c r="W1462" s="28"/>
      <c r="X1462" s="28"/>
      <c r="Y1462" s="28"/>
      <c r="Z1462" s="28"/>
      <c r="AA1462" s="28"/>
    </row>
    <row r="1463" spans="1:27" x14ac:dyDescent="0.25">
      <c r="B1463" s="23" t="s">
        <v>208</v>
      </c>
    </row>
    <row r="1464" spans="1:27" x14ac:dyDescent="0.25">
      <c r="B1464" t="s">
        <v>355</v>
      </c>
      <c r="C1464" t="s">
        <v>210</v>
      </c>
      <c r="D1464" t="s">
        <v>356</v>
      </c>
      <c r="E1464" s="32">
        <v>2.3E-2</v>
      </c>
      <c r="F1464" t="s">
        <v>212</v>
      </c>
      <c r="G1464" t="s">
        <v>213</v>
      </c>
      <c r="H1464" s="33">
        <v>27.04</v>
      </c>
      <c r="I1464" t="s">
        <v>214</v>
      </c>
      <c r="J1464" s="34">
        <f>ROUND(E1464/I1462* H1464,5)</f>
        <v>0.62192000000000003</v>
      </c>
      <c r="K1464" s="35"/>
    </row>
    <row r="1465" spans="1:27" x14ac:dyDescent="0.25">
      <c r="B1465" t="s">
        <v>357</v>
      </c>
      <c r="C1465" t="s">
        <v>210</v>
      </c>
      <c r="D1465" t="s">
        <v>358</v>
      </c>
      <c r="E1465" s="32">
        <v>1.2999999999999999E-2</v>
      </c>
      <c r="F1465" t="s">
        <v>212</v>
      </c>
      <c r="G1465" t="s">
        <v>213</v>
      </c>
      <c r="H1465" s="33">
        <v>23.69</v>
      </c>
      <c r="I1465" t="s">
        <v>214</v>
      </c>
      <c r="J1465" s="34">
        <f>ROUND(E1465/I1462* H1465,5)</f>
        <v>0.30797000000000002</v>
      </c>
      <c r="K1465" s="35"/>
    </row>
    <row r="1466" spans="1:27" x14ac:dyDescent="0.25">
      <c r="D1466" s="36" t="s">
        <v>215</v>
      </c>
      <c r="E1466" s="35"/>
      <c r="H1466" s="35"/>
      <c r="K1466" s="33">
        <f>SUM(J1464:J1465)</f>
        <v>0.92989000000000011</v>
      </c>
    </row>
    <row r="1467" spans="1:27" x14ac:dyDescent="0.25">
      <c r="B1467" s="23" t="s">
        <v>216</v>
      </c>
      <c r="E1467" s="35"/>
      <c r="H1467" s="35"/>
      <c r="K1467" s="35"/>
    </row>
    <row r="1468" spans="1:27" x14ac:dyDescent="0.25">
      <c r="B1468" t="s">
        <v>359</v>
      </c>
      <c r="C1468" t="s">
        <v>210</v>
      </c>
      <c r="D1468" t="s">
        <v>360</v>
      </c>
      <c r="E1468" s="32">
        <v>2.3E-2</v>
      </c>
      <c r="F1468" t="s">
        <v>212</v>
      </c>
      <c r="G1468" t="s">
        <v>213</v>
      </c>
      <c r="H1468" s="33">
        <v>3.47</v>
      </c>
      <c r="I1468" t="s">
        <v>214</v>
      </c>
      <c r="J1468" s="34">
        <f>ROUND(E1468/I1462* H1468,5)</f>
        <v>7.9810000000000006E-2</v>
      </c>
      <c r="K1468" s="35"/>
    </row>
    <row r="1469" spans="1:27" x14ac:dyDescent="0.25">
      <c r="D1469" s="36" t="s">
        <v>219</v>
      </c>
      <c r="E1469" s="35"/>
      <c r="H1469" s="35"/>
      <c r="K1469" s="33">
        <f>SUM(J1468:J1468)</f>
        <v>7.9810000000000006E-2</v>
      </c>
    </row>
    <row r="1470" spans="1:27" x14ac:dyDescent="0.25">
      <c r="B1470" s="23" t="s">
        <v>220</v>
      </c>
      <c r="E1470" s="35"/>
      <c r="H1470" s="35"/>
      <c r="K1470" s="35"/>
    </row>
    <row r="1471" spans="1:27" x14ac:dyDescent="0.25">
      <c r="B1471" t="s">
        <v>361</v>
      </c>
      <c r="C1471" t="s">
        <v>224</v>
      </c>
      <c r="D1471" t="s">
        <v>362</v>
      </c>
      <c r="E1471" s="32">
        <v>1</v>
      </c>
      <c r="G1471" t="s">
        <v>213</v>
      </c>
      <c r="H1471" s="33">
        <v>1.1499999999999999</v>
      </c>
      <c r="I1471" t="s">
        <v>214</v>
      </c>
      <c r="J1471" s="34">
        <f>ROUND(E1471* H1471,5)</f>
        <v>1.1499999999999999</v>
      </c>
      <c r="K1471" s="35"/>
    </row>
    <row r="1472" spans="1:27" x14ac:dyDescent="0.25">
      <c r="D1472" s="36" t="s">
        <v>229</v>
      </c>
      <c r="E1472" s="35"/>
      <c r="H1472" s="35"/>
      <c r="K1472" s="33">
        <f>SUM(J1471:J1471)</f>
        <v>1.1499999999999999</v>
      </c>
    </row>
    <row r="1473" spans="1:27" x14ac:dyDescent="0.25">
      <c r="E1473" s="35"/>
      <c r="H1473" s="35"/>
      <c r="K1473" s="35"/>
    </row>
    <row r="1474" spans="1:27" x14ac:dyDescent="0.25">
      <c r="D1474" s="36" t="s">
        <v>231</v>
      </c>
      <c r="E1474" s="35"/>
      <c r="H1474" s="35">
        <v>2.5</v>
      </c>
      <c r="I1474" t="s">
        <v>232</v>
      </c>
      <c r="J1474">
        <f>ROUND(H1474/100*K1466,5)</f>
        <v>2.325E-2</v>
      </c>
      <c r="K1474" s="35"/>
    </row>
    <row r="1475" spans="1:27" x14ac:dyDescent="0.25">
      <c r="D1475" s="36" t="s">
        <v>230</v>
      </c>
      <c r="E1475" s="35"/>
      <c r="H1475" s="35"/>
      <c r="K1475" s="37">
        <f>SUM(J1463:J1474)</f>
        <v>2.1829499999999999</v>
      </c>
    </row>
    <row r="1476" spans="1:27" x14ac:dyDescent="0.25">
      <c r="D1476" s="36" t="s">
        <v>233</v>
      </c>
      <c r="E1476" s="35"/>
      <c r="H1476" s="35"/>
      <c r="K1476" s="37">
        <f>SUM(K1475:K1475)</f>
        <v>2.1829499999999999</v>
      </c>
    </row>
    <row r="1478" spans="1:27" ht="45" customHeight="1" x14ac:dyDescent="0.25">
      <c r="A1478" s="27"/>
      <c r="B1478" s="27" t="s">
        <v>879</v>
      </c>
      <c r="C1478" s="28" t="s">
        <v>224</v>
      </c>
      <c r="D1478" s="7" t="s">
        <v>880</v>
      </c>
      <c r="E1478" s="6"/>
      <c r="F1478" s="6"/>
      <c r="G1478" s="28"/>
      <c r="H1478" s="30" t="s">
        <v>206</v>
      </c>
      <c r="I1478" s="5">
        <v>1</v>
      </c>
      <c r="J1478" s="4"/>
      <c r="K1478" s="31">
        <f>ROUND(K1492,2)</f>
        <v>2.5499999999999998</v>
      </c>
      <c r="L1478" s="29" t="s">
        <v>881</v>
      </c>
      <c r="M1478" s="28"/>
      <c r="N1478" s="28"/>
      <c r="O1478" s="28"/>
      <c r="P1478" s="28"/>
      <c r="Q1478" s="28"/>
      <c r="R1478" s="28"/>
      <c r="S1478" s="28"/>
      <c r="T1478" s="28"/>
      <c r="U1478" s="28"/>
      <c r="V1478" s="28"/>
      <c r="W1478" s="28"/>
      <c r="X1478" s="28"/>
      <c r="Y1478" s="28"/>
      <c r="Z1478" s="28"/>
      <c r="AA1478" s="28"/>
    </row>
    <row r="1479" spans="1:27" x14ac:dyDescent="0.25">
      <c r="B1479" s="23" t="s">
        <v>208</v>
      </c>
    </row>
    <row r="1480" spans="1:27" x14ac:dyDescent="0.25">
      <c r="B1480" t="s">
        <v>357</v>
      </c>
      <c r="C1480" t="s">
        <v>210</v>
      </c>
      <c r="D1480" t="s">
        <v>358</v>
      </c>
      <c r="E1480" s="32">
        <v>1.7000000000000001E-2</v>
      </c>
      <c r="F1480" t="s">
        <v>212</v>
      </c>
      <c r="G1480" t="s">
        <v>213</v>
      </c>
      <c r="H1480" s="33">
        <v>23.69</v>
      </c>
      <c r="I1480" t="s">
        <v>214</v>
      </c>
      <c r="J1480" s="34">
        <f>ROUND(E1480/I1478* H1480,5)</f>
        <v>0.40272999999999998</v>
      </c>
      <c r="K1480" s="35"/>
    </row>
    <row r="1481" spans="1:27" x14ac:dyDescent="0.25">
      <c r="B1481" t="s">
        <v>355</v>
      </c>
      <c r="C1481" t="s">
        <v>210</v>
      </c>
      <c r="D1481" t="s">
        <v>356</v>
      </c>
      <c r="E1481" s="32">
        <v>3.2000000000000001E-2</v>
      </c>
      <c r="F1481" t="s">
        <v>212</v>
      </c>
      <c r="G1481" t="s">
        <v>213</v>
      </c>
      <c r="H1481" s="33">
        <v>27.04</v>
      </c>
      <c r="I1481" t="s">
        <v>214</v>
      </c>
      <c r="J1481" s="34">
        <f>ROUND(E1481/I1478* H1481,5)</f>
        <v>0.86528000000000005</v>
      </c>
      <c r="K1481" s="35"/>
    </row>
    <row r="1482" spans="1:27" x14ac:dyDescent="0.25">
      <c r="D1482" s="36" t="s">
        <v>215</v>
      </c>
      <c r="E1482" s="35"/>
      <c r="H1482" s="35"/>
      <c r="K1482" s="33">
        <f>SUM(J1480:J1481)</f>
        <v>1.2680100000000001</v>
      </c>
    </row>
    <row r="1483" spans="1:27" x14ac:dyDescent="0.25">
      <c r="B1483" s="23" t="s">
        <v>216</v>
      </c>
      <c r="E1483" s="35"/>
      <c r="H1483" s="35"/>
      <c r="K1483" s="35"/>
    </row>
    <row r="1484" spans="1:27" x14ac:dyDescent="0.25">
      <c r="B1484" t="s">
        <v>359</v>
      </c>
      <c r="C1484" t="s">
        <v>210</v>
      </c>
      <c r="D1484" t="s">
        <v>360</v>
      </c>
      <c r="E1484" s="32">
        <v>3.2000000000000001E-2</v>
      </c>
      <c r="F1484" t="s">
        <v>212</v>
      </c>
      <c r="G1484" t="s">
        <v>213</v>
      </c>
      <c r="H1484" s="33">
        <v>3.47</v>
      </c>
      <c r="I1484" t="s">
        <v>214</v>
      </c>
      <c r="J1484" s="34">
        <f>ROUND(E1484/I1478* H1484,5)</f>
        <v>0.11104</v>
      </c>
      <c r="K1484" s="35"/>
    </row>
    <row r="1485" spans="1:27" x14ac:dyDescent="0.25">
      <c r="D1485" s="36" t="s">
        <v>219</v>
      </c>
      <c r="E1485" s="35"/>
      <c r="H1485" s="35"/>
      <c r="K1485" s="33">
        <f>SUM(J1484:J1484)</f>
        <v>0.11104</v>
      </c>
    </row>
    <row r="1486" spans="1:27" x14ac:dyDescent="0.25">
      <c r="B1486" s="23" t="s">
        <v>220</v>
      </c>
      <c r="E1486" s="35"/>
      <c r="H1486" s="35"/>
      <c r="K1486" s="35"/>
    </row>
    <row r="1487" spans="1:27" x14ac:dyDescent="0.25">
      <c r="B1487" t="s">
        <v>882</v>
      </c>
      <c r="C1487" t="s">
        <v>224</v>
      </c>
      <c r="D1487" t="s">
        <v>883</v>
      </c>
      <c r="E1487" s="32">
        <v>1</v>
      </c>
      <c r="G1487" t="s">
        <v>213</v>
      </c>
      <c r="H1487" s="33">
        <v>1.1399999999999999</v>
      </c>
      <c r="I1487" t="s">
        <v>214</v>
      </c>
      <c r="J1487" s="34">
        <f>ROUND(E1487* H1487,5)</f>
        <v>1.1399999999999999</v>
      </c>
      <c r="K1487" s="35"/>
    </row>
    <row r="1488" spans="1:27" x14ac:dyDescent="0.25">
      <c r="D1488" s="36" t="s">
        <v>229</v>
      </c>
      <c r="E1488" s="35"/>
      <c r="H1488" s="35"/>
      <c r="K1488" s="33">
        <f>SUM(J1487:J1487)</f>
        <v>1.1399999999999999</v>
      </c>
    </row>
    <row r="1489" spans="1:27" x14ac:dyDescent="0.25">
      <c r="E1489" s="35"/>
      <c r="H1489" s="35"/>
      <c r="K1489" s="35"/>
    </row>
    <row r="1490" spans="1:27" x14ac:dyDescent="0.25">
      <c r="D1490" s="36" t="s">
        <v>231</v>
      </c>
      <c r="E1490" s="35"/>
      <c r="H1490" s="35">
        <v>2.5</v>
      </c>
      <c r="I1490" t="s">
        <v>232</v>
      </c>
      <c r="J1490">
        <f>ROUND(H1490/100*K1482,5)</f>
        <v>3.1699999999999999E-2</v>
      </c>
      <c r="K1490" s="35"/>
    </row>
    <row r="1491" spans="1:27" x14ac:dyDescent="0.25">
      <c r="D1491" s="36" t="s">
        <v>230</v>
      </c>
      <c r="E1491" s="35"/>
      <c r="H1491" s="35"/>
      <c r="K1491" s="37">
        <f>SUM(J1479:J1490)</f>
        <v>2.5507499999999999</v>
      </c>
    </row>
    <row r="1492" spans="1:27" x14ac:dyDescent="0.25">
      <c r="D1492" s="36" t="s">
        <v>233</v>
      </c>
      <c r="E1492" s="35"/>
      <c r="H1492" s="35"/>
      <c r="K1492" s="37">
        <f>SUM(K1491:K1491)</f>
        <v>2.5507499999999999</v>
      </c>
    </row>
    <row r="1494" spans="1:27" ht="45" customHeight="1" x14ac:dyDescent="0.25">
      <c r="A1494" s="27"/>
      <c r="B1494" s="27" t="s">
        <v>884</v>
      </c>
      <c r="C1494" s="28" t="s">
        <v>33</v>
      </c>
      <c r="D1494" s="7" t="s">
        <v>885</v>
      </c>
      <c r="E1494" s="6"/>
      <c r="F1494" s="6"/>
      <c r="G1494" s="28"/>
      <c r="H1494" s="30" t="s">
        <v>206</v>
      </c>
      <c r="I1494" s="5">
        <v>1</v>
      </c>
      <c r="J1494" s="4"/>
      <c r="K1494" s="31">
        <f>ROUND(K1504,2)</f>
        <v>19.73</v>
      </c>
      <c r="L1494" s="29" t="s">
        <v>886</v>
      </c>
      <c r="M1494" s="28"/>
      <c r="N1494" s="28"/>
      <c r="O1494" s="28"/>
      <c r="P1494" s="28"/>
      <c r="Q1494" s="28"/>
      <c r="R1494" s="28"/>
      <c r="S1494" s="28"/>
      <c r="T1494" s="28"/>
      <c r="U1494" s="28"/>
      <c r="V1494" s="28"/>
      <c r="W1494" s="28"/>
      <c r="X1494" s="28"/>
      <c r="Y1494" s="28"/>
      <c r="Z1494" s="28"/>
      <c r="AA1494" s="28"/>
    </row>
    <row r="1495" spans="1:27" x14ac:dyDescent="0.25">
      <c r="B1495" s="23" t="s">
        <v>208</v>
      </c>
    </row>
    <row r="1496" spans="1:27" x14ac:dyDescent="0.25">
      <c r="B1496" t="s">
        <v>386</v>
      </c>
      <c r="C1496" t="s">
        <v>210</v>
      </c>
      <c r="D1496" t="s">
        <v>387</v>
      </c>
      <c r="E1496" s="32">
        <v>0.3</v>
      </c>
      <c r="F1496" t="s">
        <v>212</v>
      </c>
      <c r="G1496" t="s">
        <v>213</v>
      </c>
      <c r="H1496" s="33">
        <v>26.58</v>
      </c>
      <c r="I1496" t="s">
        <v>214</v>
      </c>
      <c r="J1496" s="34">
        <f>ROUND(E1496/I1494* H1496,5)</f>
        <v>7.9740000000000002</v>
      </c>
      <c r="K1496" s="35"/>
    </row>
    <row r="1497" spans="1:27" x14ac:dyDescent="0.25">
      <c r="D1497" s="36" t="s">
        <v>215</v>
      </c>
      <c r="E1497" s="35"/>
      <c r="H1497" s="35"/>
      <c r="K1497" s="33">
        <f>SUM(J1496:J1496)</f>
        <v>7.9740000000000002</v>
      </c>
    </row>
    <row r="1498" spans="1:27" x14ac:dyDescent="0.25">
      <c r="B1498" s="23" t="s">
        <v>220</v>
      </c>
      <c r="E1498" s="35"/>
      <c r="H1498" s="35"/>
      <c r="K1498" s="35"/>
    </row>
    <row r="1499" spans="1:27" x14ac:dyDescent="0.25">
      <c r="B1499" t="s">
        <v>887</v>
      </c>
      <c r="C1499" t="s">
        <v>224</v>
      </c>
      <c r="D1499" t="s">
        <v>888</v>
      </c>
      <c r="E1499" s="32">
        <v>0.8</v>
      </c>
      <c r="G1499" t="s">
        <v>213</v>
      </c>
      <c r="H1499" s="33">
        <v>14.45</v>
      </c>
      <c r="I1499" t="s">
        <v>214</v>
      </c>
      <c r="J1499" s="34">
        <f>ROUND(E1499* H1499,5)</f>
        <v>11.56</v>
      </c>
      <c r="K1499" s="35"/>
    </row>
    <row r="1500" spans="1:27" x14ac:dyDescent="0.25">
      <c r="D1500" s="36" t="s">
        <v>229</v>
      </c>
      <c r="E1500" s="35"/>
      <c r="H1500" s="35"/>
      <c r="K1500" s="33">
        <f>SUM(J1499:J1499)</f>
        <v>11.56</v>
      </c>
    </row>
    <row r="1501" spans="1:27" x14ac:dyDescent="0.25">
      <c r="E1501" s="35"/>
      <c r="H1501" s="35"/>
      <c r="K1501" s="35"/>
    </row>
    <row r="1502" spans="1:27" x14ac:dyDescent="0.25">
      <c r="D1502" s="36" t="s">
        <v>231</v>
      </c>
      <c r="E1502" s="35"/>
      <c r="H1502" s="35">
        <v>2.5</v>
      </c>
      <c r="I1502" t="s">
        <v>232</v>
      </c>
      <c r="J1502">
        <f>ROUND(H1502/100*K1497,5)</f>
        <v>0.19935</v>
      </c>
      <c r="K1502" s="35"/>
    </row>
    <row r="1503" spans="1:27" x14ac:dyDescent="0.25">
      <c r="D1503" s="36" t="s">
        <v>230</v>
      </c>
      <c r="E1503" s="35"/>
      <c r="H1503" s="35"/>
      <c r="K1503" s="37">
        <f>SUM(J1495:J1502)</f>
        <v>19.733349999999998</v>
      </c>
    </row>
    <row r="1504" spans="1:27" x14ac:dyDescent="0.25">
      <c r="D1504" s="36" t="s">
        <v>233</v>
      </c>
      <c r="E1504" s="35"/>
      <c r="H1504" s="35"/>
      <c r="K1504" s="37">
        <f>SUM(K1503:K1503)</f>
        <v>19.733349999999998</v>
      </c>
    </row>
    <row r="1506" spans="1:27" ht="45" customHeight="1" x14ac:dyDescent="0.25">
      <c r="A1506" s="27"/>
      <c r="B1506" s="27" t="s">
        <v>889</v>
      </c>
      <c r="C1506" s="28" t="s">
        <v>224</v>
      </c>
      <c r="D1506" s="7" t="s">
        <v>890</v>
      </c>
      <c r="E1506" s="6"/>
      <c r="F1506" s="6"/>
      <c r="G1506" s="28"/>
      <c r="H1506" s="30" t="s">
        <v>206</v>
      </c>
      <c r="I1506" s="5">
        <v>1</v>
      </c>
      <c r="J1506" s="4"/>
      <c r="K1506" s="31">
        <f>ROUND(K1520,2)</f>
        <v>1.52</v>
      </c>
      <c r="L1506" s="29" t="s">
        <v>891</v>
      </c>
      <c r="M1506" s="28"/>
      <c r="N1506" s="28"/>
      <c r="O1506" s="28"/>
      <c r="P1506" s="28"/>
      <c r="Q1506" s="28"/>
      <c r="R1506" s="28"/>
      <c r="S1506" s="28"/>
      <c r="T1506" s="28"/>
      <c r="U1506" s="28"/>
      <c r="V1506" s="28"/>
      <c r="W1506" s="28"/>
      <c r="X1506" s="28"/>
      <c r="Y1506" s="28"/>
      <c r="Z1506" s="28"/>
      <c r="AA1506" s="28"/>
    </row>
    <row r="1507" spans="1:27" x14ac:dyDescent="0.25">
      <c r="B1507" s="23" t="s">
        <v>208</v>
      </c>
    </row>
    <row r="1508" spans="1:27" x14ac:dyDescent="0.25">
      <c r="B1508" t="s">
        <v>316</v>
      </c>
      <c r="C1508" t="s">
        <v>210</v>
      </c>
      <c r="D1508" t="s">
        <v>252</v>
      </c>
      <c r="E1508" s="32">
        <v>0.01</v>
      </c>
      <c r="F1508" t="s">
        <v>212</v>
      </c>
      <c r="G1508" t="s">
        <v>213</v>
      </c>
      <c r="H1508" s="33">
        <v>26.58</v>
      </c>
      <c r="I1508" t="s">
        <v>214</v>
      </c>
      <c r="J1508" s="34">
        <f>ROUND(E1508/I1506* H1508,5)</f>
        <v>0.26579999999999998</v>
      </c>
      <c r="K1508" s="35"/>
    </row>
    <row r="1509" spans="1:27" x14ac:dyDescent="0.25">
      <c r="B1509" t="s">
        <v>317</v>
      </c>
      <c r="C1509" t="s">
        <v>210</v>
      </c>
      <c r="D1509" t="s">
        <v>254</v>
      </c>
      <c r="E1509" s="32">
        <v>0.01</v>
      </c>
      <c r="F1509" t="s">
        <v>212</v>
      </c>
      <c r="G1509" t="s">
        <v>213</v>
      </c>
      <c r="H1509" s="33">
        <v>23.6</v>
      </c>
      <c r="I1509" t="s">
        <v>214</v>
      </c>
      <c r="J1509" s="34">
        <f>ROUND(E1509/I1506* H1509,5)</f>
        <v>0.23599999999999999</v>
      </c>
      <c r="K1509" s="35"/>
    </row>
    <row r="1510" spans="1:27" x14ac:dyDescent="0.25">
      <c r="D1510" s="36" t="s">
        <v>215</v>
      </c>
      <c r="E1510" s="35"/>
      <c r="H1510" s="35"/>
      <c r="K1510" s="33">
        <f>SUM(J1508:J1509)</f>
        <v>0.50180000000000002</v>
      </c>
    </row>
    <row r="1511" spans="1:27" x14ac:dyDescent="0.25">
      <c r="B1511" s="23" t="s">
        <v>220</v>
      </c>
      <c r="E1511" s="35"/>
      <c r="H1511" s="35"/>
      <c r="K1511" s="35"/>
    </row>
    <row r="1512" spans="1:27" x14ac:dyDescent="0.25">
      <c r="B1512" t="s">
        <v>319</v>
      </c>
      <c r="C1512" t="s">
        <v>224</v>
      </c>
      <c r="D1512" t="s">
        <v>256</v>
      </c>
      <c r="E1512" s="32">
        <v>8.0000000000000002E-3</v>
      </c>
      <c r="G1512" t="s">
        <v>213</v>
      </c>
      <c r="H1512" s="33">
        <v>1.53</v>
      </c>
      <c r="I1512" t="s">
        <v>214</v>
      </c>
      <c r="J1512" s="34">
        <f>ROUND(E1512* H1512,5)</f>
        <v>1.2239999999999999E-2</v>
      </c>
      <c r="K1512" s="35"/>
    </row>
    <row r="1513" spans="1:27" x14ac:dyDescent="0.25">
      <c r="D1513" s="36" t="s">
        <v>229</v>
      </c>
      <c r="E1513" s="35"/>
      <c r="H1513" s="35"/>
      <c r="K1513" s="33">
        <f>SUM(J1512:J1512)</f>
        <v>1.2239999999999999E-2</v>
      </c>
    </row>
    <row r="1514" spans="1:27" x14ac:dyDescent="0.25">
      <c r="B1514" s="23" t="s">
        <v>203</v>
      </c>
      <c r="E1514" s="35"/>
      <c r="H1514" s="35"/>
      <c r="K1514" s="35"/>
    </row>
    <row r="1515" spans="1:27" x14ac:dyDescent="0.25">
      <c r="B1515" t="s">
        <v>315</v>
      </c>
      <c r="C1515" t="s">
        <v>224</v>
      </c>
      <c r="D1515" t="s">
        <v>249</v>
      </c>
      <c r="E1515" s="32">
        <v>1</v>
      </c>
      <c r="G1515" t="s">
        <v>213</v>
      </c>
      <c r="H1515" s="33">
        <v>1.0015099999999999</v>
      </c>
      <c r="I1515" t="s">
        <v>214</v>
      </c>
      <c r="J1515" s="34">
        <f>ROUND(E1515* H1515,5)</f>
        <v>1.0015099999999999</v>
      </c>
      <c r="K1515" s="35"/>
    </row>
    <row r="1516" spans="1:27" x14ac:dyDescent="0.25">
      <c r="D1516" s="36" t="s">
        <v>377</v>
      </c>
      <c r="E1516" s="35"/>
      <c r="H1516" s="35"/>
      <c r="K1516" s="33">
        <f>SUM(J1515:J1515)</f>
        <v>1.0015099999999999</v>
      </c>
    </row>
    <row r="1517" spans="1:27" x14ac:dyDescent="0.25">
      <c r="E1517" s="35"/>
      <c r="H1517" s="35"/>
      <c r="K1517" s="35"/>
    </row>
    <row r="1518" spans="1:27" x14ac:dyDescent="0.25">
      <c r="D1518" s="36" t="s">
        <v>231</v>
      </c>
      <c r="E1518" s="35"/>
      <c r="H1518" s="35">
        <v>1.5</v>
      </c>
      <c r="I1518" t="s">
        <v>232</v>
      </c>
      <c r="J1518">
        <f>ROUND(H1518/100*K1510,5)</f>
        <v>7.5300000000000002E-3</v>
      </c>
      <c r="K1518" s="35"/>
    </row>
    <row r="1519" spans="1:27" x14ac:dyDescent="0.25">
      <c r="D1519" s="36" t="s">
        <v>230</v>
      </c>
      <c r="E1519" s="35"/>
      <c r="H1519" s="35"/>
      <c r="K1519" s="37">
        <f>SUM(J1507:J1518)</f>
        <v>1.52308</v>
      </c>
    </row>
    <row r="1520" spans="1:27" x14ac:dyDescent="0.25">
      <c r="D1520" s="36" t="s">
        <v>233</v>
      </c>
      <c r="E1520" s="35"/>
      <c r="H1520" s="35"/>
      <c r="K1520" s="37">
        <f>SUM(K1519:K1519)</f>
        <v>1.52308</v>
      </c>
    </row>
    <row r="1522" spans="1:27" ht="45" customHeight="1" x14ac:dyDescent="0.25">
      <c r="A1522" s="27"/>
      <c r="B1522" s="27" t="s">
        <v>892</v>
      </c>
      <c r="C1522" s="28" t="s">
        <v>188</v>
      </c>
      <c r="D1522" s="7" t="s">
        <v>893</v>
      </c>
      <c r="E1522" s="6"/>
      <c r="F1522" s="6"/>
      <c r="G1522" s="28"/>
      <c r="H1522" s="30" t="s">
        <v>206</v>
      </c>
      <c r="I1522" s="5">
        <v>1</v>
      </c>
      <c r="J1522" s="4"/>
      <c r="K1522" s="31">
        <f>ROUND(K1536,2)</f>
        <v>333.19</v>
      </c>
      <c r="L1522" s="29" t="s">
        <v>894</v>
      </c>
      <c r="M1522" s="28"/>
      <c r="N1522" s="28"/>
      <c r="O1522" s="28"/>
      <c r="P1522" s="28"/>
      <c r="Q1522" s="28"/>
      <c r="R1522" s="28"/>
      <c r="S1522" s="28"/>
      <c r="T1522" s="28"/>
      <c r="U1522" s="28"/>
      <c r="V1522" s="28"/>
      <c r="W1522" s="28"/>
      <c r="X1522" s="28"/>
      <c r="Y1522" s="28"/>
      <c r="Z1522" s="28"/>
      <c r="AA1522" s="28"/>
    </row>
    <row r="1523" spans="1:27" x14ac:dyDescent="0.25">
      <c r="B1523" s="23" t="s">
        <v>208</v>
      </c>
    </row>
    <row r="1524" spans="1:27" x14ac:dyDescent="0.25">
      <c r="B1524" t="s">
        <v>373</v>
      </c>
      <c r="C1524" t="s">
        <v>210</v>
      </c>
      <c r="D1524" t="s">
        <v>374</v>
      </c>
      <c r="E1524" s="32">
        <v>6.9</v>
      </c>
      <c r="F1524" t="s">
        <v>212</v>
      </c>
      <c r="G1524" t="s">
        <v>213</v>
      </c>
      <c r="H1524" s="33">
        <v>26.58</v>
      </c>
      <c r="I1524" t="s">
        <v>214</v>
      </c>
      <c r="J1524" s="34">
        <f>ROUND(E1524/I1522* H1524,5)</f>
        <v>183.40199999999999</v>
      </c>
      <c r="K1524" s="35"/>
    </row>
    <row r="1525" spans="1:27" x14ac:dyDescent="0.25">
      <c r="B1525" t="s">
        <v>344</v>
      </c>
      <c r="C1525" t="s">
        <v>345</v>
      </c>
      <c r="D1525" t="s">
        <v>346</v>
      </c>
      <c r="E1525" s="32">
        <v>3.5</v>
      </c>
      <c r="F1525" t="s">
        <v>212</v>
      </c>
      <c r="G1525" t="s">
        <v>213</v>
      </c>
      <c r="H1525" s="33">
        <v>22.2</v>
      </c>
      <c r="I1525" t="s">
        <v>214</v>
      </c>
      <c r="J1525" s="34">
        <f>ROUND(E1525/I1522* H1525,5)</f>
        <v>77.7</v>
      </c>
      <c r="K1525" s="35"/>
    </row>
    <row r="1526" spans="1:27" x14ac:dyDescent="0.25">
      <c r="D1526" s="36" t="s">
        <v>215</v>
      </c>
      <c r="E1526" s="35"/>
      <c r="H1526" s="35"/>
      <c r="K1526" s="33">
        <f>SUM(J1524:J1525)</f>
        <v>261.10199999999998</v>
      </c>
    </row>
    <row r="1527" spans="1:27" x14ac:dyDescent="0.25">
      <c r="B1527" s="23" t="s">
        <v>220</v>
      </c>
      <c r="E1527" s="35"/>
      <c r="H1527" s="35"/>
      <c r="K1527" s="35"/>
    </row>
    <row r="1528" spans="1:27" x14ac:dyDescent="0.25">
      <c r="B1528" t="s">
        <v>895</v>
      </c>
      <c r="C1528" t="s">
        <v>38</v>
      </c>
      <c r="D1528" t="s">
        <v>896</v>
      </c>
      <c r="E1528" s="32">
        <v>235.44</v>
      </c>
      <c r="G1528" t="s">
        <v>213</v>
      </c>
      <c r="H1528" s="33">
        <v>0.2</v>
      </c>
      <c r="I1528" t="s">
        <v>214</v>
      </c>
      <c r="J1528" s="34">
        <f>ROUND(E1528* H1528,5)</f>
        <v>47.088000000000001</v>
      </c>
      <c r="K1528" s="35"/>
    </row>
    <row r="1529" spans="1:27" x14ac:dyDescent="0.25">
      <c r="D1529" s="36" t="s">
        <v>229</v>
      </c>
      <c r="E1529" s="35"/>
      <c r="H1529" s="35"/>
      <c r="K1529" s="33">
        <f>SUM(J1528:J1528)</f>
        <v>47.088000000000001</v>
      </c>
    </row>
    <row r="1530" spans="1:27" x14ac:dyDescent="0.25">
      <c r="B1530" s="23" t="s">
        <v>203</v>
      </c>
      <c r="E1530" s="35"/>
      <c r="H1530" s="35"/>
      <c r="K1530" s="35"/>
    </row>
    <row r="1531" spans="1:27" x14ac:dyDescent="0.25">
      <c r="B1531" t="s">
        <v>313</v>
      </c>
      <c r="C1531" t="s">
        <v>188</v>
      </c>
      <c r="D1531" t="s">
        <v>235</v>
      </c>
      <c r="E1531" s="32">
        <v>0.12889999999999999</v>
      </c>
      <c r="G1531" t="s">
        <v>213</v>
      </c>
      <c r="H1531" s="33">
        <v>143.32615000000001</v>
      </c>
      <c r="I1531" t="s">
        <v>214</v>
      </c>
      <c r="J1531" s="34">
        <f>ROUND(E1531* H1531,5)</f>
        <v>18.474740000000001</v>
      </c>
      <c r="K1531" s="35"/>
    </row>
    <row r="1532" spans="1:27" x14ac:dyDescent="0.25">
      <c r="D1532" s="36" t="s">
        <v>377</v>
      </c>
      <c r="E1532" s="35"/>
      <c r="H1532" s="35"/>
      <c r="K1532" s="33">
        <f>SUM(J1531:J1531)</f>
        <v>18.474740000000001</v>
      </c>
    </row>
    <row r="1533" spans="1:27" x14ac:dyDescent="0.25">
      <c r="E1533" s="35"/>
      <c r="H1533" s="35"/>
      <c r="K1533" s="35"/>
    </row>
    <row r="1534" spans="1:27" x14ac:dyDescent="0.25">
      <c r="D1534" s="36" t="s">
        <v>231</v>
      </c>
      <c r="E1534" s="35"/>
      <c r="H1534" s="35">
        <v>2.5</v>
      </c>
      <c r="I1534" t="s">
        <v>232</v>
      </c>
      <c r="J1534">
        <f>ROUND(H1534/100*K1526,5)</f>
        <v>6.5275499999999997</v>
      </c>
      <c r="K1534" s="35"/>
    </row>
    <row r="1535" spans="1:27" x14ac:dyDescent="0.25">
      <c r="D1535" s="36" t="s">
        <v>230</v>
      </c>
      <c r="E1535" s="35"/>
      <c r="H1535" s="35"/>
      <c r="K1535" s="37">
        <f>SUM(J1523:J1534)</f>
        <v>333.19229000000001</v>
      </c>
    </row>
    <row r="1536" spans="1:27" x14ac:dyDescent="0.25">
      <c r="D1536" s="36" t="s">
        <v>233</v>
      </c>
      <c r="E1536" s="35"/>
      <c r="H1536" s="35"/>
      <c r="K1536" s="37">
        <f>SUM(K1535:K1535)</f>
        <v>333.19229000000001</v>
      </c>
    </row>
    <row r="1538" spans="1:27" ht="45" customHeight="1" x14ac:dyDescent="0.25">
      <c r="A1538" s="27"/>
      <c r="B1538" s="27" t="s">
        <v>897</v>
      </c>
      <c r="C1538" s="28" t="s">
        <v>33</v>
      </c>
      <c r="D1538" s="7" t="s">
        <v>898</v>
      </c>
      <c r="E1538" s="6"/>
      <c r="F1538" s="6"/>
      <c r="G1538" s="28"/>
      <c r="H1538" s="30" t="s">
        <v>206</v>
      </c>
      <c r="I1538" s="5">
        <v>1</v>
      </c>
      <c r="J1538" s="4"/>
      <c r="K1538" s="31">
        <f>ROUND(K1558,2)</f>
        <v>67.48</v>
      </c>
      <c r="L1538" s="29" t="s">
        <v>899</v>
      </c>
      <c r="M1538" s="28"/>
      <c r="N1538" s="28"/>
      <c r="O1538" s="28"/>
      <c r="P1538" s="28"/>
      <c r="Q1538" s="28"/>
      <c r="R1538" s="28"/>
      <c r="S1538" s="28"/>
      <c r="T1538" s="28"/>
      <c r="U1538" s="28"/>
      <c r="V1538" s="28"/>
      <c r="W1538" s="28"/>
      <c r="X1538" s="28"/>
      <c r="Y1538" s="28"/>
      <c r="Z1538" s="28"/>
      <c r="AA1538" s="28"/>
    </row>
    <row r="1539" spans="1:27" x14ac:dyDescent="0.25">
      <c r="B1539" s="23" t="s">
        <v>208</v>
      </c>
    </row>
    <row r="1540" spans="1:27" x14ac:dyDescent="0.25">
      <c r="B1540" t="s">
        <v>405</v>
      </c>
      <c r="C1540" t="s">
        <v>210</v>
      </c>
      <c r="D1540" t="s">
        <v>406</v>
      </c>
      <c r="E1540" s="32">
        <v>0.14000000000000001</v>
      </c>
      <c r="F1540" t="s">
        <v>212</v>
      </c>
      <c r="G1540" t="s">
        <v>213</v>
      </c>
      <c r="H1540" s="33">
        <v>23.6</v>
      </c>
      <c r="I1540" t="s">
        <v>214</v>
      </c>
      <c r="J1540" s="34">
        <f>ROUND(E1540/I1538* H1540,5)</f>
        <v>3.3039999999999998</v>
      </c>
      <c r="K1540" s="35"/>
    </row>
    <row r="1541" spans="1:27" x14ac:dyDescent="0.25">
      <c r="B1541" t="s">
        <v>407</v>
      </c>
      <c r="C1541" t="s">
        <v>210</v>
      </c>
      <c r="D1541" t="s">
        <v>408</v>
      </c>
      <c r="E1541" s="32">
        <v>0.39</v>
      </c>
      <c r="F1541" t="s">
        <v>212</v>
      </c>
      <c r="G1541" t="s">
        <v>213</v>
      </c>
      <c r="H1541" s="33">
        <v>26.58</v>
      </c>
      <c r="I1541" t="s">
        <v>214</v>
      </c>
      <c r="J1541" s="34">
        <f>ROUND(E1541/I1538* H1541,5)</f>
        <v>10.366199999999999</v>
      </c>
      <c r="K1541" s="35"/>
    </row>
    <row r="1542" spans="1:27" x14ac:dyDescent="0.25">
      <c r="D1542" s="36" t="s">
        <v>215</v>
      </c>
      <c r="E1542" s="35"/>
      <c r="H1542" s="35"/>
      <c r="K1542" s="33">
        <f>SUM(J1540:J1541)</f>
        <v>13.670199999999999</v>
      </c>
    </row>
    <row r="1543" spans="1:27" x14ac:dyDescent="0.25">
      <c r="B1543" s="23" t="s">
        <v>220</v>
      </c>
      <c r="E1543" s="35"/>
      <c r="H1543" s="35"/>
      <c r="K1543" s="35"/>
    </row>
    <row r="1544" spans="1:27" x14ac:dyDescent="0.25">
      <c r="B1544" t="s">
        <v>414</v>
      </c>
      <c r="C1544" t="s">
        <v>105</v>
      </c>
      <c r="D1544" t="s">
        <v>415</v>
      </c>
      <c r="E1544" s="32">
        <v>7.5</v>
      </c>
      <c r="G1544" t="s">
        <v>213</v>
      </c>
      <c r="H1544" s="33">
        <v>1.01</v>
      </c>
      <c r="I1544" t="s">
        <v>214</v>
      </c>
      <c r="J1544" s="34">
        <f t="shared" ref="J1544:J1553" si="1">ROUND(E1544* H1544,5)</f>
        <v>7.5750000000000002</v>
      </c>
      <c r="K1544" s="35"/>
    </row>
    <row r="1545" spans="1:27" ht="45" x14ac:dyDescent="0.25">
      <c r="B1545" t="s">
        <v>900</v>
      </c>
      <c r="C1545" t="s">
        <v>33</v>
      </c>
      <c r="D1545" s="38" t="s">
        <v>901</v>
      </c>
      <c r="E1545" s="32">
        <v>1.5</v>
      </c>
      <c r="G1545" t="s">
        <v>213</v>
      </c>
      <c r="H1545" s="33">
        <v>5.57</v>
      </c>
      <c r="I1545" t="s">
        <v>214</v>
      </c>
      <c r="J1545" s="34">
        <f t="shared" si="1"/>
        <v>8.3550000000000004</v>
      </c>
      <c r="K1545" s="35"/>
    </row>
    <row r="1546" spans="1:27" x14ac:dyDescent="0.25">
      <c r="B1546" t="s">
        <v>424</v>
      </c>
      <c r="C1546" t="s">
        <v>105</v>
      </c>
      <c r="D1546" t="s">
        <v>425</v>
      </c>
      <c r="E1546" s="32">
        <v>4</v>
      </c>
      <c r="G1546" t="s">
        <v>213</v>
      </c>
      <c r="H1546" s="33">
        <v>0.08</v>
      </c>
      <c r="I1546" t="s">
        <v>214</v>
      </c>
      <c r="J1546" s="34">
        <f t="shared" si="1"/>
        <v>0.32</v>
      </c>
      <c r="K1546" s="35"/>
    </row>
    <row r="1547" spans="1:27" x14ac:dyDescent="0.25">
      <c r="B1547" t="s">
        <v>428</v>
      </c>
      <c r="C1547" t="s">
        <v>224</v>
      </c>
      <c r="D1547" t="s">
        <v>429</v>
      </c>
      <c r="E1547" s="32">
        <v>0.8</v>
      </c>
      <c r="G1547" t="s">
        <v>213</v>
      </c>
      <c r="H1547" s="33">
        <v>1.19</v>
      </c>
      <c r="I1547" t="s">
        <v>214</v>
      </c>
      <c r="J1547" s="34">
        <f t="shared" si="1"/>
        <v>0.95199999999999996</v>
      </c>
      <c r="K1547" s="35"/>
    </row>
    <row r="1548" spans="1:27" x14ac:dyDescent="0.25">
      <c r="B1548" t="s">
        <v>416</v>
      </c>
      <c r="C1548" t="s">
        <v>33</v>
      </c>
      <c r="D1548" t="s">
        <v>417</v>
      </c>
      <c r="E1548" s="32">
        <v>4.18</v>
      </c>
      <c r="G1548" t="s">
        <v>213</v>
      </c>
      <c r="H1548" s="33">
        <v>5.59</v>
      </c>
      <c r="I1548" t="s">
        <v>214</v>
      </c>
      <c r="J1548" s="34">
        <f t="shared" si="1"/>
        <v>23.366199999999999</v>
      </c>
      <c r="K1548" s="35"/>
    </row>
    <row r="1549" spans="1:27" x14ac:dyDescent="0.25">
      <c r="B1549" t="s">
        <v>412</v>
      </c>
      <c r="C1549" t="s">
        <v>38</v>
      </c>
      <c r="D1549" t="s">
        <v>413</v>
      </c>
      <c r="E1549" s="32">
        <v>6</v>
      </c>
      <c r="G1549" t="s">
        <v>213</v>
      </c>
      <c r="H1549" s="33">
        <v>0.17</v>
      </c>
      <c r="I1549" t="s">
        <v>214</v>
      </c>
      <c r="J1549" s="34">
        <f t="shared" si="1"/>
        <v>1.02</v>
      </c>
      <c r="K1549" s="35"/>
    </row>
    <row r="1550" spans="1:27" x14ac:dyDescent="0.25">
      <c r="B1550" t="s">
        <v>426</v>
      </c>
      <c r="C1550" t="s">
        <v>410</v>
      </c>
      <c r="D1550" t="s">
        <v>427</v>
      </c>
      <c r="E1550" s="32">
        <v>0.12</v>
      </c>
      <c r="G1550" t="s">
        <v>213</v>
      </c>
      <c r="H1550" s="33">
        <v>2.71</v>
      </c>
      <c r="I1550" t="s">
        <v>214</v>
      </c>
      <c r="J1550" s="34">
        <f t="shared" si="1"/>
        <v>0.32519999999999999</v>
      </c>
      <c r="K1550" s="35"/>
    </row>
    <row r="1551" spans="1:27" x14ac:dyDescent="0.25">
      <c r="B1551" t="s">
        <v>409</v>
      </c>
      <c r="C1551" t="s">
        <v>410</v>
      </c>
      <c r="D1551" t="s">
        <v>411</v>
      </c>
      <c r="E1551" s="32">
        <v>0.72</v>
      </c>
      <c r="G1551" t="s">
        <v>213</v>
      </c>
      <c r="H1551" s="33">
        <v>10.37</v>
      </c>
      <c r="I1551" t="s">
        <v>214</v>
      </c>
      <c r="J1551" s="34">
        <f t="shared" si="1"/>
        <v>7.4664000000000001</v>
      </c>
      <c r="K1551" s="35"/>
    </row>
    <row r="1552" spans="1:27" x14ac:dyDescent="0.25">
      <c r="B1552" t="s">
        <v>422</v>
      </c>
      <c r="C1552" t="s">
        <v>105</v>
      </c>
      <c r="D1552" t="s">
        <v>423</v>
      </c>
      <c r="E1552" s="32">
        <v>4</v>
      </c>
      <c r="G1552" t="s">
        <v>213</v>
      </c>
      <c r="H1552" s="33">
        <v>0.99</v>
      </c>
      <c r="I1552" t="s">
        <v>214</v>
      </c>
      <c r="J1552" s="34">
        <f t="shared" si="1"/>
        <v>3.96</v>
      </c>
      <c r="K1552" s="35"/>
    </row>
    <row r="1553" spans="1:27" x14ac:dyDescent="0.25">
      <c r="B1553" t="s">
        <v>420</v>
      </c>
      <c r="C1553" t="s">
        <v>105</v>
      </c>
      <c r="D1553" t="s">
        <v>421</v>
      </c>
      <c r="E1553" s="32">
        <v>0.47</v>
      </c>
      <c r="G1553" t="s">
        <v>213</v>
      </c>
      <c r="H1553" s="33">
        <v>0.56999999999999995</v>
      </c>
      <c r="I1553" t="s">
        <v>214</v>
      </c>
      <c r="J1553" s="34">
        <f t="shared" si="1"/>
        <v>0.26790000000000003</v>
      </c>
      <c r="K1553" s="35"/>
    </row>
    <row r="1554" spans="1:27" x14ac:dyDescent="0.25">
      <c r="D1554" s="36" t="s">
        <v>229</v>
      </c>
      <c r="E1554" s="35"/>
      <c r="H1554" s="35"/>
      <c r="K1554" s="33">
        <f>SUM(J1544:J1553)</f>
        <v>53.607700000000001</v>
      </c>
    </row>
    <row r="1555" spans="1:27" x14ac:dyDescent="0.25">
      <c r="E1555" s="35"/>
      <c r="H1555" s="35"/>
      <c r="K1555" s="35"/>
    </row>
    <row r="1556" spans="1:27" x14ac:dyDescent="0.25">
      <c r="D1556" s="36" t="s">
        <v>231</v>
      </c>
      <c r="E1556" s="35"/>
      <c r="H1556" s="35">
        <v>1.5</v>
      </c>
      <c r="I1556" t="s">
        <v>232</v>
      </c>
      <c r="J1556">
        <f>ROUND(H1556/100*K1542,5)</f>
        <v>0.20505000000000001</v>
      </c>
      <c r="K1556" s="35"/>
    </row>
    <row r="1557" spans="1:27" x14ac:dyDescent="0.25">
      <c r="D1557" s="36" t="s">
        <v>230</v>
      </c>
      <c r="E1557" s="35"/>
      <c r="H1557" s="35"/>
      <c r="K1557" s="37">
        <f>SUM(J1539:J1556)</f>
        <v>67.482950000000002</v>
      </c>
    </row>
    <row r="1558" spans="1:27" x14ac:dyDescent="0.25">
      <c r="D1558" s="36" t="s">
        <v>233</v>
      </c>
      <c r="E1558" s="35"/>
      <c r="H1558" s="35"/>
      <c r="K1558" s="37">
        <f>SUM(K1557:K1557)</f>
        <v>67.482950000000002</v>
      </c>
    </row>
    <row r="1560" spans="1:27" ht="45" customHeight="1" x14ac:dyDescent="0.25">
      <c r="A1560" s="27"/>
      <c r="B1560" s="27" t="s">
        <v>902</v>
      </c>
      <c r="C1560" s="28" t="s">
        <v>33</v>
      </c>
      <c r="D1560" s="7" t="s">
        <v>903</v>
      </c>
      <c r="E1560" s="6"/>
      <c r="F1560" s="6"/>
      <c r="G1560" s="28"/>
      <c r="H1560" s="30" t="s">
        <v>206</v>
      </c>
      <c r="I1560" s="5">
        <v>1</v>
      </c>
      <c r="J1560" s="4"/>
      <c r="K1560" s="31">
        <f>ROUND(K1579,2)</f>
        <v>83.16</v>
      </c>
      <c r="L1560" s="29" t="s">
        <v>904</v>
      </c>
      <c r="M1560" s="28"/>
      <c r="N1560" s="28"/>
      <c r="O1560" s="28"/>
      <c r="P1560" s="28"/>
      <c r="Q1560" s="28"/>
      <c r="R1560" s="28"/>
      <c r="S1560" s="28"/>
      <c r="T1560" s="28"/>
      <c r="U1560" s="28"/>
      <c r="V1560" s="28"/>
      <c r="W1560" s="28"/>
      <c r="X1560" s="28"/>
      <c r="Y1560" s="28"/>
      <c r="Z1560" s="28"/>
      <c r="AA1560" s="28"/>
    </row>
    <row r="1561" spans="1:27" x14ac:dyDescent="0.25">
      <c r="B1561" s="23" t="s">
        <v>208</v>
      </c>
    </row>
    <row r="1562" spans="1:27" x14ac:dyDescent="0.25">
      <c r="B1562" t="s">
        <v>405</v>
      </c>
      <c r="C1562" t="s">
        <v>210</v>
      </c>
      <c r="D1562" t="s">
        <v>406</v>
      </c>
      <c r="E1562" s="32">
        <v>0.14000000000000001</v>
      </c>
      <c r="F1562" t="s">
        <v>212</v>
      </c>
      <c r="G1562" t="s">
        <v>213</v>
      </c>
      <c r="H1562" s="33">
        <v>23.6</v>
      </c>
      <c r="I1562" t="s">
        <v>214</v>
      </c>
      <c r="J1562" s="34">
        <f>ROUND(E1562/I1560* H1562,5)</f>
        <v>3.3039999999999998</v>
      </c>
      <c r="K1562" s="35"/>
    </row>
    <row r="1563" spans="1:27" x14ac:dyDescent="0.25">
      <c r="B1563" t="s">
        <v>407</v>
      </c>
      <c r="C1563" t="s">
        <v>210</v>
      </c>
      <c r="D1563" t="s">
        <v>408</v>
      </c>
      <c r="E1563" s="32">
        <v>0.39</v>
      </c>
      <c r="F1563" t="s">
        <v>212</v>
      </c>
      <c r="G1563" t="s">
        <v>213</v>
      </c>
      <c r="H1563" s="33">
        <v>26.58</v>
      </c>
      <c r="I1563" t="s">
        <v>214</v>
      </c>
      <c r="J1563" s="34">
        <f>ROUND(E1563/I1560* H1563,5)</f>
        <v>10.366199999999999</v>
      </c>
      <c r="K1563" s="35"/>
    </row>
    <row r="1564" spans="1:27" x14ac:dyDescent="0.25">
      <c r="D1564" s="36" t="s">
        <v>215</v>
      </c>
      <c r="E1564" s="35"/>
      <c r="H1564" s="35"/>
      <c r="K1564" s="33">
        <f>SUM(J1562:J1563)</f>
        <v>13.670199999999999</v>
      </c>
    </row>
    <row r="1565" spans="1:27" x14ac:dyDescent="0.25">
      <c r="B1565" s="23" t="s">
        <v>220</v>
      </c>
      <c r="E1565" s="35"/>
      <c r="H1565" s="35"/>
      <c r="K1565" s="35"/>
    </row>
    <row r="1566" spans="1:27" x14ac:dyDescent="0.25">
      <c r="B1566" t="s">
        <v>905</v>
      </c>
      <c r="C1566" t="s">
        <v>105</v>
      </c>
      <c r="D1566" t="s">
        <v>434</v>
      </c>
      <c r="E1566" s="32">
        <v>0.3</v>
      </c>
      <c r="G1566" t="s">
        <v>213</v>
      </c>
      <c r="H1566" s="33">
        <v>1.18</v>
      </c>
      <c r="I1566" t="s">
        <v>214</v>
      </c>
      <c r="J1566" s="34">
        <f t="shared" ref="J1566:J1574" si="2">ROUND(E1566* H1566,5)</f>
        <v>0.35399999999999998</v>
      </c>
      <c r="K1566" s="35"/>
    </row>
    <row r="1567" spans="1:27" ht="45" x14ac:dyDescent="0.25">
      <c r="B1567" t="s">
        <v>900</v>
      </c>
      <c r="C1567" t="s">
        <v>33</v>
      </c>
      <c r="D1567" s="38" t="s">
        <v>901</v>
      </c>
      <c r="E1567" s="32">
        <v>1.03</v>
      </c>
      <c r="G1567" t="s">
        <v>213</v>
      </c>
      <c r="H1567" s="33">
        <v>5.57</v>
      </c>
      <c r="I1567" t="s">
        <v>214</v>
      </c>
      <c r="J1567" s="34">
        <f t="shared" si="2"/>
        <v>5.7370999999999999</v>
      </c>
      <c r="K1567" s="35"/>
    </row>
    <row r="1568" spans="1:27" x14ac:dyDescent="0.25">
      <c r="B1568" t="s">
        <v>424</v>
      </c>
      <c r="C1568" t="s">
        <v>105</v>
      </c>
      <c r="D1568" t="s">
        <v>425</v>
      </c>
      <c r="E1568" s="32">
        <v>4</v>
      </c>
      <c r="G1568" t="s">
        <v>213</v>
      </c>
      <c r="H1568" s="33">
        <v>0.08</v>
      </c>
      <c r="I1568" t="s">
        <v>214</v>
      </c>
      <c r="J1568" s="34">
        <f t="shared" si="2"/>
        <v>0.32</v>
      </c>
      <c r="K1568" s="35"/>
    </row>
    <row r="1569" spans="1:27" x14ac:dyDescent="0.25">
      <c r="B1569" t="s">
        <v>428</v>
      </c>
      <c r="C1569" t="s">
        <v>224</v>
      </c>
      <c r="D1569" t="s">
        <v>429</v>
      </c>
      <c r="E1569" s="32">
        <v>0.8</v>
      </c>
      <c r="G1569" t="s">
        <v>213</v>
      </c>
      <c r="H1569" s="33">
        <v>1.19</v>
      </c>
      <c r="I1569" t="s">
        <v>214</v>
      </c>
      <c r="J1569" s="34">
        <f t="shared" si="2"/>
        <v>0.95199999999999996</v>
      </c>
      <c r="K1569" s="35"/>
    </row>
    <row r="1570" spans="1:27" x14ac:dyDescent="0.25">
      <c r="B1570" t="s">
        <v>409</v>
      </c>
      <c r="C1570" t="s">
        <v>410</v>
      </c>
      <c r="D1570" t="s">
        <v>411</v>
      </c>
      <c r="E1570" s="32">
        <v>0.72</v>
      </c>
      <c r="G1570" t="s">
        <v>213</v>
      </c>
      <c r="H1570" s="33">
        <v>10.37</v>
      </c>
      <c r="I1570" t="s">
        <v>214</v>
      </c>
      <c r="J1570" s="34">
        <f t="shared" si="2"/>
        <v>7.4664000000000001</v>
      </c>
      <c r="K1570" s="35"/>
    </row>
    <row r="1571" spans="1:27" x14ac:dyDescent="0.25">
      <c r="B1571" t="s">
        <v>906</v>
      </c>
      <c r="C1571" t="s">
        <v>105</v>
      </c>
      <c r="D1571" t="s">
        <v>907</v>
      </c>
      <c r="E1571" s="32">
        <v>3.67</v>
      </c>
      <c r="G1571" t="s">
        <v>213</v>
      </c>
      <c r="H1571" s="33">
        <v>1.48</v>
      </c>
      <c r="I1571" t="s">
        <v>214</v>
      </c>
      <c r="J1571" s="34">
        <f t="shared" si="2"/>
        <v>5.4316000000000004</v>
      </c>
      <c r="K1571" s="35"/>
    </row>
    <row r="1572" spans="1:27" x14ac:dyDescent="0.25">
      <c r="B1572" t="s">
        <v>908</v>
      </c>
      <c r="C1572" t="s">
        <v>105</v>
      </c>
      <c r="D1572" t="s">
        <v>909</v>
      </c>
      <c r="E1572" s="32">
        <v>0.7</v>
      </c>
      <c r="G1572" t="s">
        <v>213</v>
      </c>
      <c r="H1572" s="33">
        <v>1.28</v>
      </c>
      <c r="I1572" t="s">
        <v>214</v>
      </c>
      <c r="J1572" s="34">
        <f t="shared" si="2"/>
        <v>0.89600000000000002</v>
      </c>
      <c r="K1572" s="35"/>
    </row>
    <row r="1573" spans="1:27" x14ac:dyDescent="0.25">
      <c r="B1573" t="s">
        <v>910</v>
      </c>
      <c r="C1573" t="s">
        <v>33</v>
      </c>
      <c r="D1573" t="s">
        <v>911</v>
      </c>
      <c r="E1573" s="32">
        <v>4</v>
      </c>
      <c r="G1573" t="s">
        <v>213</v>
      </c>
      <c r="H1573" s="33">
        <v>11.95</v>
      </c>
      <c r="I1573" t="s">
        <v>214</v>
      </c>
      <c r="J1573" s="34">
        <f t="shared" si="2"/>
        <v>47.8</v>
      </c>
      <c r="K1573" s="35"/>
    </row>
    <row r="1574" spans="1:27" x14ac:dyDescent="0.25">
      <c r="B1574" t="s">
        <v>426</v>
      </c>
      <c r="C1574" t="s">
        <v>410</v>
      </c>
      <c r="D1574" t="s">
        <v>427</v>
      </c>
      <c r="E1574" s="32">
        <v>0.12</v>
      </c>
      <c r="G1574" t="s">
        <v>213</v>
      </c>
      <c r="H1574" s="33">
        <v>2.71</v>
      </c>
      <c r="I1574" t="s">
        <v>214</v>
      </c>
      <c r="J1574" s="34">
        <f t="shared" si="2"/>
        <v>0.32519999999999999</v>
      </c>
      <c r="K1574" s="35"/>
    </row>
    <row r="1575" spans="1:27" x14ac:dyDescent="0.25">
      <c r="D1575" s="36" t="s">
        <v>229</v>
      </c>
      <c r="E1575" s="35"/>
      <c r="H1575" s="35"/>
      <c r="K1575" s="33">
        <f>SUM(J1566:J1574)</f>
        <v>69.282299999999992</v>
      </c>
    </row>
    <row r="1576" spans="1:27" x14ac:dyDescent="0.25">
      <c r="E1576" s="35"/>
      <c r="H1576" s="35"/>
      <c r="K1576" s="35"/>
    </row>
    <row r="1577" spans="1:27" x14ac:dyDescent="0.25">
      <c r="D1577" s="36" t="s">
        <v>231</v>
      </c>
      <c r="E1577" s="35"/>
      <c r="H1577" s="35">
        <v>1.5</v>
      </c>
      <c r="I1577" t="s">
        <v>232</v>
      </c>
      <c r="J1577">
        <f>ROUND(H1577/100*K1564,5)</f>
        <v>0.20505000000000001</v>
      </c>
      <c r="K1577" s="35"/>
    </row>
    <row r="1578" spans="1:27" x14ac:dyDescent="0.25">
      <c r="D1578" s="36" t="s">
        <v>230</v>
      </c>
      <c r="E1578" s="35"/>
      <c r="H1578" s="35"/>
      <c r="K1578" s="37">
        <f>SUM(J1561:J1577)</f>
        <v>83.157549999999986</v>
      </c>
    </row>
    <row r="1579" spans="1:27" x14ac:dyDescent="0.25">
      <c r="D1579" s="36" t="s">
        <v>233</v>
      </c>
      <c r="E1579" s="35"/>
      <c r="H1579" s="35"/>
      <c r="K1579" s="37">
        <f>SUM(K1578:K1578)</f>
        <v>83.157549999999986</v>
      </c>
    </row>
    <row r="1581" spans="1:27" ht="45" customHeight="1" x14ac:dyDescent="0.25">
      <c r="A1581" s="27"/>
      <c r="B1581" s="27" t="s">
        <v>912</v>
      </c>
      <c r="C1581" s="28" t="s">
        <v>33</v>
      </c>
      <c r="D1581" s="7" t="s">
        <v>913</v>
      </c>
      <c r="E1581" s="6"/>
      <c r="F1581" s="6"/>
      <c r="G1581" s="28"/>
      <c r="H1581" s="30" t="s">
        <v>206</v>
      </c>
      <c r="I1581" s="5">
        <v>1</v>
      </c>
      <c r="J1581" s="4"/>
      <c r="K1581" s="31">
        <f>ROUND(K1601,2)</f>
        <v>76.150000000000006</v>
      </c>
      <c r="L1581" s="29" t="s">
        <v>914</v>
      </c>
      <c r="M1581" s="28"/>
      <c r="N1581" s="28"/>
      <c r="O1581" s="28"/>
      <c r="P1581" s="28"/>
      <c r="Q1581" s="28"/>
      <c r="R1581" s="28"/>
      <c r="S1581" s="28"/>
      <c r="T1581" s="28"/>
      <c r="U1581" s="28"/>
      <c r="V1581" s="28"/>
      <c r="W1581" s="28"/>
      <c r="X1581" s="28"/>
      <c r="Y1581" s="28"/>
      <c r="Z1581" s="28"/>
      <c r="AA1581" s="28"/>
    </row>
    <row r="1582" spans="1:27" x14ac:dyDescent="0.25">
      <c r="B1582" s="23" t="s">
        <v>208</v>
      </c>
    </row>
    <row r="1583" spans="1:27" x14ac:dyDescent="0.25">
      <c r="B1583" t="s">
        <v>407</v>
      </c>
      <c r="C1583" t="s">
        <v>210</v>
      </c>
      <c r="D1583" t="s">
        <v>408</v>
      </c>
      <c r="E1583" s="32">
        <v>0.39</v>
      </c>
      <c r="F1583" t="s">
        <v>212</v>
      </c>
      <c r="G1583" t="s">
        <v>213</v>
      </c>
      <c r="H1583" s="33">
        <v>26.58</v>
      </c>
      <c r="I1583" t="s">
        <v>214</v>
      </c>
      <c r="J1583" s="34">
        <f>ROUND(E1583/I1581* H1583,5)</f>
        <v>10.366199999999999</v>
      </c>
      <c r="K1583" s="35"/>
    </row>
    <row r="1584" spans="1:27" x14ac:dyDescent="0.25">
      <c r="B1584" t="s">
        <v>405</v>
      </c>
      <c r="C1584" t="s">
        <v>210</v>
      </c>
      <c r="D1584" t="s">
        <v>406</v>
      </c>
      <c r="E1584" s="32">
        <v>0.14000000000000001</v>
      </c>
      <c r="F1584" t="s">
        <v>212</v>
      </c>
      <c r="G1584" t="s">
        <v>213</v>
      </c>
      <c r="H1584" s="33">
        <v>23.6</v>
      </c>
      <c r="I1584" t="s">
        <v>214</v>
      </c>
      <c r="J1584" s="34">
        <f>ROUND(E1584/I1581* H1584,5)</f>
        <v>3.3039999999999998</v>
      </c>
      <c r="K1584" s="35"/>
    </row>
    <row r="1585" spans="2:11" x14ac:dyDescent="0.25">
      <c r="D1585" s="36" t="s">
        <v>215</v>
      </c>
      <c r="E1585" s="35"/>
      <c r="H1585" s="35"/>
      <c r="K1585" s="33">
        <f>SUM(J1583:J1584)</f>
        <v>13.670199999999999</v>
      </c>
    </row>
    <row r="1586" spans="2:11" x14ac:dyDescent="0.25">
      <c r="B1586" s="23" t="s">
        <v>220</v>
      </c>
      <c r="E1586" s="35"/>
      <c r="H1586" s="35"/>
      <c r="K1586" s="35"/>
    </row>
    <row r="1587" spans="2:11" x14ac:dyDescent="0.25">
      <c r="B1587" t="s">
        <v>422</v>
      </c>
      <c r="C1587" t="s">
        <v>105</v>
      </c>
      <c r="D1587" t="s">
        <v>423</v>
      </c>
      <c r="E1587" s="32">
        <v>4</v>
      </c>
      <c r="G1587" t="s">
        <v>213</v>
      </c>
      <c r="H1587" s="33">
        <v>0.99</v>
      </c>
      <c r="I1587" t="s">
        <v>214</v>
      </c>
      <c r="J1587" s="34">
        <f t="shared" ref="J1587:J1596" si="3">ROUND(E1587* H1587,5)</f>
        <v>3.96</v>
      </c>
      <c r="K1587" s="35"/>
    </row>
    <row r="1588" spans="2:11" ht="45" x14ac:dyDescent="0.25">
      <c r="B1588" t="s">
        <v>900</v>
      </c>
      <c r="C1588" t="s">
        <v>33</v>
      </c>
      <c r="D1588" s="38" t="s">
        <v>901</v>
      </c>
      <c r="E1588" s="32">
        <v>1.03</v>
      </c>
      <c r="G1588" t="s">
        <v>213</v>
      </c>
      <c r="H1588" s="33">
        <v>5.57</v>
      </c>
      <c r="I1588" t="s">
        <v>214</v>
      </c>
      <c r="J1588" s="34">
        <f t="shared" si="3"/>
        <v>5.7370999999999999</v>
      </c>
      <c r="K1588" s="35"/>
    </row>
    <row r="1589" spans="2:11" x14ac:dyDescent="0.25">
      <c r="B1589" t="s">
        <v>424</v>
      </c>
      <c r="C1589" t="s">
        <v>105</v>
      </c>
      <c r="D1589" t="s">
        <v>425</v>
      </c>
      <c r="E1589" s="32">
        <v>4</v>
      </c>
      <c r="G1589" t="s">
        <v>213</v>
      </c>
      <c r="H1589" s="33">
        <v>0.08</v>
      </c>
      <c r="I1589" t="s">
        <v>214</v>
      </c>
      <c r="J1589" s="34">
        <f t="shared" si="3"/>
        <v>0.32</v>
      </c>
      <c r="K1589" s="35"/>
    </row>
    <row r="1590" spans="2:11" x14ac:dyDescent="0.25">
      <c r="B1590" t="s">
        <v>428</v>
      </c>
      <c r="C1590" t="s">
        <v>224</v>
      </c>
      <c r="D1590" t="s">
        <v>429</v>
      </c>
      <c r="E1590" s="32">
        <v>0.8</v>
      </c>
      <c r="G1590" t="s">
        <v>213</v>
      </c>
      <c r="H1590" s="33">
        <v>1.19</v>
      </c>
      <c r="I1590" t="s">
        <v>214</v>
      </c>
      <c r="J1590" s="34">
        <f t="shared" si="3"/>
        <v>0.95199999999999996</v>
      </c>
      <c r="K1590" s="35"/>
    </row>
    <row r="1591" spans="2:11" x14ac:dyDescent="0.25">
      <c r="B1591" t="s">
        <v>420</v>
      </c>
      <c r="C1591" t="s">
        <v>105</v>
      </c>
      <c r="D1591" t="s">
        <v>421</v>
      </c>
      <c r="E1591" s="32">
        <v>0.47</v>
      </c>
      <c r="G1591" t="s">
        <v>213</v>
      </c>
      <c r="H1591" s="33">
        <v>0.56999999999999995</v>
      </c>
      <c r="I1591" t="s">
        <v>214</v>
      </c>
      <c r="J1591" s="34">
        <f t="shared" si="3"/>
        <v>0.26790000000000003</v>
      </c>
      <c r="K1591" s="35"/>
    </row>
    <row r="1592" spans="2:11" x14ac:dyDescent="0.25">
      <c r="B1592" t="s">
        <v>414</v>
      </c>
      <c r="C1592" t="s">
        <v>105</v>
      </c>
      <c r="D1592" t="s">
        <v>415</v>
      </c>
      <c r="E1592" s="32">
        <v>7.5</v>
      </c>
      <c r="G1592" t="s">
        <v>213</v>
      </c>
      <c r="H1592" s="33">
        <v>1.01</v>
      </c>
      <c r="I1592" t="s">
        <v>214</v>
      </c>
      <c r="J1592" s="34">
        <f t="shared" si="3"/>
        <v>7.5750000000000002</v>
      </c>
      <c r="K1592" s="35"/>
    </row>
    <row r="1593" spans="2:11" x14ac:dyDescent="0.25">
      <c r="B1593" t="s">
        <v>409</v>
      </c>
      <c r="C1593" t="s">
        <v>410</v>
      </c>
      <c r="D1593" t="s">
        <v>411</v>
      </c>
      <c r="E1593" s="32">
        <v>0.72</v>
      </c>
      <c r="G1593" t="s">
        <v>213</v>
      </c>
      <c r="H1593" s="33">
        <v>10.37</v>
      </c>
      <c r="I1593" t="s">
        <v>214</v>
      </c>
      <c r="J1593" s="34">
        <f t="shared" si="3"/>
        <v>7.4664000000000001</v>
      </c>
      <c r="K1593" s="35"/>
    </row>
    <row r="1594" spans="2:11" x14ac:dyDescent="0.25">
      <c r="B1594" t="s">
        <v>426</v>
      </c>
      <c r="C1594" t="s">
        <v>410</v>
      </c>
      <c r="D1594" t="s">
        <v>427</v>
      </c>
      <c r="E1594" s="32">
        <v>0.12</v>
      </c>
      <c r="G1594" t="s">
        <v>213</v>
      </c>
      <c r="H1594" s="33">
        <v>2.71</v>
      </c>
      <c r="I1594" t="s">
        <v>214</v>
      </c>
      <c r="J1594" s="34">
        <f t="shared" si="3"/>
        <v>0.32519999999999999</v>
      </c>
      <c r="K1594" s="35"/>
    </row>
    <row r="1595" spans="2:11" x14ac:dyDescent="0.25">
      <c r="B1595" t="s">
        <v>412</v>
      </c>
      <c r="C1595" t="s">
        <v>38</v>
      </c>
      <c r="D1595" t="s">
        <v>413</v>
      </c>
      <c r="E1595" s="32">
        <v>6</v>
      </c>
      <c r="G1595" t="s">
        <v>213</v>
      </c>
      <c r="H1595" s="33">
        <v>0.17</v>
      </c>
      <c r="I1595" t="s">
        <v>214</v>
      </c>
      <c r="J1595" s="34">
        <f t="shared" si="3"/>
        <v>1.02</v>
      </c>
      <c r="K1595" s="35"/>
    </row>
    <row r="1596" spans="2:11" x14ac:dyDescent="0.25">
      <c r="B1596" t="s">
        <v>915</v>
      </c>
      <c r="C1596" t="s">
        <v>33</v>
      </c>
      <c r="D1596" t="s">
        <v>916</v>
      </c>
      <c r="E1596" s="32">
        <v>4.18</v>
      </c>
      <c r="G1596" t="s">
        <v>213</v>
      </c>
      <c r="H1596" s="33">
        <v>8.2899999999999991</v>
      </c>
      <c r="I1596" t="s">
        <v>214</v>
      </c>
      <c r="J1596" s="34">
        <f t="shared" si="3"/>
        <v>34.652200000000001</v>
      </c>
      <c r="K1596" s="35"/>
    </row>
    <row r="1597" spans="2:11" x14ac:dyDescent="0.25">
      <c r="D1597" s="36" t="s">
        <v>229</v>
      </c>
      <c r="E1597" s="35"/>
      <c r="H1597" s="35"/>
      <c r="K1597" s="33">
        <f>SUM(J1587:J1596)</f>
        <v>62.275799999999997</v>
      </c>
    </row>
    <row r="1598" spans="2:11" x14ac:dyDescent="0.25">
      <c r="E1598" s="35"/>
      <c r="H1598" s="35"/>
      <c r="K1598" s="35"/>
    </row>
    <row r="1599" spans="2:11" x14ac:dyDescent="0.25">
      <c r="D1599" s="36" t="s">
        <v>231</v>
      </c>
      <c r="E1599" s="35"/>
      <c r="H1599" s="35">
        <v>1.5</v>
      </c>
      <c r="I1599" t="s">
        <v>232</v>
      </c>
      <c r="J1599">
        <f>ROUND(H1599/100*K1585,5)</f>
        <v>0.20505000000000001</v>
      </c>
      <c r="K1599" s="35"/>
    </row>
    <row r="1600" spans="2:11" x14ac:dyDescent="0.25">
      <c r="D1600" s="36" t="s">
        <v>230</v>
      </c>
      <c r="E1600" s="35"/>
      <c r="H1600" s="35"/>
      <c r="K1600" s="37">
        <f>SUM(J1582:J1599)</f>
        <v>76.151049999999998</v>
      </c>
    </row>
    <row r="1601" spans="1:27" x14ac:dyDescent="0.25">
      <c r="D1601" s="36" t="s">
        <v>233</v>
      </c>
      <c r="E1601" s="35"/>
      <c r="H1601" s="35"/>
      <c r="K1601" s="37">
        <f>SUM(K1600:K1600)</f>
        <v>76.151049999999998</v>
      </c>
    </row>
    <row r="1603" spans="1:27" ht="45" customHeight="1" x14ac:dyDescent="0.25">
      <c r="A1603" s="27"/>
      <c r="B1603" s="27" t="s">
        <v>917</v>
      </c>
      <c r="C1603" s="28" t="s">
        <v>33</v>
      </c>
      <c r="D1603" s="7" t="s">
        <v>918</v>
      </c>
      <c r="E1603" s="6"/>
      <c r="F1603" s="6"/>
      <c r="G1603" s="28"/>
      <c r="H1603" s="30" t="s">
        <v>206</v>
      </c>
      <c r="I1603" s="5">
        <v>1</v>
      </c>
      <c r="J1603" s="4"/>
      <c r="K1603" s="31">
        <f>ROUND(K1623,2)</f>
        <v>58.56</v>
      </c>
      <c r="L1603" s="29" t="s">
        <v>919</v>
      </c>
      <c r="M1603" s="28"/>
      <c r="N1603" s="28"/>
      <c r="O1603" s="28"/>
      <c r="P1603" s="28"/>
      <c r="Q1603" s="28"/>
      <c r="R1603" s="28"/>
      <c r="S1603" s="28"/>
      <c r="T1603" s="28"/>
      <c r="U1603" s="28"/>
      <c r="V1603" s="28"/>
      <c r="W1603" s="28"/>
      <c r="X1603" s="28"/>
      <c r="Y1603" s="28"/>
      <c r="Z1603" s="28"/>
      <c r="AA1603" s="28"/>
    </row>
    <row r="1604" spans="1:27" x14ac:dyDescent="0.25">
      <c r="B1604" s="23" t="s">
        <v>208</v>
      </c>
    </row>
    <row r="1605" spans="1:27" x14ac:dyDescent="0.25">
      <c r="B1605" t="s">
        <v>407</v>
      </c>
      <c r="C1605" t="s">
        <v>210</v>
      </c>
      <c r="D1605" t="s">
        <v>408</v>
      </c>
      <c r="E1605" s="32">
        <v>0.39</v>
      </c>
      <c r="F1605" t="s">
        <v>212</v>
      </c>
      <c r="G1605" t="s">
        <v>213</v>
      </c>
      <c r="H1605" s="33">
        <v>26.58</v>
      </c>
      <c r="I1605" t="s">
        <v>214</v>
      </c>
      <c r="J1605" s="34">
        <f>ROUND(E1605/I1603* H1605,5)</f>
        <v>10.366199999999999</v>
      </c>
      <c r="K1605" s="35"/>
    </row>
    <row r="1606" spans="1:27" x14ac:dyDescent="0.25">
      <c r="B1606" t="s">
        <v>405</v>
      </c>
      <c r="C1606" t="s">
        <v>210</v>
      </c>
      <c r="D1606" t="s">
        <v>406</v>
      </c>
      <c r="E1606" s="32">
        <v>0.14000000000000001</v>
      </c>
      <c r="F1606" t="s">
        <v>212</v>
      </c>
      <c r="G1606" t="s">
        <v>213</v>
      </c>
      <c r="H1606" s="33">
        <v>23.6</v>
      </c>
      <c r="I1606" t="s">
        <v>214</v>
      </c>
      <c r="J1606" s="34">
        <f>ROUND(E1606/I1603* H1606,5)</f>
        <v>3.3039999999999998</v>
      </c>
      <c r="K1606" s="35"/>
    </row>
    <row r="1607" spans="1:27" x14ac:dyDescent="0.25">
      <c r="D1607" s="36" t="s">
        <v>215</v>
      </c>
      <c r="E1607" s="35"/>
      <c r="H1607" s="35"/>
      <c r="K1607" s="33">
        <f>SUM(J1605:J1606)</f>
        <v>13.670199999999999</v>
      </c>
    </row>
    <row r="1608" spans="1:27" x14ac:dyDescent="0.25">
      <c r="B1608" s="23" t="s">
        <v>220</v>
      </c>
      <c r="E1608" s="35"/>
      <c r="H1608" s="35"/>
      <c r="K1608" s="35"/>
    </row>
    <row r="1609" spans="1:27" x14ac:dyDescent="0.25">
      <c r="B1609" t="s">
        <v>422</v>
      </c>
      <c r="C1609" t="s">
        <v>105</v>
      </c>
      <c r="D1609" t="s">
        <v>423</v>
      </c>
      <c r="E1609" s="32">
        <v>0.99750000000000005</v>
      </c>
      <c r="G1609" t="s">
        <v>213</v>
      </c>
      <c r="H1609" s="33">
        <v>0.99</v>
      </c>
      <c r="I1609" t="s">
        <v>214</v>
      </c>
      <c r="J1609" s="34">
        <f t="shared" ref="J1609:J1618" si="4">ROUND(E1609* H1609,5)</f>
        <v>0.98753000000000002</v>
      </c>
      <c r="K1609" s="35"/>
    </row>
    <row r="1610" spans="1:27" x14ac:dyDescent="0.25">
      <c r="B1610" t="s">
        <v>910</v>
      </c>
      <c r="C1610" t="s">
        <v>33</v>
      </c>
      <c r="D1610" t="s">
        <v>911</v>
      </c>
      <c r="E1610" s="32">
        <v>2</v>
      </c>
      <c r="G1610" t="s">
        <v>213</v>
      </c>
      <c r="H1610" s="33">
        <v>11.95</v>
      </c>
      <c r="I1610" t="s">
        <v>214</v>
      </c>
      <c r="J1610" s="34">
        <f t="shared" si="4"/>
        <v>23.9</v>
      </c>
      <c r="K1610" s="35"/>
    </row>
    <row r="1611" spans="1:27" ht="45" x14ac:dyDescent="0.25">
      <c r="B1611" t="s">
        <v>900</v>
      </c>
      <c r="C1611" t="s">
        <v>33</v>
      </c>
      <c r="D1611" s="38" t="s">
        <v>901</v>
      </c>
      <c r="E1611" s="32">
        <v>1.03</v>
      </c>
      <c r="G1611" t="s">
        <v>213</v>
      </c>
      <c r="H1611" s="33">
        <v>5.57</v>
      </c>
      <c r="I1611" t="s">
        <v>214</v>
      </c>
      <c r="J1611" s="34">
        <f t="shared" si="4"/>
        <v>5.7370999999999999</v>
      </c>
      <c r="K1611" s="35"/>
    </row>
    <row r="1612" spans="1:27" x14ac:dyDescent="0.25">
      <c r="B1612" t="s">
        <v>424</v>
      </c>
      <c r="C1612" t="s">
        <v>105</v>
      </c>
      <c r="D1612" t="s">
        <v>425</v>
      </c>
      <c r="E1612" s="32">
        <v>4</v>
      </c>
      <c r="G1612" t="s">
        <v>213</v>
      </c>
      <c r="H1612" s="33">
        <v>0.08</v>
      </c>
      <c r="I1612" t="s">
        <v>214</v>
      </c>
      <c r="J1612" s="34">
        <f t="shared" si="4"/>
        <v>0.32</v>
      </c>
      <c r="K1612" s="35"/>
    </row>
    <row r="1613" spans="1:27" x14ac:dyDescent="0.25">
      <c r="B1613" t="s">
        <v>420</v>
      </c>
      <c r="C1613" t="s">
        <v>105</v>
      </c>
      <c r="D1613" t="s">
        <v>421</v>
      </c>
      <c r="E1613" s="32">
        <v>0.47</v>
      </c>
      <c r="G1613" t="s">
        <v>213</v>
      </c>
      <c r="H1613" s="33">
        <v>0.56999999999999995</v>
      </c>
      <c r="I1613" t="s">
        <v>214</v>
      </c>
      <c r="J1613" s="34">
        <f t="shared" si="4"/>
        <v>0.26790000000000003</v>
      </c>
      <c r="K1613" s="35"/>
    </row>
    <row r="1614" spans="1:27" x14ac:dyDescent="0.25">
      <c r="B1614" t="s">
        <v>414</v>
      </c>
      <c r="C1614" t="s">
        <v>105</v>
      </c>
      <c r="D1614" t="s">
        <v>415</v>
      </c>
      <c r="E1614" s="32">
        <v>3.6749999999999998</v>
      </c>
      <c r="G1614" t="s">
        <v>213</v>
      </c>
      <c r="H1614" s="33">
        <v>1.01</v>
      </c>
      <c r="I1614" t="s">
        <v>214</v>
      </c>
      <c r="J1614" s="34">
        <f t="shared" si="4"/>
        <v>3.7117499999999999</v>
      </c>
      <c r="K1614" s="35"/>
    </row>
    <row r="1615" spans="1:27" x14ac:dyDescent="0.25">
      <c r="B1615" t="s">
        <v>412</v>
      </c>
      <c r="C1615" t="s">
        <v>38</v>
      </c>
      <c r="D1615" t="s">
        <v>413</v>
      </c>
      <c r="E1615" s="32">
        <v>6</v>
      </c>
      <c r="G1615" t="s">
        <v>213</v>
      </c>
      <c r="H1615" s="33">
        <v>0.17</v>
      </c>
      <c r="I1615" t="s">
        <v>214</v>
      </c>
      <c r="J1615" s="34">
        <f t="shared" si="4"/>
        <v>1.02</v>
      </c>
      <c r="K1615" s="35"/>
    </row>
    <row r="1616" spans="1:27" x14ac:dyDescent="0.25">
      <c r="B1616" t="s">
        <v>426</v>
      </c>
      <c r="C1616" t="s">
        <v>410</v>
      </c>
      <c r="D1616" t="s">
        <v>427</v>
      </c>
      <c r="E1616" s="32">
        <v>0.12</v>
      </c>
      <c r="G1616" t="s">
        <v>213</v>
      </c>
      <c r="H1616" s="33">
        <v>2.71</v>
      </c>
      <c r="I1616" t="s">
        <v>214</v>
      </c>
      <c r="J1616" s="34">
        <f t="shared" si="4"/>
        <v>0.32519999999999999</v>
      </c>
      <c r="K1616" s="35"/>
    </row>
    <row r="1617" spans="1:27" x14ac:dyDescent="0.25">
      <c r="B1617" t="s">
        <v>409</v>
      </c>
      <c r="C1617" t="s">
        <v>410</v>
      </c>
      <c r="D1617" t="s">
        <v>411</v>
      </c>
      <c r="E1617" s="32">
        <v>0.72</v>
      </c>
      <c r="G1617" t="s">
        <v>213</v>
      </c>
      <c r="H1617" s="33">
        <v>10.37</v>
      </c>
      <c r="I1617" t="s">
        <v>214</v>
      </c>
      <c r="J1617" s="34">
        <f t="shared" si="4"/>
        <v>7.4664000000000001</v>
      </c>
      <c r="K1617" s="35"/>
    </row>
    <row r="1618" spans="1:27" x14ac:dyDescent="0.25">
      <c r="B1618" t="s">
        <v>428</v>
      </c>
      <c r="C1618" t="s">
        <v>224</v>
      </c>
      <c r="D1618" t="s">
        <v>429</v>
      </c>
      <c r="E1618" s="32">
        <v>0.8</v>
      </c>
      <c r="G1618" t="s">
        <v>213</v>
      </c>
      <c r="H1618" s="33">
        <v>1.19</v>
      </c>
      <c r="I1618" t="s">
        <v>214</v>
      </c>
      <c r="J1618" s="34">
        <f t="shared" si="4"/>
        <v>0.95199999999999996</v>
      </c>
      <c r="K1618" s="35"/>
    </row>
    <row r="1619" spans="1:27" x14ac:dyDescent="0.25">
      <c r="D1619" s="36" t="s">
        <v>229</v>
      </c>
      <c r="E1619" s="35"/>
      <c r="H1619" s="35"/>
      <c r="K1619" s="33">
        <f>SUM(J1609:J1618)</f>
        <v>44.68788</v>
      </c>
    </row>
    <row r="1620" spans="1:27" x14ac:dyDescent="0.25">
      <c r="E1620" s="35"/>
      <c r="H1620" s="35"/>
      <c r="K1620" s="35"/>
    </row>
    <row r="1621" spans="1:27" x14ac:dyDescent="0.25">
      <c r="D1621" s="36" t="s">
        <v>231</v>
      </c>
      <c r="E1621" s="35"/>
      <c r="H1621" s="35">
        <v>1.5</v>
      </c>
      <c r="I1621" t="s">
        <v>232</v>
      </c>
      <c r="J1621">
        <f>ROUND(H1621/100*K1607,5)</f>
        <v>0.20505000000000001</v>
      </c>
      <c r="K1621" s="35"/>
    </row>
    <row r="1622" spans="1:27" x14ac:dyDescent="0.25">
      <c r="D1622" s="36" t="s">
        <v>230</v>
      </c>
      <c r="E1622" s="35"/>
      <c r="H1622" s="35"/>
      <c r="K1622" s="37">
        <f>SUM(J1604:J1621)</f>
        <v>58.563130000000001</v>
      </c>
    </row>
    <row r="1623" spans="1:27" x14ac:dyDescent="0.25">
      <c r="D1623" s="36" t="s">
        <v>233</v>
      </c>
      <c r="E1623" s="35"/>
      <c r="H1623" s="35"/>
      <c r="K1623" s="37">
        <f>SUM(K1622:K1622)</f>
        <v>58.563130000000001</v>
      </c>
    </row>
    <row r="1625" spans="1:27" ht="45" customHeight="1" x14ac:dyDescent="0.25">
      <c r="A1625" s="27"/>
      <c r="B1625" s="27" t="s">
        <v>920</v>
      </c>
      <c r="C1625" s="28" t="s">
        <v>33</v>
      </c>
      <c r="D1625" s="7" t="s">
        <v>921</v>
      </c>
      <c r="E1625" s="6"/>
      <c r="F1625" s="6"/>
      <c r="G1625" s="28"/>
      <c r="H1625" s="30" t="s">
        <v>206</v>
      </c>
      <c r="I1625" s="5">
        <v>1</v>
      </c>
      <c r="J1625" s="4"/>
      <c r="K1625" s="31">
        <f>ROUND(K1645,2)</f>
        <v>45.97</v>
      </c>
      <c r="L1625" s="29" t="s">
        <v>922</v>
      </c>
      <c r="M1625" s="28"/>
      <c r="N1625" s="28"/>
      <c r="O1625" s="28"/>
      <c r="P1625" s="28"/>
      <c r="Q1625" s="28"/>
      <c r="R1625" s="28"/>
      <c r="S1625" s="28"/>
      <c r="T1625" s="28"/>
      <c r="U1625" s="28"/>
      <c r="V1625" s="28"/>
      <c r="W1625" s="28"/>
      <c r="X1625" s="28"/>
      <c r="Y1625" s="28"/>
      <c r="Z1625" s="28"/>
      <c r="AA1625" s="28"/>
    </row>
    <row r="1626" spans="1:27" x14ac:dyDescent="0.25">
      <c r="B1626" s="23" t="s">
        <v>208</v>
      </c>
    </row>
    <row r="1627" spans="1:27" x14ac:dyDescent="0.25">
      <c r="B1627" t="s">
        <v>407</v>
      </c>
      <c r="C1627" t="s">
        <v>210</v>
      </c>
      <c r="D1627" t="s">
        <v>408</v>
      </c>
      <c r="E1627" s="32">
        <v>0.39</v>
      </c>
      <c r="F1627" t="s">
        <v>212</v>
      </c>
      <c r="G1627" t="s">
        <v>213</v>
      </c>
      <c r="H1627" s="33">
        <v>26.58</v>
      </c>
      <c r="I1627" t="s">
        <v>214</v>
      </c>
      <c r="J1627" s="34">
        <f>ROUND(E1627/I1625* H1627,5)</f>
        <v>10.366199999999999</v>
      </c>
      <c r="K1627" s="35"/>
    </row>
    <row r="1628" spans="1:27" x14ac:dyDescent="0.25">
      <c r="B1628" t="s">
        <v>405</v>
      </c>
      <c r="C1628" t="s">
        <v>210</v>
      </c>
      <c r="D1628" t="s">
        <v>406</v>
      </c>
      <c r="E1628" s="32">
        <v>0.14000000000000001</v>
      </c>
      <c r="F1628" t="s">
        <v>212</v>
      </c>
      <c r="G1628" t="s">
        <v>213</v>
      </c>
      <c r="H1628" s="33">
        <v>23.6</v>
      </c>
      <c r="I1628" t="s">
        <v>214</v>
      </c>
      <c r="J1628" s="34">
        <f>ROUND(E1628/I1625* H1628,5)</f>
        <v>3.3039999999999998</v>
      </c>
      <c r="K1628" s="35"/>
    </row>
    <row r="1629" spans="1:27" x14ac:dyDescent="0.25">
      <c r="D1629" s="36" t="s">
        <v>215</v>
      </c>
      <c r="E1629" s="35"/>
      <c r="H1629" s="35"/>
      <c r="K1629" s="33">
        <f>SUM(J1627:J1628)</f>
        <v>13.670199999999999</v>
      </c>
    </row>
    <row r="1630" spans="1:27" x14ac:dyDescent="0.25">
      <c r="B1630" s="23" t="s">
        <v>220</v>
      </c>
      <c r="E1630" s="35"/>
      <c r="H1630" s="35"/>
      <c r="K1630" s="35"/>
    </row>
    <row r="1631" spans="1:27" x14ac:dyDescent="0.25">
      <c r="B1631" t="s">
        <v>409</v>
      </c>
      <c r="C1631" t="s">
        <v>410</v>
      </c>
      <c r="D1631" t="s">
        <v>411</v>
      </c>
      <c r="E1631" s="32">
        <v>0.72</v>
      </c>
      <c r="G1631" t="s">
        <v>213</v>
      </c>
      <c r="H1631" s="33">
        <v>10.37</v>
      </c>
      <c r="I1631" t="s">
        <v>214</v>
      </c>
      <c r="J1631" s="34">
        <f t="shared" ref="J1631:J1640" si="5">ROUND(E1631* H1631,5)</f>
        <v>7.4664000000000001</v>
      </c>
      <c r="K1631" s="35"/>
    </row>
    <row r="1632" spans="1:27" ht="45" x14ac:dyDescent="0.25">
      <c r="B1632" t="s">
        <v>900</v>
      </c>
      <c r="C1632" t="s">
        <v>33</v>
      </c>
      <c r="D1632" s="38" t="s">
        <v>901</v>
      </c>
      <c r="E1632" s="32">
        <v>1.03</v>
      </c>
      <c r="G1632" t="s">
        <v>213</v>
      </c>
      <c r="H1632" s="33">
        <v>5.57</v>
      </c>
      <c r="I1632" t="s">
        <v>214</v>
      </c>
      <c r="J1632" s="34">
        <f t="shared" si="5"/>
        <v>5.7370999999999999</v>
      </c>
      <c r="K1632" s="35"/>
    </row>
    <row r="1633" spans="1:27" x14ac:dyDescent="0.25">
      <c r="B1633" t="s">
        <v>422</v>
      </c>
      <c r="C1633" t="s">
        <v>105</v>
      </c>
      <c r="D1633" t="s">
        <v>423</v>
      </c>
      <c r="E1633" s="32">
        <v>0.99750000000000005</v>
      </c>
      <c r="G1633" t="s">
        <v>213</v>
      </c>
      <c r="H1633" s="33">
        <v>0.99</v>
      </c>
      <c r="I1633" t="s">
        <v>214</v>
      </c>
      <c r="J1633" s="34">
        <f t="shared" si="5"/>
        <v>0.98753000000000002</v>
      </c>
      <c r="K1633" s="35"/>
    </row>
    <row r="1634" spans="1:27" x14ac:dyDescent="0.25">
      <c r="B1634" t="s">
        <v>420</v>
      </c>
      <c r="C1634" t="s">
        <v>105</v>
      </c>
      <c r="D1634" t="s">
        <v>421</v>
      </c>
      <c r="E1634" s="32">
        <v>0.47</v>
      </c>
      <c r="G1634" t="s">
        <v>213</v>
      </c>
      <c r="H1634" s="33">
        <v>0.56999999999999995</v>
      </c>
      <c r="I1634" t="s">
        <v>214</v>
      </c>
      <c r="J1634" s="34">
        <f t="shared" si="5"/>
        <v>0.26790000000000003</v>
      </c>
      <c r="K1634" s="35"/>
    </row>
    <row r="1635" spans="1:27" x14ac:dyDescent="0.25">
      <c r="B1635" t="s">
        <v>414</v>
      </c>
      <c r="C1635" t="s">
        <v>105</v>
      </c>
      <c r="D1635" t="s">
        <v>415</v>
      </c>
      <c r="E1635" s="32">
        <v>3.6749999999999998</v>
      </c>
      <c r="G1635" t="s">
        <v>213</v>
      </c>
      <c r="H1635" s="33">
        <v>1.01</v>
      </c>
      <c r="I1635" t="s">
        <v>214</v>
      </c>
      <c r="J1635" s="34">
        <f t="shared" si="5"/>
        <v>3.7117499999999999</v>
      </c>
      <c r="K1635" s="35"/>
    </row>
    <row r="1636" spans="1:27" x14ac:dyDescent="0.25">
      <c r="B1636" t="s">
        <v>428</v>
      </c>
      <c r="C1636" t="s">
        <v>224</v>
      </c>
      <c r="D1636" t="s">
        <v>429</v>
      </c>
      <c r="E1636" s="32">
        <v>0.8</v>
      </c>
      <c r="G1636" t="s">
        <v>213</v>
      </c>
      <c r="H1636" s="33">
        <v>1.19</v>
      </c>
      <c r="I1636" t="s">
        <v>214</v>
      </c>
      <c r="J1636" s="34">
        <f t="shared" si="5"/>
        <v>0.95199999999999996</v>
      </c>
      <c r="K1636" s="35"/>
    </row>
    <row r="1637" spans="1:27" x14ac:dyDescent="0.25">
      <c r="B1637" t="s">
        <v>424</v>
      </c>
      <c r="C1637" t="s">
        <v>105</v>
      </c>
      <c r="D1637" t="s">
        <v>425</v>
      </c>
      <c r="E1637" s="32">
        <v>4</v>
      </c>
      <c r="G1637" t="s">
        <v>213</v>
      </c>
      <c r="H1637" s="33">
        <v>0.08</v>
      </c>
      <c r="I1637" t="s">
        <v>214</v>
      </c>
      <c r="J1637" s="34">
        <f t="shared" si="5"/>
        <v>0.32</v>
      </c>
      <c r="K1637" s="35"/>
    </row>
    <row r="1638" spans="1:27" x14ac:dyDescent="0.25">
      <c r="B1638" t="s">
        <v>426</v>
      </c>
      <c r="C1638" t="s">
        <v>410</v>
      </c>
      <c r="D1638" t="s">
        <v>427</v>
      </c>
      <c r="E1638" s="32">
        <v>0.12</v>
      </c>
      <c r="G1638" t="s">
        <v>213</v>
      </c>
      <c r="H1638" s="33">
        <v>2.71</v>
      </c>
      <c r="I1638" t="s">
        <v>214</v>
      </c>
      <c r="J1638" s="34">
        <f t="shared" si="5"/>
        <v>0.32519999999999999</v>
      </c>
      <c r="K1638" s="35"/>
    </row>
    <row r="1639" spans="1:27" x14ac:dyDescent="0.25">
      <c r="B1639" t="s">
        <v>484</v>
      </c>
      <c r="C1639" t="s">
        <v>33</v>
      </c>
      <c r="D1639" t="s">
        <v>485</v>
      </c>
      <c r="E1639" s="32">
        <v>2.06</v>
      </c>
      <c r="G1639" t="s">
        <v>213</v>
      </c>
      <c r="H1639" s="33">
        <v>5.49</v>
      </c>
      <c r="I1639" t="s">
        <v>214</v>
      </c>
      <c r="J1639" s="34">
        <f t="shared" si="5"/>
        <v>11.3094</v>
      </c>
      <c r="K1639" s="35"/>
    </row>
    <row r="1640" spans="1:27" x14ac:dyDescent="0.25">
      <c r="B1640" t="s">
        <v>412</v>
      </c>
      <c r="C1640" t="s">
        <v>38</v>
      </c>
      <c r="D1640" t="s">
        <v>413</v>
      </c>
      <c r="E1640" s="32">
        <v>6</v>
      </c>
      <c r="G1640" t="s">
        <v>213</v>
      </c>
      <c r="H1640" s="33">
        <v>0.17</v>
      </c>
      <c r="I1640" t="s">
        <v>214</v>
      </c>
      <c r="J1640" s="34">
        <f t="shared" si="5"/>
        <v>1.02</v>
      </c>
      <c r="K1640" s="35"/>
    </row>
    <row r="1641" spans="1:27" x14ac:dyDescent="0.25">
      <c r="D1641" s="36" t="s">
        <v>229</v>
      </c>
      <c r="E1641" s="35"/>
      <c r="H1641" s="35"/>
      <c r="K1641" s="33">
        <f>SUM(J1631:J1640)</f>
        <v>32.097279999999998</v>
      </c>
    </row>
    <row r="1642" spans="1:27" x14ac:dyDescent="0.25">
      <c r="E1642" s="35"/>
      <c r="H1642" s="35"/>
      <c r="K1642" s="35"/>
    </row>
    <row r="1643" spans="1:27" x14ac:dyDescent="0.25">
      <c r="D1643" s="36" t="s">
        <v>231</v>
      </c>
      <c r="E1643" s="35"/>
      <c r="H1643" s="35">
        <v>1.5</v>
      </c>
      <c r="I1643" t="s">
        <v>232</v>
      </c>
      <c r="J1643">
        <f>ROUND(H1643/100*K1629,5)</f>
        <v>0.20505000000000001</v>
      </c>
      <c r="K1643" s="35"/>
    </row>
    <row r="1644" spans="1:27" x14ac:dyDescent="0.25">
      <c r="D1644" s="36" t="s">
        <v>230</v>
      </c>
      <c r="E1644" s="35"/>
      <c r="H1644" s="35"/>
      <c r="K1644" s="37">
        <f>SUM(J1626:J1643)</f>
        <v>45.972529999999999</v>
      </c>
    </row>
    <row r="1645" spans="1:27" x14ac:dyDescent="0.25">
      <c r="D1645" s="36" t="s">
        <v>233</v>
      </c>
      <c r="E1645" s="35"/>
      <c r="H1645" s="35"/>
      <c r="K1645" s="37">
        <f>SUM(K1644:K1644)</f>
        <v>45.972529999999999</v>
      </c>
    </row>
    <row r="1647" spans="1:27" ht="45" customHeight="1" x14ac:dyDescent="0.25">
      <c r="A1647" s="27"/>
      <c r="B1647" s="27" t="s">
        <v>923</v>
      </c>
      <c r="C1647" s="28" t="s">
        <v>33</v>
      </c>
      <c r="D1647" s="7" t="s">
        <v>924</v>
      </c>
      <c r="E1647" s="6"/>
      <c r="F1647" s="6"/>
      <c r="G1647" s="28"/>
      <c r="H1647" s="30" t="s">
        <v>206</v>
      </c>
      <c r="I1647" s="5">
        <v>1</v>
      </c>
      <c r="J1647" s="4"/>
      <c r="K1647" s="31">
        <f>ROUND(K1667,2)</f>
        <v>68.86</v>
      </c>
      <c r="L1647" s="29" t="s">
        <v>925</v>
      </c>
      <c r="M1647" s="28"/>
      <c r="N1647" s="28"/>
      <c r="O1647" s="28"/>
      <c r="P1647" s="28"/>
      <c r="Q1647" s="28"/>
      <c r="R1647" s="28"/>
      <c r="S1647" s="28"/>
      <c r="T1647" s="28"/>
      <c r="U1647" s="28"/>
      <c r="V1647" s="28"/>
      <c r="W1647" s="28"/>
      <c r="X1647" s="28"/>
      <c r="Y1647" s="28"/>
      <c r="Z1647" s="28"/>
      <c r="AA1647" s="28"/>
    </row>
    <row r="1648" spans="1:27" x14ac:dyDescent="0.25">
      <c r="B1648" s="23" t="s">
        <v>208</v>
      </c>
    </row>
    <row r="1649" spans="2:11" x14ac:dyDescent="0.25">
      <c r="B1649" t="s">
        <v>407</v>
      </c>
      <c r="C1649" t="s">
        <v>210</v>
      </c>
      <c r="D1649" t="s">
        <v>408</v>
      </c>
      <c r="E1649" s="32">
        <v>0.39</v>
      </c>
      <c r="F1649" t="s">
        <v>212</v>
      </c>
      <c r="G1649" t="s">
        <v>213</v>
      </c>
      <c r="H1649" s="33">
        <v>26.58</v>
      </c>
      <c r="I1649" t="s">
        <v>214</v>
      </c>
      <c r="J1649" s="34">
        <f>ROUND(E1649/I1647* H1649,5)</f>
        <v>10.366199999999999</v>
      </c>
      <c r="K1649" s="35"/>
    </row>
    <row r="1650" spans="2:11" x14ac:dyDescent="0.25">
      <c r="B1650" t="s">
        <v>405</v>
      </c>
      <c r="C1650" t="s">
        <v>210</v>
      </c>
      <c r="D1650" t="s">
        <v>406</v>
      </c>
      <c r="E1650" s="32">
        <v>0.14000000000000001</v>
      </c>
      <c r="F1650" t="s">
        <v>212</v>
      </c>
      <c r="G1650" t="s">
        <v>213</v>
      </c>
      <c r="H1650" s="33">
        <v>23.6</v>
      </c>
      <c r="I1650" t="s">
        <v>214</v>
      </c>
      <c r="J1650" s="34">
        <f>ROUND(E1650/I1647* H1650,5)</f>
        <v>3.3039999999999998</v>
      </c>
      <c r="K1650" s="35"/>
    </row>
    <row r="1651" spans="2:11" x14ac:dyDescent="0.25">
      <c r="D1651" s="36" t="s">
        <v>215</v>
      </c>
      <c r="E1651" s="35"/>
      <c r="H1651" s="35"/>
      <c r="K1651" s="33">
        <f>SUM(J1649:J1650)</f>
        <v>13.670199999999999</v>
      </c>
    </row>
    <row r="1652" spans="2:11" x14ac:dyDescent="0.25">
      <c r="B1652" s="23" t="s">
        <v>220</v>
      </c>
      <c r="E1652" s="35"/>
      <c r="H1652" s="35"/>
      <c r="K1652" s="35"/>
    </row>
    <row r="1653" spans="2:11" x14ac:dyDescent="0.25">
      <c r="B1653" t="s">
        <v>409</v>
      </c>
      <c r="C1653" t="s">
        <v>410</v>
      </c>
      <c r="D1653" t="s">
        <v>411</v>
      </c>
      <c r="E1653" s="32">
        <v>0.72</v>
      </c>
      <c r="G1653" t="s">
        <v>213</v>
      </c>
      <c r="H1653" s="33">
        <v>10.37</v>
      </c>
      <c r="I1653" t="s">
        <v>214</v>
      </c>
      <c r="J1653" s="34">
        <f t="shared" ref="J1653:J1662" si="6">ROUND(E1653* H1653,5)</f>
        <v>7.4664000000000001</v>
      </c>
      <c r="K1653" s="35"/>
    </row>
    <row r="1654" spans="2:11" x14ac:dyDescent="0.25">
      <c r="B1654" t="s">
        <v>422</v>
      </c>
      <c r="C1654" t="s">
        <v>105</v>
      </c>
      <c r="D1654" t="s">
        <v>423</v>
      </c>
      <c r="E1654" s="32">
        <v>0.99750000000000005</v>
      </c>
      <c r="G1654" t="s">
        <v>213</v>
      </c>
      <c r="H1654" s="33">
        <v>0.99</v>
      </c>
      <c r="I1654" t="s">
        <v>214</v>
      </c>
      <c r="J1654" s="34">
        <f t="shared" si="6"/>
        <v>0.98753000000000002</v>
      </c>
      <c r="K1654" s="35"/>
    </row>
    <row r="1655" spans="2:11" x14ac:dyDescent="0.25">
      <c r="B1655" t="s">
        <v>420</v>
      </c>
      <c r="C1655" t="s">
        <v>105</v>
      </c>
      <c r="D1655" t="s">
        <v>421</v>
      </c>
      <c r="E1655" s="32">
        <v>0.47</v>
      </c>
      <c r="G1655" t="s">
        <v>213</v>
      </c>
      <c r="H1655" s="33">
        <v>0.56999999999999995</v>
      </c>
      <c r="I1655" t="s">
        <v>214</v>
      </c>
      <c r="J1655" s="34">
        <f t="shared" si="6"/>
        <v>0.26790000000000003</v>
      </c>
      <c r="K1655" s="35"/>
    </row>
    <row r="1656" spans="2:11" x14ac:dyDescent="0.25">
      <c r="B1656" t="s">
        <v>428</v>
      </c>
      <c r="C1656" t="s">
        <v>224</v>
      </c>
      <c r="D1656" t="s">
        <v>429</v>
      </c>
      <c r="E1656" s="32">
        <v>0.8</v>
      </c>
      <c r="G1656" t="s">
        <v>213</v>
      </c>
      <c r="H1656" s="33">
        <v>1.19</v>
      </c>
      <c r="I1656" t="s">
        <v>214</v>
      </c>
      <c r="J1656" s="34">
        <f t="shared" si="6"/>
        <v>0.95199999999999996</v>
      </c>
      <c r="K1656" s="35"/>
    </row>
    <row r="1657" spans="2:11" x14ac:dyDescent="0.25">
      <c r="B1657" t="s">
        <v>926</v>
      </c>
      <c r="C1657" t="s">
        <v>33</v>
      </c>
      <c r="D1657" t="s">
        <v>927</v>
      </c>
      <c r="E1657" s="32">
        <v>4.12</v>
      </c>
      <c r="G1657" t="s">
        <v>213</v>
      </c>
      <c r="H1657" s="33">
        <v>8.3000000000000007</v>
      </c>
      <c r="I1657" t="s">
        <v>214</v>
      </c>
      <c r="J1657" s="34">
        <f t="shared" si="6"/>
        <v>34.195999999999998</v>
      </c>
      <c r="K1657" s="35"/>
    </row>
    <row r="1658" spans="2:11" x14ac:dyDescent="0.25">
      <c r="B1658" t="s">
        <v>412</v>
      </c>
      <c r="C1658" t="s">
        <v>38</v>
      </c>
      <c r="D1658" t="s">
        <v>413</v>
      </c>
      <c r="E1658" s="32">
        <v>6</v>
      </c>
      <c r="G1658" t="s">
        <v>213</v>
      </c>
      <c r="H1658" s="33">
        <v>0.17</v>
      </c>
      <c r="I1658" t="s">
        <v>214</v>
      </c>
      <c r="J1658" s="34">
        <f t="shared" si="6"/>
        <v>1.02</v>
      </c>
      <c r="K1658" s="35"/>
    </row>
    <row r="1659" spans="2:11" x14ac:dyDescent="0.25">
      <c r="B1659" t="s">
        <v>426</v>
      </c>
      <c r="C1659" t="s">
        <v>410</v>
      </c>
      <c r="D1659" t="s">
        <v>427</v>
      </c>
      <c r="E1659" s="32">
        <v>0.12</v>
      </c>
      <c r="G1659" t="s">
        <v>213</v>
      </c>
      <c r="H1659" s="33">
        <v>2.71</v>
      </c>
      <c r="I1659" t="s">
        <v>214</v>
      </c>
      <c r="J1659" s="34">
        <f t="shared" si="6"/>
        <v>0.32519999999999999</v>
      </c>
      <c r="K1659" s="35"/>
    </row>
    <row r="1660" spans="2:11" ht="45" x14ac:dyDescent="0.25">
      <c r="B1660" t="s">
        <v>900</v>
      </c>
      <c r="C1660" t="s">
        <v>33</v>
      </c>
      <c r="D1660" s="38" t="s">
        <v>901</v>
      </c>
      <c r="E1660" s="32">
        <v>1.03</v>
      </c>
      <c r="G1660" t="s">
        <v>213</v>
      </c>
      <c r="H1660" s="33">
        <v>5.57</v>
      </c>
      <c r="I1660" t="s">
        <v>214</v>
      </c>
      <c r="J1660" s="34">
        <f t="shared" si="6"/>
        <v>5.7370999999999999</v>
      </c>
      <c r="K1660" s="35"/>
    </row>
    <row r="1661" spans="2:11" x14ac:dyDescent="0.25">
      <c r="B1661" t="s">
        <v>414</v>
      </c>
      <c r="C1661" t="s">
        <v>105</v>
      </c>
      <c r="D1661" t="s">
        <v>415</v>
      </c>
      <c r="E1661" s="32">
        <v>3.6749999999999998</v>
      </c>
      <c r="G1661" t="s">
        <v>213</v>
      </c>
      <c r="H1661" s="33">
        <v>1.01</v>
      </c>
      <c r="I1661" t="s">
        <v>214</v>
      </c>
      <c r="J1661" s="34">
        <f t="shared" si="6"/>
        <v>3.7117499999999999</v>
      </c>
      <c r="K1661" s="35"/>
    </row>
    <row r="1662" spans="2:11" x14ac:dyDescent="0.25">
      <c r="B1662" t="s">
        <v>424</v>
      </c>
      <c r="C1662" t="s">
        <v>105</v>
      </c>
      <c r="D1662" t="s">
        <v>425</v>
      </c>
      <c r="E1662" s="32">
        <v>4</v>
      </c>
      <c r="G1662" t="s">
        <v>213</v>
      </c>
      <c r="H1662" s="33">
        <v>0.08</v>
      </c>
      <c r="I1662" t="s">
        <v>214</v>
      </c>
      <c r="J1662" s="34">
        <f t="shared" si="6"/>
        <v>0.32</v>
      </c>
      <c r="K1662" s="35"/>
    </row>
    <row r="1663" spans="2:11" x14ac:dyDescent="0.25">
      <c r="D1663" s="36" t="s">
        <v>229</v>
      </c>
      <c r="E1663" s="35"/>
      <c r="H1663" s="35"/>
      <c r="K1663" s="33">
        <f>SUM(J1653:J1662)</f>
        <v>54.983880000000006</v>
      </c>
    </row>
    <row r="1664" spans="2:11" x14ac:dyDescent="0.25">
      <c r="E1664" s="35"/>
      <c r="H1664" s="35"/>
      <c r="K1664" s="35"/>
    </row>
    <row r="1665" spans="1:27" x14ac:dyDescent="0.25">
      <c r="D1665" s="36" t="s">
        <v>231</v>
      </c>
      <c r="E1665" s="35"/>
      <c r="H1665" s="35">
        <v>1.5</v>
      </c>
      <c r="I1665" t="s">
        <v>232</v>
      </c>
      <c r="J1665">
        <f>ROUND(H1665/100*K1651,5)</f>
        <v>0.20505000000000001</v>
      </c>
      <c r="K1665" s="35"/>
    </row>
    <row r="1666" spans="1:27" x14ac:dyDescent="0.25">
      <c r="D1666" s="36" t="s">
        <v>230</v>
      </c>
      <c r="E1666" s="35"/>
      <c r="H1666" s="35"/>
      <c r="K1666" s="37">
        <f>SUM(J1648:J1665)</f>
        <v>68.859129999999993</v>
      </c>
    </row>
    <row r="1667" spans="1:27" x14ac:dyDescent="0.25">
      <c r="D1667" s="36" t="s">
        <v>233</v>
      </c>
      <c r="E1667" s="35"/>
      <c r="H1667" s="35"/>
      <c r="K1667" s="37">
        <f>SUM(K1666:K1666)</f>
        <v>68.859129999999993</v>
      </c>
    </row>
    <row r="1669" spans="1:27" ht="45" customHeight="1" x14ac:dyDescent="0.25">
      <c r="A1669" s="27"/>
      <c r="B1669" s="27" t="s">
        <v>928</v>
      </c>
      <c r="C1669" s="28" t="s">
        <v>33</v>
      </c>
      <c r="D1669" s="7" t="s">
        <v>929</v>
      </c>
      <c r="E1669" s="6"/>
      <c r="F1669" s="6"/>
      <c r="G1669" s="28"/>
      <c r="H1669" s="30" t="s">
        <v>206</v>
      </c>
      <c r="I1669" s="5">
        <v>1</v>
      </c>
      <c r="J1669" s="4"/>
      <c r="K1669" s="31">
        <f>ROUND(K1689,2)</f>
        <v>57.69</v>
      </c>
      <c r="L1669" s="29" t="s">
        <v>930</v>
      </c>
      <c r="M1669" s="28"/>
      <c r="N1669" s="28"/>
      <c r="O1669" s="28"/>
      <c r="P1669" s="28"/>
      <c r="Q1669" s="28"/>
      <c r="R1669" s="28"/>
      <c r="S1669" s="28"/>
      <c r="T1669" s="28"/>
      <c r="U1669" s="28"/>
      <c r="V1669" s="28"/>
      <c r="W1669" s="28"/>
      <c r="X1669" s="28"/>
      <c r="Y1669" s="28"/>
      <c r="Z1669" s="28"/>
      <c r="AA1669" s="28"/>
    </row>
    <row r="1670" spans="1:27" x14ac:dyDescent="0.25">
      <c r="B1670" s="23" t="s">
        <v>208</v>
      </c>
    </row>
    <row r="1671" spans="1:27" x14ac:dyDescent="0.25">
      <c r="B1671" t="s">
        <v>407</v>
      </c>
      <c r="C1671" t="s">
        <v>210</v>
      </c>
      <c r="D1671" t="s">
        <v>408</v>
      </c>
      <c r="E1671" s="32">
        <v>0.39</v>
      </c>
      <c r="F1671" t="s">
        <v>212</v>
      </c>
      <c r="G1671" t="s">
        <v>213</v>
      </c>
      <c r="H1671" s="33">
        <v>26.58</v>
      </c>
      <c r="I1671" t="s">
        <v>214</v>
      </c>
      <c r="J1671" s="34">
        <f>ROUND(E1671/I1669* H1671,5)</f>
        <v>10.366199999999999</v>
      </c>
      <c r="K1671" s="35"/>
    </row>
    <row r="1672" spans="1:27" x14ac:dyDescent="0.25">
      <c r="B1672" t="s">
        <v>405</v>
      </c>
      <c r="C1672" t="s">
        <v>210</v>
      </c>
      <c r="D1672" t="s">
        <v>406</v>
      </c>
      <c r="E1672" s="32">
        <v>0.14000000000000001</v>
      </c>
      <c r="F1672" t="s">
        <v>212</v>
      </c>
      <c r="G1672" t="s">
        <v>213</v>
      </c>
      <c r="H1672" s="33">
        <v>23.6</v>
      </c>
      <c r="I1672" t="s">
        <v>214</v>
      </c>
      <c r="J1672" s="34">
        <f>ROUND(E1672/I1669* H1672,5)</f>
        <v>3.3039999999999998</v>
      </c>
      <c r="K1672" s="35"/>
    </row>
    <row r="1673" spans="1:27" x14ac:dyDescent="0.25">
      <c r="D1673" s="36" t="s">
        <v>215</v>
      </c>
      <c r="E1673" s="35"/>
      <c r="H1673" s="35"/>
      <c r="K1673" s="33">
        <f>SUM(J1671:J1672)</f>
        <v>13.670199999999999</v>
      </c>
    </row>
    <row r="1674" spans="1:27" x14ac:dyDescent="0.25">
      <c r="B1674" s="23" t="s">
        <v>220</v>
      </c>
      <c r="E1674" s="35"/>
      <c r="H1674" s="35"/>
      <c r="K1674" s="35"/>
    </row>
    <row r="1675" spans="1:27" ht="45" x14ac:dyDescent="0.25">
      <c r="B1675" t="s">
        <v>900</v>
      </c>
      <c r="C1675" t="s">
        <v>33</v>
      </c>
      <c r="D1675" s="38" t="s">
        <v>901</v>
      </c>
      <c r="E1675" s="32">
        <v>1.03</v>
      </c>
      <c r="G1675" t="s">
        <v>213</v>
      </c>
      <c r="H1675" s="33">
        <v>5.57</v>
      </c>
      <c r="I1675" t="s">
        <v>214</v>
      </c>
      <c r="J1675" s="34">
        <f t="shared" ref="J1675:J1684" si="7">ROUND(E1675* H1675,5)</f>
        <v>5.7370999999999999</v>
      </c>
      <c r="K1675" s="35"/>
    </row>
    <row r="1676" spans="1:27" x14ac:dyDescent="0.25">
      <c r="B1676" t="s">
        <v>424</v>
      </c>
      <c r="C1676" t="s">
        <v>105</v>
      </c>
      <c r="D1676" t="s">
        <v>425</v>
      </c>
      <c r="E1676" s="32">
        <v>4</v>
      </c>
      <c r="G1676" t="s">
        <v>213</v>
      </c>
      <c r="H1676" s="33">
        <v>0.08</v>
      </c>
      <c r="I1676" t="s">
        <v>214</v>
      </c>
      <c r="J1676" s="34">
        <f t="shared" si="7"/>
        <v>0.32</v>
      </c>
      <c r="K1676" s="35"/>
    </row>
    <row r="1677" spans="1:27" x14ac:dyDescent="0.25">
      <c r="B1677" t="s">
        <v>420</v>
      </c>
      <c r="C1677" t="s">
        <v>105</v>
      </c>
      <c r="D1677" t="s">
        <v>421</v>
      </c>
      <c r="E1677" s="32">
        <v>0.47</v>
      </c>
      <c r="G1677" t="s">
        <v>213</v>
      </c>
      <c r="H1677" s="33">
        <v>0.56999999999999995</v>
      </c>
      <c r="I1677" t="s">
        <v>214</v>
      </c>
      <c r="J1677" s="34">
        <f t="shared" si="7"/>
        <v>0.26790000000000003</v>
      </c>
      <c r="K1677" s="35"/>
    </row>
    <row r="1678" spans="1:27" x14ac:dyDescent="0.25">
      <c r="B1678" t="s">
        <v>422</v>
      </c>
      <c r="C1678" t="s">
        <v>105</v>
      </c>
      <c r="D1678" t="s">
        <v>423</v>
      </c>
      <c r="E1678" s="32">
        <v>0.99750000000000005</v>
      </c>
      <c r="G1678" t="s">
        <v>213</v>
      </c>
      <c r="H1678" s="33">
        <v>0.99</v>
      </c>
      <c r="I1678" t="s">
        <v>214</v>
      </c>
      <c r="J1678" s="34">
        <f t="shared" si="7"/>
        <v>0.98753000000000002</v>
      </c>
      <c r="K1678" s="35"/>
    </row>
    <row r="1679" spans="1:27" x14ac:dyDescent="0.25">
      <c r="B1679" t="s">
        <v>414</v>
      </c>
      <c r="C1679" t="s">
        <v>105</v>
      </c>
      <c r="D1679" t="s">
        <v>415</v>
      </c>
      <c r="E1679" s="32">
        <v>3.6749999999999998</v>
      </c>
      <c r="G1679" t="s">
        <v>213</v>
      </c>
      <c r="H1679" s="33">
        <v>1.01</v>
      </c>
      <c r="I1679" t="s">
        <v>214</v>
      </c>
      <c r="J1679" s="34">
        <f t="shared" si="7"/>
        <v>3.7117499999999999</v>
      </c>
      <c r="K1679" s="35"/>
    </row>
    <row r="1680" spans="1:27" x14ac:dyDescent="0.25">
      <c r="B1680" t="s">
        <v>416</v>
      </c>
      <c r="C1680" t="s">
        <v>33</v>
      </c>
      <c r="D1680" t="s">
        <v>417</v>
      </c>
      <c r="E1680" s="32">
        <v>4.12</v>
      </c>
      <c r="G1680" t="s">
        <v>213</v>
      </c>
      <c r="H1680" s="33">
        <v>5.59</v>
      </c>
      <c r="I1680" t="s">
        <v>214</v>
      </c>
      <c r="J1680" s="34">
        <f t="shared" si="7"/>
        <v>23.030799999999999</v>
      </c>
      <c r="K1680" s="35"/>
    </row>
    <row r="1681" spans="1:27" x14ac:dyDescent="0.25">
      <c r="B1681" t="s">
        <v>428</v>
      </c>
      <c r="C1681" t="s">
        <v>224</v>
      </c>
      <c r="D1681" t="s">
        <v>429</v>
      </c>
      <c r="E1681" s="32">
        <v>0.8</v>
      </c>
      <c r="G1681" t="s">
        <v>213</v>
      </c>
      <c r="H1681" s="33">
        <v>1.19</v>
      </c>
      <c r="I1681" t="s">
        <v>214</v>
      </c>
      <c r="J1681" s="34">
        <f t="shared" si="7"/>
        <v>0.95199999999999996</v>
      </c>
      <c r="K1681" s="35"/>
    </row>
    <row r="1682" spans="1:27" x14ac:dyDescent="0.25">
      <c r="B1682" t="s">
        <v>426</v>
      </c>
      <c r="C1682" t="s">
        <v>410</v>
      </c>
      <c r="D1682" t="s">
        <v>427</v>
      </c>
      <c r="E1682" s="32">
        <v>0.12</v>
      </c>
      <c r="G1682" t="s">
        <v>213</v>
      </c>
      <c r="H1682" s="33">
        <v>2.71</v>
      </c>
      <c r="I1682" t="s">
        <v>214</v>
      </c>
      <c r="J1682" s="34">
        <f t="shared" si="7"/>
        <v>0.32519999999999999</v>
      </c>
      <c r="K1682" s="35"/>
    </row>
    <row r="1683" spans="1:27" x14ac:dyDescent="0.25">
      <c r="B1683" t="s">
        <v>409</v>
      </c>
      <c r="C1683" t="s">
        <v>410</v>
      </c>
      <c r="D1683" t="s">
        <v>411</v>
      </c>
      <c r="E1683" s="32">
        <v>0.72</v>
      </c>
      <c r="G1683" t="s">
        <v>213</v>
      </c>
      <c r="H1683" s="33">
        <v>10.37</v>
      </c>
      <c r="I1683" t="s">
        <v>214</v>
      </c>
      <c r="J1683" s="34">
        <f t="shared" si="7"/>
        <v>7.4664000000000001</v>
      </c>
      <c r="K1683" s="35"/>
    </row>
    <row r="1684" spans="1:27" x14ac:dyDescent="0.25">
      <c r="B1684" t="s">
        <v>412</v>
      </c>
      <c r="C1684" t="s">
        <v>38</v>
      </c>
      <c r="D1684" t="s">
        <v>413</v>
      </c>
      <c r="E1684" s="32">
        <v>6</v>
      </c>
      <c r="G1684" t="s">
        <v>213</v>
      </c>
      <c r="H1684" s="33">
        <v>0.17</v>
      </c>
      <c r="I1684" t="s">
        <v>214</v>
      </c>
      <c r="J1684" s="34">
        <f t="shared" si="7"/>
        <v>1.02</v>
      </c>
      <c r="K1684" s="35"/>
    </row>
    <row r="1685" spans="1:27" x14ac:dyDescent="0.25">
      <c r="D1685" s="36" t="s">
        <v>229</v>
      </c>
      <c r="E1685" s="35"/>
      <c r="H1685" s="35"/>
      <c r="K1685" s="33">
        <f>SUM(J1675:J1684)</f>
        <v>43.818680000000008</v>
      </c>
    </row>
    <row r="1686" spans="1:27" x14ac:dyDescent="0.25">
      <c r="E1686" s="35"/>
      <c r="H1686" s="35"/>
      <c r="K1686" s="35"/>
    </row>
    <row r="1687" spans="1:27" x14ac:dyDescent="0.25">
      <c r="D1687" s="36" t="s">
        <v>231</v>
      </c>
      <c r="E1687" s="35"/>
      <c r="H1687" s="35">
        <v>1.5</v>
      </c>
      <c r="I1687" t="s">
        <v>232</v>
      </c>
      <c r="J1687">
        <f>ROUND(H1687/100*K1673,5)</f>
        <v>0.20505000000000001</v>
      </c>
      <c r="K1687" s="35"/>
    </row>
    <row r="1688" spans="1:27" x14ac:dyDescent="0.25">
      <c r="D1688" s="36" t="s">
        <v>230</v>
      </c>
      <c r="E1688" s="35"/>
      <c r="H1688" s="35"/>
      <c r="K1688" s="37">
        <f>SUM(J1670:J1687)</f>
        <v>57.693930000000002</v>
      </c>
    </row>
    <row r="1689" spans="1:27" x14ac:dyDescent="0.25">
      <c r="D1689" s="36" t="s">
        <v>233</v>
      </c>
      <c r="E1689" s="35"/>
      <c r="H1689" s="35"/>
      <c r="K1689" s="37">
        <f>SUM(K1688:K1688)</f>
        <v>57.693930000000002</v>
      </c>
    </row>
    <row r="1691" spans="1:27" ht="45" customHeight="1" x14ac:dyDescent="0.25">
      <c r="A1691" s="27"/>
      <c r="B1691" s="27" t="s">
        <v>931</v>
      </c>
      <c r="C1691" s="28" t="s">
        <v>33</v>
      </c>
      <c r="D1691" s="7" t="s">
        <v>932</v>
      </c>
      <c r="E1691" s="6"/>
      <c r="F1691" s="6"/>
      <c r="G1691" s="28"/>
      <c r="H1691" s="30" t="s">
        <v>206</v>
      </c>
      <c r="I1691" s="5">
        <v>1</v>
      </c>
      <c r="J1691" s="4"/>
      <c r="K1691" s="31">
        <f>ROUND(K1711,2)</f>
        <v>85.9</v>
      </c>
      <c r="L1691" s="29" t="s">
        <v>933</v>
      </c>
      <c r="M1691" s="28"/>
      <c r="N1691" s="28"/>
      <c r="O1691" s="28"/>
      <c r="P1691" s="28"/>
      <c r="Q1691" s="28"/>
      <c r="R1691" s="28"/>
      <c r="S1691" s="28"/>
      <c r="T1691" s="28"/>
      <c r="U1691" s="28"/>
      <c r="V1691" s="28"/>
      <c r="W1691" s="28"/>
      <c r="X1691" s="28"/>
      <c r="Y1691" s="28"/>
      <c r="Z1691" s="28"/>
      <c r="AA1691" s="28"/>
    </row>
    <row r="1692" spans="1:27" x14ac:dyDescent="0.25">
      <c r="B1692" s="23" t="s">
        <v>208</v>
      </c>
    </row>
    <row r="1693" spans="1:27" x14ac:dyDescent="0.25">
      <c r="B1693" t="s">
        <v>407</v>
      </c>
      <c r="C1693" t="s">
        <v>210</v>
      </c>
      <c r="D1693" t="s">
        <v>408</v>
      </c>
      <c r="E1693" s="32">
        <v>0.39</v>
      </c>
      <c r="F1693" t="s">
        <v>212</v>
      </c>
      <c r="G1693" t="s">
        <v>213</v>
      </c>
      <c r="H1693" s="33">
        <v>26.58</v>
      </c>
      <c r="I1693" t="s">
        <v>214</v>
      </c>
      <c r="J1693" s="34">
        <f>ROUND(E1693/I1691* H1693,5)</f>
        <v>10.366199999999999</v>
      </c>
      <c r="K1693" s="35"/>
    </row>
    <row r="1694" spans="1:27" x14ac:dyDescent="0.25">
      <c r="B1694" t="s">
        <v>405</v>
      </c>
      <c r="C1694" t="s">
        <v>210</v>
      </c>
      <c r="D1694" t="s">
        <v>406</v>
      </c>
      <c r="E1694" s="32">
        <v>0.14000000000000001</v>
      </c>
      <c r="F1694" t="s">
        <v>212</v>
      </c>
      <c r="G1694" t="s">
        <v>213</v>
      </c>
      <c r="H1694" s="33">
        <v>23.6</v>
      </c>
      <c r="I1694" t="s">
        <v>214</v>
      </c>
      <c r="J1694" s="34">
        <f>ROUND(E1694/I1691* H1694,5)</f>
        <v>3.3039999999999998</v>
      </c>
      <c r="K1694" s="35"/>
    </row>
    <row r="1695" spans="1:27" x14ac:dyDescent="0.25">
      <c r="D1695" s="36" t="s">
        <v>215</v>
      </c>
      <c r="E1695" s="35"/>
      <c r="H1695" s="35"/>
      <c r="K1695" s="33">
        <f>SUM(J1693:J1694)</f>
        <v>13.670199999999999</v>
      </c>
    </row>
    <row r="1696" spans="1:27" x14ac:dyDescent="0.25">
      <c r="B1696" s="23" t="s">
        <v>220</v>
      </c>
      <c r="E1696" s="35"/>
      <c r="H1696" s="35"/>
      <c r="K1696" s="35"/>
    </row>
    <row r="1697" spans="2:11" x14ac:dyDescent="0.25">
      <c r="B1697" t="s">
        <v>428</v>
      </c>
      <c r="C1697" t="s">
        <v>224</v>
      </c>
      <c r="D1697" t="s">
        <v>429</v>
      </c>
      <c r="E1697" s="32">
        <v>0.8</v>
      </c>
      <c r="G1697" t="s">
        <v>213</v>
      </c>
      <c r="H1697" s="33">
        <v>1.19</v>
      </c>
      <c r="I1697" t="s">
        <v>214</v>
      </c>
      <c r="J1697" s="34">
        <f t="shared" ref="J1697:J1706" si="8">ROUND(E1697* H1697,5)</f>
        <v>0.95199999999999996</v>
      </c>
      <c r="K1697" s="35"/>
    </row>
    <row r="1698" spans="2:11" x14ac:dyDescent="0.25">
      <c r="B1698" t="s">
        <v>424</v>
      </c>
      <c r="C1698" t="s">
        <v>105</v>
      </c>
      <c r="D1698" t="s">
        <v>425</v>
      </c>
      <c r="E1698" s="32">
        <v>4</v>
      </c>
      <c r="G1698" t="s">
        <v>213</v>
      </c>
      <c r="H1698" s="33">
        <v>0.08</v>
      </c>
      <c r="I1698" t="s">
        <v>214</v>
      </c>
      <c r="J1698" s="34">
        <f t="shared" si="8"/>
        <v>0.32</v>
      </c>
      <c r="K1698" s="35"/>
    </row>
    <row r="1699" spans="2:11" x14ac:dyDescent="0.25">
      <c r="B1699" t="s">
        <v>422</v>
      </c>
      <c r="C1699" t="s">
        <v>105</v>
      </c>
      <c r="D1699" t="s">
        <v>423</v>
      </c>
      <c r="E1699" s="32">
        <v>0.99750000000000005</v>
      </c>
      <c r="G1699" t="s">
        <v>213</v>
      </c>
      <c r="H1699" s="33">
        <v>0.99</v>
      </c>
      <c r="I1699" t="s">
        <v>214</v>
      </c>
      <c r="J1699" s="34">
        <f t="shared" si="8"/>
        <v>0.98753000000000002</v>
      </c>
      <c r="K1699" s="35"/>
    </row>
    <row r="1700" spans="2:11" x14ac:dyDescent="0.25">
      <c r="B1700" t="s">
        <v>414</v>
      </c>
      <c r="C1700" t="s">
        <v>105</v>
      </c>
      <c r="D1700" t="s">
        <v>415</v>
      </c>
      <c r="E1700" s="32">
        <v>3.6749999999999998</v>
      </c>
      <c r="G1700" t="s">
        <v>213</v>
      </c>
      <c r="H1700" s="33">
        <v>1.01</v>
      </c>
      <c r="I1700" t="s">
        <v>214</v>
      </c>
      <c r="J1700" s="34">
        <f t="shared" si="8"/>
        <v>3.7117499999999999</v>
      </c>
      <c r="K1700" s="35"/>
    </row>
    <row r="1701" spans="2:11" x14ac:dyDescent="0.25">
      <c r="B1701" t="s">
        <v>915</v>
      </c>
      <c r="C1701" t="s">
        <v>33</v>
      </c>
      <c r="D1701" t="s">
        <v>916</v>
      </c>
      <c r="E1701" s="32">
        <v>6.18</v>
      </c>
      <c r="G1701" t="s">
        <v>213</v>
      </c>
      <c r="H1701" s="33">
        <v>8.2899999999999991</v>
      </c>
      <c r="I1701" t="s">
        <v>214</v>
      </c>
      <c r="J1701" s="34">
        <f t="shared" si="8"/>
        <v>51.232199999999999</v>
      </c>
      <c r="K1701" s="35"/>
    </row>
    <row r="1702" spans="2:11" x14ac:dyDescent="0.25">
      <c r="B1702" t="s">
        <v>412</v>
      </c>
      <c r="C1702" t="s">
        <v>38</v>
      </c>
      <c r="D1702" t="s">
        <v>413</v>
      </c>
      <c r="E1702" s="32">
        <v>6</v>
      </c>
      <c r="G1702" t="s">
        <v>213</v>
      </c>
      <c r="H1702" s="33">
        <v>0.17</v>
      </c>
      <c r="I1702" t="s">
        <v>214</v>
      </c>
      <c r="J1702" s="34">
        <f t="shared" si="8"/>
        <v>1.02</v>
      </c>
      <c r="K1702" s="35"/>
    </row>
    <row r="1703" spans="2:11" x14ac:dyDescent="0.25">
      <c r="B1703" t="s">
        <v>426</v>
      </c>
      <c r="C1703" t="s">
        <v>410</v>
      </c>
      <c r="D1703" t="s">
        <v>427</v>
      </c>
      <c r="E1703" s="32">
        <v>0.12</v>
      </c>
      <c r="G1703" t="s">
        <v>213</v>
      </c>
      <c r="H1703" s="33">
        <v>2.71</v>
      </c>
      <c r="I1703" t="s">
        <v>214</v>
      </c>
      <c r="J1703" s="34">
        <f t="shared" si="8"/>
        <v>0.32519999999999999</v>
      </c>
      <c r="K1703" s="35"/>
    </row>
    <row r="1704" spans="2:11" x14ac:dyDescent="0.25">
      <c r="B1704" t="s">
        <v>409</v>
      </c>
      <c r="C1704" t="s">
        <v>410</v>
      </c>
      <c r="D1704" t="s">
        <v>411</v>
      </c>
      <c r="E1704" s="32">
        <v>0.72</v>
      </c>
      <c r="G1704" t="s">
        <v>213</v>
      </c>
      <c r="H1704" s="33">
        <v>10.37</v>
      </c>
      <c r="I1704" t="s">
        <v>214</v>
      </c>
      <c r="J1704" s="34">
        <f t="shared" si="8"/>
        <v>7.4664000000000001</v>
      </c>
      <c r="K1704" s="35"/>
    </row>
    <row r="1705" spans="2:11" ht="45" x14ac:dyDescent="0.25">
      <c r="B1705" t="s">
        <v>900</v>
      </c>
      <c r="C1705" t="s">
        <v>33</v>
      </c>
      <c r="D1705" s="38" t="s">
        <v>901</v>
      </c>
      <c r="E1705" s="32">
        <v>1.03</v>
      </c>
      <c r="G1705" t="s">
        <v>213</v>
      </c>
      <c r="H1705" s="33">
        <v>5.57</v>
      </c>
      <c r="I1705" t="s">
        <v>214</v>
      </c>
      <c r="J1705" s="34">
        <f t="shared" si="8"/>
        <v>5.7370999999999999</v>
      </c>
      <c r="K1705" s="35"/>
    </row>
    <row r="1706" spans="2:11" x14ac:dyDescent="0.25">
      <c r="B1706" t="s">
        <v>420</v>
      </c>
      <c r="C1706" t="s">
        <v>105</v>
      </c>
      <c r="D1706" t="s">
        <v>421</v>
      </c>
      <c r="E1706" s="32">
        <v>0.47</v>
      </c>
      <c r="G1706" t="s">
        <v>213</v>
      </c>
      <c r="H1706" s="33">
        <v>0.56999999999999995</v>
      </c>
      <c r="I1706" t="s">
        <v>214</v>
      </c>
      <c r="J1706" s="34">
        <f t="shared" si="8"/>
        <v>0.26790000000000003</v>
      </c>
      <c r="K1706" s="35"/>
    </row>
    <row r="1707" spans="2:11" x14ac:dyDescent="0.25">
      <c r="D1707" s="36" t="s">
        <v>229</v>
      </c>
      <c r="E1707" s="35"/>
      <c r="H1707" s="35"/>
      <c r="K1707" s="33">
        <f>SUM(J1697:J1706)</f>
        <v>72.020080000000007</v>
      </c>
    </row>
    <row r="1708" spans="2:11" x14ac:dyDescent="0.25">
      <c r="E1708" s="35"/>
      <c r="H1708" s="35"/>
      <c r="K1708" s="35"/>
    </row>
    <row r="1709" spans="2:11" x14ac:dyDescent="0.25">
      <c r="D1709" s="36" t="s">
        <v>231</v>
      </c>
      <c r="E1709" s="35"/>
      <c r="H1709" s="35">
        <v>1.5</v>
      </c>
      <c r="I1709" t="s">
        <v>232</v>
      </c>
      <c r="J1709">
        <f>ROUND(H1709/100*K1695,5)</f>
        <v>0.20505000000000001</v>
      </c>
      <c r="K1709" s="35"/>
    </row>
    <row r="1710" spans="2:11" x14ac:dyDescent="0.25">
      <c r="D1710" s="36" t="s">
        <v>230</v>
      </c>
      <c r="E1710" s="35"/>
      <c r="H1710" s="35"/>
      <c r="K1710" s="37">
        <f>SUM(J1692:J1709)</f>
        <v>85.895329999999973</v>
      </c>
    </row>
    <row r="1711" spans="2:11" x14ac:dyDescent="0.25">
      <c r="D1711" s="36" t="s">
        <v>233</v>
      </c>
      <c r="E1711" s="35"/>
      <c r="H1711" s="35"/>
      <c r="K1711" s="37">
        <f>SUM(K1710:K1710)</f>
        <v>85.895329999999973</v>
      </c>
    </row>
    <row r="1713" spans="1:27" ht="45" customHeight="1" x14ac:dyDescent="0.25">
      <c r="A1713" s="27"/>
      <c r="B1713" s="27" t="s">
        <v>934</v>
      </c>
      <c r="C1713" s="28" t="s">
        <v>33</v>
      </c>
      <c r="D1713" s="7" t="s">
        <v>935</v>
      </c>
      <c r="E1713" s="6"/>
      <c r="F1713" s="6"/>
      <c r="G1713" s="28"/>
      <c r="H1713" s="30" t="s">
        <v>206</v>
      </c>
      <c r="I1713" s="5">
        <v>1</v>
      </c>
      <c r="J1713" s="4"/>
      <c r="K1713" s="31">
        <f>ROUND(K1733,2)</f>
        <v>51.26</v>
      </c>
      <c r="L1713" s="29" t="s">
        <v>936</v>
      </c>
      <c r="M1713" s="28"/>
      <c r="N1713" s="28"/>
      <c r="O1713" s="28"/>
      <c r="P1713" s="28"/>
      <c r="Q1713" s="28"/>
      <c r="R1713" s="28"/>
      <c r="S1713" s="28"/>
      <c r="T1713" s="28"/>
      <c r="U1713" s="28"/>
      <c r="V1713" s="28"/>
      <c r="W1713" s="28"/>
      <c r="X1713" s="28"/>
      <c r="Y1713" s="28"/>
      <c r="Z1713" s="28"/>
      <c r="AA1713" s="28"/>
    </row>
    <row r="1714" spans="1:27" x14ac:dyDescent="0.25">
      <c r="B1714" s="23" t="s">
        <v>208</v>
      </c>
    </row>
    <row r="1715" spans="1:27" x14ac:dyDescent="0.25">
      <c r="B1715" t="s">
        <v>405</v>
      </c>
      <c r="C1715" t="s">
        <v>210</v>
      </c>
      <c r="D1715" t="s">
        <v>406</v>
      </c>
      <c r="E1715" s="32">
        <v>0.14000000000000001</v>
      </c>
      <c r="F1715" t="s">
        <v>212</v>
      </c>
      <c r="G1715" t="s">
        <v>213</v>
      </c>
      <c r="H1715" s="33">
        <v>23.6</v>
      </c>
      <c r="I1715" t="s">
        <v>214</v>
      </c>
      <c r="J1715" s="34">
        <f>ROUND(E1715/I1713* H1715,5)</f>
        <v>3.3039999999999998</v>
      </c>
      <c r="K1715" s="35"/>
    </row>
    <row r="1716" spans="1:27" x14ac:dyDescent="0.25">
      <c r="B1716" t="s">
        <v>407</v>
      </c>
      <c r="C1716" t="s">
        <v>210</v>
      </c>
      <c r="D1716" t="s">
        <v>408</v>
      </c>
      <c r="E1716" s="32">
        <v>0.39</v>
      </c>
      <c r="F1716" t="s">
        <v>212</v>
      </c>
      <c r="G1716" t="s">
        <v>213</v>
      </c>
      <c r="H1716" s="33">
        <v>26.58</v>
      </c>
      <c r="I1716" t="s">
        <v>214</v>
      </c>
      <c r="J1716" s="34">
        <f>ROUND(E1716/I1713* H1716,5)</f>
        <v>10.366199999999999</v>
      </c>
      <c r="K1716" s="35"/>
    </row>
    <row r="1717" spans="1:27" x14ac:dyDescent="0.25">
      <c r="D1717" s="36" t="s">
        <v>215</v>
      </c>
      <c r="E1717" s="35"/>
      <c r="H1717" s="35"/>
      <c r="K1717" s="33">
        <f>SUM(J1715:J1716)</f>
        <v>13.670199999999999</v>
      </c>
    </row>
    <row r="1718" spans="1:27" x14ac:dyDescent="0.25">
      <c r="B1718" s="23" t="s">
        <v>220</v>
      </c>
      <c r="E1718" s="35"/>
      <c r="H1718" s="35"/>
      <c r="K1718" s="35"/>
    </row>
    <row r="1719" spans="1:27" x14ac:dyDescent="0.25">
      <c r="B1719" t="s">
        <v>424</v>
      </c>
      <c r="C1719" t="s">
        <v>105</v>
      </c>
      <c r="D1719" t="s">
        <v>425</v>
      </c>
      <c r="E1719" s="32">
        <v>4</v>
      </c>
      <c r="G1719" t="s">
        <v>213</v>
      </c>
      <c r="H1719" s="33">
        <v>0.08</v>
      </c>
      <c r="I1719" t="s">
        <v>214</v>
      </c>
      <c r="J1719" s="34">
        <f t="shared" ref="J1719:J1728" si="9">ROUND(E1719* H1719,5)</f>
        <v>0.32</v>
      </c>
      <c r="K1719" s="35"/>
    </row>
    <row r="1720" spans="1:27" ht="45" x14ac:dyDescent="0.25">
      <c r="B1720" t="s">
        <v>900</v>
      </c>
      <c r="C1720" t="s">
        <v>33</v>
      </c>
      <c r="D1720" s="38" t="s">
        <v>901</v>
      </c>
      <c r="E1720" s="32">
        <v>1.03</v>
      </c>
      <c r="G1720" t="s">
        <v>213</v>
      </c>
      <c r="H1720" s="33">
        <v>5.57</v>
      </c>
      <c r="I1720" t="s">
        <v>214</v>
      </c>
      <c r="J1720" s="34">
        <f t="shared" si="9"/>
        <v>5.7370999999999999</v>
      </c>
      <c r="K1720" s="35"/>
    </row>
    <row r="1721" spans="1:27" x14ac:dyDescent="0.25">
      <c r="B1721" t="s">
        <v>420</v>
      </c>
      <c r="C1721" t="s">
        <v>105</v>
      </c>
      <c r="D1721" t="s">
        <v>421</v>
      </c>
      <c r="E1721" s="32">
        <v>0.47</v>
      </c>
      <c r="G1721" t="s">
        <v>213</v>
      </c>
      <c r="H1721" s="33">
        <v>0.56999999999999995</v>
      </c>
      <c r="I1721" t="s">
        <v>214</v>
      </c>
      <c r="J1721" s="34">
        <f t="shared" si="9"/>
        <v>0.26790000000000003</v>
      </c>
      <c r="K1721" s="35"/>
    </row>
    <row r="1722" spans="1:27" x14ac:dyDescent="0.25">
      <c r="B1722" t="s">
        <v>422</v>
      </c>
      <c r="C1722" t="s">
        <v>105</v>
      </c>
      <c r="D1722" t="s">
        <v>423</v>
      </c>
      <c r="E1722" s="32">
        <v>0.99750000000000005</v>
      </c>
      <c r="G1722" t="s">
        <v>213</v>
      </c>
      <c r="H1722" s="33">
        <v>0.99</v>
      </c>
      <c r="I1722" t="s">
        <v>214</v>
      </c>
      <c r="J1722" s="34">
        <f t="shared" si="9"/>
        <v>0.98753000000000002</v>
      </c>
      <c r="K1722" s="35"/>
    </row>
    <row r="1723" spans="1:27" x14ac:dyDescent="0.25">
      <c r="B1723" t="s">
        <v>414</v>
      </c>
      <c r="C1723" t="s">
        <v>105</v>
      </c>
      <c r="D1723" t="s">
        <v>415</v>
      </c>
      <c r="E1723" s="32">
        <v>3.6749999999999998</v>
      </c>
      <c r="G1723" t="s">
        <v>213</v>
      </c>
      <c r="H1723" s="33">
        <v>1.01</v>
      </c>
      <c r="I1723" t="s">
        <v>214</v>
      </c>
      <c r="J1723" s="34">
        <f t="shared" si="9"/>
        <v>3.7117499999999999</v>
      </c>
      <c r="K1723" s="35"/>
    </row>
    <row r="1724" spans="1:27" x14ac:dyDescent="0.25">
      <c r="B1724" t="s">
        <v>926</v>
      </c>
      <c r="C1724" t="s">
        <v>33</v>
      </c>
      <c r="D1724" t="s">
        <v>927</v>
      </c>
      <c r="E1724" s="32">
        <v>2</v>
      </c>
      <c r="G1724" t="s">
        <v>213</v>
      </c>
      <c r="H1724" s="33">
        <v>8.3000000000000007</v>
      </c>
      <c r="I1724" t="s">
        <v>214</v>
      </c>
      <c r="J1724" s="34">
        <f t="shared" si="9"/>
        <v>16.600000000000001</v>
      </c>
      <c r="K1724" s="35"/>
    </row>
    <row r="1725" spans="1:27" x14ac:dyDescent="0.25">
      <c r="B1725" t="s">
        <v>412</v>
      </c>
      <c r="C1725" t="s">
        <v>38</v>
      </c>
      <c r="D1725" t="s">
        <v>413</v>
      </c>
      <c r="E1725" s="32">
        <v>6</v>
      </c>
      <c r="G1725" t="s">
        <v>213</v>
      </c>
      <c r="H1725" s="33">
        <v>0.17</v>
      </c>
      <c r="I1725" t="s">
        <v>214</v>
      </c>
      <c r="J1725" s="34">
        <f t="shared" si="9"/>
        <v>1.02</v>
      </c>
      <c r="K1725" s="35"/>
    </row>
    <row r="1726" spans="1:27" x14ac:dyDescent="0.25">
      <c r="B1726" t="s">
        <v>428</v>
      </c>
      <c r="C1726" t="s">
        <v>224</v>
      </c>
      <c r="D1726" t="s">
        <v>429</v>
      </c>
      <c r="E1726" s="32">
        <v>0.8</v>
      </c>
      <c r="G1726" t="s">
        <v>213</v>
      </c>
      <c r="H1726" s="33">
        <v>1.19</v>
      </c>
      <c r="I1726" t="s">
        <v>214</v>
      </c>
      <c r="J1726" s="34">
        <f t="shared" si="9"/>
        <v>0.95199999999999996</v>
      </c>
      <c r="K1726" s="35"/>
    </row>
    <row r="1727" spans="1:27" x14ac:dyDescent="0.25">
      <c r="B1727" t="s">
        <v>409</v>
      </c>
      <c r="C1727" t="s">
        <v>410</v>
      </c>
      <c r="D1727" t="s">
        <v>411</v>
      </c>
      <c r="E1727" s="32">
        <v>0.72</v>
      </c>
      <c r="G1727" t="s">
        <v>213</v>
      </c>
      <c r="H1727" s="33">
        <v>10.37</v>
      </c>
      <c r="I1727" t="s">
        <v>214</v>
      </c>
      <c r="J1727" s="34">
        <f t="shared" si="9"/>
        <v>7.4664000000000001</v>
      </c>
      <c r="K1727" s="35"/>
    </row>
    <row r="1728" spans="1:27" x14ac:dyDescent="0.25">
      <c r="B1728" t="s">
        <v>426</v>
      </c>
      <c r="C1728" t="s">
        <v>410</v>
      </c>
      <c r="D1728" t="s">
        <v>427</v>
      </c>
      <c r="E1728" s="32">
        <v>0.12</v>
      </c>
      <c r="G1728" t="s">
        <v>213</v>
      </c>
      <c r="H1728" s="33">
        <v>2.71</v>
      </c>
      <c r="I1728" t="s">
        <v>214</v>
      </c>
      <c r="J1728" s="34">
        <f t="shared" si="9"/>
        <v>0.32519999999999999</v>
      </c>
      <c r="K1728" s="35"/>
    </row>
    <row r="1729" spans="1:27" x14ac:dyDescent="0.25">
      <c r="D1729" s="36" t="s">
        <v>229</v>
      </c>
      <c r="E1729" s="35"/>
      <c r="H1729" s="35"/>
      <c r="K1729" s="33">
        <f>SUM(J1719:J1728)</f>
        <v>37.387880000000003</v>
      </c>
    </row>
    <row r="1730" spans="1:27" x14ac:dyDescent="0.25">
      <c r="E1730" s="35"/>
      <c r="H1730" s="35"/>
      <c r="K1730" s="35"/>
    </row>
    <row r="1731" spans="1:27" x14ac:dyDescent="0.25">
      <c r="D1731" s="36" t="s">
        <v>231</v>
      </c>
      <c r="E1731" s="35"/>
      <c r="H1731" s="35">
        <v>1.5</v>
      </c>
      <c r="I1731" t="s">
        <v>232</v>
      </c>
      <c r="J1731">
        <f>ROUND(H1731/100*K1717,5)</f>
        <v>0.20505000000000001</v>
      </c>
      <c r="K1731" s="35"/>
    </row>
    <row r="1732" spans="1:27" x14ac:dyDescent="0.25">
      <c r="D1732" s="36" t="s">
        <v>230</v>
      </c>
      <c r="E1732" s="35"/>
      <c r="H1732" s="35"/>
      <c r="K1732" s="37">
        <f>SUM(J1714:J1731)</f>
        <v>51.263130000000004</v>
      </c>
    </row>
    <row r="1733" spans="1:27" x14ac:dyDescent="0.25">
      <c r="D1733" s="36" t="s">
        <v>233</v>
      </c>
      <c r="E1733" s="35"/>
      <c r="H1733" s="35"/>
      <c r="K1733" s="37">
        <f>SUM(K1732:K1732)</f>
        <v>51.263130000000004</v>
      </c>
    </row>
    <row r="1735" spans="1:27" ht="45" customHeight="1" x14ac:dyDescent="0.25">
      <c r="A1735" s="27"/>
      <c r="B1735" s="27" t="s">
        <v>937</v>
      </c>
      <c r="C1735" s="28" t="s">
        <v>33</v>
      </c>
      <c r="D1735" s="7" t="s">
        <v>938</v>
      </c>
      <c r="E1735" s="6"/>
      <c r="F1735" s="6"/>
      <c r="G1735" s="28"/>
      <c r="H1735" s="30" t="s">
        <v>206</v>
      </c>
      <c r="I1735" s="5">
        <v>1</v>
      </c>
      <c r="J1735" s="4"/>
      <c r="K1735" s="31">
        <f>ROUND(K1749,2)</f>
        <v>43.28</v>
      </c>
      <c r="L1735" s="29" t="s">
        <v>939</v>
      </c>
      <c r="M1735" s="28"/>
      <c r="N1735" s="28"/>
      <c r="O1735" s="28"/>
      <c r="P1735" s="28"/>
      <c r="Q1735" s="28"/>
      <c r="R1735" s="28"/>
      <c r="S1735" s="28"/>
      <c r="T1735" s="28"/>
      <c r="U1735" s="28"/>
      <c r="V1735" s="28"/>
      <c r="W1735" s="28"/>
      <c r="X1735" s="28"/>
      <c r="Y1735" s="28"/>
      <c r="Z1735" s="28"/>
      <c r="AA1735" s="28"/>
    </row>
    <row r="1736" spans="1:27" x14ac:dyDescent="0.25">
      <c r="B1736" s="23" t="s">
        <v>208</v>
      </c>
    </row>
    <row r="1737" spans="1:27" x14ac:dyDescent="0.25">
      <c r="B1737" t="s">
        <v>373</v>
      </c>
      <c r="C1737" t="s">
        <v>210</v>
      </c>
      <c r="D1737" t="s">
        <v>374</v>
      </c>
      <c r="E1737" s="32">
        <v>0.92400000000000004</v>
      </c>
      <c r="F1737" t="s">
        <v>212</v>
      </c>
      <c r="G1737" t="s">
        <v>213</v>
      </c>
      <c r="H1737" s="33">
        <v>26.58</v>
      </c>
      <c r="I1737" t="s">
        <v>214</v>
      </c>
      <c r="J1737" s="34">
        <f>ROUND(E1737/I1735* H1737,5)</f>
        <v>24.559920000000002</v>
      </c>
      <c r="K1737" s="35"/>
    </row>
    <row r="1738" spans="1:27" x14ac:dyDescent="0.25">
      <c r="B1738" t="s">
        <v>344</v>
      </c>
      <c r="C1738" t="s">
        <v>345</v>
      </c>
      <c r="D1738" t="s">
        <v>346</v>
      </c>
      <c r="E1738" s="32">
        <v>0.67100000000000004</v>
      </c>
      <c r="F1738" t="s">
        <v>212</v>
      </c>
      <c r="G1738" t="s">
        <v>213</v>
      </c>
      <c r="H1738" s="33">
        <v>22.2</v>
      </c>
      <c r="I1738" t="s">
        <v>214</v>
      </c>
      <c r="J1738" s="34">
        <f>ROUND(E1738/I1735* H1738,5)</f>
        <v>14.8962</v>
      </c>
      <c r="K1738" s="35"/>
    </row>
    <row r="1739" spans="1:27" x14ac:dyDescent="0.25">
      <c r="D1739" s="36" t="s">
        <v>215</v>
      </c>
      <c r="E1739" s="35"/>
      <c r="H1739" s="35"/>
      <c r="K1739" s="33">
        <f>SUM(J1737:J1738)</f>
        <v>39.456119999999999</v>
      </c>
    </row>
    <row r="1740" spans="1:27" x14ac:dyDescent="0.25">
      <c r="B1740" s="23" t="s">
        <v>220</v>
      </c>
      <c r="E1740" s="35"/>
      <c r="H1740" s="35"/>
      <c r="K1740" s="35"/>
    </row>
    <row r="1741" spans="1:27" x14ac:dyDescent="0.25">
      <c r="B1741" t="s">
        <v>300</v>
      </c>
      <c r="C1741" t="s">
        <v>227</v>
      </c>
      <c r="D1741" t="s">
        <v>238</v>
      </c>
      <c r="E1741" s="32">
        <v>3.2000000000000002E-3</v>
      </c>
      <c r="G1741" t="s">
        <v>213</v>
      </c>
      <c r="H1741" s="33">
        <v>115.13</v>
      </c>
      <c r="I1741" t="s">
        <v>214</v>
      </c>
      <c r="J1741" s="34">
        <f>ROUND(E1741* H1741,5)</f>
        <v>0.36842000000000003</v>
      </c>
      <c r="K1741" s="35"/>
    </row>
    <row r="1742" spans="1:27" x14ac:dyDescent="0.25">
      <c r="D1742" s="36" t="s">
        <v>229</v>
      </c>
      <c r="E1742" s="35"/>
      <c r="H1742" s="35"/>
      <c r="K1742" s="33">
        <f>SUM(J1741:J1741)</f>
        <v>0.36842000000000003</v>
      </c>
    </row>
    <row r="1743" spans="1:27" x14ac:dyDescent="0.25">
      <c r="B1743" s="23" t="s">
        <v>203</v>
      </c>
      <c r="E1743" s="35"/>
      <c r="H1743" s="35"/>
      <c r="K1743" s="35"/>
    </row>
    <row r="1744" spans="1:27" x14ac:dyDescent="0.25">
      <c r="B1744" t="s">
        <v>306</v>
      </c>
      <c r="C1744" t="s">
        <v>188</v>
      </c>
      <c r="D1744" t="s">
        <v>240</v>
      </c>
      <c r="E1744" s="32">
        <v>2.92E-2</v>
      </c>
      <c r="G1744" t="s">
        <v>213</v>
      </c>
      <c r="H1744" s="33">
        <v>84.413499999999999</v>
      </c>
      <c r="I1744" t="s">
        <v>214</v>
      </c>
      <c r="J1744" s="34">
        <f>ROUND(E1744* H1744,5)</f>
        <v>2.4648699999999999</v>
      </c>
      <c r="K1744" s="35"/>
    </row>
    <row r="1745" spans="1:27" x14ac:dyDescent="0.25">
      <c r="D1745" s="36" t="s">
        <v>377</v>
      </c>
      <c r="E1745" s="35"/>
      <c r="H1745" s="35"/>
      <c r="K1745" s="33">
        <f>SUM(J1744:J1744)</f>
        <v>2.4648699999999999</v>
      </c>
    </row>
    <row r="1746" spans="1:27" x14ac:dyDescent="0.25">
      <c r="E1746" s="35"/>
      <c r="H1746" s="35"/>
      <c r="K1746" s="35"/>
    </row>
    <row r="1747" spans="1:27" x14ac:dyDescent="0.25">
      <c r="D1747" s="36" t="s">
        <v>231</v>
      </c>
      <c r="E1747" s="35"/>
      <c r="H1747" s="35">
        <v>2.5</v>
      </c>
      <c r="I1747" t="s">
        <v>232</v>
      </c>
      <c r="J1747">
        <f>ROUND(H1747/100*K1739,5)</f>
        <v>0.98640000000000005</v>
      </c>
      <c r="K1747" s="35"/>
    </row>
    <row r="1748" spans="1:27" x14ac:dyDescent="0.25">
      <c r="D1748" s="36" t="s">
        <v>230</v>
      </c>
      <c r="E1748" s="35"/>
      <c r="H1748" s="35"/>
      <c r="K1748" s="37">
        <f>SUM(J1736:J1747)</f>
        <v>43.27581</v>
      </c>
    </row>
    <row r="1749" spans="1:27" x14ac:dyDescent="0.25">
      <c r="D1749" s="36" t="s">
        <v>233</v>
      </c>
      <c r="E1749" s="35"/>
      <c r="H1749" s="35"/>
      <c r="K1749" s="37">
        <f>SUM(K1748:K1748)</f>
        <v>43.27581</v>
      </c>
    </row>
    <row r="1751" spans="1:27" ht="45" customHeight="1" x14ac:dyDescent="0.25">
      <c r="A1751" s="27"/>
      <c r="B1751" s="27" t="s">
        <v>940</v>
      </c>
      <c r="C1751" s="28" t="s">
        <v>33</v>
      </c>
      <c r="D1751" s="7" t="s">
        <v>941</v>
      </c>
      <c r="E1751" s="6"/>
      <c r="F1751" s="6"/>
      <c r="G1751" s="28"/>
      <c r="H1751" s="30" t="s">
        <v>206</v>
      </c>
      <c r="I1751" s="5">
        <v>1</v>
      </c>
      <c r="J1751" s="4"/>
      <c r="K1751" s="31">
        <f>ROUND(K1765,2)</f>
        <v>10.83</v>
      </c>
      <c r="L1751" s="29" t="s">
        <v>942</v>
      </c>
      <c r="M1751" s="28"/>
      <c r="N1751" s="28"/>
      <c r="O1751" s="28"/>
      <c r="P1751" s="28"/>
      <c r="Q1751" s="28"/>
      <c r="R1751" s="28"/>
      <c r="S1751" s="28"/>
      <c r="T1751" s="28"/>
      <c r="U1751" s="28"/>
      <c r="V1751" s="28"/>
      <c r="W1751" s="28"/>
      <c r="X1751" s="28"/>
      <c r="Y1751" s="28"/>
      <c r="Z1751" s="28"/>
      <c r="AA1751" s="28"/>
    </row>
    <row r="1752" spans="1:27" x14ac:dyDescent="0.25">
      <c r="B1752" s="23" t="s">
        <v>208</v>
      </c>
    </row>
    <row r="1753" spans="1:27" x14ac:dyDescent="0.25">
      <c r="B1753" t="s">
        <v>344</v>
      </c>
      <c r="C1753" t="s">
        <v>345</v>
      </c>
      <c r="D1753" t="s">
        <v>346</v>
      </c>
      <c r="E1753" s="32">
        <v>0.19</v>
      </c>
      <c r="F1753" t="s">
        <v>212</v>
      </c>
      <c r="G1753" t="s">
        <v>213</v>
      </c>
      <c r="H1753" s="33">
        <v>22.2</v>
      </c>
      <c r="I1753" t="s">
        <v>214</v>
      </c>
      <c r="J1753" s="34">
        <f>ROUND(E1753/I1751* H1753,5)</f>
        <v>4.218</v>
      </c>
      <c r="K1753" s="35"/>
    </row>
    <row r="1754" spans="1:27" x14ac:dyDescent="0.25">
      <c r="B1754" t="s">
        <v>386</v>
      </c>
      <c r="C1754" t="s">
        <v>210</v>
      </c>
      <c r="D1754" t="s">
        <v>387</v>
      </c>
      <c r="E1754" s="32">
        <v>0.19</v>
      </c>
      <c r="F1754" t="s">
        <v>212</v>
      </c>
      <c r="G1754" t="s">
        <v>213</v>
      </c>
      <c r="H1754" s="33">
        <v>26.58</v>
      </c>
      <c r="I1754" t="s">
        <v>214</v>
      </c>
      <c r="J1754" s="34">
        <f>ROUND(E1754/I1751* H1754,5)</f>
        <v>5.0502000000000002</v>
      </c>
      <c r="K1754" s="35"/>
    </row>
    <row r="1755" spans="1:27" x14ac:dyDescent="0.25">
      <c r="D1755" s="36" t="s">
        <v>215</v>
      </c>
      <c r="E1755" s="35"/>
      <c r="H1755" s="35"/>
      <c r="K1755" s="33">
        <f>SUM(J1753:J1754)</f>
        <v>9.2682000000000002</v>
      </c>
    </row>
    <row r="1756" spans="1:27" x14ac:dyDescent="0.25">
      <c r="B1756" s="23" t="s">
        <v>216</v>
      </c>
      <c r="E1756" s="35"/>
      <c r="H1756" s="35"/>
      <c r="K1756" s="35"/>
    </row>
    <row r="1757" spans="1:27" x14ac:dyDescent="0.25">
      <c r="B1757" t="s">
        <v>943</v>
      </c>
      <c r="C1757" t="s">
        <v>210</v>
      </c>
      <c r="D1757" t="s">
        <v>944</v>
      </c>
      <c r="E1757" s="32">
        <v>0.19</v>
      </c>
      <c r="F1757" t="s">
        <v>212</v>
      </c>
      <c r="G1757" t="s">
        <v>213</v>
      </c>
      <c r="H1757" s="33">
        <v>4.1399999999999997</v>
      </c>
      <c r="I1757" t="s">
        <v>214</v>
      </c>
      <c r="J1757" s="34">
        <f>ROUND(E1757/I1751* H1757,5)</f>
        <v>0.78659999999999997</v>
      </c>
      <c r="K1757" s="35"/>
    </row>
    <row r="1758" spans="1:27" x14ac:dyDescent="0.25">
      <c r="D1758" s="36" t="s">
        <v>219</v>
      </c>
      <c r="E1758" s="35"/>
      <c r="H1758" s="35"/>
      <c r="K1758" s="33">
        <f>SUM(J1757:J1757)</f>
        <v>0.78659999999999997</v>
      </c>
    </row>
    <row r="1759" spans="1:27" x14ac:dyDescent="0.25">
      <c r="B1759" s="23" t="s">
        <v>220</v>
      </c>
      <c r="E1759" s="35"/>
      <c r="H1759" s="35"/>
      <c r="K1759" s="35"/>
    </row>
    <row r="1760" spans="1:27" x14ac:dyDescent="0.25">
      <c r="B1760" t="s">
        <v>305</v>
      </c>
      <c r="C1760" t="s">
        <v>188</v>
      </c>
      <c r="D1760" t="s">
        <v>222</v>
      </c>
      <c r="E1760" s="32">
        <v>0.3</v>
      </c>
      <c r="G1760" t="s">
        <v>213</v>
      </c>
      <c r="H1760" s="33">
        <v>1.82</v>
      </c>
      <c r="I1760" t="s">
        <v>214</v>
      </c>
      <c r="J1760" s="34">
        <f>ROUND(E1760* H1760,5)</f>
        <v>0.54600000000000004</v>
      </c>
      <c r="K1760" s="35"/>
    </row>
    <row r="1761" spans="1:27" x14ac:dyDescent="0.25">
      <c r="D1761" s="36" t="s">
        <v>229</v>
      </c>
      <c r="E1761" s="35"/>
      <c r="H1761" s="35"/>
      <c r="K1761" s="33">
        <f>SUM(J1760:J1760)</f>
        <v>0.54600000000000004</v>
      </c>
    </row>
    <row r="1762" spans="1:27" x14ac:dyDescent="0.25">
      <c r="E1762" s="35"/>
      <c r="H1762" s="35"/>
      <c r="K1762" s="35"/>
    </row>
    <row r="1763" spans="1:27" x14ac:dyDescent="0.25">
      <c r="D1763" s="36" t="s">
        <v>231</v>
      </c>
      <c r="E1763" s="35"/>
      <c r="H1763" s="35">
        <v>2.5</v>
      </c>
      <c r="I1763" t="s">
        <v>232</v>
      </c>
      <c r="J1763">
        <f>ROUND(H1763/100*K1755,5)</f>
        <v>0.23171</v>
      </c>
      <c r="K1763" s="35"/>
    </row>
    <row r="1764" spans="1:27" x14ac:dyDescent="0.25">
      <c r="D1764" s="36" t="s">
        <v>230</v>
      </c>
      <c r="E1764" s="35"/>
      <c r="H1764" s="35"/>
      <c r="K1764" s="37">
        <f>SUM(J1752:J1763)</f>
        <v>10.832509999999999</v>
      </c>
    </row>
    <row r="1765" spans="1:27" x14ac:dyDescent="0.25">
      <c r="D1765" s="36" t="s">
        <v>233</v>
      </c>
      <c r="E1765" s="35"/>
      <c r="H1765" s="35"/>
      <c r="K1765" s="37">
        <f>SUM(K1764:K1764)</f>
        <v>10.832509999999999</v>
      </c>
    </row>
    <row r="1767" spans="1:27" ht="45" customHeight="1" x14ac:dyDescent="0.25">
      <c r="A1767" s="27"/>
      <c r="B1767" s="27" t="s">
        <v>945</v>
      </c>
      <c r="C1767" s="28" t="s">
        <v>188</v>
      </c>
      <c r="D1767" s="7" t="s">
        <v>946</v>
      </c>
      <c r="E1767" s="6"/>
      <c r="F1767" s="6"/>
      <c r="G1767" s="28"/>
      <c r="H1767" s="30" t="s">
        <v>206</v>
      </c>
      <c r="I1767" s="5">
        <v>1</v>
      </c>
      <c r="J1767" s="4"/>
      <c r="K1767" s="31">
        <f>ROUND(K1772,2)</f>
        <v>5.42</v>
      </c>
      <c r="L1767" s="29" t="s">
        <v>947</v>
      </c>
      <c r="M1767" s="28"/>
      <c r="N1767" s="28"/>
      <c r="O1767" s="28"/>
      <c r="P1767" s="28"/>
      <c r="Q1767" s="28"/>
      <c r="R1767" s="28"/>
      <c r="S1767" s="28"/>
      <c r="T1767" s="28"/>
      <c r="U1767" s="28"/>
      <c r="V1767" s="28"/>
      <c r="W1767" s="28"/>
      <c r="X1767" s="28"/>
      <c r="Y1767" s="28"/>
      <c r="Z1767" s="28"/>
      <c r="AA1767" s="28"/>
    </row>
    <row r="1768" spans="1:27" x14ac:dyDescent="0.25">
      <c r="B1768" s="23" t="s">
        <v>216</v>
      </c>
    </row>
    <row r="1769" spans="1:27" x14ac:dyDescent="0.25">
      <c r="B1769" t="s">
        <v>948</v>
      </c>
      <c r="C1769" t="s">
        <v>210</v>
      </c>
      <c r="D1769" t="s">
        <v>949</v>
      </c>
      <c r="E1769" s="32">
        <v>0.1</v>
      </c>
      <c r="F1769" t="s">
        <v>212</v>
      </c>
      <c r="G1769" t="s">
        <v>213</v>
      </c>
      <c r="H1769" s="33">
        <v>54.15</v>
      </c>
      <c r="I1769" t="s">
        <v>214</v>
      </c>
      <c r="J1769" s="34">
        <f>ROUND(E1769/I1767* H1769,5)</f>
        <v>5.415</v>
      </c>
      <c r="K1769" s="35"/>
    </row>
    <row r="1770" spans="1:27" x14ac:dyDescent="0.25">
      <c r="D1770" s="36" t="s">
        <v>219</v>
      </c>
      <c r="E1770" s="35"/>
      <c r="H1770" s="35"/>
      <c r="K1770" s="33">
        <f>SUM(J1769:J1769)</f>
        <v>5.415</v>
      </c>
    </row>
    <row r="1771" spans="1:27" x14ac:dyDescent="0.25">
      <c r="D1771" s="36" t="s">
        <v>230</v>
      </c>
      <c r="E1771" s="35"/>
      <c r="H1771" s="35"/>
      <c r="K1771" s="37">
        <f>SUM(J1768:J1770)</f>
        <v>5.415</v>
      </c>
    </row>
    <row r="1772" spans="1:27" x14ac:dyDescent="0.25">
      <c r="D1772" s="36" t="s">
        <v>233</v>
      </c>
      <c r="E1772" s="35"/>
      <c r="H1772" s="35"/>
      <c r="K1772" s="37">
        <f>SUM(K1771:K1771)</f>
        <v>5.415</v>
      </c>
    </row>
    <row r="1774" spans="1:27" ht="45" customHeight="1" x14ac:dyDescent="0.25">
      <c r="A1774" s="27"/>
      <c r="B1774" s="27" t="s">
        <v>950</v>
      </c>
      <c r="C1774" s="28" t="s">
        <v>33</v>
      </c>
      <c r="D1774" s="7" t="s">
        <v>951</v>
      </c>
      <c r="E1774" s="6"/>
      <c r="F1774" s="6"/>
      <c r="G1774" s="28"/>
      <c r="H1774" s="30" t="s">
        <v>206</v>
      </c>
      <c r="I1774" s="5">
        <v>1</v>
      </c>
      <c r="J1774" s="4"/>
      <c r="K1774" s="31">
        <f>ROUND(K1779,2)</f>
        <v>1.1499999999999999</v>
      </c>
      <c r="L1774" s="29" t="s">
        <v>952</v>
      </c>
      <c r="M1774" s="28"/>
      <c r="N1774" s="28"/>
      <c r="O1774" s="28"/>
      <c r="P1774" s="28"/>
      <c r="Q1774" s="28"/>
      <c r="R1774" s="28"/>
      <c r="S1774" s="28"/>
      <c r="T1774" s="28"/>
      <c r="U1774" s="28"/>
      <c r="V1774" s="28"/>
      <c r="W1774" s="28"/>
      <c r="X1774" s="28"/>
      <c r="Y1774" s="28"/>
      <c r="Z1774" s="28"/>
      <c r="AA1774" s="28"/>
    </row>
    <row r="1775" spans="1:27" x14ac:dyDescent="0.25">
      <c r="B1775" s="23" t="s">
        <v>208</v>
      </c>
    </row>
    <row r="1776" spans="1:27" x14ac:dyDescent="0.25">
      <c r="B1776" t="s">
        <v>298</v>
      </c>
      <c r="C1776" t="s">
        <v>210</v>
      </c>
      <c r="D1776" t="s">
        <v>211</v>
      </c>
      <c r="E1776" s="32">
        <v>0.05</v>
      </c>
      <c r="F1776" t="s">
        <v>212</v>
      </c>
      <c r="G1776" t="s">
        <v>213</v>
      </c>
      <c r="H1776" s="33">
        <v>22.96</v>
      </c>
      <c r="I1776" t="s">
        <v>214</v>
      </c>
      <c r="J1776" s="34">
        <f>ROUND(E1776/I1774* H1776,5)</f>
        <v>1.1479999999999999</v>
      </c>
      <c r="K1776" s="35"/>
    </row>
    <row r="1777" spans="1:27" x14ac:dyDescent="0.25">
      <c r="D1777" s="36" t="s">
        <v>215</v>
      </c>
      <c r="E1777" s="35"/>
      <c r="H1777" s="35"/>
      <c r="K1777" s="33">
        <f>SUM(J1776:J1776)</f>
        <v>1.1479999999999999</v>
      </c>
    </row>
    <row r="1778" spans="1:27" x14ac:dyDescent="0.25">
      <c r="D1778" s="36" t="s">
        <v>230</v>
      </c>
      <c r="E1778" s="35"/>
      <c r="H1778" s="35"/>
      <c r="K1778" s="37">
        <f>SUM(J1775:J1777)</f>
        <v>1.1479999999999999</v>
      </c>
    </row>
    <row r="1779" spans="1:27" x14ac:dyDescent="0.25">
      <c r="D1779" s="36" t="s">
        <v>233</v>
      </c>
      <c r="E1779" s="35"/>
      <c r="H1779" s="35"/>
      <c r="K1779" s="37">
        <f>SUM(K1778:K1778)</f>
        <v>1.1479999999999999</v>
      </c>
    </row>
    <row r="1781" spans="1:27" ht="45" customHeight="1" x14ac:dyDescent="0.25">
      <c r="A1781" s="27"/>
      <c r="B1781" s="27" t="s">
        <v>953</v>
      </c>
      <c r="C1781" s="28" t="s">
        <v>33</v>
      </c>
      <c r="D1781" s="7" t="s">
        <v>954</v>
      </c>
      <c r="E1781" s="6"/>
      <c r="F1781" s="6"/>
      <c r="G1781" s="28"/>
      <c r="H1781" s="30" t="s">
        <v>206</v>
      </c>
      <c r="I1781" s="5">
        <v>1</v>
      </c>
      <c r="J1781" s="4"/>
      <c r="K1781" s="31">
        <f>ROUND(K1788,2)</f>
        <v>11.82</v>
      </c>
      <c r="L1781" s="29" t="s">
        <v>955</v>
      </c>
      <c r="M1781" s="28"/>
      <c r="N1781" s="28"/>
      <c r="O1781" s="28"/>
      <c r="P1781" s="28"/>
      <c r="Q1781" s="28"/>
      <c r="R1781" s="28"/>
      <c r="S1781" s="28"/>
      <c r="T1781" s="28"/>
      <c r="U1781" s="28"/>
      <c r="V1781" s="28"/>
      <c r="W1781" s="28"/>
      <c r="X1781" s="28"/>
      <c r="Y1781" s="28"/>
      <c r="Z1781" s="28"/>
      <c r="AA1781" s="28"/>
    </row>
    <row r="1782" spans="1:27" x14ac:dyDescent="0.25">
      <c r="B1782" s="23" t="s">
        <v>208</v>
      </c>
    </row>
    <row r="1783" spans="1:27" x14ac:dyDescent="0.25">
      <c r="B1783" t="s">
        <v>956</v>
      </c>
      <c r="C1783" t="s">
        <v>210</v>
      </c>
      <c r="D1783" t="s">
        <v>957</v>
      </c>
      <c r="E1783" s="32">
        <v>0.46</v>
      </c>
      <c r="F1783" t="s">
        <v>212</v>
      </c>
      <c r="G1783" t="s">
        <v>213</v>
      </c>
      <c r="H1783" s="33">
        <v>25.31</v>
      </c>
      <c r="I1783" t="s">
        <v>214</v>
      </c>
      <c r="J1783" s="34">
        <f>ROUND(E1783/I1781* H1783,5)</f>
        <v>11.6426</v>
      </c>
      <c r="K1783" s="35"/>
    </row>
    <row r="1784" spans="1:27" x14ac:dyDescent="0.25">
      <c r="D1784" s="36" t="s">
        <v>215</v>
      </c>
      <c r="E1784" s="35"/>
      <c r="H1784" s="35"/>
      <c r="K1784" s="33">
        <f>SUM(J1783:J1783)</f>
        <v>11.6426</v>
      </c>
    </row>
    <row r="1785" spans="1:27" x14ac:dyDescent="0.25">
      <c r="E1785" s="35"/>
      <c r="H1785" s="35"/>
      <c r="K1785" s="35"/>
    </row>
    <row r="1786" spans="1:27" x14ac:dyDescent="0.25">
      <c r="D1786" s="36" t="s">
        <v>231</v>
      </c>
      <c r="E1786" s="35"/>
      <c r="H1786" s="35">
        <v>1.5</v>
      </c>
      <c r="I1786" t="s">
        <v>232</v>
      </c>
      <c r="J1786">
        <f>ROUND(H1786/100*K1784,5)</f>
        <v>0.17463999999999999</v>
      </c>
      <c r="K1786" s="35"/>
    </row>
    <row r="1787" spans="1:27" x14ac:dyDescent="0.25">
      <c r="D1787" s="36" t="s">
        <v>230</v>
      </c>
      <c r="E1787" s="35"/>
      <c r="H1787" s="35"/>
      <c r="K1787" s="37">
        <f>SUM(J1782:J1786)</f>
        <v>11.81724</v>
      </c>
    </row>
    <row r="1788" spans="1:27" x14ac:dyDescent="0.25">
      <c r="D1788" s="36" t="s">
        <v>233</v>
      </c>
      <c r="E1788" s="35"/>
      <c r="H1788" s="35"/>
      <c r="K1788" s="37">
        <f>SUM(K1787:K1787)</f>
        <v>11.81724</v>
      </c>
    </row>
    <row r="1790" spans="1:27" ht="45" customHeight="1" x14ac:dyDescent="0.25">
      <c r="A1790" s="27"/>
      <c r="B1790" s="27" t="s">
        <v>958</v>
      </c>
      <c r="C1790" s="28" t="s">
        <v>33</v>
      </c>
      <c r="D1790" s="7" t="s">
        <v>36</v>
      </c>
      <c r="E1790" s="6"/>
      <c r="F1790" s="6"/>
      <c r="G1790" s="28"/>
      <c r="H1790" s="30" t="s">
        <v>206</v>
      </c>
      <c r="I1790" s="5">
        <v>1</v>
      </c>
      <c r="J1790" s="4"/>
      <c r="K1790" s="31">
        <f>ROUND(K1797,2)</f>
        <v>10.28</v>
      </c>
      <c r="L1790" s="29" t="s">
        <v>959</v>
      </c>
      <c r="M1790" s="28"/>
      <c r="N1790" s="28"/>
      <c r="O1790" s="28"/>
      <c r="P1790" s="28"/>
      <c r="Q1790" s="28"/>
      <c r="R1790" s="28"/>
      <c r="S1790" s="28"/>
      <c r="T1790" s="28"/>
      <c r="U1790" s="28"/>
      <c r="V1790" s="28"/>
      <c r="W1790" s="28"/>
      <c r="X1790" s="28"/>
      <c r="Y1790" s="28"/>
      <c r="Z1790" s="28"/>
      <c r="AA1790" s="28"/>
    </row>
    <row r="1791" spans="1:27" x14ac:dyDescent="0.25">
      <c r="B1791" s="23" t="s">
        <v>208</v>
      </c>
    </row>
    <row r="1792" spans="1:27" x14ac:dyDescent="0.25">
      <c r="B1792" t="s">
        <v>956</v>
      </c>
      <c r="C1792" t="s">
        <v>210</v>
      </c>
      <c r="D1792" t="s">
        <v>957</v>
      </c>
      <c r="E1792" s="32">
        <v>0.4</v>
      </c>
      <c r="F1792" t="s">
        <v>212</v>
      </c>
      <c r="G1792" t="s">
        <v>213</v>
      </c>
      <c r="H1792" s="33">
        <v>25.31</v>
      </c>
      <c r="I1792" t="s">
        <v>214</v>
      </c>
      <c r="J1792" s="34">
        <f>ROUND(E1792/I1790* H1792,5)</f>
        <v>10.124000000000001</v>
      </c>
      <c r="K1792" s="35"/>
    </row>
    <row r="1793" spans="1:27" x14ac:dyDescent="0.25">
      <c r="D1793" s="36" t="s">
        <v>215</v>
      </c>
      <c r="E1793" s="35"/>
      <c r="H1793" s="35"/>
      <c r="K1793" s="33">
        <f>SUM(J1792:J1792)</f>
        <v>10.124000000000001</v>
      </c>
    </row>
    <row r="1794" spans="1:27" x14ac:dyDescent="0.25">
      <c r="E1794" s="35"/>
      <c r="H1794" s="35"/>
      <c r="K1794" s="35"/>
    </row>
    <row r="1795" spans="1:27" x14ac:dyDescent="0.25">
      <c r="D1795" s="36" t="s">
        <v>231</v>
      </c>
      <c r="E1795" s="35"/>
      <c r="H1795" s="35">
        <v>1.5</v>
      </c>
      <c r="I1795" t="s">
        <v>232</v>
      </c>
      <c r="J1795">
        <f>ROUND(H1795/100*K1793,5)</f>
        <v>0.15185999999999999</v>
      </c>
      <c r="K1795" s="35"/>
    </row>
    <row r="1796" spans="1:27" x14ac:dyDescent="0.25">
      <c r="D1796" s="36" t="s">
        <v>230</v>
      </c>
      <c r="E1796" s="35"/>
      <c r="H1796" s="35"/>
      <c r="K1796" s="37">
        <f>SUM(J1791:J1795)</f>
        <v>10.27586</v>
      </c>
    </row>
    <row r="1797" spans="1:27" x14ac:dyDescent="0.25">
      <c r="D1797" s="36" t="s">
        <v>233</v>
      </c>
      <c r="E1797" s="35"/>
      <c r="H1797" s="35"/>
      <c r="K1797" s="37">
        <f>SUM(K1796:K1796)</f>
        <v>10.27586</v>
      </c>
    </row>
    <row r="1799" spans="1:27" ht="45" customHeight="1" x14ac:dyDescent="0.25">
      <c r="A1799" s="27"/>
      <c r="B1799" s="27" t="s">
        <v>960</v>
      </c>
      <c r="C1799" s="28" t="s">
        <v>33</v>
      </c>
      <c r="D1799" s="7" t="s">
        <v>961</v>
      </c>
      <c r="E1799" s="6"/>
      <c r="F1799" s="6"/>
      <c r="G1799" s="28"/>
      <c r="H1799" s="30" t="s">
        <v>206</v>
      </c>
      <c r="I1799" s="5">
        <v>1</v>
      </c>
      <c r="J1799" s="4"/>
      <c r="K1799" s="31">
        <f>ROUND(K1810,2)</f>
        <v>52.24</v>
      </c>
      <c r="L1799" s="29" t="s">
        <v>962</v>
      </c>
      <c r="M1799" s="28"/>
      <c r="N1799" s="28"/>
      <c r="O1799" s="28"/>
      <c r="P1799" s="28"/>
      <c r="Q1799" s="28"/>
      <c r="R1799" s="28"/>
      <c r="S1799" s="28"/>
      <c r="T1799" s="28"/>
      <c r="U1799" s="28"/>
      <c r="V1799" s="28"/>
      <c r="W1799" s="28"/>
      <c r="X1799" s="28"/>
      <c r="Y1799" s="28"/>
      <c r="Z1799" s="28"/>
      <c r="AA1799" s="28"/>
    </row>
    <row r="1800" spans="1:27" x14ac:dyDescent="0.25">
      <c r="B1800" s="23" t="s">
        <v>208</v>
      </c>
    </row>
    <row r="1801" spans="1:27" x14ac:dyDescent="0.25">
      <c r="B1801" t="s">
        <v>963</v>
      </c>
      <c r="C1801" t="s">
        <v>210</v>
      </c>
      <c r="D1801" t="s">
        <v>356</v>
      </c>
      <c r="E1801" s="32">
        <v>0.35</v>
      </c>
      <c r="F1801" t="s">
        <v>212</v>
      </c>
      <c r="G1801" t="s">
        <v>213</v>
      </c>
      <c r="H1801" s="33">
        <v>30.82</v>
      </c>
      <c r="I1801" t="s">
        <v>214</v>
      </c>
      <c r="J1801" s="34">
        <f>ROUND(E1801/I1799* H1801,5)</f>
        <v>10.787000000000001</v>
      </c>
      <c r="K1801" s="35"/>
    </row>
    <row r="1802" spans="1:27" x14ac:dyDescent="0.25">
      <c r="B1802" t="s">
        <v>956</v>
      </c>
      <c r="C1802" t="s">
        <v>210</v>
      </c>
      <c r="D1802" t="s">
        <v>957</v>
      </c>
      <c r="E1802" s="32">
        <v>1.5</v>
      </c>
      <c r="F1802" t="s">
        <v>212</v>
      </c>
      <c r="G1802" t="s">
        <v>213</v>
      </c>
      <c r="H1802" s="33">
        <v>25.31</v>
      </c>
      <c r="I1802" t="s">
        <v>214</v>
      </c>
      <c r="J1802" s="34">
        <f>ROUND(E1802/I1799* H1802,5)</f>
        <v>37.965000000000003</v>
      </c>
      <c r="K1802" s="35"/>
    </row>
    <row r="1803" spans="1:27" x14ac:dyDescent="0.25">
      <c r="D1803" s="36" t="s">
        <v>215</v>
      </c>
      <c r="E1803" s="35"/>
      <c r="H1803" s="35"/>
      <c r="K1803" s="33">
        <f>SUM(J1801:J1802)</f>
        <v>48.752000000000002</v>
      </c>
    </row>
    <row r="1804" spans="1:27" x14ac:dyDescent="0.25">
      <c r="B1804" s="23" t="s">
        <v>216</v>
      </c>
      <c r="E1804" s="35"/>
      <c r="H1804" s="35"/>
      <c r="K1804" s="35"/>
    </row>
    <row r="1805" spans="1:27" x14ac:dyDescent="0.25">
      <c r="B1805" t="s">
        <v>964</v>
      </c>
      <c r="C1805" t="s">
        <v>210</v>
      </c>
      <c r="D1805" t="s">
        <v>965</v>
      </c>
      <c r="E1805" s="32">
        <v>0.35</v>
      </c>
      <c r="F1805" t="s">
        <v>212</v>
      </c>
      <c r="G1805" t="s">
        <v>213</v>
      </c>
      <c r="H1805" s="33">
        <v>7.88</v>
      </c>
      <c r="I1805" t="s">
        <v>214</v>
      </c>
      <c r="J1805" s="34">
        <f>ROUND(E1805/I1799* H1805,5)</f>
        <v>2.758</v>
      </c>
      <c r="K1805" s="35"/>
    </row>
    <row r="1806" spans="1:27" x14ac:dyDescent="0.25">
      <c r="D1806" s="36" t="s">
        <v>219</v>
      </c>
      <c r="E1806" s="35"/>
      <c r="H1806" s="35"/>
      <c r="K1806" s="33">
        <f>SUM(J1805:J1805)</f>
        <v>2.758</v>
      </c>
    </row>
    <row r="1807" spans="1:27" x14ac:dyDescent="0.25">
      <c r="E1807" s="35"/>
      <c r="H1807" s="35"/>
      <c r="K1807" s="35"/>
    </row>
    <row r="1808" spans="1:27" x14ac:dyDescent="0.25">
      <c r="D1808" s="36" t="s">
        <v>231</v>
      </c>
      <c r="E1808" s="35"/>
      <c r="H1808" s="35">
        <v>1.5</v>
      </c>
      <c r="I1808" t="s">
        <v>232</v>
      </c>
      <c r="J1808">
        <f>ROUND(H1808/100*K1803,5)</f>
        <v>0.73128000000000004</v>
      </c>
      <c r="K1808" s="35"/>
    </row>
    <row r="1809" spans="1:27" x14ac:dyDescent="0.25">
      <c r="D1809" s="36" t="s">
        <v>230</v>
      </c>
      <c r="E1809" s="35"/>
      <c r="H1809" s="35"/>
      <c r="K1809" s="37">
        <f>SUM(J1800:J1808)</f>
        <v>52.241280000000003</v>
      </c>
    </row>
    <row r="1810" spans="1:27" x14ac:dyDescent="0.25">
      <c r="D1810" s="36" t="s">
        <v>233</v>
      </c>
      <c r="E1810" s="35"/>
      <c r="H1810" s="35"/>
      <c r="K1810" s="37">
        <f>SUM(K1809:K1809)</f>
        <v>52.241280000000003</v>
      </c>
    </row>
    <row r="1812" spans="1:27" ht="45" customHeight="1" x14ac:dyDescent="0.25">
      <c r="A1812" s="27"/>
      <c r="B1812" s="27" t="s">
        <v>966</v>
      </c>
      <c r="C1812" s="28" t="s">
        <v>33</v>
      </c>
      <c r="D1812" s="7" t="s">
        <v>967</v>
      </c>
      <c r="E1812" s="6"/>
      <c r="F1812" s="6"/>
      <c r="G1812" s="28"/>
      <c r="H1812" s="30" t="s">
        <v>206</v>
      </c>
      <c r="I1812" s="5">
        <v>1</v>
      </c>
      <c r="J1812" s="4"/>
      <c r="K1812" s="31">
        <f>ROUND(K1823,2)</f>
        <v>52.24</v>
      </c>
      <c r="L1812" s="29" t="s">
        <v>968</v>
      </c>
      <c r="M1812" s="28"/>
      <c r="N1812" s="28"/>
      <c r="O1812" s="28"/>
      <c r="P1812" s="28"/>
      <c r="Q1812" s="28"/>
      <c r="R1812" s="28"/>
      <c r="S1812" s="28"/>
      <c r="T1812" s="28"/>
      <c r="U1812" s="28"/>
      <c r="V1812" s="28"/>
      <c r="W1812" s="28"/>
      <c r="X1812" s="28"/>
      <c r="Y1812" s="28"/>
      <c r="Z1812" s="28"/>
      <c r="AA1812" s="28"/>
    </row>
    <row r="1813" spans="1:27" x14ac:dyDescent="0.25">
      <c r="B1813" s="23" t="s">
        <v>208</v>
      </c>
    </row>
    <row r="1814" spans="1:27" x14ac:dyDescent="0.25">
      <c r="B1814" t="s">
        <v>963</v>
      </c>
      <c r="C1814" t="s">
        <v>210</v>
      </c>
      <c r="D1814" t="s">
        <v>356</v>
      </c>
      <c r="E1814" s="32">
        <v>0.35</v>
      </c>
      <c r="F1814" t="s">
        <v>212</v>
      </c>
      <c r="G1814" t="s">
        <v>213</v>
      </c>
      <c r="H1814" s="33">
        <v>30.82</v>
      </c>
      <c r="I1814" t="s">
        <v>214</v>
      </c>
      <c r="J1814" s="34">
        <f>ROUND(E1814/I1812* H1814,5)</f>
        <v>10.787000000000001</v>
      </c>
      <c r="K1814" s="35"/>
    </row>
    <row r="1815" spans="1:27" x14ac:dyDescent="0.25">
      <c r="B1815" t="s">
        <v>956</v>
      </c>
      <c r="C1815" t="s">
        <v>210</v>
      </c>
      <c r="D1815" t="s">
        <v>957</v>
      </c>
      <c r="E1815" s="32">
        <v>1.5</v>
      </c>
      <c r="F1815" t="s">
        <v>212</v>
      </c>
      <c r="G1815" t="s">
        <v>213</v>
      </c>
      <c r="H1815" s="33">
        <v>25.31</v>
      </c>
      <c r="I1815" t="s">
        <v>214</v>
      </c>
      <c r="J1815" s="34">
        <f>ROUND(E1815/I1812* H1815,5)</f>
        <v>37.965000000000003</v>
      </c>
      <c r="K1815" s="35"/>
    </row>
    <row r="1816" spans="1:27" x14ac:dyDescent="0.25">
      <c r="D1816" s="36" t="s">
        <v>215</v>
      </c>
      <c r="E1816" s="35"/>
      <c r="H1816" s="35"/>
      <c r="K1816" s="33">
        <f>SUM(J1814:J1815)</f>
        <v>48.752000000000002</v>
      </c>
    </row>
    <row r="1817" spans="1:27" x14ac:dyDescent="0.25">
      <c r="B1817" s="23" t="s">
        <v>216</v>
      </c>
      <c r="E1817" s="35"/>
      <c r="H1817" s="35"/>
      <c r="K1817" s="35"/>
    </row>
    <row r="1818" spans="1:27" x14ac:dyDescent="0.25">
      <c r="B1818" t="s">
        <v>964</v>
      </c>
      <c r="C1818" t="s">
        <v>210</v>
      </c>
      <c r="D1818" t="s">
        <v>965</v>
      </c>
      <c r="E1818" s="32">
        <v>0.35</v>
      </c>
      <c r="F1818" t="s">
        <v>212</v>
      </c>
      <c r="G1818" t="s">
        <v>213</v>
      </c>
      <c r="H1818" s="33">
        <v>7.88</v>
      </c>
      <c r="I1818" t="s">
        <v>214</v>
      </c>
      <c r="J1818" s="34">
        <f>ROUND(E1818/I1812* H1818,5)</f>
        <v>2.758</v>
      </c>
      <c r="K1818" s="35"/>
    </row>
    <row r="1819" spans="1:27" x14ac:dyDescent="0.25">
      <c r="D1819" s="36" t="s">
        <v>219</v>
      </c>
      <c r="E1819" s="35"/>
      <c r="H1819" s="35"/>
      <c r="K1819" s="33">
        <f>SUM(J1818:J1818)</f>
        <v>2.758</v>
      </c>
    </row>
    <row r="1820" spans="1:27" x14ac:dyDescent="0.25">
      <c r="E1820" s="35"/>
      <c r="H1820" s="35"/>
      <c r="K1820" s="35"/>
    </row>
    <row r="1821" spans="1:27" x14ac:dyDescent="0.25">
      <c r="D1821" s="36" t="s">
        <v>231</v>
      </c>
      <c r="E1821" s="35"/>
      <c r="H1821" s="35">
        <v>1.5</v>
      </c>
      <c r="I1821" t="s">
        <v>232</v>
      </c>
      <c r="J1821">
        <f>ROUND(H1821/100*K1816,5)</f>
        <v>0.73128000000000004</v>
      </c>
      <c r="K1821" s="35"/>
    </row>
    <row r="1822" spans="1:27" x14ac:dyDescent="0.25">
      <c r="D1822" s="36" t="s">
        <v>230</v>
      </c>
      <c r="E1822" s="35"/>
      <c r="H1822" s="35"/>
      <c r="K1822" s="37">
        <f>SUM(J1813:J1821)</f>
        <v>52.241280000000003</v>
      </c>
    </row>
    <row r="1823" spans="1:27" x14ac:dyDescent="0.25">
      <c r="D1823" s="36" t="s">
        <v>233</v>
      </c>
      <c r="E1823" s="35"/>
      <c r="H1823" s="35"/>
      <c r="K1823" s="37">
        <f>SUM(K1822:K1822)</f>
        <v>52.241280000000003</v>
      </c>
    </row>
    <row r="1825" spans="1:27" ht="45" customHeight="1" x14ac:dyDescent="0.25">
      <c r="A1825" s="27"/>
      <c r="B1825" s="27" t="s">
        <v>969</v>
      </c>
      <c r="C1825" s="28" t="s">
        <v>38</v>
      </c>
      <c r="D1825" s="7" t="s">
        <v>970</v>
      </c>
      <c r="E1825" s="6"/>
      <c r="F1825" s="6"/>
      <c r="G1825" s="28"/>
      <c r="H1825" s="30" t="s">
        <v>206</v>
      </c>
      <c r="I1825" s="5">
        <v>1</v>
      </c>
      <c r="J1825" s="4"/>
      <c r="K1825" s="31">
        <f>ROUND(K1835,2)</f>
        <v>3.52</v>
      </c>
      <c r="L1825" s="29" t="s">
        <v>971</v>
      </c>
      <c r="M1825" s="28"/>
      <c r="N1825" s="28"/>
      <c r="O1825" s="28"/>
      <c r="P1825" s="28"/>
      <c r="Q1825" s="28"/>
      <c r="R1825" s="28"/>
      <c r="S1825" s="28"/>
      <c r="T1825" s="28"/>
      <c r="U1825" s="28"/>
      <c r="V1825" s="28"/>
      <c r="W1825" s="28"/>
      <c r="X1825" s="28"/>
      <c r="Y1825" s="28"/>
      <c r="Z1825" s="28"/>
      <c r="AA1825" s="28"/>
    </row>
    <row r="1826" spans="1:27" x14ac:dyDescent="0.25">
      <c r="B1826" s="23" t="s">
        <v>208</v>
      </c>
    </row>
    <row r="1827" spans="1:27" x14ac:dyDescent="0.25">
      <c r="B1827" t="s">
        <v>209</v>
      </c>
      <c r="C1827" t="s">
        <v>210</v>
      </c>
      <c r="D1827" t="s">
        <v>211</v>
      </c>
      <c r="E1827" s="32">
        <v>0.125</v>
      </c>
      <c r="F1827" t="s">
        <v>212</v>
      </c>
      <c r="G1827" t="s">
        <v>213</v>
      </c>
      <c r="H1827" s="33">
        <v>26.17</v>
      </c>
      <c r="I1827" t="s">
        <v>214</v>
      </c>
      <c r="J1827" s="34">
        <f>ROUND(E1827/I1825* H1827,5)</f>
        <v>3.2712500000000002</v>
      </c>
      <c r="K1827" s="35"/>
    </row>
    <row r="1828" spans="1:27" x14ac:dyDescent="0.25">
      <c r="D1828" s="36" t="s">
        <v>215</v>
      </c>
      <c r="E1828" s="35"/>
      <c r="H1828" s="35"/>
      <c r="K1828" s="33">
        <f>SUM(J1827:J1827)</f>
        <v>3.2712500000000002</v>
      </c>
    </row>
    <row r="1829" spans="1:27" x14ac:dyDescent="0.25">
      <c r="B1829" s="23" t="s">
        <v>216</v>
      </c>
      <c r="E1829" s="35"/>
      <c r="H1829" s="35"/>
      <c r="K1829" s="35"/>
    </row>
    <row r="1830" spans="1:27" x14ac:dyDescent="0.25">
      <c r="B1830" t="s">
        <v>972</v>
      </c>
      <c r="C1830" t="s">
        <v>210</v>
      </c>
      <c r="D1830" t="s">
        <v>973</v>
      </c>
      <c r="E1830" s="32">
        <v>0.05</v>
      </c>
      <c r="F1830" t="s">
        <v>212</v>
      </c>
      <c r="G1830" t="s">
        <v>213</v>
      </c>
      <c r="H1830" s="33">
        <v>3.98</v>
      </c>
      <c r="I1830" t="s">
        <v>214</v>
      </c>
      <c r="J1830" s="34">
        <f>ROUND(E1830/I1825* H1830,5)</f>
        <v>0.19900000000000001</v>
      </c>
      <c r="K1830" s="35"/>
    </row>
    <row r="1831" spans="1:27" x14ac:dyDescent="0.25">
      <c r="D1831" s="36" t="s">
        <v>219</v>
      </c>
      <c r="E1831" s="35"/>
      <c r="H1831" s="35"/>
      <c r="K1831" s="33">
        <f>SUM(J1830:J1830)</f>
        <v>0.19900000000000001</v>
      </c>
    </row>
    <row r="1832" spans="1:27" x14ac:dyDescent="0.25">
      <c r="E1832" s="35"/>
      <c r="H1832" s="35"/>
      <c r="K1832" s="35"/>
    </row>
    <row r="1833" spans="1:27" x14ac:dyDescent="0.25">
      <c r="D1833" s="36" t="s">
        <v>231</v>
      </c>
      <c r="E1833" s="35"/>
      <c r="H1833" s="35">
        <v>1.5</v>
      </c>
      <c r="I1833" t="s">
        <v>232</v>
      </c>
      <c r="J1833">
        <f>ROUND(H1833/100*K1828,5)</f>
        <v>4.9070000000000003E-2</v>
      </c>
      <c r="K1833" s="35"/>
    </row>
    <row r="1834" spans="1:27" x14ac:dyDescent="0.25">
      <c r="D1834" s="36" t="s">
        <v>230</v>
      </c>
      <c r="E1834" s="35"/>
      <c r="H1834" s="35"/>
      <c r="K1834" s="37">
        <f>SUM(J1826:J1833)</f>
        <v>3.51932</v>
      </c>
    </row>
    <row r="1835" spans="1:27" x14ac:dyDescent="0.25">
      <c r="D1835" s="36" t="s">
        <v>233</v>
      </c>
      <c r="E1835" s="35"/>
      <c r="H1835" s="35"/>
      <c r="K1835" s="37">
        <f>SUM(K1834:K1834)</f>
        <v>3.51932</v>
      </c>
    </row>
    <row r="1837" spans="1:27" ht="45" customHeight="1" x14ac:dyDescent="0.25">
      <c r="A1837" s="27"/>
      <c r="B1837" s="27" t="s">
        <v>974</v>
      </c>
      <c r="C1837" s="28" t="s">
        <v>188</v>
      </c>
      <c r="D1837" s="7" t="s">
        <v>975</v>
      </c>
      <c r="E1837" s="6"/>
      <c r="F1837" s="6"/>
      <c r="G1837" s="28"/>
      <c r="H1837" s="30" t="s">
        <v>206</v>
      </c>
      <c r="I1837" s="5">
        <v>1</v>
      </c>
      <c r="J1837" s="4"/>
      <c r="K1837" s="31">
        <f>ROUND(K1848,2)</f>
        <v>116.95</v>
      </c>
      <c r="L1837" s="29" t="s">
        <v>976</v>
      </c>
      <c r="M1837" s="28"/>
      <c r="N1837" s="28"/>
      <c r="O1837" s="28"/>
      <c r="P1837" s="28"/>
      <c r="Q1837" s="28"/>
      <c r="R1837" s="28"/>
      <c r="S1837" s="28"/>
      <c r="T1837" s="28"/>
      <c r="U1837" s="28"/>
      <c r="V1837" s="28"/>
      <c r="W1837" s="28"/>
      <c r="X1837" s="28"/>
      <c r="Y1837" s="28"/>
      <c r="Z1837" s="28"/>
      <c r="AA1837" s="28"/>
    </row>
    <row r="1838" spans="1:27" x14ac:dyDescent="0.25">
      <c r="B1838" s="23" t="s">
        <v>208</v>
      </c>
    </row>
    <row r="1839" spans="1:27" x14ac:dyDescent="0.25">
      <c r="B1839" t="s">
        <v>956</v>
      </c>
      <c r="C1839" t="s">
        <v>210</v>
      </c>
      <c r="D1839" t="s">
        <v>957</v>
      </c>
      <c r="E1839" s="32">
        <v>1.1759999999999999</v>
      </c>
      <c r="F1839" t="s">
        <v>212</v>
      </c>
      <c r="G1839" t="s">
        <v>213</v>
      </c>
      <c r="H1839" s="33">
        <v>25.31</v>
      </c>
      <c r="I1839" t="s">
        <v>214</v>
      </c>
      <c r="J1839" s="34">
        <f>ROUND(E1839/I1837* H1839,5)</f>
        <v>29.764559999999999</v>
      </c>
      <c r="K1839" s="35"/>
    </row>
    <row r="1840" spans="1:27" x14ac:dyDescent="0.25">
      <c r="B1840" t="s">
        <v>977</v>
      </c>
      <c r="C1840" t="s">
        <v>210</v>
      </c>
      <c r="D1840" t="s">
        <v>374</v>
      </c>
      <c r="E1840" s="32">
        <v>0.29399999999999998</v>
      </c>
      <c r="F1840" t="s">
        <v>212</v>
      </c>
      <c r="G1840" t="s">
        <v>213</v>
      </c>
      <c r="H1840" s="33">
        <v>30.3</v>
      </c>
      <c r="I1840" t="s">
        <v>214</v>
      </c>
      <c r="J1840" s="34">
        <f>ROUND(E1840/I1837* H1840,5)</f>
        <v>8.9082000000000008</v>
      </c>
      <c r="K1840" s="35"/>
    </row>
    <row r="1841" spans="1:27" x14ac:dyDescent="0.25">
      <c r="D1841" s="36" t="s">
        <v>215</v>
      </c>
      <c r="E1841" s="35"/>
      <c r="H1841" s="35"/>
      <c r="K1841" s="33">
        <f>SUM(J1839:J1840)</f>
        <v>38.672759999999997</v>
      </c>
    </row>
    <row r="1842" spans="1:27" x14ac:dyDescent="0.25">
      <c r="B1842" s="23" t="s">
        <v>220</v>
      </c>
      <c r="E1842" s="35"/>
      <c r="H1842" s="35"/>
      <c r="K1842" s="35"/>
    </row>
    <row r="1843" spans="1:27" x14ac:dyDescent="0.25">
      <c r="B1843" t="s">
        <v>978</v>
      </c>
      <c r="C1843" t="s">
        <v>188</v>
      </c>
      <c r="D1843" t="s">
        <v>979</v>
      </c>
      <c r="E1843" s="32">
        <v>1.05</v>
      </c>
      <c r="G1843" t="s">
        <v>213</v>
      </c>
      <c r="H1843" s="33">
        <v>73.63</v>
      </c>
      <c r="I1843" t="s">
        <v>214</v>
      </c>
      <c r="J1843" s="34">
        <f>ROUND(E1843* H1843,5)</f>
        <v>77.311499999999995</v>
      </c>
      <c r="K1843" s="35"/>
    </row>
    <row r="1844" spans="1:27" x14ac:dyDescent="0.25">
      <c r="D1844" s="36" t="s">
        <v>229</v>
      </c>
      <c r="E1844" s="35"/>
      <c r="H1844" s="35"/>
      <c r="K1844" s="33">
        <f>SUM(J1843:J1843)</f>
        <v>77.311499999999995</v>
      </c>
    </row>
    <row r="1845" spans="1:27" x14ac:dyDescent="0.25">
      <c r="E1845" s="35"/>
      <c r="H1845" s="35"/>
      <c r="K1845" s="35"/>
    </row>
    <row r="1846" spans="1:27" x14ac:dyDescent="0.25">
      <c r="D1846" s="36" t="s">
        <v>231</v>
      </c>
      <c r="E1846" s="35"/>
      <c r="H1846" s="35">
        <v>2.5</v>
      </c>
      <c r="I1846" t="s">
        <v>232</v>
      </c>
      <c r="J1846">
        <f>ROUND(H1846/100*K1841,5)</f>
        <v>0.96682000000000001</v>
      </c>
      <c r="K1846" s="35"/>
    </row>
    <row r="1847" spans="1:27" x14ac:dyDescent="0.25">
      <c r="D1847" s="36" t="s">
        <v>230</v>
      </c>
      <c r="E1847" s="35"/>
      <c r="H1847" s="35"/>
      <c r="K1847" s="37">
        <f>SUM(J1838:J1846)</f>
        <v>116.95107999999999</v>
      </c>
    </row>
    <row r="1848" spans="1:27" x14ac:dyDescent="0.25">
      <c r="D1848" s="36" t="s">
        <v>233</v>
      </c>
      <c r="E1848" s="35"/>
      <c r="H1848" s="35"/>
      <c r="K1848" s="37">
        <f>SUM(K1847:K1847)</f>
        <v>116.95107999999999</v>
      </c>
    </row>
    <row r="1850" spans="1:27" ht="45" customHeight="1" x14ac:dyDescent="0.25">
      <c r="A1850" s="27"/>
      <c r="B1850" s="27" t="s">
        <v>980</v>
      </c>
      <c r="C1850" s="28" t="s">
        <v>224</v>
      </c>
      <c r="D1850" s="7" t="s">
        <v>981</v>
      </c>
      <c r="E1850" s="6"/>
      <c r="F1850" s="6"/>
      <c r="G1850" s="28"/>
      <c r="H1850" s="30" t="s">
        <v>206</v>
      </c>
      <c r="I1850" s="5">
        <v>1</v>
      </c>
      <c r="J1850" s="4"/>
      <c r="K1850" s="31">
        <f>ROUND(K1864,2)</f>
        <v>1.96</v>
      </c>
      <c r="L1850" s="29" t="s">
        <v>982</v>
      </c>
      <c r="M1850" s="28"/>
      <c r="N1850" s="28"/>
      <c r="O1850" s="28"/>
      <c r="P1850" s="28"/>
      <c r="Q1850" s="28"/>
      <c r="R1850" s="28"/>
      <c r="S1850" s="28"/>
      <c r="T1850" s="28"/>
      <c r="U1850" s="28"/>
      <c r="V1850" s="28"/>
      <c r="W1850" s="28"/>
      <c r="X1850" s="28"/>
      <c r="Y1850" s="28"/>
      <c r="Z1850" s="28"/>
      <c r="AA1850" s="28"/>
    </row>
    <row r="1851" spans="1:27" x14ac:dyDescent="0.25">
      <c r="B1851" s="23" t="s">
        <v>208</v>
      </c>
    </row>
    <row r="1852" spans="1:27" x14ac:dyDescent="0.25">
      <c r="B1852" t="s">
        <v>253</v>
      </c>
      <c r="C1852" t="s">
        <v>210</v>
      </c>
      <c r="D1852" t="s">
        <v>254</v>
      </c>
      <c r="E1852" s="32">
        <v>0.01</v>
      </c>
      <c r="F1852" t="s">
        <v>212</v>
      </c>
      <c r="G1852" t="s">
        <v>213</v>
      </c>
      <c r="H1852" s="33">
        <v>24.36</v>
      </c>
      <c r="I1852" t="s">
        <v>214</v>
      </c>
      <c r="J1852" s="34">
        <f>ROUND(E1852/I1850* H1852,5)</f>
        <v>0.24360000000000001</v>
      </c>
      <c r="K1852" s="35"/>
    </row>
    <row r="1853" spans="1:27" x14ac:dyDescent="0.25">
      <c r="B1853" t="s">
        <v>251</v>
      </c>
      <c r="C1853" t="s">
        <v>210</v>
      </c>
      <c r="D1853" t="s">
        <v>252</v>
      </c>
      <c r="E1853" s="32">
        <v>1.2E-2</v>
      </c>
      <c r="F1853" t="s">
        <v>212</v>
      </c>
      <c r="G1853" t="s">
        <v>213</v>
      </c>
      <c r="H1853" s="33">
        <v>27.43</v>
      </c>
      <c r="I1853" t="s">
        <v>214</v>
      </c>
      <c r="J1853" s="34">
        <f>ROUND(E1853/I1850* H1853,5)</f>
        <v>0.32916000000000001</v>
      </c>
      <c r="K1853" s="35"/>
    </row>
    <row r="1854" spans="1:27" x14ac:dyDescent="0.25">
      <c r="D1854" s="36" t="s">
        <v>215</v>
      </c>
      <c r="E1854" s="35"/>
      <c r="H1854" s="35"/>
      <c r="K1854" s="33">
        <f>SUM(J1852:J1853)</f>
        <v>0.57276000000000005</v>
      </c>
    </row>
    <row r="1855" spans="1:27" x14ac:dyDescent="0.25">
      <c r="B1855" s="23" t="s">
        <v>220</v>
      </c>
      <c r="E1855" s="35"/>
      <c r="H1855" s="35"/>
      <c r="K1855" s="35"/>
    </row>
    <row r="1856" spans="1:27" x14ac:dyDescent="0.25">
      <c r="B1856" t="s">
        <v>255</v>
      </c>
      <c r="C1856" t="s">
        <v>224</v>
      </c>
      <c r="D1856" t="s">
        <v>256</v>
      </c>
      <c r="E1856" s="32">
        <v>1.2E-2</v>
      </c>
      <c r="G1856" t="s">
        <v>213</v>
      </c>
      <c r="H1856" s="33">
        <v>1.35</v>
      </c>
      <c r="I1856" t="s">
        <v>214</v>
      </c>
      <c r="J1856" s="34">
        <f>ROUND(E1856* H1856,5)</f>
        <v>1.6199999999999999E-2</v>
      </c>
      <c r="K1856" s="35"/>
    </row>
    <row r="1857" spans="1:27" x14ac:dyDescent="0.25">
      <c r="D1857" s="36" t="s">
        <v>229</v>
      </c>
      <c r="E1857" s="35"/>
      <c r="H1857" s="35"/>
      <c r="K1857" s="33">
        <f>SUM(J1856:J1856)</f>
        <v>1.6199999999999999E-2</v>
      </c>
    </row>
    <row r="1858" spans="1:27" x14ac:dyDescent="0.25">
      <c r="B1858" s="23" t="s">
        <v>203</v>
      </c>
      <c r="E1858" s="35"/>
      <c r="H1858" s="35"/>
      <c r="K1858" s="35"/>
    </row>
    <row r="1859" spans="1:27" x14ac:dyDescent="0.25">
      <c r="B1859" t="s">
        <v>248</v>
      </c>
      <c r="C1859" t="s">
        <v>224</v>
      </c>
      <c r="D1859" t="s">
        <v>249</v>
      </c>
      <c r="E1859" s="32">
        <v>1</v>
      </c>
      <c r="G1859" t="s">
        <v>213</v>
      </c>
      <c r="H1859" s="33">
        <v>1.36731</v>
      </c>
      <c r="I1859" t="s">
        <v>214</v>
      </c>
      <c r="J1859" s="34">
        <f>ROUND(E1859* H1859,5)</f>
        <v>1.36731</v>
      </c>
      <c r="K1859" s="35"/>
    </row>
    <row r="1860" spans="1:27" x14ac:dyDescent="0.25">
      <c r="D1860" s="36" t="s">
        <v>377</v>
      </c>
      <c r="E1860" s="35"/>
      <c r="H1860" s="35"/>
      <c r="K1860" s="33">
        <f>SUM(J1859:J1859)</f>
        <v>1.36731</v>
      </c>
    </row>
    <row r="1861" spans="1:27" x14ac:dyDescent="0.25">
      <c r="E1861" s="35"/>
      <c r="H1861" s="35"/>
      <c r="K1861" s="35"/>
    </row>
    <row r="1862" spans="1:27" x14ac:dyDescent="0.25">
      <c r="D1862" s="36" t="s">
        <v>231</v>
      </c>
      <c r="E1862" s="35"/>
      <c r="H1862" s="35">
        <v>1.5</v>
      </c>
      <c r="I1862" t="s">
        <v>232</v>
      </c>
      <c r="J1862">
        <f>ROUND(H1862/100*K1854,5)</f>
        <v>8.5900000000000004E-3</v>
      </c>
      <c r="K1862" s="35"/>
    </row>
    <row r="1863" spans="1:27" x14ac:dyDescent="0.25">
      <c r="D1863" s="36" t="s">
        <v>230</v>
      </c>
      <c r="E1863" s="35"/>
      <c r="H1863" s="35"/>
      <c r="K1863" s="37">
        <f>SUM(J1851:J1862)</f>
        <v>1.9648600000000001</v>
      </c>
    </row>
    <row r="1864" spans="1:27" x14ac:dyDescent="0.25">
      <c r="D1864" s="36" t="s">
        <v>233</v>
      </c>
      <c r="E1864" s="35"/>
      <c r="H1864" s="35"/>
      <c r="K1864" s="37">
        <f>SUM(K1863:K1863)</f>
        <v>1.9648600000000001</v>
      </c>
    </row>
    <row r="1866" spans="1:27" ht="45" customHeight="1" x14ac:dyDescent="0.25">
      <c r="A1866" s="27"/>
      <c r="B1866" s="27" t="s">
        <v>983</v>
      </c>
      <c r="C1866" s="28" t="s">
        <v>224</v>
      </c>
      <c r="D1866" s="7" t="s">
        <v>984</v>
      </c>
      <c r="E1866" s="6"/>
      <c r="F1866" s="6"/>
      <c r="G1866" s="28"/>
      <c r="H1866" s="30" t="s">
        <v>206</v>
      </c>
      <c r="I1866" s="5">
        <v>1</v>
      </c>
      <c r="J1866" s="4"/>
      <c r="K1866" s="31">
        <f>ROUND(K1880,2)</f>
        <v>1.91</v>
      </c>
      <c r="L1866" s="29" t="s">
        <v>985</v>
      </c>
      <c r="M1866" s="28"/>
      <c r="N1866" s="28"/>
      <c r="O1866" s="28"/>
      <c r="P1866" s="28"/>
      <c r="Q1866" s="28"/>
      <c r="R1866" s="28"/>
      <c r="S1866" s="28"/>
      <c r="T1866" s="28"/>
      <c r="U1866" s="28"/>
      <c r="V1866" s="28"/>
      <c r="W1866" s="28"/>
      <c r="X1866" s="28"/>
      <c r="Y1866" s="28"/>
      <c r="Z1866" s="28"/>
      <c r="AA1866" s="28"/>
    </row>
    <row r="1867" spans="1:27" x14ac:dyDescent="0.25">
      <c r="B1867" s="23" t="s">
        <v>208</v>
      </c>
    </row>
    <row r="1868" spans="1:27" x14ac:dyDescent="0.25">
      <c r="B1868" t="s">
        <v>253</v>
      </c>
      <c r="C1868" t="s">
        <v>210</v>
      </c>
      <c r="D1868" t="s">
        <v>254</v>
      </c>
      <c r="E1868" s="32">
        <v>0.01</v>
      </c>
      <c r="F1868" t="s">
        <v>212</v>
      </c>
      <c r="G1868" t="s">
        <v>213</v>
      </c>
      <c r="H1868" s="33">
        <v>24.36</v>
      </c>
      <c r="I1868" t="s">
        <v>214</v>
      </c>
      <c r="J1868" s="34">
        <f>ROUND(E1868/I1866* H1868,5)</f>
        <v>0.24360000000000001</v>
      </c>
      <c r="K1868" s="35"/>
    </row>
    <row r="1869" spans="1:27" x14ac:dyDescent="0.25">
      <c r="B1869" t="s">
        <v>251</v>
      </c>
      <c r="C1869" t="s">
        <v>210</v>
      </c>
      <c r="D1869" t="s">
        <v>252</v>
      </c>
      <c r="E1869" s="32">
        <v>0.01</v>
      </c>
      <c r="F1869" t="s">
        <v>212</v>
      </c>
      <c r="G1869" t="s">
        <v>213</v>
      </c>
      <c r="H1869" s="33">
        <v>27.43</v>
      </c>
      <c r="I1869" t="s">
        <v>214</v>
      </c>
      <c r="J1869" s="34">
        <f>ROUND(E1869/I1866* H1869,5)</f>
        <v>0.27429999999999999</v>
      </c>
      <c r="K1869" s="35"/>
    </row>
    <row r="1870" spans="1:27" x14ac:dyDescent="0.25">
      <c r="D1870" s="36" t="s">
        <v>215</v>
      </c>
      <c r="E1870" s="35"/>
      <c r="H1870" s="35"/>
      <c r="K1870" s="33">
        <f>SUM(J1868:J1869)</f>
        <v>0.51790000000000003</v>
      </c>
    </row>
    <row r="1871" spans="1:27" x14ac:dyDescent="0.25">
      <c r="B1871" s="23" t="s">
        <v>220</v>
      </c>
      <c r="E1871" s="35"/>
      <c r="H1871" s="35"/>
      <c r="K1871" s="35"/>
    </row>
    <row r="1872" spans="1:27" x14ac:dyDescent="0.25">
      <c r="B1872" t="s">
        <v>255</v>
      </c>
      <c r="C1872" t="s">
        <v>224</v>
      </c>
      <c r="D1872" t="s">
        <v>256</v>
      </c>
      <c r="E1872" s="32">
        <v>0.01</v>
      </c>
      <c r="G1872" t="s">
        <v>213</v>
      </c>
      <c r="H1872" s="33">
        <v>1.35</v>
      </c>
      <c r="I1872" t="s">
        <v>214</v>
      </c>
      <c r="J1872" s="34">
        <f>ROUND(E1872* H1872,5)</f>
        <v>1.35E-2</v>
      </c>
      <c r="K1872" s="35"/>
    </row>
    <row r="1873" spans="1:27" x14ac:dyDescent="0.25">
      <c r="D1873" s="36" t="s">
        <v>229</v>
      </c>
      <c r="E1873" s="35"/>
      <c r="H1873" s="35"/>
      <c r="K1873" s="33">
        <f>SUM(J1872:J1872)</f>
        <v>1.35E-2</v>
      </c>
    </row>
    <row r="1874" spans="1:27" x14ac:dyDescent="0.25">
      <c r="B1874" s="23" t="s">
        <v>203</v>
      </c>
      <c r="E1874" s="35"/>
      <c r="H1874" s="35"/>
      <c r="K1874" s="35"/>
    </row>
    <row r="1875" spans="1:27" x14ac:dyDescent="0.25">
      <c r="B1875" t="s">
        <v>248</v>
      </c>
      <c r="C1875" t="s">
        <v>224</v>
      </c>
      <c r="D1875" t="s">
        <v>249</v>
      </c>
      <c r="E1875" s="32">
        <v>1</v>
      </c>
      <c r="G1875" t="s">
        <v>213</v>
      </c>
      <c r="H1875" s="33">
        <v>1.36731</v>
      </c>
      <c r="I1875" t="s">
        <v>214</v>
      </c>
      <c r="J1875" s="34">
        <f>ROUND(E1875* H1875,5)</f>
        <v>1.36731</v>
      </c>
      <c r="K1875" s="35"/>
    </row>
    <row r="1876" spans="1:27" x14ac:dyDescent="0.25">
      <c r="D1876" s="36" t="s">
        <v>377</v>
      </c>
      <c r="E1876" s="35"/>
      <c r="H1876" s="35"/>
      <c r="K1876" s="33">
        <f>SUM(J1875:J1875)</f>
        <v>1.36731</v>
      </c>
    </row>
    <row r="1877" spans="1:27" x14ac:dyDescent="0.25">
      <c r="E1877" s="35"/>
      <c r="H1877" s="35"/>
      <c r="K1877" s="35"/>
    </row>
    <row r="1878" spans="1:27" x14ac:dyDescent="0.25">
      <c r="D1878" s="36" t="s">
        <v>231</v>
      </c>
      <c r="E1878" s="35"/>
      <c r="H1878" s="35">
        <v>1.5</v>
      </c>
      <c r="I1878" t="s">
        <v>232</v>
      </c>
      <c r="J1878">
        <f>ROUND(H1878/100*K1870,5)</f>
        <v>7.77E-3</v>
      </c>
      <c r="K1878" s="35"/>
    </row>
    <row r="1879" spans="1:27" x14ac:dyDescent="0.25">
      <c r="D1879" s="36" t="s">
        <v>230</v>
      </c>
      <c r="E1879" s="35"/>
      <c r="H1879" s="35"/>
      <c r="K1879" s="37">
        <f>SUM(J1867:J1878)</f>
        <v>1.90648</v>
      </c>
    </row>
    <row r="1880" spans="1:27" x14ac:dyDescent="0.25">
      <c r="D1880" s="36" t="s">
        <v>233</v>
      </c>
      <c r="E1880" s="35"/>
      <c r="H1880" s="35"/>
      <c r="K1880" s="37">
        <f>SUM(K1879:K1879)</f>
        <v>1.90648</v>
      </c>
    </row>
    <row r="1882" spans="1:27" ht="45" customHeight="1" x14ac:dyDescent="0.25">
      <c r="A1882" s="27"/>
      <c r="B1882" s="27" t="s">
        <v>986</v>
      </c>
      <c r="C1882" s="28" t="s">
        <v>33</v>
      </c>
      <c r="D1882" s="7" t="s">
        <v>987</v>
      </c>
      <c r="E1882" s="6"/>
      <c r="F1882" s="6"/>
      <c r="G1882" s="28"/>
      <c r="H1882" s="30" t="s">
        <v>206</v>
      </c>
      <c r="I1882" s="5">
        <v>1</v>
      </c>
      <c r="J1882" s="4"/>
      <c r="K1882" s="31">
        <f>ROUND(K1894,2)</f>
        <v>3.24</v>
      </c>
      <c r="L1882" s="29" t="s">
        <v>988</v>
      </c>
      <c r="M1882" s="28"/>
      <c r="N1882" s="28"/>
      <c r="O1882" s="28"/>
      <c r="P1882" s="28"/>
      <c r="Q1882" s="28"/>
      <c r="R1882" s="28"/>
      <c r="S1882" s="28"/>
      <c r="T1882" s="28"/>
      <c r="U1882" s="28"/>
      <c r="V1882" s="28"/>
      <c r="W1882" s="28"/>
      <c r="X1882" s="28"/>
      <c r="Y1882" s="28"/>
      <c r="Z1882" s="28"/>
      <c r="AA1882" s="28"/>
    </row>
    <row r="1883" spans="1:27" x14ac:dyDescent="0.25">
      <c r="B1883" s="23" t="s">
        <v>208</v>
      </c>
    </row>
    <row r="1884" spans="1:27" x14ac:dyDescent="0.25">
      <c r="B1884" t="s">
        <v>253</v>
      </c>
      <c r="C1884" t="s">
        <v>210</v>
      </c>
      <c r="D1884" t="s">
        <v>254</v>
      </c>
      <c r="E1884" s="32">
        <v>2.1999999999999999E-2</v>
      </c>
      <c r="F1884" t="s">
        <v>212</v>
      </c>
      <c r="G1884" t="s">
        <v>213</v>
      </c>
      <c r="H1884" s="33">
        <v>24.36</v>
      </c>
      <c r="I1884" t="s">
        <v>214</v>
      </c>
      <c r="J1884" s="34">
        <f>ROUND(E1884/I1882* H1884,5)</f>
        <v>0.53591999999999995</v>
      </c>
      <c r="K1884" s="35"/>
    </row>
    <row r="1885" spans="1:27" x14ac:dyDescent="0.25">
      <c r="B1885" t="s">
        <v>251</v>
      </c>
      <c r="C1885" t="s">
        <v>210</v>
      </c>
      <c r="D1885" t="s">
        <v>252</v>
      </c>
      <c r="E1885" s="32">
        <v>2.1999999999999999E-2</v>
      </c>
      <c r="F1885" t="s">
        <v>212</v>
      </c>
      <c r="G1885" t="s">
        <v>213</v>
      </c>
      <c r="H1885" s="33">
        <v>27.43</v>
      </c>
      <c r="I1885" t="s">
        <v>214</v>
      </c>
      <c r="J1885" s="34">
        <f>ROUND(E1885/I1882* H1885,5)</f>
        <v>0.60346</v>
      </c>
      <c r="K1885" s="35"/>
    </row>
    <row r="1886" spans="1:27" x14ac:dyDescent="0.25">
      <c r="D1886" s="36" t="s">
        <v>215</v>
      </c>
      <c r="E1886" s="35"/>
      <c r="H1886" s="35"/>
      <c r="K1886" s="33">
        <f>SUM(J1884:J1885)</f>
        <v>1.1393800000000001</v>
      </c>
    </row>
    <row r="1887" spans="1:27" x14ac:dyDescent="0.25">
      <c r="B1887" s="23" t="s">
        <v>220</v>
      </c>
      <c r="E1887" s="35"/>
      <c r="H1887" s="35"/>
      <c r="K1887" s="35"/>
    </row>
    <row r="1888" spans="1:27" x14ac:dyDescent="0.25">
      <c r="B1888" t="s">
        <v>255</v>
      </c>
      <c r="C1888" t="s">
        <v>224</v>
      </c>
      <c r="D1888" t="s">
        <v>256</v>
      </c>
      <c r="E1888" s="32">
        <v>1.7999999999999999E-2</v>
      </c>
      <c r="G1888" t="s">
        <v>213</v>
      </c>
      <c r="H1888" s="33">
        <v>1.35</v>
      </c>
      <c r="I1888" t="s">
        <v>214</v>
      </c>
      <c r="J1888" s="34">
        <f>ROUND(E1888* H1888,5)</f>
        <v>2.4299999999999999E-2</v>
      </c>
      <c r="K1888" s="35"/>
    </row>
    <row r="1889" spans="1:27" x14ac:dyDescent="0.25">
      <c r="B1889" t="s">
        <v>989</v>
      </c>
      <c r="C1889" t="s">
        <v>33</v>
      </c>
      <c r="D1889" t="s">
        <v>990</v>
      </c>
      <c r="E1889" s="32">
        <v>1.2</v>
      </c>
      <c r="G1889" t="s">
        <v>213</v>
      </c>
      <c r="H1889" s="33">
        <v>1.72</v>
      </c>
      <c r="I1889" t="s">
        <v>214</v>
      </c>
      <c r="J1889" s="34">
        <f>ROUND(E1889* H1889,5)</f>
        <v>2.0640000000000001</v>
      </c>
      <c r="K1889" s="35"/>
    </row>
    <row r="1890" spans="1:27" x14ac:dyDescent="0.25">
      <c r="D1890" s="36" t="s">
        <v>229</v>
      </c>
      <c r="E1890" s="35"/>
      <c r="H1890" s="35"/>
      <c r="K1890" s="33">
        <f>SUM(J1888:J1889)</f>
        <v>2.0883000000000003</v>
      </c>
    </row>
    <row r="1891" spans="1:27" x14ac:dyDescent="0.25">
      <c r="E1891" s="35"/>
      <c r="H1891" s="35"/>
      <c r="K1891" s="35"/>
    </row>
    <row r="1892" spans="1:27" x14ac:dyDescent="0.25">
      <c r="D1892" s="36" t="s">
        <v>231</v>
      </c>
      <c r="E1892" s="35"/>
      <c r="H1892" s="35">
        <v>1.5</v>
      </c>
      <c r="I1892" t="s">
        <v>232</v>
      </c>
      <c r="J1892">
        <f>ROUND(H1892/100*K1886,5)</f>
        <v>1.7090000000000001E-2</v>
      </c>
      <c r="K1892" s="35"/>
    </row>
    <row r="1893" spans="1:27" x14ac:dyDescent="0.25">
      <c r="D1893" s="36" t="s">
        <v>230</v>
      </c>
      <c r="E1893" s="35"/>
      <c r="H1893" s="35"/>
      <c r="K1893" s="37">
        <f>SUM(J1883:J1892)</f>
        <v>3.2447700000000004</v>
      </c>
    </row>
    <row r="1894" spans="1:27" x14ac:dyDescent="0.25">
      <c r="D1894" s="36" t="s">
        <v>233</v>
      </c>
      <c r="E1894" s="35"/>
      <c r="H1894" s="35"/>
      <c r="K1894" s="37">
        <f>SUM(K1893:K1893)</f>
        <v>3.2447700000000004</v>
      </c>
    </row>
    <row r="1896" spans="1:27" ht="45" customHeight="1" x14ac:dyDescent="0.25">
      <c r="A1896" s="27"/>
      <c r="B1896" s="27" t="s">
        <v>991</v>
      </c>
      <c r="C1896" s="28" t="s">
        <v>33</v>
      </c>
      <c r="D1896" s="7" t="s">
        <v>992</v>
      </c>
      <c r="E1896" s="6"/>
      <c r="F1896" s="6"/>
      <c r="G1896" s="28"/>
      <c r="H1896" s="30" t="s">
        <v>206</v>
      </c>
      <c r="I1896" s="5">
        <v>1</v>
      </c>
      <c r="J1896" s="4"/>
      <c r="K1896" s="31">
        <f>ROUND(K1907,2)</f>
        <v>27.94</v>
      </c>
      <c r="L1896" s="29" t="s">
        <v>993</v>
      </c>
      <c r="M1896" s="28"/>
      <c r="N1896" s="28"/>
      <c r="O1896" s="28"/>
      <c r="P1896" s="28"/>
      <c r="Q1896" s="28"/>
      <c r="R1896" s="28"/>
      <c r="S1896" s="28"/>
      <c r="T1896" s="28"/>
      <c r="U1896" s="28"/>
      <c r="V1896" s="28"/>
      <c r="W1896" s="28"/>
      <c r="X1896" s="28"/>
      <c r="Y1896" s="28"/>
      <c r="Z1896" s="28"/>
      <c r="AA1896" s="28"/>
    </row>
    <row r="1897" spans="1:27" x14ac:dyDescent="0.25">
      <c r="B1897" s="23" t="s">
        <v>208</v>
      </c>
    </row>
    <row r="1898" spans="1:27" x14ac:dyDescent="0.25">
      <c r="B1898" t="s">
        <v>994</v>
      </c>
      <c r="C1898" t="s">
        <v>210</v>
      </c>
      <c r="D1898" t="s">
        <v>406</v>
      </c>
      <c r="E1898" s="32">
        <v>0.24</v>
      </c>
      <c r="F1898" t="s">
        <v>212</v>
      </c>
      <c r="G1898" t="s">
        <v>213</v>
      </c>
      <c r="H1898" s="33">
        <v>26.91</v>
      </c>
      <c r="I1898" t="s">
        <v>214</v>
      </c>
      <c r="J1898" s="34">
        <f>ROUND(E1898/I1896* H1898,5)</f>
        <v>6.4584000000000001</v>
      </c>
      <c r="K1898" s="35"/>
    </row>
    <row r="1899" spans="1:27" x14ac:dyDescent="0.25">
      <c r="B1899" t="s">
        <v>995</v>
      </c>
      <c r="C1899" t="s">
        <v>210</v>
      </c>
      <c r="D1899" t="s">
        <v>408</v>
      </c>
      <c r="E1899" s="32">
        <v>0.12</v>
      </c>
      <c r="F1899" t="s">
        <v>212</v>
      </c>
      <c r="G1899" t="s">
        <v>213</v>
      </c>
      <c r="H1899" s="33">
        <v>30.3</v>
      </c>
      <c r="I1899" t="s">
        <v>214</v>
      </c>
      <c r="J1899" s="34">
        <f>ROUND(E1899/I1896* H1899,5)</f>
        <v>3.6360000000000001</v>
      </c>
      <c r="K1899" s="35"/>
    </row>
    <row r="1900" spans="1:27" x14ac:dyDescent="0.25">
      <c r="D1900" s="36" t="s">
        <v>215</v>
      </c>
      <c r="E1900" s="35"/>
      <c r="H1900" s="35"/>
      <c r="K1900" s="33">
        <f>SUM(J1898:J1899)</f>
        <v>10.0944</v>
      </c>
    </row>
    <row r="1901" spans="1:27" x14ac:dyDescent="0.25">
      <c r="B1901" s="23" t="s">
        <v>220</v>
      </c>
      <c r="E1901" s="35"/>
      <c r="H1901" s="35"/>
      <c r="K1901" s="35"/>
    </row>
    <row r="1902" spans="1:27" x14ac:dyDescent="0.25">
      <c r="B1902" t="s">
        <v>996</v>
      </c>
      <c r="C1902" t="s">
        <v>33</v>
      </c>
      <c r="D1902" t="s">
        <v>997</v>
      </c>
      <c r="E1902" s="32">
        <v>1.02</v>
      </c>
      <c r="G1902" t="s">
        <v>213</v>
      </c>
      <c r="H1902" s="33">
        <v>17.350000000000001</v>
      </c>
      <c r="I1902" t="s">
        <v>214</v>
      </c>
      <c r="J1902" s="34">
        <f>ROUND(E1902* H1902,5)</f>
        <v>17.696999999999999</v>
      </c>
      <c r="K1902" s="35"/>
    </row>
    <row r="1903" spans="1:27" x14ac:dyDescent="0.25">
      <c r="D1903" s="36" t="s">
        <v>229</v>
      </c>
      <c r="E1903" s="35"/>
      <c r="H1903" s="35"/>
      <c r="K1903" s="33">
        <f>SUM(J1902:J1902)</f>
        <v>17.696999999999999</v>
      </c>
    </row>
    <row r="1904" spans="1:27" x14ac:dyDescent="0.25">
      <c r="E1904" s="35"/>
      <c r="H1904" s="35"/>
      <c r="K1904" s="35"/>
    </row>
    <row r="1905" spans="1:27" x14ac:dyDescent="0.25">
      <c r="D1905" s="36" t="s">
        <v>231</v>
      </c>
      <c r="E1905" s="35"/>
      <c r="H1905" s="35">
        <v>1.5</v>
      </c>
      <c r="I1905" t="s">
        <v>232</v>
      </c>
      <c r="J1905">
        <f>ROUND(H1905/100*K1900,5)</f>
        <v>0.15142</v>
      </c>
      <c r="K1905" s="35"/>
    </row>
    <row r="1906" spans="1:27" x14ac:dyDescent="0.25">
      <c r="D1906" s="36" t="s">
        <v>230</v>
      </c>
      <c r="E1906" s="35"/>
      <c r="H1906" s="35"/>
      <c r="K1906" s="37">
        <f>SUM(J1897:J1905)</f>
        <v>27.942820000000001</v>
      </c>
    </row>
    <row r="1907" spans="1:27" x14ac:dyDescent="0.25">
      <c r="D1907" s="36" t="s">
        <v>233</v>
      </c>
      <c r="E1907" s="35"/>
      <c r="H1907" s="35"/>
      <c r="K1907" s="37">
        <f>SUM(K1906:K1906)</f>
        <v>27.942820000000001</v>
      </c>
    </row>
    <row r="1909" spans="1:27" ht="45" customHeight="1" x14ac:dyDescent="0.25">
      <c r="A1909" s="27"/>
      <c r="B1909" s="27" t="s">
        <v>998</v>
      </c>
      <c r="C1909" s="28" t="s">
        <v>38</v>
      </c>
      <c r="D1909" s="7" t="s">
        <v>999</v>
      </c>
      <c r="E1909" s="6"/>
      <c r="F1909" s="6"/>
      <c r="G1909" s="28"/>
      <c r="H1909" s="30" t="s">
        <v>206</v>
      </c>
      <c r="I1909" s="5">
        <v>1</v>
      </c>
      <c r="J1909" s="4"/>
      <c r="K1909" s="31">
        <f>ROUND(K1920,2)</f>
        <v>14.89</v>
      </c>
      <c r="L1909" s="29" t="s">
        <v>1000</v>
      </c>
      <c r="M1909" s="28"/>
      <c r="N1909" s="28"/>
      <c r="O1909" s="28"/>
      <c r="P1909" s="28"/>
      <c r="Q1909" s="28"/>
      <c r="R1909" s="28"/>
      <c r="S1909" s="28"/>
      <c r="T1909" s="28"/>
      <c r="U1909" s="28"/>
      <c r="V1909" s="28"/>
      <c r="W1909" s="28"/>
      <c r="X1909" s="28"/>
      <c r="Y1909" s="28"/>
      <c r="Z1909" s="28"/>
      <c r="AA1909" s="28"/>
    </row>
    <row r="1910" spans="1:27" x14ac:dyDescent="0.25">
      <c r="B1910" s="23" t="s">
        <v>208</v>
      </c>
    </row>
    <row r="1911" spans="1:27" x14ac:dyDescent="0.25">
      <c r="B1911" t="s">
        <v>956</v>
      </c>
      <c r="C1911" t="s">
        <v>210</v>
      </c>
      <c r="D1911" t="s">
        <v>957</v>
      </c>
      <c r="E1911" s="32">
        <v>0.15</v>
      </c>
      <c r="F1911" t="s">
        <v>212</v>
      </c>
      <c r="G1911" t="s">
        <v>213</v>
      </c>
      <c r="H1911" s="33">
        <v>25.31</v>
      </c>
      <c r="I1911" t="s">
        <v>214</v>
      </c>
      <c r="J1911" s="34">
        <f>ROUND(E1911/I1909* H1911,5)</f>
        <v>3.7965</v>
      </c>
      <c r="K1911" s="35"/>
    </row>
    <row r="1912" spans="1:27" x14ac:dyDescent="0.25">
      <c r="B1912" t="s">
        <v>1001</v>
      </c>
      <c r="C1912" t="s">
        <v>210</v>
      </c>
      <c r="D1912" t="s">
        <v>387</v>
      </c>
      <c r="E1912" s="32">
        <v>0.15</v>
      </c>
      <c r="F1912" t="s">
        <v>212</v>
      </c>
      <c r="G1912" t="s">
        <v>213</v>
      </c>
      <c r="H1912" s="33">
        <v>30.3</v>
      </c>
      <c r="I1912" t="s">
        <v>214</v>
      </c>
      <c r="J1912" s="34">
        <f>ROUND(E1912/I1909* H1912,5)</f>
        <v>4.5449999999999999</v>
      </c>
      <c r="K1912" s="35"/>
    </row>
    <row r="1913" spans="1:27" x14ac:dyDescent="0.25">
      <c r="D1913" s="36" t="s">
        <v>215</v>
      </c>
      <c r="E1913" s="35"/>
      <c r="H1913" s="35"/>
      <c r="K1913" s="33">
        <f>SUM(J1911:J1912)</f>
        <v>8.3414999999999999</v>
      </c>
    </row>
    <row r="1914" spans="1:27" x14ac:dyDescent="0.25">
      <c r="B1914" s="23" t="s">
        <v>220</v>
      </c>
      <c r="E1914" s="35"/>
      <c r="H1914" s="35"/>
      <c r="K1914" s="35"/>
    </row>
    <row r="1915" spans="1:27" x14ac:dyDescent="0.25">
      <c r="B1915" t="s">
        <v>1002</v>
      </c>
      <c r="C1915" t="s">
        <v>38</v>
      </c>
      <c r="D1915" t="s">
        <v>1003</v>
      </c>
      <c r="E1915" s="32">
        <v>1</v>
      </c>
      <c r="G1915" t="s">
        <v>213</v>
      </c>
      <c r="H1915" s="33">
        <v>6.42</v>
      </c>
      <c r="I1915" t="s">
        <v>214</v>
      </c>
      <c r="J1915" s="34">
        <f>ROUND(E1915* H1915,5)</f>
        <v>6.42</v>
      </c>
      <c r="K1915" s="35"/>
    </row>
    <row r="1916" spans="1:27" x14ac:dyDescent="0.25">
      <c r="D1916" s="36" t="s">
        <v>229</v>
      </c>
      <c r="E1916" s="35"/>
      <c r="H1916" s="35"/>
      <c r="K1916" s="33">
        <f>SUM(J1915:J1915)</f>
        <v>6.42</v>
      </c>
    </row>
    <row r="1917" spans="1:27" x14ac:dyDescent="0.25">
      <c r="E1917" s="35"/>
      <c r="H1917" s="35"/>
      <c r="K1917" s="35"/>
    </row>
    <row r="1918" spans="1:27" x14ac:dyDescent="0.25">
      <c r="D1918" s="36" t="s">
        <v>231</v>
      </c>
      <c r="E1918" s="35"/>
      <c r="H1918" s="35">
        <v>1.5</v>
      </c>
      <c r="I1918" t="s">
        <v>232</v>
      </c>
      <c r="J1918">
        <f>ROUND(H1918/100*K1913,5)</f>
        <v>0.12512000000000001</v>
      </c>
      <c r="K1918" s="35"/>
    </row>
    <row r="1919" spans="1:27" x14ac:dyDescent="0.25">
      <c r="D1919" s="36" t="s">
        <v>230</v>
      </c>
      <c r="E1919" s="35"/>
      <c r="H1919" s="35"/>
      <c r="K1919" s="37">
        <f>SUM(J1910:J1918)</f>
        <v>14.886620000000001</v>
      </c>
    </row>
    <row r="1920" spans="1:27" x14ac:dyDescent="0.25">
      <c r="D1920" s="36" t="s">
        <v>233</v>
      </c>
      <c r="E1920" s="35"/>
      <c r="H1920" s="35"/>
      <c r="K1920" s="37">
        <f>SUM(K1919:K1919)</f>
        <v>14.886620000000001</v>
      </c>
    </row>
    <row r="1922" spans="1:27" ht="45" customHeight="1" x14ac:dyDescent="0.25">
      <c r="A1922" s="27"/>
      <c r="B1922" s="27" t="s">
        <v>1004</v>
      </c>
      <c r="C1922" s="28" t="s">
        <v>38</v>
      </c>
      <c r="D1922" s="7" t="s">
        <v>1005</v>
      </c>
      <c r="E1922" s="6"/>
      <c r="F1922" s="6"/>
      <c r="G1922" s="28"/>
      <c r="H1922" s="30" t="s">
        <v>206</v>
      </c>
      <c r="I1922" s="5">
        <v>1</v>
      </c>
      <c r="J1922" s="4"/>
      <c r="K1922" s="31">
        <f>ROUND(K1933,2)</f>
        <v>6.74</v>
      </c>
      <c r="L1922" s="29" t="s">
        <v>1006</v>
      </c>
      <c r="M1922" s="28"/>
      <c r="N1922" s="28"/>
      <c r="O1922" s="28"/>
      <c r="P1922" s="28"/>
      <c r="Q1922" s="28"/>
      <c r="R1922" s="28"/>
      <c r="S1922" s="28"/>
      <c r="T1922" s="28"/>
      <c r="U1922" s="28"/>
      <c r="V1922" s="28"/>
      <c r="W1922" s="28"/>
      <c r="X1922" s="28"/>
      <c r="Y1922" s="28"/>
      <c r="Z1922" s="28"/>
      <c r="AA1922" s="28"/>
    </row>
    <row r="1923" spans="1:27" x14ac:dyDescent="0.25">
      <c r="B1923" s="23" t="s">
        <v>208</v>
      </c>
    </row>
    <row r="1924" spans="1:27" x14ac:dyDescent="0.25">
      <c r="B1924" t="s">
        <v>956</v>
      </c>
      <c r="C1924" t="s">
        <v>210</v>
      </c>
      <c r="D1924" t="s">
        <v>957</v>
      </c>
      <c r="E1924" s="32">
        <v>0.1</v>
      </c>
      <c r="F1924" t="s">
        <v>212</v>
      </c>
      <c r="G1924" t="s">
        <v>213</v>
      </c>
      <c r="H1924" s="33">
        <v>25.31</v>
      </c>
      <c r="I1924" t="s">
        <v>214</v>
      </c>
      <c r="J1924" s="34">
        <f>ROUND(E1924/I1922* H1924,5)</f>
        <v>2.5310000000000001</v>
      </c>
      <c r="K1924" s="35"/>
    </row>
    <row r="1925" spans="1:27" x14ac:dyDescent="0.25">
      <c r="B1925" t="s">
        <v>1001</v>
      </c>
      <c r="C1925" t="s">
        <v>210</v>
      </c>
      <c r="D1925" t="s">
        <v>387</v>
      </c>
      <c r="E1925" s="32">
        <v>0.1</v>
      </c>
      <c r="F1925" t="s">
        <v>212</v>
      </c>
      <c r="G1925" t="s">
        <v>213</v>
      </c>
      <c r="H1925" s="33">
        <v>30.3</v>
      </c>
      <c r="I1925" t="s">
        <v>214</v>
      </c>
      <c r="J1925" s="34">
        <f>ROUND(E1925/I1922* H1925,5)</f>
        <v>3.03</v>
      </c>
      <c r="K1925" s="35"/>
    </row>
    <row r="1926" spans="1:27" x14ac:dyDescent="0.25">
      <c r="D1926" s="36" t="s">
        <v>215</v>
      </c>
      <c r="E1926" s="35"/>
      <c r="H1926" s="35"/>
      <c r="K1926" s="33">
        <f>SUM(J1924:J1925)</f>
        <v>5.5609999999999999</v>
      </c>
    </row>
    <row r="1927" spans="1:27" x14ac:dyDescent="0.25">
      <c r="B1927" s="23" t="s">
        <v>220</v>
      </c>
      <c r="E1927" s="35"/>
      <c r="H1927" s="35"/>
      <c r="K1927" s="35"/>
    </row>
    <row r="1928" spans="1:27" x14ac:dyDescent="0.25">
      <c r="B1928" t="s">
        <v>1007</v>
      </c>
      <c r="C1928" t="s">
        <v>38</v>
      </c>
      <c r="D1928" t="s">
        <v>1008</v>
      </c>
      <c r="E1928" s="32">
        <v>1</v>
      </c>
      <c r="G1928" t="s">
        <v>213</v>
      </c>
      <c r="H1928" s="33">
        <v>1.1000000000000001</v>
      </c>
      <c r="I1928" t="s">
        <v>214</v>
      </c>
      <c r="J1928" s="34">
        <f>ROUND(E1928* H1928,5)</f>
        <v>1.1000000000000001</v>
      </c>
      <c r="K1928" s="35"/>
    </row>
    <row r="1929" spans="1:27" x14ac:dyDescent="0.25">
      <c r="D1929" s="36" t="s">
        <v>229</v>
      </c>
      <c r="E1929" s="35"/>
      <c r="H1929" s="35"/>
      <c r="K1929" s="33">
        <f>SUM(J1928:J1928)</f>
        <v>1.1000000000000001</v>
      </c>
    </row>
    <row r="1930" spans="1:27" x14ac:dyDescent="0.25">
      <c r="E1930" s="35"/>
      <c r="H1930" s="35"/>
      <c r="K1930" s="35"/>
    </row>
    <row r="1931" spans="1:27" x14ac:dyDescent="0.25">
      <c r="D1931" s="36" t="s">
        <v>231</v>
      </c>
      <c r="E1931" s="35"/>
      <c r="H1931" s="35">
        <v>1.5</v>
      </c>
      <c r="I1931" t="s">
        <v>232</v>
      </c>
      <c r="J1931">
        <f>ROUND(H1931/100*K1926,5)</f>
        <v>8.3419999999999994E-2</v>
      </c>
      <c r="K1931" s="35"/>
    </row>
    <row r="1932" spans="1:27" x14ac:dyDescent="0.25">
      <c r="D1932" s="36" t="s">
        <v>230</v>
      </c>
      <c r="E1932" s="35"/>
      <c r="H1932" s="35"/>
      <c r="K1932" s="37">
        <f>SUM(J1923:J1931)</f>
        <v>6.7444199999999999</v>
      </c>
    </row>
    <row r="1933" spans="1:27" x14ac:dyDescent="0.25">
      <c r="D1933" s="36" t="s">
        <v>233</v>
      </c>
      <c r="E1933" s="35"/>
      <c r="H1933" s="35"/>
      <c r="K1933" s="37">
        <f>SUM(K1932:K1932)</f>
        <v>6.7444199999999999</v>
      </c>
    </row>
    <row r="1935" spans="1:27" ht="45" customHeight="1" x14ac:dyDescent="0.25">
      <c r="A1935" s="27"/>
      <c r="B1935" s="27" t="s">
        <v>1009</v>
      </c>
      <c r="C1935" s="28" t="s">
        <v>38</v>
      </c>
      <c r="D1935" s="7" t="s">
        <v>1010</v>
      </c>
      <c r="E1935" s="6"/>
      <c r="F1935" s="6"/>
      <c r="G1935" s="28"/>
      <c r="H1935" s="30" t="s">
        <v>206</v>
      </c>
      <c r="I1935" s="5">
        <v>1</v>
      </c>
      <c r="J1935" s="4"/>
      <c r="K1935" s="31">
        <f>ROUND(K1946,2)</f>
        <v>17.09</v>
      </c>
      <c r="L1935" s="29" t="s">
        <v>1011</v>
      </c>
      <c r="M1935" s="28"/>
      <c r="N1935" s="28"/>
      <c r="O1935" s="28"/>
      <c r="P1935" s="28"/>
      <c r="Q1935" s="28"/>
      <c r="R1935" s="28"/>
      <c r="S1935" s="28"/>
      <c r="T1935" s="28"/>
      <c r="U1935" s="28"/>
      <c r="V1935" s="28"/>
      <c r="W1935" s="28"/>
      <c r="X1935" s="28"/>
      <c r="Y1935" s="28"/>
      <c r="Z1935" s="28"/>
      <c r="AA1935" s="28"/>
    </row>
    <row r="1936" spans="1:27" x14ac:dyDescent="0.25">
      <c r="B1936" s="23" t="s">
        <v>208</v>
      </c>
    </row>
    <row r="1937" spans="1:27" x14ac:dyDescent="0.25">
      <c r="B1937" t="s">
        <v>1001</v>
      </c>
      <c r="C1937" t="s">
        <v>210</v>
      </c>
      <c r="D1937" t="s">
        <v>387</v>
      </c>
      <c r="E1937" s="32">
        <v>0.15</v>
      </c>
      <c r="F1937" t="s">
        <v>212</v>
      </c>
      <c r="G1937" t="s">
        <v>213</v>
      </c>
      <c r="H1937" s="33">
        <v>30.3</v>
      </c>
      <c r="I1937" t="s">
        <v>214</v>
      </c>
      <c r="J1937" s="34">
        <f>ROUND(E1937/I1935* H1937,5)</f>
        <v>4.5449999999999999</v>
      </c>
      <c r="K1937" s="35"/>
    </row>
    <row r="1938" spans="1:27" x14ac:dyDescent="0.25">
      <c r="B1938" t="s">
        <v>956</v>
      </c>
      <c r="C1938" t="s">
        <v>210</v>
      </c>
      <c r="D1938" t="s">
        <v>957</v>
      </c>
      <c r="E1938" s="32">
        <v>0.15</v>
      </c>
      <c r="F1938" t="s">
        <v>212</v>
      </c>
      <c r="G1938" t="s">
        <v>213</v>
      </c>
      <c r="H1938" s="33">
        <v>25.31</v>
      </c>
      <c r="I1938" t="s">
        <v>214</v>
      </c>
      <c r="J1938" s="34">
        <f>ROUND(E1938/I1935* H1938,5)</f>
        <v>3.7965</v>
      </c>
      <c r="K1938" s="35"/>
    </row>
    <row r="1939" spans="1:27" x14ac:dyDescent="0.25">
      <c r="D1939" s="36" t="s">
        <v>215</v>
      </c>
      <c r="E1939" s="35"/>
      <c r="H1939" s="35"/>
      <c r="K1939" s="33">
        <f>SUM(J1937:J1938)</f>
        <v>8.3414999999999999</v>
      </c>
    </row>
    <row r="1940" spans="1:27" x14ac:dyDescent="0.25">
      <c r="B1940" s="23" t="s">
        <v>220</v>
      </c>
      <c r="E1940" s="35"/>
      <c r="H1940" s="35"/>
      <c r="K1940" s="35"/>
    </row>
    <row r="1941" spans="1:27" x14ac:dyDescent="0.25">
      <c r="B1941" t="s">
        <v>1012</v>
      </c>
      <c r="C1941" t="s">
        <v>38</v>
      </c>
      <c r="D1941" t="s">
        <v>1013</v>
      </c>
      <c r="E1941" s="32">
        <v>1</v>
      </c>
      <c r="G1941" t="s">
        <v>213</v>
      </c>
      <c r="H1941" s="33">
        <v>8.6199999999999992</v>
      </c>
      <c r="I1941" t="s">
        <v>214</v>
      </c>
      <c r="J1941" s="34">
        <f>ROUND(E1941* H1941,5)</f>
        <v>8.6199999999999992</v>
      </c>
      <c r="K1941" s="35"/>
    </row>
    <row r="1942" spans="1:27" x14ac:dyDescent="0.25">
      <c r="D1942" s="36" t="s">
        <v>229</v>
      </c>
      <c r="E1942" s="35"/>
      <c r="H1942" s="35"/>
      <c r="K1942" s="33">
        <f>SUM(J1941:J1941)</f>
        <v>8.6199999999999992</v>
      </c>
    </row>
    <row r="1943" spans="1:27" x14ac:dyDescent="0.25">
      <c r="E1943" s="35"/>
      <c r="H1943" s="35"/>
      <c r="K1943" s="35"/>
    </row>
    <row r="1944" spans="1:27" x14ac:dyDescent="0.25">
      <c r="D1944" s="36" t="s">
        <v>231</v>
      </c>
      <c r="E1944" s="35"/>
      <c r="H1944" s="35">
        <v>1.5</v>
      </c>
      <c r="I1944" t="s">
        <v>232</v>
      </c>
      <c r="J1944">
        <f>ROUND(H1944/100*K1939,5)</f>
        <v>0.12512000000000001</v>
      </c>
      <c r="K1944" s="35"/>
    </row>
    <row r="1945" spans="1:27" x14ac:dyDescent="0.25">
      <c r="D1945" s="36" t="s">
        <v>230</v>
      </c>
      <c r="E1945" s="35"/>
      <c r="H1945" s="35"/>
      <c r="K1945" s="37">
        <f>SUM(J1936:J1944)</f>
        <v>17.08662</v>
      </c>
    </row>
    <row r="1946" spans="1:27" x14ac:dyDescent="0.25">
      <c r="D1946" s="36" t="s">
        <v>233</v>
      </c>
      <c r="E1946" s="35"/>
      <c r="H1946" s="35"/>
      <c r="K1946" s="37">
        <f>SUM(K1945:K1945)</f>
        <v>17.08662</v>
      </c>
    </row>
    <row r="1948" spans="1:27" ht="45" customHeight="1" x14ac:dyDescent="0.25">
      <c r="A1948" s="27"/>
      <c r="B1948" s="27" t="s">
        <v>1014</v>
      </c>
      <c r="C1948" s="28" t="s">
        <v>38</v>
      </c>
      <c r="D1948" s="7" t="s">
        <v>1015</v>
      </c>
      <c r="E1948" s="6"/>
      <c r="F1948" s="6"/>
      <c r="G1948" s="28"/>
      <c r="H1948" s="30" t="s">
        <v>206</v>
      </c>
      <c r="I1948" s="5">
        <v>1</v>
      </c>
      <c r="J1948" s="4"/>
      <c r="K1948" s="31">
        <f>ROUND(K1958,2)</f>
        <v>14.42</v>
      </c>
      <c r="L1948" s="29" t="s">
        <v>1016</v>
      </c>
      <c r="M1948" s="28"/>
      <c r="N1948" s="28"/>
      <c r="O1948" s="28"/>
      <c r="P1948" s="28"/>
      <c r="Q1948" s="28"/>
      <c r="R1948" s="28"/>
      <c r="S1948" s="28"/>
      <c r="T1948" s="28"/>
      <c r="U1948" s="28"/>
      <c r="V1948" s="28"/>
      <c r="W1948" s="28"/>
      <c r="X1948" s="28"/>
      <c r="Y1948" s="28"/>
      <c r="Z1948" s="28"/>
      <c r="AA1948" s="28"/>
    </row>
    <row r="1949" spans="1:27" x14ac:dyDescent="0.25">
      <c r="B1949" s="23" t="s">
        <v>208</v>
      </c>
    </row>
    <row r="1950" spans="1:27" x14ac:dyDescent="0.25">
      <c r="B1950" t="s">
        <v>977</v>
      </c>
      <c r="C1950" t="s">
        <v>210</v>
      </c>
      <c r="D1950" t="s">
        <v>374</v>
      </c>
      <c r="E1950" s="32">
        <v>0.1</v>
      </c>
      <c r="F1950" t="s">
        <v>212</v>
      </c>
      <c r="G1950" t="s">
        <v>213</v>
      </c>
      <c r="H1950" s="33">
        <v>30.3</v>
      </c>
      <c r="I1950" t="s">
        <v>214</v>
      </c>
      <c r="J1950" s="34">
        <f>ROUND(E1950/I1948* H1950,5)</f>
        <v>3.03</v>
      </c>
      <c r="K1950" s="35"/>
    </row>
    <row r="1951" spans="1:27" x14ac:dyDescent="0.25">
      <c r="D1951" s="36" t="s">
        <v>215</v>
      </c>
      <c r="E1951" s="35"/>
      <c r="H1951" s="35"/>
      <c r="K1951" s="33">
        <f>SUM(J1950:J1950)</f>
        <v>3.03</v>
      </c>
    </row>
    <row r="1952" spans="1:27" x14ac:dyDescent="0.25">
      <c r="B1952" s="23" t="s">
        <v>220</v>
      </c>
      <c r="E1952" s="35"/>
      <c r="H1952" s="35"/>
      <c r="K1952" s="35"/>
    </row>
    <row r="1953" spans="1:27" x14ac:dyDescent="0.25">
      <c r="B1953" t="s">
        <v>1017</v>
      </c>
      <c r="C1953" t="s">
        <v>38</v>
      </c>
      <c r="D1953" t="s">
        <v>1018</v>
      </c>
      <c r="E1953" s="32">
        <v>1</v>
      </c>
      <c r="G1953" t="s">
        <v>213</v>
      </c>
      <c r="H1953" s="33">
        <v>11.34</v>
      </c>
      <c r="I1953" t="s">
        <v>214</v>
      </c>
      <c r="J1953" s="34">
        <f>ROUND(E1953* H1953,5)</f>
        <v>11.34</v>
      </c>
      <c r="K1953" s="35"/>
    </row>
    <row r="1954" spans="1:27" x14ac:dyDescent="0.25">
      <c r="D1954" s="36" t="s">
        <v>229</v>
      </c>
      <c r="E1954" s="35"/>
      <c r="H1954" s="35"/>
      <c r="K1954" s="33">
        <f>SUM(J1953:J1953)</f>
        <v>11.34</v>
      </c>
    </row>
    <row r="1955" spans="1:27" x14ac:dyDescent="0.25">
      <c r="E1955" s="35"/>
      <c r="H1955" s="35"/>
      <c r="K1955" s="35"/>
    </row>
    <row r="1956" spans="1:27" x14ac:dyDescent="0.25">
      <c r="D1956" s="36" t="s">
        <v>231</v>
      </c>
      <c r="E1956" s="35"/>
      <c r="H1956" s="35">
        <v>1.5</v>
      </c>
      <c r="I1956" t="s">
        <v>232</v>
      </c>
      <c r="J1956">
        <f>ROUND(H1956/100*K1951,5)</f>
        <v>4.5449999999999997E-2</v>
      </c>
      <c r="K1956" s="35"/>
    </row>
    <row r="1957" spans="1:27" x14ac:dyDescent="0.25">
      <c r="D1957" s="36" t="s">
        <v>230</v>
      </c>
      <c r="E1957" s="35"/>
      <c r="H1957" s="35"/>
      <c r="K1957" s="37">
        <f>SUM(J1949:J1956)</f>
        <v>14.41545</v>
      </c>
    </row>
    <row r="1958" spans="1:27" x14ac:dyDescent="0.25">
      <c r="D1958" s="36" t="s">
        <v>233</v>
      </c>
      <c r="E1958" s="35"/>
      <c r="H1958" s="35"/>
      <c r="K1958" s="37">
        <f>SUM(K1957:K1957)</f>
        <v>14.41545</v>
      </c>
    </row>
    <row r="1960" spans="1:27" ht="45" customHeight="1" x14ac:dyDescent="0.25">
      <c r="A1960" s="27"/>
      <c r="B1960" s="27" t="s">
        <v>1019</v>
      </c>
      <c r="C1960" s="28" t="s">
        <v>38</v>
      </c>
      <c r="D1960" s="7" t="s">
        <v>1020</v>
      </c>
      <c r="E1960" s="6"/>
      <c r="F1960" s="6"/>
      <c r="G1960" s="28"/>
      <c r="H1960" s="30" t="s">
        <v>206</v>
      </c>
      <c r="I1960" s="5">
        <v>1</v>
      </c>
      <c r="J1960" s="4"/>
      <c r="K1960" s="31">
        <f>ROUND(K1970,2)</f>
        <v>53.43</v>
      </c>
      <c r="L1960" s="29" t="s">
        <v>1016</v>
      </c>
      <c r="M1960" s="28"/>
      <c r="N1960" s="28"/>
      <c r="O1960" s="28"/>
      <c r="P1960" s="28"/>
      <c r="Q1960" s="28"/>
      <c r="R1960" s="28"/>
      <c r="S1960" s="28"/>
      <c r="T1960" s="28"/>
      <c r="U1960" s="28"/>
      <c r="V1960" s="28"/>
      <c r="W1960" s="28"/>
      <c r="X1960" s="28"/>
      <c r="Y1960" s="28"/>
      <c r="Z1960" s="28"/>
      <c r="AA1960" s="28"/>
    </row>
    <row r="1961" spans="1:27" x14ac:dyDescent="0.25">
      <c r="B1961" s="23" t="s">
        <v>208</v>
      </c>
    </row>
    <row r="1962" spans="1:27" x14ac:dyDescent="0.25">
      <c r="B1962" t="s">
        <v>977</v>
      </c>
      <c r="C1962" t="s">
        <v>210</v>
      </c>
      <c r="D1962" t="s">
        <v>374</v>
      </c>
      <c r="E1962" s="32">
        <v>1</v>
      </c>
      <c r="F1962" t="s">
        <v>212</v>
      </c>
      <c r="G1962" t="s">
        <v>213</v>
      </c>
      <c r="H1962" s="33">
        <v>30.3</v>
      </c>
      <c r="I1962" t="s">
        <v>214</v>
      </c>
      <c r="J1962" s="34">
        <f>ROUND(E1962/I1960* H1962,5)</f>
        <v>30.3</v>
      </c>
      <c r="K1962" s="35"/>
    </row>
    <row r="1963" spans="1:27" x14ac:dyDescent="0.25">
      <c r="D1963" s="36" t="s">
        <v>215</v>
      </c>
      <c r="E1963" s="35"/>
      <c r="H1963" s="35"/>
      <c r="K1963" s="33">
        <f>SUM(J1962:J1962)</f>
        <v>30.3</v>
      </c>
    </row>
    <row r="1964" spans="1:27" x14ac:dyDescent="0.25">
      <c r="B1964" s="23" t="s">
        <v>220</v>
      </c>
      <c r="E1964" s="35"/>
      <c r="H1964" s="35"/>
      <c r="K1964" s="35"/>
    </row>
    <row r="1965" spans="1:27" x14ac:dyDescent="0.25">
      <c r="B1965" t="s">
        <v>1017</v>
      </c>
      <c r="C1965" t="s">
        <v>38</v>
      </c>
      <c r="D1965" t="s">
        <v>1018</v>
      </c>
      <c r="E1965" s="32">
        <v>2</v>
      </c>
      <c r="G1965" t="s">
        <v>213</v>
      </c>
      <c r="H1965" s="33">
        <v>11.34</v>
      </c>
      <c r="I1965" t="s">
        <v>214</v>
      </c>
      <c r="J1965" s="34">
        <f>ROUND(E1965* H1965,5)</f>
        <v>22.68</v>
      </c>
      <c r="K1965" s="35"/>
    </row>
    <row r="1966" spans="1:27" x14ac:dyDescent="0.25">
      <c r="D1966" s="36" t="s">
        <v>229</v>
      </c>
      <c r="E1966" s="35"/>
      <c r="H1966" s="35"/>
      <c r="K1966" s="33">
        <f>SUM(J1965:J1965)</f>
        <v>22.68</v>
      </c>
    </row>
    <row r="1967" spans="1:27" x14ac:dyDescent="0.25">
      <c r="E1967" s="35"/>
      <c r="H1967" s="35"/>
      <c r="K1967" s="35"/>
    </row>
    <row r="1968" spans="1:27" x14ac:dyDescent="0.25">
      <c r="D1968" s="36" t="s">
        <v>231</v>
      </c>
      <c r="E1968" s="35"/>
      <c r="H1968" s="35">
        <v>1.5</v>
      </c>
      <c r="I1968" t="s">
        <v>232</v>
      </c>
      <c r="J1968">
        <f>ROUND(H1968/100*K1963,5)</f>
        <v>0.45450000000000002</v>
      </c>
      <c r="K1968" s="35"/>
    </row>
    <row r="1969" spans="1:27" x14ac:dyDescent="0.25">
      <c r="D1969" s="36" t="s">
        <v>230</v>
      </c>
      <c r="E1969" s="35"/>
      <c r="H1969" s="35"/>
      <c r="K1969" s="37">
        <f>SUM(J1961:J1968)</f>
        <v>53.434500000000007</v>
      </c>
    </row>
    <row r="1970" spans="1:27" x14ac:dyDescent="0.25">
      <c r="D1970" s="36" t="s">
        <v>233</v>
      </c>
      <c r="E1970" s="35"/>
      <c r="H1970" s="35"/>
      <c r="K1970" s="37">
        <f>SUM(K1969:K1969)</f>
        <v>53.434500000000007</v>
      </c>
    </row>
    <row r="1972" spans="1:27" ht="45" customHeight="1" x14ac:dyDescent="0.25">
      <c r="A1972" s="27"/>
      <c r="B1972" s="27" t="s">
        <v>1021</v>
      </c>
      <c r="C1972" s="28" t="s">
        <v>33</v>
      </c>
      <c r="D1972" s="7" t="s">
        <v>1022</v>
      </c>
      <c r="E1972" s="6"/>
      <c r="F1972" s="6"/>
      <c r="G1972" s="28"/>
      <c r="H1972" s="30" t="s">
        <v>206</v>
      </c>
      <c r="I1972" s="5">
        <v>1</v>
      </c>
      <c r="J1972" s="4"/>
      <c r="K1972" s="31">
        <f>ROUND(K1991,2)</f>
        <v>35.630000000000003</v>
      </c>
      <c r="L1972" s="29" t="s">
        <v>1023</v>
      </c>
      <c r="M1972" s="28"/>
      <c r="N1972" s="28"/>
      <c r="O1972" s="28"/>
      <c r="P1972" s="28"/>
      <c r="Q1972" s="28"/>
      <c r="R1972" s="28"/>
      <c r="S1972" s="28"/>
      <c r="T1972" s="28"/>
      <c r="U1972" s="28"/>
      <c r="V1972" s="28"/>
      <c r="W1972" s="28"/>
      <c r="X1972" s="28"/>
      <c r="Y1972" s="28"/>
      <c r="Z1972" s="28"/>
      <c r="AA1972" s="28"/>
    </row>
    <row r="1973" spans="1:27" x14ac:dyDescent="0.25">
      <c r="B1973" s="23" t="s">
        <v>208</v>
      </c>
    </row>
    <row r="1974" spans="1:27" x14ac:dyDescent="0.25">
      <c r="B1974" t="s">
        <v>994</v>
      </c>
      <c r="C1974" t="s">
        <v>210</v>
      </c>
      <c r="D1974" t="s">
        <v>406</v>
      </c>
      <c r="E1974" s="32">
        <v>9.5000000000000001E-2</v>
      </c>
      <c r="F1974" t="s">
        <v>212</v>
      </c>
      <c r="G1974" t="s">
        <v>213</v>
      </c>
      <c r="H1974" s="33">
        <v>26.91</v>
      </c>
      <c r="I1974" t="s">
        <v>214</v>
      </c>
      <c r="J1974" s="34">
        <f>ROUND(E1974/I1972* H1974,5)</f>
        <v>2.5564499999999999</v>
      </c>
      <c r="K1974" s="35"/>
    </row>
    <row r="1975" spans="1:27" x14ac:dyDescent="0.25">
      <c r="B1975" t="s">
        <v>995</v>
      </c>
      <c r="C1975" t="s">
        <v>210</v>
      </c>
      <c r="D1975" t="s">
        <v>408</v>
      </c>
      <c r="E1975" s="32">
        <v>9.5000000000000001E-2</v>
      </c>
      <c r="F1975" t="s">
        <v>212</v>
      </c>
      <c r="G1975" t="s">
        <v>213</v>
      </c>
      <c r="H1975" s="33">
        <v>30.3</v>
      </c>
      <c r="I1975" t="s">
        <v>214</v>
      </c>
      <c r="J1975" s="34">
        <f>ROUND(E1975/I1972* H1975,5)</f>
        <v>2.8784999999999998</v>
      </c>
      <c r="K1975" s="35"/>
    </row>
    <row r="1976" spans="1:27" x14ac:dyDescent="0.25">
      <c r="D1976" s="36" t="s">
        <v>215</v>
      </c>
      <c r="E1976" s="35"/>
      <c r="H1976" s="35"/>
      <c r="K1976" s="33">
        <f>SUM(J1974:J1975)</f>
        <v>5.4349499999999997</v>
      </c>
    </row>
    <row r="1977" spans="1:27" x14ac:dyDescent="0.25">
      <c r="B1977" s="23" t="s">
        <v>220</v>
      </c>
      <c r="E1977" s="35"/>
      <c r="H1977" s="35"/>
      <c r="K1977" s="35"/>
    </row>
    <row r="1978" spans="1:27" x14ac:dyDescent="0.25">
      <c r="B1978" t="s">
        <v>1024</v>
      </c>
      <c r="C1978" t="s">
        <v>33</v>
      </c>
      <c r="D1978" t="s">
        <v>417</v>
      </c>
      <c r="E1978" s="32">
        <v>2.06</v>
      </c>
      <c r="G1978" t="s">
        <v>213</v>
      </c>
      <c r="H1978" s="33">
        <v>6.61</v>
      </c>
      <c r="I1978" t="s">
        <v>214</v>
      </c>
      <c r="J1978" s="34">
        <f t="shared" ref="J1978:J1986" si="10">ROUND(E1978* H1978,5)</f>
        <v>13.6166</v>
      </c>
      <c r="K1978" s="35"/>
    </row>
    <row r="1979" spans="1:27" x14ac:dyDescent="0.25">
      <c r="B1979" t="s">
        <v>1025</v>
      </c>
      <c r="C1979" t="s">
        <v>105</v>
      </c>
      <c r="D1979" t="s">
        <v>421</v>
      </c>
      <c r="E1979" s="32">
        <v>0.94</v>
      </c>
      <c r="G1979" t="s">
        <v>213</v>
      </c>
      <c r="H1979" s="33">
        <v>0.66</v>
      </c>
      <c r="I1979" t="s">
        <v>214</v>
      </c>
      <c r="J1979" s="34">
        <f t="shared" si="10"/>
        <v>0.62039999999999995</v>
      </c>
      <c r="K1979" s="35"/>
    </row>
    <row r="1980" spans="1:27" x14ac:dyDescent="0.25">
      <c r="B1980" t="s">
        <v>1026</v>
      </c>
      <c r="C1980" t="s">
        <v>105</v>
      </c>
      <c r="D1980" t="s">
        <v>425</v>
      </c>
      <c r="E1980" s="32">
        <v>4</v>
      </c>
      <c r="G1980" t="s">
        <v>213</v>
      </c>
      <c r="H1980" s="33">
        <v>0.04</v>
      </c>
      <c r="I1980" t="s">
        <v>214</v>
      </c>
      <c r="J1980" s="34">
        <f t="shared" si="10"/>
        <v>0.16</v>
      </c>
      <c r="K1980" s="35"/>
    </row>
    <row r="1981" spans="1:27" x14ac:dyDescent="0.25">
      <c r="B1981" t="s">
        <v>1027</v>
      </c>
      <c r="C1981" t="s">
        <v>224</v>
      </c>
      <c r="D1981" t="s">
        <v>429</v>
      </c>
      <c r="E1981" s="32">
        <v>0.8</v>
      </c>
      <c r="G1981" t="s">
        <v>213</v>
      </c>
      <c r="H1981" s="33">
        <v>1.46</v>
      </c>
      <c r="I1981" t="s">
        <v>214</v>
      </c>
      <c r="J1981" s="34">
        <f t="shared" si="10"/>
        <v>1.1679999999999999</v>
      </c>
      <c r="K1981" s="35"/>
    </row>
    <row r="1982" spans="1:27" x14ac:dyDescent="0.25">
      <c r="B1982" t="s">
        <v>1028</v>
      </c>
      <c r="C1982" t="s">
        <v>105</v>
      </c>
      <c r="D1982" t="s">
        <v>415</v>
      </c>
      <c r="E1982" s="32">
        <v>4.8929999999999998</v>
      </c>
      <c r="G1982" t="s">
        <v>213</v>
      </c>
      <c r="H1982" s="33">
        <v>1.24</v>
      </c>
      <c r="I1982" t="s">
        <v>214</v>
      </c>
      <c r="J1982" s="34">
        <f t="shared" si="10"/>
        <v>6.0673199999999996</v>
      </c>
      <c r="K1982" s="35"/>
    </row>
    <row r="1983" spans="1:27" x14ac:dyDescent="0.25">
      <c r="B1983" t="s">
        <v>1029</v>
      </c>
      <c r="C1983" t="s">
        <v>410</v>
      </c>
      <c r="D1983" t="s">
        <v>411</v>
      </c>
      <c r="E1983" s="32">
        <v>0.3</v>
      </c>
      <c r="G1983" t="s">
        <v>213</v>
      </c>
      <c r="H1983" s="33">
        <v>11</v>
      </c>
      <c r="I1983" t="s">
        <v>214</v>
      </c>
      <c r="J1983" s="34">
        <f t="shared" si="10"/>
        <v>3.3</v>
      </c>
      <c r="K1983" s="35"/>
    </row>
    <row r="1984" spans="1:27" x14ac:dyDescent="0.25">
      <c r="B1984" t="s">
        <v>1030</v>
      </c>
      <c r="C1984" t="s">
        <v>410</v>
      </c>
      <c r="D1984" t="s">
        <v>427</v>
      </c>
      <c r="E1984" s="32">
        <v>0.15</v>
      </c>
      <c r="G1984" t="s">
        <v>213</v>
      </c>
      <c r="H1984" s="33">
        <v>3.4</v>
      </c>
      <c r="I1984" t="s">
        <v>214</v>
      </c>
      <c r="J1984" s="34">
        <f t="shared" si="10"/>
        <v>0.51</v>
      </c>
      <c r="K1984" s="35"/>
    </row>
    <row r="1985" spans="1:27" x14ac:dyDescent="0.25">
      <c r="B1985" t="s">
        <v>1031</v>
      </c>
      <c r="C1985" t="s">
        <v>38</v>
      </c>
      <c r="D1985" t="s">
        <v>413</v>
      </c>
      <c r="E1985" s="32">
        <v>12</v>
      </c>
      <c r="G1985" t="s">
        <v>213</v>
      </c>
      <c r="H1985" s="33">
        <v>0.19</v>
      </c>
      <c r="I1985" t="s">
        <v>214</v>
      </c>
      <c r="J1985" s="34">
        <f t="shared" si="10"/>
        <v>2.2799999999999998</v>
      </c>
      <c r="K1985" s="35"/>
    </row>
    <row r="1986" spans="1:27" x14ac:dyDescent="0.25">
      <c r="B1986" t="s">
        <v>1032</v>
      </c>
      <c r="C1986" t="s">
        <v>105</v>
      </c>
      <c r="D1986" t="s">
        <v>423</v>
      </c>
      <c r="E1986" s="32">
        <v>1.9950000000000001</v>
      </c>
      <c r="G1986" t="s">
        <v>213</v>
      </c>
      <c r="H1986" s="33">
        <v>1.2</v>
      </c>
      <c r="I1986" t="s">
        <v>214</v>
      </c>
      <c r="J1986" s="34">
        <f t="shared" si="10"/>
        <v>2.3940000000000001</v>
      </c>
      <c r="K1986" s="35"/>
    </row>
    <row r="1987" spans="1:27" x14ac:dyDescent="0.25">
      <c r="D1987" s="36" t="s">
        <v>229</v>
      </c>
      <c r="E1987" s="35"/>
      <c r="H1987" s="35"/>
      <c r="K1987" s="33">
        <f>SUM(J1978:J1986)</f>
        <v>30.116320000000002</v>
      </c>
    </row>
    <row r="1988" spans="1:27" x14ac:dyDescent="0.25">
      <c r="E1988" s="35"/>
      <c r="H1988" s="35"/>
      <c r="K1988" s="35"/>
    </row>
    <row r="1989" spans="1:27" x14ac:dyDescent="0.25">
      <c r="D1989" s="36" t="s">
        <v>231</v>
      </c>
      <c r="E1989" s="35"/>
      <c r="H1989" s="35">
        <v>1.5</v>
      </c>
      <c r="I1989" t="s">
        <v>232</v>
      </c>
      <c r="J1989">
        <f>ROUND(H1989/100*K1976,5)</f>
        <v>8.1519999999999995E-2</v>
      </c>
      <c r="K1989" s="35"/>
    </row>
    <row r="1990" spans="1:27" x14ac:dyDescent="0.25">
      <c r="D1990" s="36" t="s">
        <v>230</v>
      </c>
      <c r="E1990" s="35"/>
      <c r="H1990" s="35"/>
      <c r="K1990" s="37">
        <f>SUM(J1973:J1989)</f>
        <v>35.632789999999993</v>
      </c>
    </row>
    <row r="1991" spans="1:27" x14ac:dyDescent="0.25">
      <c r="D1991" s="36" t="s">
        <v>233</v>
      </c>
      <c r="E1991" s="35"/>
      <c r="H1991" s="35"/>
      <c r="K1991" s="37">
        <f>SUM(K1990:K1990)</f>
        <v>35.632789999999993</v>
      </c>
    </row>
    <row r="1993" spans="1:27" ht="45" customHeight="1" x14ac:dyDescent="0.25">
      <c r="A1993" s="27"/>
      <c r="B1993" s="27" t="s">
        <v>1033</v>
      </c>
      <c r="C1993" s="28" t="s">
        <v>33</v>
      </c>
      <c r="D1993" s="7" t="s">
        <v>1034</v>
      </c>
      <c r="E1993" s="6"/>
      <c r="F1993" s="6"/>
      <c r="G1993" s="28"/>
      <c r="H1993" s="30" t="s">
        <v>206</v>
      </c>
      <c r="I1993" s="5">
        <v>1</v>
      </c>
      <c r="J1993" s="4"/>
      <c r="K1993" s="31">
        <f>ROUND(K2013,2)</f>
        <v>53.7</v>
      </c>
      <c r="L1993" s="29" t="s">
        <v>1035</v>
      </c>
      <c r="M1993" s="28"/>
      <c r="N1993" s="28"/>
      <c r="O1993" s="28"/>
      <c r="P1993" s="28"/>
      <c r="Q1993" s="28"/>
      <c r="R1993" s="28"/>
      <c r="S1993" s="28"/>
      <c r="T1993" s="28"/>
      <c r="U1993" s="28"/>
      <c r="V1993" s="28"/>
      <c r="W1993" s="28"/>
      <c r="X1993" s="28"/>
      <c r="Y1993" s="28"/>
      <c r="Z1993" s="28"/>
      <c r="AA1993" s="28"/>
    </row>
    <row r="1994" spans="1:27" x14ac:dyDescent="0.25">
      <c r="B1994" s="23" t="s">
        <v>208</v>
      </c>
    </row>
    <row r="1995" spans="1:27" x14ac:dyDescent="0.25">
      <c r="B1995" t="s">
        <v>995</v>
      </c>
      <c r="C1995" t="s">
        <v>210</v>
      </c>
      <c r="D1995" t="s">
        <v>408</v>
      </c>
      <c r="E1995" s="32">
        <v>0.3</v>
      </c>
      <c r="F1995" t="s">
        <v>212</v>
      </c>
      <c r="G1995" t="s">
        <v>213</v>
      </c>
      <c r="H1995" s="33">
        <v>30.3</v>
      </c>
      <c r="I1995" t="s">
        <v>214</v>
      </c>
      <c r="J1995" s="34">
        <f>ROUND(E1995/I1993* H1995,5)</f>
        <v>9.09</v>
      </c>
      <c r="K1995" s="35"/>
    </row>
    <row r="1996" spans="1:27" x14ac:dyDescent="0.25">
      <c r="B1996" t="s">
        <v>994</v>
      </c>
      <c r="C1996" t="s">
        <v>210</v>
      </c>
      <c r="D1996" t="s">
        <v>406</v>
      </c>
      <c r="E1996" s="32">
        <v>9.5000000000000001E-2</v>
      </c>
      <c r="F1996" t="s">
        <v>212</v>
      </c>
      <c r="G1996" t="s">
        <v>213</v>
      </c>
      <c r="H1996" s="33">
        <v>26.91</v>
      </c>
      <c r="I1996" t="s">
        <v>214</v>
      </c>
      <c r="J1996" s="34">
        <f>ROUND(E1996/I1993* H1996,5)</f>
        <v>2.5564499999999999</v>
      </c>
      <c r="K1996" s="35"/>
    </row>
    <row r="1997" spans="1:27" x14ac:dyDescent="0.25">
      <c r="D1997" s="36" t="s">
        <v>215</v>
      </c>
      <c r="E1997" s="35"/>
      <c r="H1997" s="35"/>
      <c r="K1997" s="33">
        <f>SUM(J1995:J1996)</f>
        <v>11.64645</v>
      </c>
    </row>
    <row r="1998" spans="1:27" x14ac:dyDescent="0.25">
      <c r="B1998" s="23" t="s">
        <v>220</v>
      </c>
      <c r="E1998" s="35"/>
      <c r="H1998" s="35"/>
      <c r="K1998" s="35"/>
    </row>
    <row r="1999" spans="1:27" x14ac:dyDescent="0.25">
      <c r="B1999" t="s">
        <v>908</v>
      </c>
      <c r="C1999" t="s">
        <v>105</v>
      </c>
      <c r="D1999" t="s">
        <v>909</v>
      </c>
      <c r="E1999" s="32">
        <v>0.99750000000000005</v>
      </c>
      <c r="G1999" t="s">
        <v>213</v>
      </c>
      <c r="H1999" s="33">
        <v>1.28</v>
      </c>
      <c r="I1999" t="s">
        <v>214</v>
      </c>
      <c r="J1999" s="34">
        <f t="shared" ref="J1999:J2008" si="11">ROUND(E1999* H1999,5)</f>
        <v>1.2767999999999999</v>
      </c>
      <c r="K1999" s="35"/>
    </row>
    <row r="2000" spans="1:27" x14ac:dyDescent="0.25">
      <c r="B2000" t="s">
        <v>1029</v>
      </c>
      <c r="C2000" t="s">
        <v>410</v>
      </c>
      <c r="D2000" t="s">
        <v>411</v>
      </c>
      <c r="E2000" s="32">
        <v>0.5</v>
      </c>
      <c r="G2000" t="s">
        <v>213</v>
      </c>
      <c r="H2000" s="33">
        <v>11</v>
      </c>
      <c r="I2000" t="s">
        <v>214</v>
      </c>
      <c r="J2000" s="34">
        <f t="shared" si="11"/>
        <v>5.5</v>
      </c>
      <c r="K2000" s="35"/>
    </row>
    <row r="2001" spans="1:27" x14ac:dyDescent="0.25">
      <c r="B2001" t="s">
        <v>1030</v>
      </c>
      <c r="C2001" t="s">
        <v>410</v>
      </c>
      <c r="D2001" t="s">
        <v>427</v>
      </c>
      <c r="E2001" s="32">
        <v>0.12</v>
      </c>
      <c r="G2001" t="s">
        <v>213</v>
      </c>
      <c r="H2001" s="33">
        <v>3.4</v>
      </c>
      <c r="I2001" t="s">
        <v>214</v>
      </c>
      <c r="J2001" s="34">
        <f t="shared" si="11"/>
        <v>0.40799999999999997</v>
      </c>
      <c r="K2001" s="35"/>
    </row>
    <row r="2002" spans="1:27" x14ac:dyDescent="0.25">
      <c r="B2002" t="s">
        <v>1031</v>
      </c>
      <c r="C2002" t="s">
        <v>38</v>
      </c>
      <c r="D2002" t="s">
        <v>413</v>
      </c>
      <c r="E2002" s="32">
        <v>6</v>
      </c>
      <c r="G2002" t="s">
        <v>213</v>
      </c>
      <c r="H2002" s="33">
        <v>0.19</v>
      </c>
      <c r="I2002" t="s">
        <v>214</v>
      </c>
      <c r="J2002" s="34">
        <f t="shared" si="11"/>
        <v>1.1399999999999999</v>
      </c>
      <c r="K2002" s="35"/>
    </row>
    <row r="2003" spans="1:27" x14ac:dyDescent="0.25">
      <c r="B2003" t="s">
        <v>906</v>
      </c>
      <c r="C2003" t="s">
        <v>105</v>
      </c>
      <c r="D2003" t="s">
        <v>907</v>
      </c>
      <c r="E2003" s="32">
        <v>2.4464999999999999</v>
      </c>
      <c r="G2003" t="s">
        <v>213</v>
      </c>
      <c r="H2003" s="33">
        <v>1.48</v>
      </c>
      <c r="I2003" t="s">
        <v>214</v>
      </c>
      <c r="J2003" s="34">
        <f t="shared" si="11"/>
        <v>3.6208200000000001</v>
      </c>
      <c r="K2003" s="35"/>
    </row>
    <row r="2004" spans="1:27" x14ac:dyDescent="0.25">
      <c r="B2004" t="s">
        <v>1026</v>
      </c>
      <c r="C2004" t="s">
        <v>105</v>
      </c>
      <c r="D2004" t="s">
        <v>425</v>
      </c>
      <c r="E2004" s="32">
        <v>4</v>
      </c>
      <c r="G2004" t="s">
        <v>213</v>
      </c>
      <c r="H2004" s="33">
        <v>0.04</v>
      </c>
      <c r="I2004" t="s">
        <v>214</v>
      </c>
      <c r="J2004" s="34">
        <f t="shared" si="11"/>
        <v>0.16</v>
      </c>
      <c r="K2004" s="35"/>
    </row>
    <row r="2005" spans="1:27" x14ac:dyDescent="0.25">
      <c r="B2005" t="s">
        <v>1036</v>
      </c>
      <c r="C2005" t="s">
        <v>33</v>
      </c>
      <c r="D2005" t="s">
        <v>1037</v>
      </c>
      <c r="E2005" s="32">
        <v>2</v>
      </c>
      <c r="G2005" t="s">
        <v>213</v>
      </c>
      <c r="H2005" s="33">
        <v>8.5</v>
      </c>
      <c r="I2005" t="s">
        <v>214</v>
      </c>
      <c r="J2005" s="34">
        <f t="shared" si="11"/>
        <v>17</v>
      </c>
      <c r="K2005" s="35"/>
    </row>
    <row r="2006" spans="1:27" x14ac:dyDescent="0.25">
      <c r="B2006" t="s">
        <v>484</v>
      </c>
      <c r="C2006" t="s">
        <v>33</v>
      </c>
      <c r="D2006" t="s">
        <v>485</v>
      </c>
      <c r="E2006" s="32">
        <v>2</v>
      </c>
      <c r="G2006" t="s">
        <v>213</v>
      </c>
      <c r="H2006" s="33">
        <v>5.49</v>
      </c>
      <c r="I2006" t="s">
        <v>214</v>
      </c>
      <c r="J2006" s="34">
        <f t="shared" si="11"/>
        <v>10.98</v>
      </c>
      <c r="K2006" s="35"/>
    </row>
    <row r="2007" spans="1:27" x14ac:dyDescent="0.25">
      <c r="B2007" t="s">
        <v>1025</v>
      </c>
      <c r="C2007" t="s">
        <v>105</v>
      </c>
      <c r="D2007" t="s">
        <v>421</v>
      </c>
      <c r="E2007" s="32">
        <v>0.94</v>
      </c>
      <c r="G2007" t="s">
        <v>213</v>
      </c>
      <c r="H2007" s="33">
        <v>0.66</v>
      </c>
      <c r="I2007" t="s">
        <v>214</v>
      </c>
      <c r="J2007" s="34">
        <f t="shared" si="11"/>
        <v>0.62039999999999995</v>
      </c>
      <c r="K2007" s="35"/>
    </row>
    <row r="2008" spans="1:27" x14ac:dyDescent="0.25">
      <c r="B2008" t="s">
        <v>1027</v>
      </c>
      <c r="C2008" t="s">
        <v>224</v>
      </c>
      <c r="D2008" t="s">
        <v>429</v>
      </c>
      <c r="E2008" s="32">
        <v>0.8</v>
      </c>
      <c r="G2008" t="s">
        <v>213</v>
      </c>
      <c r="H2008" s="33">
        <v>1.46</v>
      </c>
      <c r="I2008" t="s">
        <v>214</v>
      </c>
      <c r="J2008" s="34">
        <f t="shared" si="11"/>
        <v>1.1679999999999999</v>
      </c>
      <c r="K2008" s="35"/>
    </row>
    <row r="2009" spans="1:27" x14ac:dyDescent="0.25">
      <c r="D2009" s="36" t="s">
        <v>229</v>
      </c>
      <c r="E2009" s="35"/>
      <c r="H2009" s="35"/>
      <c r="K2009" s="33">
        <f>SUM(J1999:J2008)</f>
        <v>41.874020000000002</v>
      </c>
    </row>
    <row r="2010" spans="1:27" x14ac:dyDescent="0.25">
      <c r="E2010" s="35"/>
      <c r="H2010" s="35"/>
      <c r="K2010" s="35"/>
    </row>
    <row r="2011" spans="1:27" x14ac:dyDescent="0.25">
      <c r="D2011" s="36" t="s">
        <v>231</v>
      </c>
      <c r="E2011" s="35"/>
      <c r="H2011" s="35">
        <v>1.5</v>
      </c>
      <c r="I2011" t="s">
        <v>232</v>
      </c>
      <c r="J2011">
        <f>ROUND(H2011/100*K1997,5)</f>
        <v>0.17469999999999999</v>
      </c>
      <c r="K2011" s="35"/>
    </row>
    <row r="2012" spans="1:27" x14ac:dyDescent="0.25">
      <c r="D2012" s="36" t="s">
        <v>230</v>
      </c>
      <c r="E2012" s="35"/>
      <c r="H2012" s="35"/>
      <c r="K2012" s="37">
        <f>SUM(J1994:J2011)</f>
        <v>53.695170000000005</v>
      </c>
    </row>
    <row r="2013" spans="1:27" x14ac:dyDescent="0.25">
      <c r="D2013" s="36" t="s">
        <v>233</v>
      </c>
      <c r="E2013" s="35"/>
      <c r="H2013" s="35"/>
      <c r="K2013" s="37">
        <f>SUM(K2012:K2012)</f>
        <v>53.695170000000005</v>
      </c>
    </row>
    <row r="2015" spans="1:27" ht="45" customHeight="1" x14ac:dyDescent="0.25">
      <c r="A2015" s="27"/>
      <c r="B2015" s="27" t="s">
        <v>1038</v>
      </c>
      <c r="C2015" s="28" t="s">
        <v>33</v>
      </c>
      <c r="D2015" s="7" t="s">
        <v>1039</v>
      </c>
      <c r="E2015" s="6"/>
      <c r="F2015" s="6"/>
      <c r="G2015" s="28"/>
      <c r="H2015" s="30" t="s">
        <v>206</v>
      </c>
      <c r="I2015" s="5">
        <v>1</v>
      </c>
      <c r="J2015" s="4"/>
      <c r="K2015" s="31">
        <f>ROUND(K2035,2)</f>
        <v>52.72</v>
      </c>
      <c r="L2015" s="29" t="s">
        <v>1040</v>
      </c>
      <c r="M2015" s="28"/>
      <c r="N2015" s="28"/>
      <c r="O2015" s="28"/>
      <c r="P2015" s="28"/>
      <c r="Q2015" s="28"/>
      <c r="R2015" s="28"/>
      <c r="S2015" s="28"/>
      <c r="T2015" s="28"/>
      <c r="U2015" s="28"/>
      <c r="V2015" s="28"/>
      <c r="W2015" s="28"/>
      <c r="X2015" s="28"/>
      <c r="Y2015" s="28"/>
      <c r="Z2015" s="28"/>
      <c r="AA2015" s="28"/>
    </row>
    <row r="2016" spans="1:27" x14ac:dyDescent="0.25">
      <c r="B2016" s="23" t="s">
        <v>208</v>
      </c>
    </row>
    <row r="2017" spans="2:11" x14ac:dyDescent="0.25">
      <c r="B2017" t="s">
        <v>995</v>
      </c>
      <c r="C2017" t="s">
        <v>210</v>
      </c>
      <c r="D2017" t="s">
        <v>408</v>
      </c>
      <c r="E2017" s="32">
        <v>0.3</v>
      </c>
      <c r="F2017" t="s">
        <v>212</v>
      </c>
      <c r="G2017" t="s">
        <v>213</v>
      </c>
      <c r="H2017" s="33">
        <v>30.3</v>
      </c>
      <c r="I2017" t="s">
        <v>214</v>
      </c>
      <c r="J2017" s="34">
        <f>ROUND(E2017/I2015* H2017,5)</f>
        <v>9.09</v>
      </c>
      <c r="K2017" s="35"/>
    </row>
    <row r="2018" spans="2:11" x14ac:dyDescent="0.25">
      <c r="B2018" t="s">
        <v>994</v>
      </c>
      <c r="C2018" t="s">
        <v>210</v>
      </c>
      <c r="D2018" t="s">
        <v>406</v>
      </c>
      <c r="E2018" s="32">
        <v>9.5000000000000001E-2</v>
      </c>
      <c r="F2018" t="s">
        <v>212</v>
      </c>
      <c r="G2018" t="s">
        <v>213</v>
      </c>
      <c r="H2018" s="33">
        <v>26.91</v>
      </c>
      <c r="I2018" t="s">
        <v>214</v>
      </c>
      <c r="J2018" s="34">
        <f>ROUND(E2018/I2015* H2018,5)</f>
        <v>2.5564499999999999</v>
      </c>
      <c r="K2018" s="35"/>
    </row>
    <row r="2019" spans="2:11" x14ac:dyDescent="0.25">
      <c r="D2019" s="36" t="s">
        <v>215</v>
      </c>
      <c r="E2019" s="35"/>
      <c r="H2019" s="35"/>
      <c r="K2019" s="33">
        <f>SUM(J2017:J2018)</f>
        <v>11.64645</v>
      </c>
    </row>
    <row r="2020" spans="2:11" x14ac:dyDescent="0.25">
      <c r="B2020" s="23" t="s">
        <v>220</v>
      </c>
      <c r="E2020" s="35"/>
      <c r="H2020" s="35"/>
      <c r="K2020" s="35"/>
    </row>
    <row r="2021" spans="2:11" x14ac:dyDescent="0.25">
      <c r="B2021" t="s">
        <v>484</v>
      </c>
      <c r="C2021" t="s">
        <v>33</v>
      </c>
      <c r="D2021" t="s">
        <v>485</v>
      </c>
      <c r="E2021" s="32">
        <v>2</v>
      </c>
      <c r="G2021" t="s">
        <v>213</v>
      </c>
      <c r="H2021" s="33">
        <v>5.49</v>
      </c>
      <c r="I2021" t="s">
        <v>214</v>
      </c>
      <c r="J2021" s="34">
        <f t="shared" ref="J2021:J2030" si="12">ROUND(E2021* H2021,5)</f>
        <v>10.98</v>
      </c>
      <c r="K2021" s="35"/>
    </row>
    <row r="2022" spans="2:11" x14ac:dyDescent="0.25">
      <c r="B2022" t="s">
        <v>1029</v>
      </c>
      <c r="C2022" t="s">
        <v>410</v>
      </c>
      <c r="D2022" t="s">
        <v>411</v>
      </c>
      <c r="E2022" s="32">
        <v>0.5</v>
      </c>
      <c r="G2022" t="s">
        <v>213</v>
      </c>
      <c r="H2022" s="33">
        <v>11</v>
      </c>
      <c r="I2022" t="s">
        <v>214</v>
      </c>
      <c r="J2022" s="34">
        <f t="shared" si="12"/>
        <v>5.5</v>
      </c>
      <c r="K2022" s="35"/>
    </row>
    <row r="2023" spans="2:11" x14ac:dyDescent="0.25">
      <c r="B2023" t="s">
        <v>1030</v>
      </c>
      <c r="C2023" t="s">
        <v>410</v>
      </c>
      <c r="D2023" t="s">
        <v>427</v>
      </c>
      <c r="E2023" s="32">
        <v>0.12</v>
      </c>
      <c r="G2023" t="s">
        <v>213</v>
      </c>
      <c r="H2023" s="33">
        <v>3.4</v>
      </c>
      <c r="I2023" t="s">
        <v>214</v>
      </c>
      <c r="J2023" s="34">
        <f t="shared" si="12"/>
        <v>0.40799999999999997</v>
      </c>
      <c r="K2023" s="35"/>
    </row>
    <row r="2024" spans="2:11" x14ac:dyDescent="0.25">
      <c r="B2024" t="s">
        <v>1025</v>
      </c>
      <c r="C2024" t="s">
        <v>105</v>
      </c>
      <c r="D2024" t="s">
        <v>421</v>
      </c>
      <c r="E2024" s="32">
        <v>0.47</v>
      </c>
      <c r="G2024" t="s">
        <v>213</v>
      </c>
      <c r="H2024" s="33">
        <v>0.66</v>
      </c>
      <c r="I2024" t="s">
        <v>214</v>
      </c>
      <c r="J2024" s="34">
        <f t="shared" si="12"/>
        <v>0.31019999999999998</v>
      </c>
      <c r="K2024" s="35"/>
    </row>
    <row r="2025" spans="2:11" x14ac:dyDescent="0.25">
      <c r="B2025" t="s">
        <v>1032</v>
      </c>
      <c r="C2025" t="s">
        <v>105</v>
      </c>
      <c r="D2025" t="s">
        <v>423</v>
      </c>
      <c r="E2025" s="32">
        <v>0.99750000000000005</v>
      </c>
      <c r="G2025" t="s">
        <v>213</v>
      </c>
      <c r="H2025" s="33">
        <v>1.2</v>
      </c>
      <c r="I2025" t="s">
        <v>214</v>
      </c>
      <c r="J2025" s="34">
        <f t="shared" si="12"/>
        <v>1.1970000000000001</v>
      </c>
      <c r="K2025" s="35"/>
    </row>
    <row r="2026" spans="2:11" x14ac:dyDescent="0.25">
      <c r="B2026" t="s">
        <v>1028</v>
      </c>
      <c r="C2026" t="s">
        <v>105</v>
      </c>
      <c r="D2026" t="s">
        <v>415</v>
      </c>
      <c r="E2026" s="32">
        <v>2.4464999999999999</v>
      </c>
      <c r="G2026" t="s">
        <v>213</v>
      </c>
      <c r="H2026" s="33">
        <v>1.24</v>
      </c>
      <c r="I2026" t="s">
        <v>214</v>
      </c>
      <c r="J2026" s="34">
        <f t="shared" si="12"/>
        <v>3.0336599999999998</v>
      </c>
      <c r="K2026" s="35"/>
    </row>
    <row r="2027" spans="2:11" x14ac:dyDescent="0.25">
      <c r="B2027" t="s">
        <v>1027</v>
      </c>
      <c r="C2027" t="s">
        <v>224</v>
      </c>
      <c r="D2027" t="s">
        <v>429</v>
      </c>
      <c r="E2027" s="32">
        <v>0.8</v>
      </c>
      <c r="G2027" t="s">
        <v>213</v>
      </c>
      <c r="H2027" s="33">
        <v>1.46</v>
      </c>
      <c r="I2027" t="s">
        <v>214</v>
      </c>
      <c r="J2027" s="34">
        <f t="shared" si="12"/>
        <v>1.1679999999999999</v>
      </c>
      <c r="K2027" s="35"/>
    </row>
    <row r="2028" spans="2:11" x14ac:dyDescent="0.25">
      <c r="B2028" t="s">
        <v>1036</v>
      </c>
      <c r="C2028" t="s">
        <v>33</v>
      </c>
      <c r="D2028" t="s">
        <v>1037</v>
      </c>
      <c r="E2028" s="32">
        <v>2</v>
      </c>
      <c r="G2028" t="s">
        <v>213</v>
      </c>
      <c r="H2028" s="33">
        <v>8.5</v>
      </c>
      <c r="I2028" t="s">
        <v>214</v>
      </c>
      <c r="J2028" s="34">
        <f t="shared" si="12"/>
        <v>17</v>
      </c>
      <c r="K2028" s="35"/>
    </row>
    <row r="2029" spans="2:11" x14ac:dyDescent="0.25">
      <c r="B2029" t="s">
        <v>1026</v>
      </c>
      <c r="C2029" t="s">
        <v>105</v>
      </c>
      <c r="D2029" t="s">
        <v>425</v>
      </c>
      <c r="E2029" s="32">
        <v>4</v>
      </c>
      <c r="G2029" t="s">
        <v>213</v>
      </c>
      <c r="H2029" s="33">
        <v>0.04</v>
      </c>
      <c r="I2029" t="s">
        <v>214</v>
      </c>
      <c r="J2029" s="34">
        <f t="shared" si="12"/>
        <v>0.16</v>
      </c>
      <c r="K2029" s="35"/>
    </row>
    <row r="2030" spans="2:11" x14ac:dyDescent="0.25">
      <c r="B2030" t="s">
        <v>1031</v>
      </c>
      <c r="C2030" t="s">
        <v>38</v>
      </c>
      <c r="D2030" t="s">
        <v>413</v>
      </c>
      <c r="E2030" s="32">
        <v>6</v>
      </c>
      <c r="G2030" t="s">
        <v>213</v>
      </c>
      <c r="H2030" s="33">
        <v>0.19</v>
      </c>
      <c r="I2030" t="s">
        <v>214</v>
      </c>
      <c r="J2030" s="34">
        <f t="shared" si="12"/>
        <v>1.1399999999999999</v>
      </c>
      <c r="K2030" s="35"/>
    </row>
    <row r="2031" spans="2:11" x14ac:dyDescent="0.25">
      <c r="D2031" s="36" t="s">
        <v>229</v>
      </c>
      <c r="E2031" s="35"/>
      <c r="H2031" s="35"/>
      <c r="K2031" s="33">
        <f>SUM(J2021:J2030)</f>
        <v>40.896859999999997</v>
      </c>
    </row>
    <row r="2032" spans="2:11" x14ac:dyDescent="0.25">
      <c r="E2032" s="35"/>
      <c r="H2032" s="35"/>
      <c r="K2032" s="35"/>
    </row>
    <row r="2033" spans="1:27" x14ac:dyDescent="0.25">
      <c r="D2033" s="36" t="s">
        <v>231</v>
      </c>
      <c r="E2033" s="35"/>
      <c r="H2033" s="35">
        <v>1.5</v>
      </c>
      <c r="I2033" t="s">
        <v>232</v>
      </c>
      <c r="J2033">
        <f>ROUND(H2033/100*K2019,5)</f>
        <v>0.17469999999999999</v>
      </c>
      <c r="K2033" s="35"/>
    </row>
    <row r="2034" spans="1:27" x14ac:dyDescent="0.25">
      <c r="D2034" s="36" t="s">
        <v>230</v>
      </c>
      <c r="E2034" s="35"/>
      <c r="H2034" s="35"/>
      <c r="K2034" s="37">
        <f>SUM(J2016:J2033)</f>
        <v>52.718009999999992</v>
      </c>
    </row>
    <row r="2035" spans="1:27" x14ac:dyDescent="0.25">
      <c r="D2035" s="36" t="s">
        <v>233</v>
      </c>
      <c r="E2035" s="35"/>
      <c r="H2035" s="35"/>
      <c r="K2035" s="37">
        <f>SUM(K2034:K2034)</f>
        <v>52.718009999999992</v>
      </c>
    </row>
    <row r="2037" spans="1:27" ht="45" customHeight="1" x14ac:dyDescent="0.25">
      <c r="A2037" s="27"/>
      <c r="B2037" s="27" t="s">
        <v>1041</v>
      </c>
      <c r="C2037" s="28" t="s">
        <v>33</v>
      </c>
      <c r="D2037" s="7" t="s">
        <v>1042</v>
      </c>
      <c r="E2037" s="6"/>
      <c r="F2037" s="6"/>
      <c r="G2037" s="28"/>
      <c r="H2037" s="30" t="s">
        <v>206</v>
      </c>
      <c r="I2037" s="5">
        <v>1</v>
      </c>
      <c r="J2037" s="4"/>
      <c r="K2037" s="31">
        <f>ROUND(K2056,2)</f>
        <v>73.97</v>
      </c>
      <c r="L2037" s="29" t="s">
        <v>1040</v>
      </c>
      <c r="M2037" s="28"/>
      <c r="N2037" s="28"/>
      <c r="O2037" s="28"/>
      <c r="P2037" s="28"/>
      <c r="Q2037" s="28"/>
      <c r="R2037" s="28"/>
      <c r="S2037" s="28"/>
      <c r="T2037" s="28"/>
      <c r="U2037" s="28"/>
      <c r="V2037" s="28"/>
      <c r="W2037" s="28"/>
      <c r="X2037" s="28"/>
      <c r="Y2037" s="28"/>
      <c r="Z2037" s="28"/>
      <c r="AA2037" s="28"/>
    </row>
    <row r="2038" spans="1:27" x14ac:dyDescent="0.25">
      <c r="B2038" s="23" t="s">
        <v>208</v>
      </c>
    </row>
    <row r="2039" spans="1:27" x14ac:dyDescent="0.25">
      <c r="B2039" t="s">
        <v>995</v>
      </c>
      <c r="C2039" t="s">
        <v>210</v>
      </c>
      <c r="D2039" t="s">
        <v>408</v>
      </c>
      <c r="E2039" s="32">
        <v>0.3</v>
      </c>
      <c r="F2039" t="s">
        <v>212</v>
      </c>
      <c r="G2039" t="s">
        <v>213</v>
      </c>
      <c r="H2039" s="33">
        <v>30.3</v>
      </c>
      <c r="I2039" t="s">
        <v>214</v>
      </c>
      <c r="J2039" s="34">
        <f>ROUND(E2039/I2037* H2039,5)</f>
        <v>9.09</v>
      </c>
      <c r="K2039" s="35"/>
    </row>
    <row r="2040" spans="1:27" x14ac:dyDescent="0.25">
      <c r="B2040" t="s">
        <v>994</v>
      </c>
      <c r="C2040" t="s">
        <v>210</v>
      </c>
      <c r="D2040" t="s">
        <v>406</v>
      </c>
      <c r="E2040" s="32">
        <v>9.5000000000000001E-2</v>
      </c>
      <c r="F2040" t="s">
        <v>212</v>
      </c>
      <c r="G2040" t="s">
        <v>213</v>
      </c>
      <c r="H2040" s="33">
        <v>26.91</v>
      </c>
      <c r="I2040" t="s">
        <v>214</v>
      </c>
      <c r="J2040" s="34">
        <f>ROUND(E2040/I2037* H2040,5)</f>
        <v>2.5564499999999999</v>
      </c>
      <c r="K2040" s="35"/>
    </row>
    <row r="2041" spans="1:27" x14ac:dyDescent="0.25">
      <c r="D2041" s="36" t="s">
        <v>215</v>
      </c>
      <c r="E2041" s="35"/>
      <c r="H2041" s="35"/>
      <c r="K2041" s="33">
        <f>SUM(J2039:J2040)</f>
        <v>11.64645</v>
      </c>
    </row>
    <row r="2042" spans="1:27" x14ac:dyDescent="0.25">
      <c r="B2042" s="23" t="s">
        <v>220</v>
      </c>
      <c r="E2042" s="35"/>
      <c r="H2042" s="35"/>
      <c r="K2042" s="35"/>
    </row>
    <row r="2043" spans="1:27" x14ac:dyDescent="0.25">
      <c r="B2043" t="s">
        <v>1029</v>
      </c>
      <c r="C2043" t="s">
        <v>410</v>
      </c>
      <c r="D2043" t="s">
        <v>411</v>
      </c>
      <c r="E2043" s="32">
        <v>0.5</v>
      </c>
      <c r="G2043" t="s">
        <v>213</v>
      </c>
      <c r="H2043" s="33">
        <v>11</v>
      </c>
      <c r="I2043" t="s">
        <v>214</v>
      </c>
      <c r="J2043" s="34">
        <f t="shared" ref="J2043:J2051" si="13">ROUND(E2043* H2043,5)</f>
        <v>5.5</v>
      </c>
      <c r="K2043" s="35"/>
    </row>
    <row r="2044" spans="1:27" x14ac:dyDescent="0.25">
      <c r="B2044" t="s">
        <v>1027</v>
      </c>
      <c r="C2044" t="s">
        <v>224</v>
      </c>
      <c r="D2044" t="s">
        <v>429</v>
      </c>
      <c r="E2044" s="32">
        <v>0.8</v>
      </c>
      <c r="G2044" t="s">
        <v>213</v>
      </c>
      <c r="H2044" s="33">
        <v>1.46</v>
      </c>
      <c r="I2044" t="s">
        <v>214</v>
      </c>
      <c r="J2044" s="34">
        <f t="shared" si="13"/>
        <v>1.1679999999999999</v>
      </c>
      <c r="K2044" s="35"/>
    </row>
    <row r="2045" spans="1:27" x14ac:dyDescent="0.25">
      <c r="B2045" t="s">
        <v>1026</v>
      </c>
      <c r="C2045" t="s">
        <v>105</v>
      </c>
      <c r="D2045" t="s">
        <v>425</v>
      </c>
      <c r="E2045" s="32">
        <v>4</v>
      </c>
      <c r="G2045" t="s">
        <v>213</v>
      </c>
      <c r="H2045" s="33">
        <v>0.04</v>
      </c>
      <c r="I2045" t="s">
        <v>214</v>
      </c>
      <c r="J2045" s="34">
        <f t="shared" si="13"/>
        <v>0.16</v>
      </c>
      <c r="K2045" s="35"/>
    </row>
    <row r="2046" spans="1:27" x14ac:dyDescent="0.25">
      <c r="B2046" t="s">
        <v>1028</v>
      </c>
      <c r="C2046" t="s">
        <v>105</v>
      </c>
      <c r="D2046" t="s">
        <v>415</v>
      </c>
      <c r="E2046" s="32">
        <v>2.4464999999999999</v>
      </c>
      <c r="G2046" t="s">
        <v>213</v>
      </c>
      <c r="H2046" s="33">
        <v>1.24</v>
      </c>
      <c r="I2046" t="s">
        <v>214</v>
      </c>
      <c r="J2046" s="34">
        <f t="shared" si="13"/>
        <v>3.0336599999999998</v>
      </c>
      <c r="K2046" s="35"/>
    </row>
    <row r="2047" spans="1:27" x14ac:dyDescent="0.25">
      <c r="B2047" t="s">
        <v>1032</v>
      </c>
      <c r="C2047" t="s">
        <v>105</v>
      </c>
      <c r="D2047" t="s">
        <v>423</v>
      </c>
      <c r="E2047" s="32">
        <v>0.99750000000000005</v>
      </c>
      <c r="G2047" t="s">
        <v>213</v>
      </c>
      <c r="H2047" s="33">
        <v>1.2</v>
      </c>
      <c r="I2047" t="s">
        <v>214</v>
      </c>
      <c r="J2047" s="34">
        <f t="shared" si="13"/>
        <v>1.1970000000000001</v>
      </c>
      <c r="K2047" s="35"/>
    </row>
    <row r="2048" spans="1:27" x14ac:dyDescent="0.25">
      <c r="B2048" t="s">
        <v>910</v>
      </c>
      <c r="C2048" t="s">
        <v>33</v>
      </c>
      <c r="D2048" t="s">
        <v>911</v>
      </c>
      <c r="E2048" s="32">
        <v>4.12</v>
      </c>
      <c r="G2048" t="s">
        <v>213</v>
      </c>
      <c r="H2048" s="33">
        <v>11.95</v>
      </c>
      <c r="I2048" t="s">
        <v>214</v>
      </c>
      <c r="J2048" s="34">
        <f t="shared" si="13"/>
        <v>49.234000000000002</v>
      </c>
      <c r="K2048" s="35"/>
    </row>
    <row r="2049" spans="1:27" x14ac:dyDescent="0.25">
      <c r="B2049" t="s">
        <v>1030</v>
      </c>
      <c r="C2049" t="s">
        <v>410</v>
      </c>
      <c r="D2049" t="s">
        <v>427</v>
      </c>
      <c r="E2049" s="32">
        <v>0.12</v>
      </c>
      <c r="G2049" t="s">
        <v>213</v>
      </c>
      <c r="H2049" s="33">
        <v>3.4</v>
      </c>
      <c r="I2049" t="s">
        <v>214</v>
      </c>
      <c r="J2049" s="34">
        <f t="shared" si="13"/>
        <v>0.40799999999999997</v>
      </c>
      <c r="K2049" s="35"/>
    </row>
    <row r="2050" spans="1:27" x14ac:dyDescent="0.25">
      <c r="B2050" t="s">
        <v>1031</v>
      </c>
      <c r="C2050" t="s">
        <v>38</v>
      </c>
      <c r="D2050" t="s">
        <v>413</v>
      </c>
      <c r="E2050" s="32">
        <v>6</v>
      </c>
      <c r="G2050" t="s">
        <v>213</v>
      </c>
      <c r="H2050" s="33">
        <v>0.19</v>
      </c>
      <c r="I2050" t="s">
        <v>214</v>
      </c>
      <c r="J2050" s="34">
        <f t="shared" si="13"/>
        <v>1.1399999999999999</v>
      </c>
      <c r="K2050" s="35"/>
    </row>
    <row r="2051" spans="1:27" x14ac:dyDescent="0.25">
      <c r="B2051" t="s">
        <v>1025</v>
      </c>
      <c r="C2051" t="s">
        <v>105</v>
      </c>
      <c r="D2051" t="s">
        <v>421</v>
      </c>
      <c r="E2051" s="32">
        <v>0.47</v>
      </c>
      <c r="G2051" t="s">
        <v>213</v>
      </c>
      <c r="H2051" s="33">
        <v>0.66</v>
      </c>
      <c r="I2051" t="s">
        <v>214</v>
      </c>
      <c r="J2051" s="34">
        <f t="shared" si="13"/>
        <v>0.31019999999999998</v>
      </c>
      <c r="K2051" s="35"/>
    </row>
    <row r="2052" spans="1:27" x14ac:dyDescent="0.25">
      <c r="D2052" s="36" t="s">
        <v>229</v>
      </c>
      <c r="E2052" s="35"/>
      <c r="H2052" s="35"/>
      <c r="K2052" s="33">
        <f>SUM(J2043:J2051)</f>
        <v>62.150860000000002</v>
      </c>
    </row>
    <row r="2053" spans="1:27" x14ac:dyDescent="0.25">
      <c r="E2053" s="35"/>
      <c r="H2053" s="35"/>
      <c r="K2053" s="35"/>
    </row>
    <row r="2054" spans="1:27" x14ac:dyDescent="0.25">
      <c r="D2054" s="36" t="s">
        <v>231</v>
      </c>
      <c r="E2054" s="35"/>
      <c r="H2054" s="35">
        <v>1.5</v>
      </c>
      <c r="I2054" t="s">
        <v>232</v>
      </c>
      <c r="J2054">
        <f>ROUND(H2054/100*K2041,5)</f>
        <v>0.17469999999999999</v>
      </c>
      <c r="K2054" s="35"/>
    </row>
    <row r="2055" spans="1:27" x14ac:dyDescent="0.25">
      <c r="D2055" s="36" t="s">
        <v>230</v>
      </c>
      <c r="E2055" s="35"/>
      <c r="H2055" s="35"/>
      <c r="K2055" s="37">
        <f>SUM(J2038:J2054)</f>
        <v>73.972009999999997</v>
      </c>
    </row>
    <row r="2056" spans="1:27" x14ac:dyDescent="0.25">
      <c r="D2056" s="36" t="s">
        <v>233</v>
      </c>
      <c r="E2056" s="35"/>
      <c r="H2056" s="35"/>
      <c r="K2056" s="37">
        <f>SUM(K2055:K2055)</f>
        <v>73.972009999999997</v>
      </c>
    </row>
    <row r="2058" spans="1:27" ht="45" customHeight="1" x14ac:dyDescent="0.25">
      <c r="A2058" s="27"/>
      <c r="B2058" s="27" t="s">
        <v>1043</v>
      </c>
      <c r="C2058" s="28" t="s">
        <v>33</v>
      </c>
      <c r="D2058" s="7" t="s">
        <v>903</v>
      </c>
      <c r="E2058" s="6"/>
      <c r="F2058" s="6"/>
      <c r="G2058" s="28"/>
      <c r="H2058" s="30" t="s">
        <v>206</v>
      </c>
      <c r="I2058" s="5">
        <v>1</v>
      </c>
      <c r="J2058" s="4"/>
      <c r="K2058" s="31">
        <f>ROUND(K2077,2)</f>
        <v>74.95</v>
      </c>
      <c r="L2058" s="29" t="s">
        <v>1035</v>
      </c>
      <c r="M2058" s="28"/>
      <c r="N2058" s="28"/>
      <c r="O2058" s="28"/>
      <c r="P2058" s="28"/>
      <c r="Q2058" s="28"/>
      <c r="R2058" s="28"/>
      <c r="S2058" s="28"/>
      <c r="T2058" s="28"/>
      <c r="U2058" s="28"/>
      <c r="V2058" s="28"/>
      <c r="W2058" s="28"/>
      <c r="X2058" s="28"/>
      <c r="Y2058" s="28"/>
      <c r="Z2058" s="28"/>
      <c r="AA2058" s="28"/>
    </row>
    <row r="2059" spans="1:27" x14ac:dyDescent="0.25">
      <c r="B2059" s="23" t="s">
        <v>208</v>
      </c>
    </row>
    <row r="2060" spans="1:27" x14ac:dyDescent="0.25">
      <c r="B2060" t="s">
        <v>994</v>
      </c>
      <c r="C2060" t="s">
        <v>210</v>
      </c>
      <c r="D2060" t="s">
        <v>406</v>
      </c>
      <c r="E2060" s="32">
        <v>9.5000000000000001E-2</v>
      </c>
      <c r="F2060" t="s">
        <v>212</v>
      </c>
      <c r="G2060" t="s">
        <v>213</v>
      </c>
      <c r="H2060" s="33">
        <v>26.91</v>
      </c>
      <c r="I2060" t="s">
        <v>214</v>
      </c>
      <c r="J2060" s="34">
        <f>ROUND(E2060/I2058* H2060,5)</f>
        <v>2.5564499999999999</v>
      </c>
      <c r="K2060" s="35"/>
    </row>
    <row r="2061" spans="1:27" x14ac:dyDescent="0.25">
      <c r="B2061" t="s">
        <v>995</v>
      </c>
      <c r="C2061" t="s">
        <v>210</v>
      </c>
      <c r="D2061" t="s">
        <v>408</v>
      </c>
      <c r="E2061" s="32">
        <v>0.3</v>
      </c>
      <c r="F2061" t="s">
        <v>212</v>
      </c>
      <c r="G2061" t="s">
        <v>213</v>
      </c>
      <c r="H2061" s="33">
        <v>30.3</v>
      </c>
      <c r="I2061" t="s">
        <v>214</v>
      </c>
      <c r="J2061" s="34">
        <f>ROUND(E2061/I2058* H2061,5)</f>
        <v>9.09</v>
      </c>
      <c r="K2061" s="35"/>
    </row>
    <row r="2062" spans="1:27" x14ac:dyDescent="0.25">
      <c r="D2062" s="36" t="s">
        <v>215</v>
      </c>
      <c r="E2062" s="35"/>
      <c r="H2062" s="35"/>
      <c r="K2062" s="33">
        <f>SUM(J2060:J2061)</f>
        <v>11.64645</v>
      </c>
    </row>
    <row r="2063" spans="1:27" x14ac:dyDescent="0.25">
      <c r="B2063" s="23" t="s">
        <v>220</v>
      </c>
      <c r="E2063" s="35"/>
      <c r="H2063" s="35"/>
      <c r="K2063" s="35"/>
    </row>
    <row r="2064" spans="1:27" x14ac:dyDescent="0.25">
      <c r="B2064" t="s">
        <v>910</v>
      </c>
      <c r="C2064" t="s">
        <v>33</v>
      </c>
      <c r="D2064" t="s">
        <v>911</v>
      </c>
      <c r="E2064" s="32">
        <v>4.12</v>
      </c>
      <c r="G2064" t="s">
        <v>213</v>
      </c>
      <c r="H2064" s="33">
        <v>11.95</v>
      </c>
      <c r="I2064" t="s">
        <v>214</v>
      </c>
      <c r="J2064" s="34">
        <f t="shared" ref="J2064:J2072" si="14">ROUND(E2064* H2064,5)</f>
        <v>49.234000000000002</v>
      </c>
      <c r="K2064" s="35"/>
    </row>
    <row r="2065" spans="1:27" x14ac:dyDescent="0.25">
      <c r="B2065" t="s">
        <v>1025</v>
      </c>
      <c r="C2065" t="s">
        <v>105</v>
      </c>
      <c r="D2065" t="s">
        <v>421</v>
      </c>
      <c r="E2065" s="32">
        <v>0.94</v>
      </c>
      <c r="G2065" t="s">
        <v>213</v>
      </c>
      <c r="H2065" s="33">
        <v>0.66</v>
      </c>
      <c r="I2065" t="s">
        <v>214</v>
      </c>
      <c r="J2065" s="34">
        <f t="shared" si="14"/>
        <v>0.62039999999999995</v>
      </c>
      <c r="K2065" s="35"/>
    </row>
    <row r="2066" spans="1:27" x14ac:dyDescent="0.25">
      <c r="B2066" t="s">
        <v>1029</v>
      </c>
      <c r="C2066" t="s">
        <v>410</v>
      </c>
      <c r="D2066" t="s">
        <v>411</v>
      </c>
      <c r="E2066" s="32">
        <v>0.5</v>
      </c>
      <c r="G2066" t="s">
        <v>213</v>
      </c>
      <c r="H2066" s="33">
        <v>11</v>
      </c>
      <c r="I2066" t="s">
        <v>214</v>
      </c>
      <c r="J2066" s="34">
        <f t="shared" si="14"/>
        <v>5.5</v>
      </c>
      <c r="K2066" s="35"/>
    </row>
    <row r="2067" spans="1:27" x14ac:dyDescent="0.25">
      <c r="B2067" t="s">
        <v>906</v>
      </c>
      <c r="C2067" t="s">
        <v>105</v>
      </c>
      <c r="D2067" t="s">
        <v>907</v>
      </c>
      <c r="E2067" s="32">
        <v>2.4464999999999999</v>
      </c>
      <c r="G2067" t="s">
        <v>213</v>
      </c>
      <c r="H2067" s="33">
        <v>1.48</v>
      </c>
      <c r="I2067" t="s">
        <v>214</v>
      </c>
      <c r="J2067" s="34">
        <f t="shared" si="14"/>
        <v>3.6208200000000001</v>
      </c>
      <c r="K2067" s="35"/>
    </row>
    <row r="2068" spans="1:27" x14ac:dyDescent="0.25">
      <c r="B2068" t="s">
        <v>1026</v>
      </c>
      <c r="C2068" t="s">
        <v>105</v>
      </c>
      <c r="D2068" t="s">
        <v>425</v>
      </c>
      <c r="E2068" s="32">
        <v>4</v>
      </c>
      <c r="G2068" t="s">
        <v>213</v>
      </c>
      <c r="H2068" s="33">
        <v>0.04</v>
      </c>
      <c r="I2068" t="s">
        <v>214</v>
      </c>
      <c r="J2068" s="34">
        <f t="shared" si="14"/>
        <v>0.16</v>
      </c>
      <c r="K2068" s="35"/>
    </row>
    <row r="2069" spans="1:27" x14ac:dyDescent="0.25">
      <c r="B2069" t="s">
        <v>1027</v>
      </c>
      <c r="C2069" t="s">
        <v>224</v>
      </c>
      <c r="D2069" t="s">
        <v>429</v>
      </c>
      <c r="E2069" s="32">
        <v>0.8</v>
      </c>
      <c r="G2069" t="s">
        <v>213</v>
      </c>
      <c r="H2069" s="33">
        <v>1.46</v>
      </c>
      <c r="I2069" t="s">
        <v>214</v>
      </c>
      <c r="J2069" s="34">
        <f t="shared" si="14"/>
        <v>1.1679999999999999</v>
      </c>
      <c r="K2069" s="35"/>
    </row>
    <row r="2070" spans="1:27" x14ac:dyDescent="0.25">
      <c r="B2070" t="s">
        <v>1030</v>
      </c>
      <c r="C2070" t="s">
        <v>410</v>
      </c>
      <c r="D2070" t="s">
        <v>427</v>
      </c>
      <c r="E2070" s="32">
        <v>0.12</v>
      </c>
      <c r="G2070" t="s">
        <v>213</v>
      </c>
      <c r="H2070" s="33">
        <v>3.4</v>
      </c>
      <c r="I2070" t="s">
        <v>214</v>
      </c>
      <c r="J2070" s="34">
        <f t="shared" si="14"/>
        <v>0.40799999999999997</v>
      </c>
      <c r="K2070" s="35"/>
    </row>
    <row r="2071" spans="1:27" x14ac:dyDescent="0.25">
      <c r="B2071" t="s">
        <v>1031</v>
      </c>
      <c r="C2071" t="s">
        <v>38</v>
      </c>
      <c r="D2071" t="s">
        <v>413</v>
      </c>
      <c r="E2071" s="32">
        <v>6</v>
      </c>
      <c r="G2071" t="s">
        <v>213</v>
      </c>
      <c r="H2071" s="33">
        <v>0.19</v>
      </c>
      <c r="I2071" t="s">
        <v>214</v>
      </c>
      <c r="J2071" s="34">
        <f t="shared" si="14"/>
        <v>1.1399999999999999</v>
      </c>
      <c r="K2071" s="35"/>
    </row>
    <row r="2072" spans="1:27" x14ac:dyDescent="0.25">
      <c r="B2072" t="s">
        <v>908</v>
      </c>
      <c r="C2072" t="s">
        <v>105</v>
      </c>
      <c r="D2072" t="s">
        <v>909</v>
      </c>
      <c r="E2072" s="32">
        <v>0.99750000000000005</v>
      </c>
      <c r="G2072" t="s">
        <v>213</v>
      </c>
      <c r="H2072" s="33">
        <v>1.28</v>
      </c>
      <c r="I2072" t="s">
        <v>214</v>
      </c>
      <c r="J2072" s="34">
        <f t="shared" si="14"/>
        <v>1.2767999999999999</v>
      </c>
      <c r="K2072" s="35"/>
    </row>
    <row r="2073" spans="1:27" x14ac:dyDescent="0.25">
      <c r="D2073" s="36" t="s">
        <v>229</v>
      </c>
      <c r="E2073" s="35"/>
      <c r="H2073" s="35"/>
      <c r="K2073" s="33">
        <f>SUM(J2064:J2072)</f>
        <v>63.128019999999999</v>
      </c>
    </row>
    <row r="2074" spans="1:27" x14ac:dyDescent="0.25">
      <c r="E2074" s="35"/>
      <c r="H2074" s="35"/>
      <c r="K2074" s="35"/>
    </row>
    <row r="2075" spans="1:27" x14ac:dyDescent="0.25">
      <c r="D2075" s="36" t="s">
        <v>231</v>
      </c>
      <c r="E2075" s="35"/>
      <c r="H2075" s="35">
        <v>1.5</v>
      </c>
      <c r="I2075" t="s">
        <v>232</v>
      </c>
      <c r="J2075">
        <f>ROUND(H2075/100*K2062,5)</f>
        <v>0.17469999999999999</v>
      </c>
      <c r="K2075" s="35"/>
    </row>
    <row r="2076" spans="1:27" x14ac:dyDescent="0.25">
      <c r="D2076" s="36" t="s">
        <v>230</v>
      </c>
      <c r="E2076" s="35"/>
      <c r="H2076" s="35"/>
      <c r="K2076" s="37">
        <f>SUM(J2059:J2075)</f>
        <v>74.949169999999995</v>
      </c>
    </row>
    <row r="2077" spans="1:27" x14ac:dyDescent="0.25">
      <c r="D2077" s="36" t="s">
        <v>233</v>
      </c>
      <c r="E2077" s="35"/>
      <c r="H2077" s="35"/>
      <c r="K2077" s="37">
        <f>SUM(K2076:K2076)</f>
        <v>74.949169999999995</v>
      </c>
    </row>
    <row r="2079" spans="1:27" ht="45" customHeight="1" x14ac:dyDescent="0.25">
      <c r="A2079" s="27"/>
      <c r="B2079" s="27" t="s">
        <v>1044</v>
      </c>
      <c r="C2079" s="28" t="s">
        <v>33</v>
      </c>
      <c r="D2079" s="7" t="s">
        <v>1045</v>
      </c>
      <c r="E2079" s="6"/>
      <c r="F2079" s="6"/>
      <c r="G2079" s="28"/>
      <c r="H2079" s="30" t="s">
        <v>206</v>
      </c>
      <c r="I2079" s="5">
        <v>1</v>
      </c>
      <c r="J2079" s="4"/>
      <c r="K2079" s="31">
        <f>ROUND(K2100,2)</f>
        <v>54.13</v>
      </c>
      <c r="L2079" s="29" t="s">
        <v>1046</v>
      </c>
      <c r="M2079" s="28"/>
      <c r="N2079" s="28"/>
      <c r="O2079" s="28"/>
      <c r="P2079" s="28"/>
      <c r="Q2079" s="28"/>
      <c r="R2079" s="28"/>
      <c r="S2079" s="28"/>
      <c r="T2079" s="28"/>
      <c r="U2079" s="28"/>
      <c r="V2079" s="28"/>
      <c r="W2079" s="28"/>
      <c r="X2079" s="28"/>
      <c r="Y2079" s="28"/>
      <c r="Z2079" s="28"/>
      <c r="AA2079" s="28"/>
    </row>
    <row r="2080" spans="1:27" x14ac:dyDescent="0.25">
      <c r="B2080" s="23" t="s">
        <v>208</v>
      </c>
    </row>
    <row r="2081" spans="2:11" x14ac:dyDescent="0.25">
      <c r="B2081" t="s">
        <v>995</v>
      </c>
      <c r="C2081" t="s">
        <v>210</v>
      </c>
      <c r="D2081" t="s">
        <v>408</v>
      </c>
      <c r="E2081" s="32">
        <v>0.36</v>
      </c>
      <c r="F2081" t="s">
        <v>212</v>
      </c>
      <c r="G2081" t="s">
        <v>213</v>
      </c>
      <c r="H2081" s="33">
        <v>30.3</v>
      </c>
      <c r="I2081" t="s">
        <v>214</v>
      </c>
      <c r="J2081" s="34">
        <f>ROUND(E2081/I2079* H2081,5)</f>
        <v>10.907999999999999</v>
      </c>
      <c r="K2081" s="35"/>
    </row>
    <row r="2082" spans="2:11" x14ac:dyDescent="0.25">
      <c r="B2082" t="s">
        <v>994</v>
      </c>
      <c r="C2082" t="s">
        <v>210</v>
      </c>
      <c r="D2082" t="s">
        <v>406</v>
      </c>
      <c r="E2082" s="32">
        <v>0.125</v>
      </c>
      <c r="F2082" t="s">
        <v>212</v>
      </c>
      <c r="G2082" t="s">
        <v>213</v>
      </c>
      <c r="H2082" s="33">
        <v>26.91</v>
      </c>
      <c r="I2082" t="s">
        <v>214</v>
      </c>
      <c r="J2082" s="34">
        <f>ROUND(E2082/I2079* H2082,5)</f>
        <v>3.36375</v>
      </c>
      <c r="K2082" s="35"/>
    </row>
    <row r="2083" spans="2:11" x14ac:dyDescent="0.25">
      <c r="D2083" s="36" t="s">
        <v>215</v>
      </c>
      <c r="E2083" s="35"/>
      <c r="H2083" s="35"/>
      <c r="K2083" s="33">
        <f>SUM(J2081:J2082)</f>
        <v>14.271749999999999</v>
      </c>
    </row>
    <row r="2084" spans="2:11" x14ac:dyDescent="0.25">
      <c r="B2084" s="23" t="s">
        <v>220</v>
      </c>
      <c r="E2084" s="35"/>
      <c r="H2084" s="35"/>
      <c r="K2084" s="35"/>
    </row>
    <row r="2085" spans="2:11" x14ac:dyDescent="0.25">
      <c r="B2085" t="s">
        <v>1027</v>
      </c>
      <c r="C2085" t="s">
        <v>224</v>
      </c>
      <c r="D2085" t="s">
        <v>429</v>
      </c>
      <c r="E2085" s="32">
        <v>0.8</v>
      </c>
      <c r="G2085" t="s">
        <v>213</v>
      </c>
      <c r="H2085" s="33">
        <v>1.46</v>
      </c>
      <c r="I2085" t="s">
        <v>214</v>
      </c>
      <c r="J2085" s="34">
        <f t="shared" ref="J2085:J2095" si="15">ROUND(E2085* H2085,5)</f>
        <v>1.1679999999999999</v>
      </c>
      <c r="K2085" s="35"/>
    </row>
    <row r="2086" spans="2:11" x14ac:dyDescent="0.25">
      <c r="B2086" t="s">
        <v>1029</v>
      </c>
      <c r="C2086" t="s">
        <v>410</v>
      </c>
      <c r="D2086" t="s">
        <v>411</v>
      </c>
      <c r="E2086" s="32">
        <v>0.3</v>
      </c>
      <c r="G2086" t="s">
        <v>213</v>
      </c>
      <c r="H2086" s="33">
        <v>11</v>
      </c>
      <c r="I2086" t="s">
        <v>214</v>
      </c>
      <c r="J2086" s="34">
        <f t="shared" si="15"/>
        <v>3.3</v>
      </c>
      <c r="K2086" s="35"/>
    </row>
    <row r="2087" spans="2:11" x14ac:dyDescent="0.25">
      <c r="B2087" t="s">
        <v>1031</v>
      </c>
      <c r="C2087" t="s">
        <v>38</v>
      </c>
      <c r="D2087" t="s">
        <v>413</v>
      </c>
      <c r="E2087" s="32">
        <v>12</v>
      </c>
      <c r="G2087" t="s">
        <v>213</v>
      </c>
      <c r="H2087" s="33">
        <v>0.19</v>
      </c>
      <c r="I2087" t="s">
        <v>214</v>
      </c>
      <c r="J2087" s="34">
        <f t="shared" si="15"/>
        <v>2.2799999999999998</v>
      </c>
      <c r="K2087" s="35"/>
    </row>
    <row r="2088" spans="2:11" x14ac:dyDescent="0.25">
      <c r="B2088" t="s">
        <v>1047</v>
      </c>
      <c r="C2088" t="s">
        <v>33</v>
      </c>
      <c r="D2088" t="s">
        <v>1048</v>
      </c>
      <c r="E2088" s="32">
        <v>2.06</v>
      </c>
      <c r="G2088" t="s">
        <v>213</v>
      </c>
      <c r="H2088" s="33">
        <v>3</v>
      </c>
      <c r="I2088" t="s">
        <v>214</v>
      </c>
      <c r="J2088" s="34">
        <f t="shared" si="15"/>
        <v>6.18</v>
      </c>
      <c r="K2088" s="35"/>
    </row>
    <row r="2089" spans="2:11" x14ac:dyDescent="0.25">
      <c r="B2089" t="s">
        <v>1049</v>
      </c>
      <c r="C2089" t="s">
        <v>33</v>
      </c>
      <c r="D2089" t="s">
        <v>1050</v>
      </c>
      <c r="E2089" s="32">
        <v>1.06</v>
      </c>
      <c r="G2089" t="s">
        <v>213</v>
      </c>
      <c r="H2089" s="33">
        <v>9.58</v>
      </c>
      <c r="I2089" t="s">
        <v>214</v>
      </c>
      <c r="J2089" s="34">
        <f t="shared" si="15"/>
        <v>10.1548</v>
      </c>
      <c r="K2089" s="35"/>
    </row>
    <row r="2090" spans="2:11" x14ac:dyDescent="0.25">
      <c r="B2090" t="s">
        <v>1024</v>
      </c>
      <c r="C2090" t="s">
        <v>33</v>
      </c>
      <c r="D2090" t="s">
        <v>417</v>
      </c>
      <c r="E2090" s="32">
        <v>1.03</v>
      </c>
      <c r="G2090" t="s">
        <v>213</v>
      </c>
      <c r="H2090" s="33">
        <v>6.61</v>
      </c>
      <c r="I2090" t="s">
        <v>214</v>
      </c>
      <c r="J2090" s="34">
        <f t="shared" si="15"/>
        <v>6.8083</v>
      </c>
      <c r="K2090" s="35"/>
    </row>
    <row r="2091" spans="2:11" x14ac:dyDescent="0.25">
      <c r="B2091" t="s">
        <v>1030</v>
      </c>
      <c r="C2091" t="s">
        <v>410</v>
      </c>
      <c r="D2091" t="s">
        <v>427</v>
      </c>
      <c r="E2091" s="32">
        <v>0.15</v>
      </c>
      <c r="G2091" t="s">
        <v>213</v>
      </c>
      <c r="H2091" s="33">
        <v>3.4</v>
      </c>
      <c r="I2091" t="s">
        <v>214</v>
      </c>
      <c r="J2091" s="34">
        <f t="shared" si="15"/>
        <v>0.51</v>
      </c>
      <c r="K2091" s="35"/>
    </row>
    <row r="2092" spans="2:11" x14ac:dyDescent="0.25">
      <c r="B2092" t="s">
        <v>1032</v>
      </c>
      <c r="C2092" t="s">
        <v>105</v>
      </c>
      <c r="D2092" t="s">
        <v>423</v>
      </c>
      <c r="E2092" s="32">
        <v>1.9950000000000001</v>
      </c>
      <c r="G2092" t="s">
        <v>213</v>
      </c>
      <c r="H2092" s="33">
        <v>1.2</v>
      </c>
      <c r="I2092" t="s">
        <v>214</v>
      </c>
      <c r="J2092" s="34">
        <f t="shared" si="15"/>
        <v>2.3940000000000001</v>
      </c>
      <c r="K2092" s="35"/>
    </row>
    <row r="2093" spans="2:11" x14ac:dyDescent="0.25">
      <c r="B2093" t="s">
        <v>1026</v>
      </c>
      <c r="C2093" t="s">
        <v>105</v>
      </c>
      <c r="D2093" t="s">
        <v>425</v>
      </c>
      <c r="E2093" s="32">
        <v>4</v>
      </c>
      <c r="G2093" t="s">
        <v>213</v>
      </c>
      <c r="H2093" s="33">
        <v>0.04</v>
      </c>
      <c r="I2093" t="s">
        <v>214</v>
      </c>
      <c r="J2093" s="34">
        <f t="shared" si="15"/>
        <v>0.16</v>
      </c>
      <c r="K2093" s="35"/>
    </row>
    <row r="2094" spans="2:11" x14ac:dyDescent="0.25">
      <c r="B2094" t="s">
        <v>1025</v>
      </c>
      <c r="C2094" t="s">
        <v>105</v>
      </c>
      <c r="D2094" t="s">
        <v>421</v>
      </c>
      <c r="E2094" s="32">
        <v>0.94</v>
      </c>
      <c r="G2094" t="s">
        <v>213</v>
      </c>
      <c r="H2094" s="33">
        <v>0.66</v>
      </c>
      <c r="I2094" t="s">
        <v>214</v>
      </c>
      <c r="J2094" s="34">
        <f t="shared" si="15"/>
        <v>0.62039999999999995</v>
      </c>
      <c r="K2094" s="35"/>
    </row>
    <row r="2095" spans="2:11" x14ac:dyDescent="0.25">
      <c r="B2095" t="s">
        <v>1028</v>
      </c>
      <c r="C2095" t="s">
        <v>105</v>
      </c>
      <c r="D2095" t="s">
        <v>415</v>
      </c>
      <c r="E2095" s="32">
        <v>4.8929999999999998</v>
      </c>
      <c r="G2095" t="s">
        <v>213</v>
      </c>
      <c r="H2095" s="33">
        <v>1.24</v>
      </c>
      <c r="I2095" t="s">
        <v>214</v>
      </c>
      <c r="J2095" s="34">
        <f t="shared" si="15"/>
        <v>6.0673199999999996</v>
      </c>
      <c r="K2095" s="35"/>
    </row>
    <row r="2096" spans="2:11" x14ac:dyDescent="0.25">
      <c r="D2096" s="36" t="s">
        <v>229</v>
      </c>
      <c r="E2096" s="35"/>
      <c r="H2096" s="35"/>
      <c r="K2096" s="33">
        <f>SUM(J2085:J2095)</f>
        <v>39.642819999999993</v>
      </c>
    </row>
    <row r="2097" spans="1:27" x14ac:dyDescent="0.25">
      <c r="E2097" s="35"/>
      <c r="H2097" s="35"/>
      <c r="K2097" s="35"/>
    </row>
    <row r="2098" spans="1:27" x14ac:dyDescent="0.25">
      <c r="D2098" s="36" t="s">
        <v>231</v>
      </c>
      <c r="E2098" s="35"/>
      <c r="H2098" s="35">
        <v>1.5</v>
      </c>
      <c r="I2098" t="s">
        <v>232</v>
      </c>
      <c r="J2098">
        <f>ROUND(H2098/100*K2083,5)</f>
        <v>0.21407999999999999</v>
      </c>
      <c r="K2098" s="35"/>
    </row>
    <row r="2099" spans="1:27" x14ac:dyDescent="0.25">
      <c r="D2099" s="36" t="s">
        <v>230</v>
      </c>
      <c r="E2099" s="35"/>
      <c r="H2099" s="35"/>
      <c r="K2099" s="37">
        <f>SUM(J2080:J2098)</f>
        <v>54.128649999999993</v>
      </c>
    </row>
    <row r="2100" spans="1:27" x14ac:dyDescent="0.25">
      <c r="D2100" s="36" t="s">
        <v>233</v>
      </c>
      <c r="E2100" s="35"/>
      <c r="H2100" s="35"/>
      <c r="K2100" s="37">
        <f>SUM(K2099:K2099)</f>
        <v>54.128649999999993</v>
      </c>
    </row>
    <row r="2102" spans="1:27" ht="45" customHeight="1" x14ac:dyDescent="0.25">
      <c r="A2102" s="27"/>
      <c r="B2102" s="27" t="s">
        <v>1051</v>
      </c>
      <c r="C2102" s="28" t="s">
        <v>33</v>
      </c>
      <c r="D2102" s="7" t="s">
        <v>1052</v>
      </c>
      <c r="E2102" s="6"/>
      <c r="F2102" s="6"/>
      <c r="G2102" s="28"/>
      <c r="H2102" s="30" t="s">
        <v>206</v>
      </c>
      <c r="I2102" s="5">
        <v>1</v>
      </c>
      <c r="J2102" s="4"/>
      <c r="K2102" s="31">
        <f>ROUND(K2123,2)</f>
        <v>58.95</v>
      </c>
      <c r="L2102" s="29" t="s">
        <v>1053</v>
      </c>
      <c r="M2102" s="28"/>
      <c r="N2102" s="28"/>
      <c r="O2102" s="28"/>
      <c r="P2102" s="28"/>
      <c r="Q2102" s="28"/>
      <c r="R2102" s="28"/>
      <c r="S2102" s="28"/>
      <c r="T2102" s="28"/>
      <c r="U2102" s="28"/>
      <c r="V2102" s="28"/>
      <c r="W2102" s="28"/>
      <c r="X2102" s="28"/>
      <c r="Y2102" s="28"/>
      <c r="Z2102" s="28"/>
      <c r="AA2102" s="28"/>
    </row>
    <row r="2103" spans="1:27" x14ac:dyDescent="0.25">
      <c r="B2103" s="23" t="s">
        <v>208</v>
      </c>
    </row>
    <row r="2104" spans="1:27" x14ac:dyDescent="0.25">
      <c r="B2104" t="s">
        <v>994</v>
      </c>
      <c r="C2104" t="s">
        <v>210</v>
      </c>
      <c r="D2104" t="s">
        <v>406</v>
      </c>
      <c r="E2104" s="32">
        <v>0.14000000000000001</v>
      </c>
      <c r="F2104" t="s">
        <v>212</v>
      </c>
      <c r="G2104" t="s">
        <v>213</v>
      </c>
      <c r="H2104" s="33">
        <v>26.91</v>
      </c>
      <c r="I2104" t="s">
        <v>214</v>
      </c>
      <c r="J2104" s="34">
        <f>ROUND(E2104/I2102* H2104,5)</f>
        <v>3.7673999999999999</v>
      </c>
      <c r="K2104" s="35"/>
    </row>
    <row r="2105" spans="1:27" x14ac:dyDescent="0.25">
      <c r="B2105" t="s">
        <v>995</v>
      </c>
      <c r="C2105" t="s">
        <v>210</v>
      </c>
      <c r="D2105" t="s">
        <v>408</v>
      </c>
      <c r="E2105" s="32">
        <v>0.39</v>
      </c>
      <c r="F2105" t="s">
        <v>212</v>
      </c>
      <c r="G2105" t="s">
        <v>213</v>
      </c>
      <c r="H2105" s="33">
        <v>30.3</v>
      </c>
      <c r="I2105" t="s">
        <v>214</v>
      </c>
      <c r="J2105" s="34">
        <f>ROUND(E2105/I2102* H2105,5)</f>
        <v>11.817</v>
      </c>
      <c r="K2105" s="35"/>
    </row>
    <row r="2106" spans="1:27" x14ac:dyDescent="0.25">
      <c r="D2106" s="36" t="s">
        <v>215</v>
      </c>
      <c r="E2106" s="35"/>
      <c r="H2106" s="35"/>
      <c r="K2106" s="33">
        <f>SUM(J2104:J2105)</f>
        <v>15.5844</v>
      </c>
    </row>
    <row r="2107" spans="1:27" x14ac:dyDescent="0.25">
      <c r="B2107" s="23" t="s">
        <v>220</v>
      </c>
      <c r="E2107" s="35"/>
      <c r="H2107" s="35"/>
      <c r="K2107" s="35"/>
    </row>
    <row r="2108" spans="1:27" x14ac:dyDescent="0.25">
      <c r="B2108" t="s">
        <v>1032</v>
      </c>
      <c r="C2108" t="s">
        <v>105</v>
      </c>
      <c r="D2108" t="s">
        <v>423</v>
      </c>
      <c r="E2108" s="32">
        <v>1.9950000000000001</v>
      </c>
      <c r="G2108" t="s">
        <v>213</v>
      </c>
      <c r="H2108" s="33">
        <v>1.2</v>
      </c>
      <c r="I2108" t="s">
        <v>214</v>
      </c>
      <c r="J2108" s="34">
        <f t="shared" ref="J2108:J2118" si="16">ROUND(E2108* H2108,5)</f>
        <v>2.3940000000000001</v>
      </c>
      <c r="K2108" s="35"/>
    </row>
    <row r="2109" spans="1:27" x14ac:dyDescent="0.25">
      <c r="B2109" t="s">
        <v>1025</v>
      </c>
      <c r="C2109" t="s">
        <v>105</v>
      </c>
      <c r="D2109" t="s">
        <v>421</v>
      </c>
      <c r="E2109" s="32">
        <v>0.94</v>
      </c>
      <c r="G2109" t="s">
        <v>213</v>
      </c>
      <c r="H2109" s="33">
        <v>0.66</v>
      </c>
      <c r="I2109" t="s">
        <v>214</v>
      </c>
      <c r="J2109" s="34">
        <f t="shared" si="16"/>
        <v>0.62039999999999995</v>
      </c>
      <c r="K2109" s="35"/>
    </row>
    <row r="2110" spans="1:27" x14ac:dyDescent="0.25">
      <c r="B2110" t="s">
        <v>1027</v>
      </c>
      <c r="C2110" t="s">
        <v>224</v>
      </c>
      <c r="D2110" t="s">
        <v>429</v>
      </c>
      <c r="E2110" s="32">
        <v>0.8</v>
      </c>
      <c r="G2110" t="s">
        <v>213</v>
      </c>
      <c r="H2110" s="33">
        <v>1.46</v>
      </c>
      <c r="I2110" t="s">
        <v>214</v>
      </c>
      <c r="J2110" s="34">
        <f t="shared" si="16"/>
        <v>1.1679999999999999</v>
      </c>
      <c r="K2110" s="35"/>
    </row>
    <row r="2111" spans="1:27" x14ac:dyDescent="0.25">
      <c r="B2111" t="s">
        <v>1028</v>
      </c>
      <c r="C2111" t="s">
        <v>105</v>
      </c>
      <c r="D2111" t="s">
        <v>415</v>
      </c>
      <c r="E2111" s="32">
        <v>7.35</v>
      </c>
      <c r="G2111" t="s">
        <v>213</v>
      </c>
      <c r="H2111" s="33">
        <v>1.24</v>
      </c>
      <c r="I2111" t="s">
        <v>214</v>
      </c>
      <c r="J2111" s="34">
        <f t="shared" si="16"/>
        <v>9.1140000000000008</v>
      </c>
      <c r="K2111" s="35"/>
    </row>
    <row r="2112" spans="1:27" x14ac:dyDescent="0.25">
      <c r="B2112" t="s">
        <v>1054</v>
      </c>
      <c r="C2112" t="s">
        <v>33</v>
      </c>
      <c r="D2112" t="s">
        <v>485</v>
      </c>
      <c r="E2112" s="32">
        <v>1.03</v>
      </c>
      <c r="G2112" t="s">
        <v>213</v>
      </c>
      <c r="H2112" s="33">
        <v>5.78</v>
      </c>
      <c r="I2112" t="s">
        <v>214</v>
      </c>
      <c r="J2112" s="34">
        <f t="shared" si="16"/>
        <v>5.9534000000000002</v>
      </c>
      <c r="K2112" s="35"/>
    </row>
    <row r="2113" spans="1:27" x14ac:dyDescent="0.25">
      <c r="B2113" t="s">
        <v>1055</v>
      </c>
      <c r="C2113" t="s">
        <v>33</v>
      </c>
      <c r="D2113" t="s">
        <v>1056</v>
      </c>
      <c r="E2113" s="32">
        <v>1.06</v>
      </c>
      <c r="G2113" t="s">
        <v>213</v>
      </c>
      <c r="H2113" s="33">
        <v>9.3800000000000008</v>
      </c>
      <c r="I2113" t="s">
        <v>214</v>
      </c>
      <c r="J2113" s="34">
        <f t="shared" si="16"/>
        <v>9.9428000000000001</v>
      </c>
      <c r="K2113" s="35"/>
    </row>
    <row r="2114" spans="1:27" x14ac:dyDescent="0.25">
      <c r="B2114" t="s">
        <v>1057</v>
      </c>
      <c r="C2114" t="s">
        <v>33</v>
      </c>
      <c r="D2114" t="s">
        <v>1058</v>
      </c>
      <c r="E2114" s="32">
        <v>2.06</v>
      </c>
      <c r="G2114" t="s">
        <v>213</v>
      </c>
      <c r="H2114" s="33">
        <v>3.09</v>
      </c>
      <c r="I2114" t="s">
        <v>214</v>
      </c>
      <c r="J2114" s="34">
        <f t="shared" si="16"/>
        <v>6.3654000000000002</v>
      </c>
      <c r="K2114" s="35"/>
    </row>
    <row r="2115" spans="1:27" x14ac:dyDescent="0.25">
      <c r="B2115" t="s">
        <v>1031</v>
      </c>
      <c r="C2115" t="s">
        <v>38</v>
      </c>
      <c r="D2115" t="s">
        <v>413</v>
      </c>
      <c r="E2115" s="32">
        <v>12</v>
      </c>
      <c r="G2115" t="s">
        <v>213</v>
      </c>
      <c r="H2115" s="33">
        <v>0.19</v>
      </c>
      <c r="I2115" t="s">
        <v>214</v>
      </c>
      <c r="J2115" s="34">
        <f t="shared" si="16"/>
        <v>2.2799999999999998</v>
      </c>
      <c r="K2115" s="35"/>
    </row>
    <row r="2116" spans="1:27" x14ac:dyDescent="0.25">
      <c r="B2116" t="s">
        <v>1030</v>
      </c>
      <c r="C2116" t="s">
        <v>410</v>
      </c>
      <c r="D2116" t="s">
        <v>427</v>
      </c>
      <c r="E2116" s="32">
        <v>0.15</v>
      </c>
      <c r="G2116" t="s">
        <v>213</v>
      </c>
      <c r="H2116" s="33">
        <v>3.4</v>
      </c>
      <c r="I2116" t="s">
        <v>214</v>
      </c>
      <c r="J2116" s="34">
        <f t="shared" si="16"/>
        <v>0.51</v>
      </c>
      <c r="K2116" s="35"/>
    </row>
    <row r="2117" spans="1:27" x14ac:dyDescent="0.25">
      <c r="B2117" t="s">
        <v>1029</v>
      </c>
      <c r="C2117" t="s">
        <v>410</v>
      </c>
      <c r="D2117" t="s">
        <v>411</v>
      </c>
      <c r="E2117" s="32">
        <v>0.42</v>
      </c>
      <c r="G2117" t="s">
        <v>213</v>
      </c>
      <c r="H2117" s="33">
        <v>11</v>
      </c>
      <c r="I2117" t="s">
        <v>214</v>
      </c>
      <c r="J2117" s="34">
        <f t="shared" si="16"/>
        <v>4.62</v>
      </c>
      <c r="K2117" s="35"/>
    </row>
    <row r="2118" spans="1:27" x14ac:dyDescent="0.25">
      <c r="B2118" t="s">
        <v>1026</v>
      </c>
      <c r="C2118" t="s">
        <v>105</v>
      </c>
      <c r="D2118" t="s">
        <v>425</v>
      </c>
      <c r="E2118" s="32">
        <v>4</v>
      </c>
      <c r="G2118" t="s">
        <v>213</v>
      </c>
      <c r="H2118" s="33">
        <v>0.04</v>
      </c>
      <c r="I2118" t="s">
        <v>214</v>
      </c>
      <c r="J2118" s="34">
        <f t="shared" si="16"/>
        <v>0.16</v>
      </c>
      <c r="K2118" s="35"/>
    </row>
    <row r="2119" spans="1:27" x14ac:dyDescent="0.25">
      <c r="D2119" s="36" t="s">
        <v>229</v>
      </c>
      <c r="E2119" s="35"/>
      <c r="H2119" s="35"/>
      <c r="K2119" s="33">
        <f>SUM(J2108:J2118)</f>
        <v>43.127999999999993</v>
      </c>
    </row>
    <row r="2120" spans="1:27" x14ac:dyDescent="0.25">
      <c r="E2120" s="35"/>
      <c r="H2120" s="35"/>
      <c r="K2120" s="35"/>
    </row>
    <row r="2121" spans="1:27" x14ac:dyDescent="0.25">
      <c r="D2121" s="36" t="s">
        <v>231</v>
      </c>
      <c r="E2121" s="35"/>
      <c r="H2121" s="35">
        <v>1.5</v>
      </c>
      <c r="I2121" t="s">
        <v>232</v>
      </c>
      <c r="J2121">
        <f>ROUND(H2121/100*K2106,5)</f>
        <v>0.23377000000000001</v>
      </c>
      <c r="K2121" s="35"/>
    </row>
    <row r="2122" spans="1:27" x14ac:dyDescent="0.25">
      <c r="D2122" s="36" t="s">
        <v>230</v>
      </c>
      <c r="E2122" s="35"/>
      <c r="H2122" s="35"/>
      <c r="K2122" s="37">
        <f>SUM(J2103:J2121)</f>
        <v>58.946169999999995</v>
      </c>
    </row>
    <row r="2123" spans="1:27" x14ac:dyDescent="0.25">
      <c r="D2123" s="36" t="s">
        <v>233</v>
      </c>
      <c r="E2123" s="35"/>
      <c r="H2123" s="35"/>
      <c r="K2123" s="37">
        <f>SUM(K2122:K2122)</f>
        <v>58.946169999999995</v>
      </c>
    </row>
    <row r="2125" spans="1:27" ht="45" customHeight="1" x14ac:dyDescent="0.25">
      <c r="A2125" s="27"/>
      <c r="B2125" s="27" t="s">
        <v>1059</v>
      </c>
      <c r="C2125" s="28" t="s">
        <v>33</v>
      </c>
      <c r="D2125" s="7" t="s">
        <v>1060</v>
      </c>
      <c r="E2125" s="6"/>
      <c r="F2125" s="6"/>
      <c r="G2125" s="28"/>
      <c r="H2125" s="30" t="s">
        <v>206</v>
      </c>
      <c r="I2125" s="5">
        <v>1</v>
      </c>
      <c r="J2125" s="4"/>
      <c r="K2125" s="31">
        <f>ROUND(K2140,2)</f>
        <v>18.600000000000001</v>
      </c>
      <c r="L2125" s="29" t="s">
        <v>1061</v>
      </c>
      <c r="M2125" s="28"/>
      <c r="N2125" s="28"/>
      <c r="O2125" s="28"/>
      <c r="P2125" s="28"/>
      <c r="Q2125" s="28"/>
      <c r="R2125" s="28"/>
      <c r="S2125" s="28"/>
      <c r="T2125" s="28"/>
      <c r="U2125" s="28"/>
      <c r="V2125" s="28"/>
      <c r="W2125" s="28"/>
      <c r="X2125" s="28"/>
      <c r="Y2125" s="28"/>
      <c r="Z2125" s="28"/>
      <c r="AA2125" s="28"/>
    </row>
    <row r="2126" spans="1:27" x14ac:dyDescent="0.25">
      <c r="B2126" s="23" t="s">
        <v>208</v>
      </c>
    </row>
    <row r="2127" spans="1:27" x14ac:dyDescent="0.25">
      <c r="B2127" t="s">
        <v>994</v>
      </c>
      <c r="C2127" t="s">
        <v>210</v>
      </c>
      <c r="D2127" t="s">
        <v>406</v>
      </c>
      <c r="E2127" s="32">
        <v>0.05</v>
      </c>
      <c r="F2127" t="s">
        <v>212</v>
      </c>
      <c r="G2127" t="s">
        <v>213</v>
      </c>
      <c r="H2127" s="33">
        <v>26.91</v>
      </c>
      <c r="I2127" t="s">
        <v>214</v>
      </c>
      <c r="J2127" s="34">
        <f>ROUND(E2127/I2125* H2127,5)</f>
        <v>1.3454999999999999</v>
      </c>
      <c r="K2127" s="35"/>
    </row>
    <row r="2128" spans="1:27" x14ac:dyDescent="0.25">
      <c r="B2128" t="s">
        <v>995</v>
      </c>
      <c r="C2128" t="s">
        <v>210</v>
      </c>
      <c r="D2128" t="s">
        <v>408</v>
      </c>
      <c r="E2128" s="32">
        <v>0.1</v>
      </c>
      <c r="F2128" t="s">
        <v>212</v>
      </c>
      <c r="G2128" t="s">
        <v>213</v>
      </c>
      <c r="H2128" s="33">
        <v>30.3</v>
      </c>
      <c r="I2128" t="s">
        <v>214</v>
      </c>
      <c r="J2128" s="34">
        <f>ROUND(E2128/I2125* H2128,5)</f>
        <v>3.03</v>
      </c>
      <c r="K2128" s="35"/>
    </row>
    <row r="2129" spans="1:27" x14ac:dyDescent="0.25">
      <c r="D2129" s="36" t="s">
        <v>215</v>
      </c>
      <c r="E2129" s="35"/>
      <c r="H2129" s="35"/>
      <c r="K2129" s="33">
        <f>SUM(J2127:J2128)</f>
        <v>4.3754999999999997</v>
      </c>
    </row>
    <row r="2130" spans="1:27" x14ac:dyDescent="0.25">
      <c r="B2130" s="23" t="s">
        <v>216</v>
      </c>
      <c r="E2130" s="35"/>
      <c r="H2130" s="35"/>
      <c r="K2130" s="35"/>
    </row>
    <row r="2131" spans="1:27" x14ac:dyDescent="0.25">
      <c r="B2131" t="s">
        <v>1062</v>
      </c>
      <c r="C2131" t="s">
        <v>210</v>
      </c>
      <c r="D2131" t="s">
        <v>467</v>
      </c>
      <c r="E2131" s="32">
        <v>0.1</v>
      </c>
      <c r="F2131" t="s">
        <v>212</v>
      </c>
      <c r="G2131" t="s">
        <v>213</v>
      </c>
      <c r="H2131" s="33">
        <v>5.0199999999999996</v>
      </c>
      <c r="I2131" t="s">
        <v>214</v>
      </c>
      <c r="J2131" s="34">
        <f>ROUND(E2131/I2125* H2131,5)</f>
        <v>0.502</v>
      </c>
      <c r="K2131" s="35"/>
    </row>
    <row r="2132" spans="1:27" x14ac:dyDescent="0.25">
      <c r="D2132" s="36" t="s">
        <v>219</v>
      </c>
      <c r="E2132" s="35"/>
      <c r="H2132" s="35"/>
      <c r="K2132" s="33">
        <f>SUM(J2131:J2131)</f>
        <v>0.502</v>
      </c>
    </row>
    <row r="2133" spans="1:27" x14ac:dyDescent="0.25">
      <c r="B2133" s="23" t="s">
        <v>220</v>
      </c>
      <c r="E2133" s="35"/>
      <c r="H2133" s="35"/>
      <c r="K2133" s="35"/>
    </row>
    <row r="2134" spans="1:27" x14ac:dyDescent="0.25">
      <c r="B2134" t="s">
        <v>221</v>
      </c>
      <c r="C2134" t="s">
        <v>188</v>
      </c>
      <c r="D2134" t="s">
        <v>222</v>
      </c>
      <c r="E2134" s="32">
        <v>1.4999999999999999E-2</v>
      </c>
      <c r="G2134" t="s">
        <v>213</v>
      </c>
      <c r="H2134" s="33">
        <v>1.72</v>
      </c>
      <c r="I2134" t="s">
        <v>214</v>
      </c>
      <c r="J2134" s="34">
        <f>ROUND(E2134* H2134,5)</f>
        <v>2.58E-2</v>
      </c>
      <c r="K2134" s="35"/>
    </row>
    <row r="2135" spans="1:27" x14ac:dyDescent="0.25">
      <c r="B2135" t="s">
        <v>1063</v>
      </c>
      <c r="C2135" t="s">
        <v>224</v>
      </c>
      <c r="D2135" t="s">
        <v>469</v>
      </c>
      <c r="E2135" s="32">
        <v>12.24</v>
      </c>
      <c r="G2135" t="s">
        <v>213</v>
      </c>
      <c r="H2135" s="33">
        <v>1.1100000000000001</v>
      </c>
      <c r="I2135" t="s">
        <v>214</v>
      </c>
      <c r="J2135" s="34">
        <f>ROUND(E2135* H2135,5)</f>
        <v>13.586399999999999</v>
      </c>
      <c r="K2135" s="35"/>
    </row>
    <row r="2136" spans="1:27" x14ac:dyDescent="0.25">
      <c r="D2136" s="36" t="s">
        <v>229</v>
      </c>
      <c r="E2136" s="35"/>
      <c r="H2136" s="35"/>
      <c r="K2136" s="33">
        <f>SUM(J2134:J2135)</f>
        <v>13.6122</v>
      </c>
    </row>
    <row r="2137" spans="1:27" x14ac:dyDescent="0.25">
      <c r="E2137" s="35"/>
      <c r="H2137" s="35"/>
      <c r="K2137" s="35"/>
    </row>
    <row r="2138" spans="1:27" x14ac:dyDescent="0.25">
      <c r="D2138" s="36" t="s">
        <v>231</v>
      </c>
      <c r="E2138" s="35"/>
      <c r="H2138" s="35">
        <v>2.5</v>
      </c>
      <c r="I2138" t="s">
        <v>232</v>
      </c>
      <c r="J2138">
        <f>ROUND(H2138/100*K2129,5)</f>
        <v>0.10939</v>
      </c>
      <c r="K2138" s="35"/>
    </row>
    <row r="2139" spans="1:27" x14ac:dyDescent="0.25">
      <c r="D2139" s="36" t="s">
        <v>230</v>
      </c>
      <c r="E2139" s="35"/>
      <c r="H2139" s="35"/>
      <c r="K2139" s="37">
        <f>SUM(J2126:J2138)</f>
        <v>18.59909</v>
      </c>
    </row>
    <row r="2140" spans="1:27" x14ac:dyDescent="0.25">
      <c r="D2140" s="36" t="s">
        <v>233</v>
      </c>
      <c r="E2140" s="35"/>
      <c r="H2140" s="35"/>
      <c r="K2140" s="37">
        <f>SUM(K2139:K2139)</f>
        <v>18.59909</v>
      </c>
    </row>
    <row r="2142" spans="1:27" ht="45" customHeight="1" x14ac:dyDescent="0.25">
      <c r="A2142" s="27"/>
      <c r="B2142" s="27" t="s">
        <v>1064</v>
      </c>
      <c r="C2142" s="28" t="s">
        <v>33</v>
      </c>
      <c r="D2142" s="7" t="s">
        <v>1065</v>
      </c>
      <c r="E2142" s="6"/>
      <c r="F2142" s="6"/>
      <c r="G2142" s="28"/>
      <c r="H2142" s="30" t="s">
        <v>206</v>
      </c>
      <c r="I2142" s="5">
        <v>1</v>
      </c>
      <c r="J2142" s="4"/>
      <c r="K2142" s="31">
        <f>ROUND(K2157,2)</f>
        <v>42.01</v>
      </c>
      <c r="L2142" s="29" t="s">
        <v>1066</v>
      </c>
      <c r="M2142" s="28"/>
      <c r="N2142" s="28"/>
      <c r="O2142" s="28"/>
      <c r="P2142" s="28"/>
      <c r="Q2142" s="28"/>
      <c r="R2142" s="28"/>
      <c r="S2142" s="28"/>
      <c r="T2142" s="28"/>
      <c r="U2142" s="28"/>
      <c r="V2142" s="28"/>
      <c r="W2142" s="28"/>
      <c r="X2142" s="28"/>
      <c r="Y2142" s="28"/>
      <c r="Z2142" s="28"/>
      <c r="AA2142" s="28"/>
    </row>
    <row r="2143" spans="1:27" x14ac:dyDescent="0.25">
      <c r="B2143" s="23" t="s">
        <v>208</v>
      </c>
    </row>
    <row r="2144" spans="1:27" x14ac:dyDescent="0.25">
      <c r="B2144" t="s">
        <v>995</v>
      </c>
      <c r="C2144" t="s">
        <v>210</v>
      </c>
      <c r="D2144" t="s">
        <v>408</v>
      </c>
      <c r="E2144" s="32">
        <v>0.16</v>
      </c>
      <c r="F2144" t="s">
        <v>212</v>
      </c>
      <c r="G2144" t="s">
        <v>213</v>
      </c>
      <c r="H2144" s="33">
        <v>30.3</v>
      </c>
      <c r="I2144" t="s">
        <v>214</v>
      </c>
      <c r="J2144" s="34">
        <f>ROUND(E2144/I2142* H2144,5)</f>
        <v>4.8479999999999999</v>
      </c>
      <c r="K2144" s="35"/>
    </row>
    <row r="2145" spans="1:27" x14ac:dyDescent="0.25">
      <c r="B2145" t="s">
        <v>994</v>
      </c>
      <c r="C2145" t="s">
        <v>210</v>
      </c>
      <c r="D2145" t="s">
        <v>406</v>
      </c>
      <c r="E2145" s="32">
        <v>0.08</v>
      </c>
      <c r="F2145" t="s">
        <v>212</v>
      </c>
      <c r="G2145" t="s">
        <v>213</v>
      </c>
      <c r="H2145" s="33">
        <v>26.91</v>
      </c>
      <c r="I2145" t="s">
        <v>214</v>
      </c>
      <c r="J2145" s="34">
        <f>ROUND(E2145/I2142* H2145,5)</f>
        <v>2.1528</v>
      </c>
      <c r="K2145" s="35"/>
    </row>
    <row r="2146" spans="1:27" x14ac:dyDescent="0.25">
      <c r="D2146" s="36" t="s">
        <v>215</v>
      </c>
      <c r="E2146" s="35"/>
      <c r="H2146" s="35"/>
      <c r="K2146" s="33">
        <f>SUM(J2144:J2145)</f>
        <v>7.0007999999999999</v>
      </c>
    </row>
    <row r="2147" spans="1:27" x14ac:dyDescent="0.25">
      <c r="B2147" s="23" t="s">
        <v>216</v>
      </c>
      <c r="E2147" s="35"/>
      <c r="H2147" s="35"/>
      <c r="K2147" s="35"/>
    </row>
    <row r="2148" spans="1:27" x14ac:dyDescent="0.25">
      <c r="B2148" t="s">
        <v>1062</v>
      </c>
      <c r="C2148" t="s">
        <v>210</v>
      </c>
      <c r="D2148" t="s">
        <v>467</v>
      </c>
      <c r="E2148" s="32">
        <v>0.16</v>
      </c>
      <c r="F2148" t="s">
        <v>212</v>
      </c>
      <c r="G2148" t="s">
        <v>213</v>
      </c>
      <c r="H2148" s="33">
        <v>5.0199999999999996</v>
      </c>
      <c r="I2148" t="s">
        <v>214</v>
      </c>
      <c r="J2148" s="34">
        <f>ROUND(E2148/I2142* H2148,5)</f>
        <v>0.80320000000000003</v>
      </c>
      <c r="K2148" s="35"/>
    </row>
    <row r="2149" spans="1:27" x14ac:dyDescent="0.25">
      <c r="D2149" s="36" t="s">
        <v>219</v>
      </c>
      <c r="E2149" s="35"/>
      <c r="H2149" s="35"/>
      <c r="K2149" s="33">
        <f>SUM(J2148:J2148)</f>
        <v>0.80320000000000003</v>
      </c>
    </row>
    <row r="2150" spans="1:27" x14ac:dyDescent="0.25">
      <c r="B2150" s="23" t="s">
        <v>220</v>
      </c>
      <c r="E2150" s="35"/>
      <c r="H2150" s="35"/>
      <c r="K2150" s="35"/>
    </row>
    <row r="2151" spans="1:27" x14ac:dyDescent="0.25">
      <c r="B2151" t="s">
        <v>221</v>
      </c>
      <c r="C2151" t="s">
        <v>188</v>
      </c>
      <c r="D2151" t="s">
        <v>222</v>
      </c>
      <c r="E2151" s="32">
        <v>3.6999999999999998E-2</v>
      </c>
      <c r="G2151" t="s">
        <v>213</v>
      </c>
      <c r="H2151" s="33">
        <v>1.72</v>
      </c>
      <c r="I2151" t="s">
        <v>214</v>
      </c>
      <c r="J2151" s="34">
        <f>ROUND(E2151* H2151,5)</f>
        <v>6.3640000000000002E-2</v>
      </c>
      <c r="K2151" s="35"/>
    </row>
    <row r="2152" spans="1:27" x14ac:dyDescent="0.25">
      <c r="B2152" t="s">
        <v>1063</v>
      </c>
      <c r="C2152" t="s">
        <v>224</v>
      </c>
      <c r="D2152" t="s">
        <v>469</v>
      </c>
      <c r="E2152" s="32">
        <v>30.6</v>
      </c>
      <c r="G2152" t="s">
        <v>213</v>
      </c>
      <c r="H2152" s="33">
        <v>1.1100000000000001</v>
      </c>
      <c r="I2152" t="s">
        <v>214</v>
      </c>
      <c r="J2152" s="34">
        <f>ROUND(E2152* H2152,5)</f>
        <v>33.966000000000001</v>
      </c>
      <c r="K2152" s="35"/>
    </row>
    <row r="2153" spans="1:27" x14ac:dyDescent="0.25">
      <c r="D2153" s="36" t="s">
        <v>229</v>
      </c>
      <c r="E2153" s="35"/>
      <c r="H2153" s="35"/>
      <c r="K2153" s="33">
        <f>SUM(J2151:J2152)</f>
        <v>34.029640000000001</v>
      </c>
    </row>
    <row r="2154" spans="1:27" x14ac:dyDescent="0.25">
      <c r="E2154" s="35"/>
      <c r="H2154" s="35"/>
      <c r="K2154" s="35"/>
    </row>
    <row r="2155" spans="1:27" x14ac:dyDescent="0.25">
      <c r="D2155" s="36" t="s">
        <v>231</v>
      </c>
      <c r="E2155" s="35"/>
      <c r="H2155" s="35">
        <v>2.5</v>
      </c>
      <c r="I2155" t="s">
        <v>232</v>
      </c>
      <c r="J2155">
        <f>ROUND(H2155/100*K2146,5)</f>
        <v>0.17502000000000001</v>
      </c>
      <c r="K2155" s="35"/>
    </row>
    <row r="2156" spans="1:27" x14ac:dyDescent="0.25">
      <c r="D2156" s="36" t="s">
        <v>230</v>
      </c>
      <c r="E2156" s="35"/>
      <c r="H2156" s="35"/>
      <c r="K2156" s="37">
        <f>SUM(J2143:J2155)</f>
        <v>42.008660000000006</v>
      </c>
    </row>
    <row r="2157" spans="1:27" x14ac:dyDescent="0.25">
      <c r="D2157" s="36" t="s">
        <v>233</v>
      </c>
      <c r="E2157" s="35"/>
      <c r="H2157" s="35"/>
      <c r="K2157" s="37">
        <f>SUM(K2156:K2156)</f>
        <v>42.008660000000006</v>
      </c>
    </row>
    <row r="2159" spans="1:27" ht="45" customHeight="1" x14ac:dyDescent="0.25">
      <c r="A2159" s="27"/>
      <c r="B2159" s="27" t="s">
        <v>1067</v>
      </c>
      <c r="C2159" s="28" t="s">
        <v>33</v>
      </c>
      <c r="D2159" s="7" t="s">
        <v>1068</v>
      </c>
      <c r="E2159" s="6"/>
      <c r="F2159" s="6"/>
      <c r="G2159" s="28"/>
      <c r="H2159" s="30" t="s">
        <v>206</v>
      </c>
      <c r="I2159" s="5">
        <v>1</v>
      </c>
      <c r="J2159" s="4"/>
      <c r="K2159" s="31">
        <f>ROUND(K2174,2)</f>
        <v>35.79</v>
      </c>
      <c r="L2159" s="29" t="s">
        <v>1069</v>
      </c>
      <c r="M2159" s="28"/>
      <c r="N2159" s="28"/>
      <c r="O2159" s="28"/>
      <c r="P2159" s="28"/>
      <c r="Q2159" s="28"/>
      <c r="R2159" s="28"/>
      <c r="S2159" s="28"/>
      <c r="T2159" s="28"/>
      <c r="U2159" s="28"/>
      <c r="V2159" s="28"/>
      <c r="W2159" s="28"/>
      <c r="X2159" s="28"/>
      <c r="Y2159" s="28"/>
      <c r="Z2159" s="28"/>
      <c r="AA2159" s="28"/>
    </row>
    <row r="2160" spans="1:27" x14ac:dyDescent="0.25">
      <c r="B2160" s="23" t="s">
        <v>208</v>
      </c>
    </row>
    <row r="2161" spans="1:27" x14ac:dyDescent="0.25">
      <c r="B2161" t="s">
        <v>994</v>
      </c>
      <c r="C2161" t="s">
        <v>210</v>
      </c>
      <c r="D2161" t="s">
        <v>406</v>
      </c>
      <c r="E2161" s="32">
        <v>0.08</v>
      </c>
      <c r="F2161" t="s">
        <v>212</v>
      </c>
      <c r="G2161" t="s">
        <v>213</v>
      </c>
      <c r="H2161" s="33">
        <v>26.91</v>
      </c>
      <c r="I2161" t="s">
        <v>214</v>
      </c>
      <c r="J2161" s="34">
        <f>ROUND(E2161/I2159* H2161,5)</f>
        <v>2.1528</v>
      </c>
      <c r="K2161" s="35"/>
    </row>
    <row r="2162" spans="1:27" x14ac:dyDescent="0.25">
      <c r="B2162" t="s">
        <v>995</v>
      </c>
      <c r="C2162" t="s">
        <v>210</v>
      </c>
      <c r="D2162" t="s">
        <v>408</v>
      </c>
      <c r="E2162" s="32">
        <v>0.16</v>
      </c>
      <c r="F2162" t="s">
        <v>212</v>
      </c>
      <c r="G2162" t="s">
        <v>213</v>
      </c>
      <c r="H2162" s="33">
        <v>30.3</v>
      </c>
      <c r="I2162" t="s">
        <v>214</v>
      </c>
      <c r="J2162" s="34">
        <f>ROUND(E2162/I2159* H2162,5)</f>
        <v>4.8479999999999999</v>
      </c>
      <c r="K2162" s="35"/>
    </row>
    <row r="2163" spans="1:27" x14ac:dyDescent="0.25">
      <c r="D2163" s="36" t="s">
        <v>215</v>
      </c>
      <c r="E2163" s="35"/>
      <c r="H2163" s="35"/>
      <c r="K2163" s="33">
        <f>SUM(J2161:J2162)</f>
        <v>7.0007999999999999</v>
      </c>
    </row>
    <row r="2164" spans="1:27" x14ac:dyDescent="0.25">
      <c r="B2164" s="23" t="s">
        <v>216</v>
      </c>
      <c r="E2164" s="35"/>
      <c r="H2164" s="35"/>
      <c r="K2164" s="35"/>
    </row>
    <row r="2165" spans="1:27" x14ac:dyDescent="0.25">
      <c r="B2165" t="s">
        <v>1062</v>
      </c>
      <c r="C2165" t="s">
        <v>210</v>
      </c>
      <c r="D2165" t="s">
        <v>467</v>
      </c>
      <c r="E2165" s="32">
        <v>0.16</v>
      </c>
      <c r="F2165" t="s">
        <v>212</v>
      </c>
      <c r="G2165" t="s">
        <v>213</v>
      </c>
      <c r="H2165" s="33">
        <v>5.0199999999999996</v>
      </c>
      <c r="I2165" t="s">
        <v>214</v>
      </c>
      <c r="J2165" s="34">
        <f>ROUND(E2165/I2159* H2165,5)</f>
        <v>0.80320000000000003</v>
      </c>
      <c r="K2165" s="35"/>
    </row>
    <row r="2166" spans="1:27" x14ac:dyDescent="0.25">
      <c r="D2166" s="36" t="s">
        <v>219</v>
      </c>
      <c r="E2166" s="35"/>
      <c r="H2166" s="35"/>
      <c r="K2166" s="33">
        <f>SUM(J2165:J2165)</f>
        <v>0.80320000000000003</v>
      </c>
    </row>
    <row r="2167" spans="1:27" x14ac:dyDescent="0.25">
      <c r="B2167" s="23" t="s">
        <v>220</v>
      </c>
      <c r="E2167" s="35"/>
      <c r="H2167" s="35"/>
      <c r="K2167" s="35"/>
    </row>
    <row r="2168" spans="1:27" x14ac:dyDescent="0.25">
      <c r="B2168" t="s">
        <v>221</v>
      </c>
      <c r="C2168" t="s">
        <v>188</v>
      </c>
      <c r="D2168" t="s">
        <v>222</v>
      </c>
      <c r="E2168" s="32">
        <v>3.6999999999999998E-2</v>
      </c>
      <c r="G2168" t="s">
        <v>213</v>
      </c>
      <c r="H2168" s="33">
        <v>1.72</v>
      </c>
      <c r="I2168" t="s">
        <v>214</v>
      </c>
      <c r="J2168" s="34">
        <f>ROUND(E2168* H2168,5)</f>
        <v>6.3640000000000002E-2</v>
      </c>
      <c r="K2168" s="35"/>
    </row>
    <row r="2169" spans="1:27" x14ac:dyDescent="0.25">
      <c r="B2169" t="s">
        <v>1063</v>
      </c>
      <c r="C2169" t="s">
        <v>224</v>
      </c>
      <c r="D2169" t="s">
        <v>469</v>
      </c>
      <c r="E2169" s="32">
        <v>25</v>
      </c>
      <c r="G2169" t="s">
        <v>213</v>
      </c>
      <c r="H2169" s="33">
        <v>1.1100000000000001</v>
      </c>
      <c r="I2169" t="s">
        <v>214</v>
      </c>
      <c r="J2169" s="34">
        <f>ROUND(E2169* H2169,5)</f>
        <v>27.75</v>
      </c>
      <c r="K2169" s="35"/>
    </row>
    <row r="2170" spans="1:27" x14ac:dyDescent="0.25">
      <c r="D2170" s="36" t="s">
        <v>229</v>
      </c>
      <c r="E2170" s="35"/>
      <c r="H2170" s="35"/>
      <c r="K2170" s="33">
        <f>SUM(J2168:J2169)</f>
        <v>27.813639999999999</v>
      </c>
    </row>
    <row r="2171" spans="1:27" x14ac:dyDescent="0.25">
      <c r="E2171" s="35"/>
      <c r="H2171" s="35"/>
      <c r="K2171" s="35"/>
    </row>
    <row r="2172" spans="1:27" x14ac:dyDescent="0.25">
      <c r="D2172" s="36" t="s">
        <v>231</v>
      </c>
      <c r="E2172" s="35"/>
      <c r="H2172" s="35">
        <v>2.5</v>
      </c>
      <c r="I2172" t="s">
        <v>232</v>
      </c>
      <c r="J2172">
        <f>ROUND(H2172/100*K2163,5)</f>
        <v>0.17502000000000001</v>
      </c>
      <c r="K2172" s="35"/>
    </row>
    <row r="2173" spans="1:27" x14ac:dyDescent="0.25">
      <c r="D2173" s="36" t="s">
        <v>230</v>
      </c>
      <c r="E2173" s="35"/>
      <c r="H2173" s="35"/>
      <c r="K2173" s="37">
        <f>SUM(J2160:J2172)</f>
        <v>35.792660000000005</v>
      </c>
    </row>
    <row r="2174" spans="1:27" x14ac:dyDescent="0.25">
      <c r="D2174" s="36" t="s">
        <v>233</v>
      </c>
      <c r="E2174" s="35"/>
      <c r="H2174" s="35"/>
      <c r="K2174" s="37">
        <f>SUM(K2173:K2173)</f>
        <v>35.792660000000005</v>
      </c>
    </row>
    <row r="2176" spans="1:27" ht="45" customHeight="1" x14ac:dyDescent="0.25">
      <c r="A2176" s="27"/>
      <c r="B2176" s="27" t="s">
        <v>1070</v>
      </c>
      <c r="C2176" s="28" t="s">
        <v>33</v>
      </c>
      <c r="D2176" s="7" t="s">
        <v>1071</v>
      </c>
      <c r="E2176" s="6"/>
      <c r="F2176" s="6"/>
      <c r="G2176" s="28"/>
      <c r="H2176" s="30" t="s">
        <v>206</v>
      </c>
      <c r="I2176" s="5">
        <v>1</v>
      </c>
      <c r="J2176" s="4"/>
      <c r="K2176" s="31">
        <f>ROUND(K2188,2)</f>
        <v>4.03</v>
      </c>
      <c r="L2176" s="29" t="s">
        <v>1072</v>
      </c>
      <c r="M2176" s="28"/>
      <c r="N2176" s="28"/>
      <c r="O2176" s="28"/>
      <c r="P2176" s="28"/>
      <c r="Q2176" s="28"/>
      <c r="R2176" s="28"/>
      <c r="S2176" s="28"/>
      <c r="T2176" s="28"/>
      <c r="U2176" s="28"/>
      <c r="V2176" s="28"/>
      <c r="W2176" s="28"/>
      <c r="X2176" s="28"/>
      <c r="Y2176" s="28"/>
      <c r="Z2176" s="28"/>
      <c r="AA2176" s="28"/>
    </row>
    <row r="2177" spans="1:27" x14ac:dyDescent="0.25">
      <c r="B2177" s="23" t="s">
        <v>208</v>
      </c>
    </row>
    <row r="2178" spans="1:27" x14ac:dyDescent="0.25">
      <c r="B2178" t="s">
        <v>977</v>
      </c>
      <c r="C2178" t="s">
        <v>210</v>
      </c>
      <c r="D2178" t="s">
        <v>374</v>
      </c>
      <c r="E2178" s="32">
        <v>0.05</v>
      </c>
      <c r="F2178" t="s">
        <v>212</v>
      </c>
      <c r="G2178" t="s">
        <v>213</v>
      </c>
      <c r="H2178" s="33">
        <v>30.3</v>
      </c>
      <c r="I2178" t="s">
        <v>214</v>
      </c>
      <c r="J2178" s="34">
        <f>ROUND(E2178/I2176* H2178,5)</f>
        <v>1.5149999999999999</v>
      </c>
      <c r="K2178" s="35"/>
    </row>
    <row r="2179" spans="1:27" x14ac:dyDescent="0.25">
      <c r="B2179" t="s">
        <v>956</v>
      </c>
      <c r="C2179" t="s">
        <v>210</v>
      </c>
      <c r="D2179" t="s">
        <v>957</v>
      </c>
      <c r="E2179" s="32">
        <v>0.03</v>
      </c>
      <c r="F2179" t="s">
        <v>212</v>
      </c>
      <c r="G2179" t="s">
        <v>213</v>
      </c>
      <c r="H2179" s="33">
        <v>25.31</v>
      </c>
      <c r="I2179" t="s">
        <v>214</v>
      </c>
      <c r="J2179" s="34">
        <f>ROUND(E2179/I2176* H2179,5)</f>
        <v>0.75929999999999997</v>
      </c>
      <c r="K2179" s="35"/>
    </row>
    <row r="2180" spans="1:27" x14ac:dyDescent="0.25">
      <c r="D2180" s="36" t="s">
        <v>215</v>
      </c>
      <c r="E2180" s="35"/>
      <c r="H2180" s="35"/>
      <c r="K2180" s="33">
        <f>SUM(J2178:J2179)</f>
        <v>2.2742999999999998</v>
      </c>
    </row>
    <row r="2181" spans="1:27" x14ac:dyDescent="0.25">
      <c r="B2181" s="23" t="s">
        <v>220</v>
      </c>
      <c r="E2181" s="35"/>
      <c r="H2181" s="35"/>
      <c r="K2181" s="35"/>
    </row>
    <row r="2182" spans="1:27" x14ac:dyDescent="0.25">
      <c r="B2182" t="s">
        <v>1073</v>
      </c>
      <c r="C2182" t="s">
        <v>33</v>
      </c>
      <c r="D2182" t="s">
        <v>1074</v>
      </c>
      <c r="E2182" s="32">
        <v>1.1000000000000001</v>
      </c>
      <c r="G2182" t="s">
        <v>213</v>
      </c>
      <c r="H2182" s="33">
        <v>0.62</v>
      </c>
      <c r="I2182" t="s">
        <v>214</v>
      </c>
      <c r="J2182" s="34">
        <f>ROUND(E2182* H2182,5)</f>
        <v>0.68200000000000005</v>
      </c>
      <c r="K2182" s="35"/>
    </row>
    <row r="2183" spans="1:27" x14ac:dyDescent="0.25">
      <c r="B2183" t="s">
        <v>1075</v>
      </c>
      <c r="C2183" t="s">
        <v>410</v>
      </c>
      <c r="D2183" t="s">
        <v>1076</v>
      </c>
      <c r="E2183" s="32">
        <v>0.05</v>
      </c>
      <c r="G2183" t="s">
        <v>213</v>
      </c>
      <c r="H2183" s="33">
        <v>20.36</v>
      </c>
      <c r="I2183" t="s">
        <v>214</v>
      </c>
      <c r="J2183" s="34">
        <f>ROUND(E2183* H2183,5)</f>
        <v>1.018</v>
      </c>
      <c r="K2183" s="35"/>
    </row>
    <row r="2184" spans="1:27" x14ac:dyDescent="0.25">
      <c r="D2184" s="36" t="s">
        <v>229</v>
      </c>
      <c r="E2184" s="35"/>
      <c r="H2184" s="35"/>
      <c r="K2184" s="33">
        <f>SUM(J2182:J2183)</f>
        <v>1.7000000000000002</v>
      </c>
    </row>
    <row r="2185" spans="1:27" x14ac:dyDescent="0.25">
      <c r="E2185" s="35"/>
      <c r="H2185" s="35"/>
      <c r="K2185" s="35"/>
    </row>
    <row r="2186" spans="1:27" x14ac:dyDescent="0.25">
      <c r="D2186" s="36" t="s">
        <v>231</v>
      </c>
      <c r="E2186" s="35"/>
      <c r="H2186" s="35">
        <v>2.5</v>
      </c>
      <c r="I2186" t="s">
        <v>232</v>
      </c>
      <c r="J2186">
        <f>ROUND(H2186/100*K2180,5)</f>
        <v>5.6860000000000001E-2</v>
      </c>
      <c r="K2186" s="35"/>
    </row>
    <row r="2187" spans="1:27" x14ac:dyDescent="0.25">
      <c r="D2187" s="36" t="s">
        <v>230</v>
      </c>
      <c r="E2187" s="35"/>
      <c r="H2187" s="35"/>
      <c r="K2187" s="37">
        <f>SUM(J2177:J2186)</f>
        <v>4.0311599999999999</v>
      </c>
    </row>
    <row r="2188" spans="1:27" x14ac:dyDescent="0.25">
      <c r="D2188" s="36" t="s">
        <v>233</v>
      </c>
      <c r="E2188" s="35"/>
      <c r="H2188" s="35"/>
      <c r="K2188" s="37">
        <f>SUM(K2187:K2187)</f>
        <v>4.0311599999999999</v>
      </c>
    </row>
    <row r="2190" spans="1:27" ht="45" customHeight="1" x14ac:dyDescent="0.25">
      <c r="A2190" s="27"/>
      <c r="B2190" s="27" t="s">
        <v>1077</v>
      </c>
      <c r="C2190" s="28" t="s">
        <v>33</v>
      </c>
      <c r="D2190" s="7" t="s">
        <v>1078</v>
      </c>
      <c r="E2190" s="6"/>
      <c r="F2190" s="6"/>
      <c r="G2190" s="28"/>
      <c r="H2190" s="30" t="s">
        <v>206</v>
      </c>
      <c r="I2190" s="5">
        <v>1</v>
      </c>
      <c r="J2190" s="4"/>
      <c r="K2190" s="31">
        <f>ROUND(K2202,2)</f>
        <v>36.54</v>
      </c>
      <c r="L2190" s="29" t="s">
        <v>1079</v>
      </c>
      <c r="M2190" s="28"/>
      <c r="N2190" s="28"/>
      <c r="O2190" s="28"/>
      <c r="P2190" s="28"/>
      <c r="Q2190" s="28"/>
      <c r="R2190" s="28"/>
      <c r="S2190" s="28"/>
      <c r="T2190" s="28"/>
      <c r="U2190" s="28"/>
      <c r="V2190" s="28"/>
      <c r="W2190" s="28"/>
      <c r="X2190" s="28"/>
      <c r="Y2190" s="28"/>
      <c r="Z2190" s="28"/>
      <c r="AA2190" s="28"/>
    </row>
    <row r="2191" spans="1:27" x14ac:dyDescent="0.25">
      <c r="B2191" s="23" t="s">
        <v>208</v>
      </c>
    </row>
    <row r="2192" spans="1:27" x14ac:dyDescent="0.25">
      <c r="B2192" t="s">
        <v>995</v>
      </c>
      <c r="C2192" t="s">
        <v>210</v>
      </c>
      <c r="D2192" t="s">
        <v>408</v>
      </c>
      <c r="E2192" s="32">
        <v>0.2</v>
      </c>
      <c r="F2192" t="s">
        <v>212</v>
      </c>
      <c r="G2192" t="s">
        <v>213</v>
      </c>
      <c r="H2192" s="33">
        <v>30.3</v>
      </c>
      <c r="I2192" t="s">
        <v>214</v>
      </c>
      <c r="J2192" s="34">
        <f>ROUND(E2192/I2190* H2192,5)</f>
        <v>6.06</v>
      </c>
      <c r="K2192" s="35"/>
    </row>
    <row r="2193" spans="1:27" x14ac:dyDescent="0.25">
      <c r="B2193" t="s">
        <v>994</v>
      </c>
      <c r="C2193" t="s">
        <v>210</v>
      </c>
      <c r="D2193" t="s">
        <v>406</v>
      </c>
      <c r="E2193" s="32">
        <v>0.2</v>
      </c>
      <c r="F2193" t="s">
        <v>212</v>
      </c>
      <c r="G2193" t="s">
        <v>213</v>
      </c>
      <c r="H2193" s="33">
        <v>26.91</v>
      </c>
      <c r="I2193" t="s">
        <v>214</v>
      </c>
      <c r="J2193" s="34">
        <f>ROUND(E2193/I2190* H2193,5)</f>
        <v>5.3819999999999997</v>
      </c>
      <c r="K2193" s="35"/>
    </row>
    <row r="2194" spans="1:27" x14ac:dyDescent="0.25">
      <c r="D2194" s="36" t="s">
        <v>215</v>
      </c>
      <c r="E2194" s="35"/>
      <c r="H2194" s="35"/>
      <c r="K2194" s="33">
        <f>SUM(J2192:J2193)</f>
        <v>11.442</v>
      </c>
    </row>
    <row r="2195" spans="1:27" x14ac:dyDescent="0.25">
      <c r="B2195" s="23" t="s">
        <v>220</v>
      </c>
      <c r="E2195" s="35"/>
      <c r="H2195" s="35"/>
      <c r="K2195" s="35"/>
    </row>
    <row r="2196" spans="1:27" x14ac:dyDescent="0.25">
      <c r="B2196" t="s">
        <v>1080</v>
      </c>
      <c r="C2196" t="s">
        <v>33</v>
      </c>
      <c r="D2196" t="s">
        <v>1081</v>
      </c>
      <c r="E2196" s="32">
        <v>2.2000000000000002</v>
      </c>
      <c r="G2196" t="s">
        <v>213</v>
      </c>
      <c r="H2196" s="33">
        <v>7.94</v>
      </c>
      <c r="I2196" t="s">
        <v>214</v>
      </c>
      <c r="J2196" s="34">
        <f>ROUND(E2196* H2196,5)</f>
        <v>17.468</v>
      </c>
      <c r="K2196" s="35"/>
    </row>
    <row r="2197" spans="1:27" x14ac:dyDescent="0.25">
      <c r="B2197" t="s">
        <v>1082</v>
      </c>
      <c r="C2197" t="s">
        <v>224</v>
      </c>
      <c r="D2197" t="s">
        <v>1083</v>
      </c>
      <c r="E2197" s="32">
        <v>0.5</v>
      </c>
      <c r="G2197" t="s">
        <v>213</v>
      </c>
      <c r="H2197" s="33">
        <v>14.91</v>
      </c>
      <c r="I2197" t="s">
        <v>214</v>
      </c>
      <c r="J2197" s="34">
        <f>ROUND(E2197* H2197,5)</f>
        <v>7.4550000000000001</v>
      </c>
      <c r="K2197" s="35"/>
    </row>
    <row r="2198" spans="1:27" x14ac:dyDescent="0.25">
      <c r="D2198" s="36" t="s">
        <v>229</v>
      </c>
      <c r="E2198" s="35"/>
      <c r="H2198" s="35"/>
      <c r="K2198" s="33">
        <f>SUM(J2196:J2197)</f>
        <v>24.923000000000002</v>
      </c>
    </row>
    <row r="2199" spans="1:27" x14ac:dyDescent="0.25">
      <c r="E2199" s="35"/>
      <c r="H2199" s="35"/>
      <c r="K2199" s="35"/>
    </row>
    <row r="2200" spans="1:27" x14ac:dyDescent="0.25">
      <c r="D2200" s="36" t="s">
        <v>231</v>
      </c>
      <c r="E2200" s="35"/>
      <c r="H2200" s="35">
        <v>1.5</v>
      </c>
      <c r="I2200" t="s">
        <v>232</v>
      </c>
      <c r="J2200">
        <f>ROUND(H2200/100*K2194,5)</f>
        <v>0.17163</v>
      </c>
      <c r="K2200" s="35"/>
    </row>
    <row r="2201" spans="1:27" x14ac:dyDescent="0.25">
      <c r="D2201" s="36" t="s">
        <v>230</v>
      </c>
      <c r="E2201" s="35"/>
      <c r="H2201" s="35"/>
      <c r="K2201" s="37">
        <f>SUM(J2191:J2200)</f>
        <v>36.536630000000002</v>
      </c>
    </row>
    <row r="2202" spans="1:27" x14ac:dyDescent="0.25">
      <c r="D2202" s="36" t="s">
        <v>233</v>
      </c>
      <c r="E2202" s="35"/>
      <c r="H2202" s="35"/>
      <c r="K2202" s="37">
        <f>SUM(K2201:K2201)</f>
        <v>36.536630000000002</v>
      </c>
    </row>
    <row r="2204" spans="1:27" ht="45" customHeight="1" x14ac:dyDescent="0.25">
      <c r="A2204" s="27"/>
      <c r="B2204" s="27" t="s">
        <v>1084</v>
      </c>
      <c r="C2204" s="28" t="s">
        <v>33</v>
      </c>
      <c r="D2204" s="7" t="s">
        <v>1085</v>
      </c>
      <c r="E2204" s="6"/>
      <c r="F2204" s="6"/>
      <c r="G2204" s="28"/>
      <c r="H2204" s="30" t="s">
        <v>206</v>
      </c>
      <c r="I2204" s="5">
        <v>1</v>
      </c>
      <c r="J2204" s="4"/>
      <c r="K2204" s="31">
        <f>ROUND(K2216,2)</f>
        <v>36.54</v>
      </c>
      <c r="L2204" s="29" t="s">
        <v>1086</v>
      </c>
      <c r="M2204" s="28"/>
      <c r="N2204" s="28"/>
      <c r="O2204" s="28"/>
      <c r="P2204" s="28"/>
      <c r="Q2204" s="28"/>
      <c r="R2204" s="28"/>
      <c r="S2204" s="28"/>
      <c r="T2204" s="28"/>
      <c r="U2204" s="28"/>
      <c r="V2204" s="28"/>
      <c r="W2204" s="28"/>
      <c r="X2204" s="28"/>
      <c r="Y2204" s="28"/>
      <c r="Z2204" s="28"/>
      <c r="AA2204" s="28"/>
    </row>
    <row r="2205" spans="1:27" x14ac:dyDescent="0.25">
      <c r="B2205" s="23" t="s">
        <v>208</v>
      </c>
    </row>
    <row r="2206" spans="1:27" x14ac:dyDescent="0.25">
      <c r="B2206" t="s">
        <v>995</v>
      </c>
      <c r="C2206" t="s">
        <v>210</v>
      </c>
      <c r="D2206" t="s">
        <v>408</v>
      </c>
      <c r="E2206" s="32">
        <v>0.2</v>
      </c>
      <c r="F2206" t="s">
        <v>212</v>
      </c>
      <c r="G2206" t="s">
        <v>213</v>
      </c>
      <c r="H2206" s="33">
        <v>30.3</v>
      </c>
      <c r="I2206" t="s">
        <v>214</v>
      </c>
      <c r="J2206" s="34">
        <f>ROUND(E2206/I2204* H2206,5)</f>
        <v>6.06</v>
      </c>
      <c r="K2206" s="35"/>
    </row>
    <row r="2207" spans="1:27" x14ac:dyDescent="0.25">
      <c r="B2207" t="s">
        <v>994</v>
      </c>
      <c r="C2207" t="s">
        <v>210</v>
      </c>
      <c r="D2207" t="s">
        <v>406</v>
      </c>
      <c r="E2207" s="32">
        <v>0.2</v>
      </c>
      <c r="F2207" t="s">
        <v>212</v>
      </c>
      <c r="G2207" t="s">
        <v>213</v>
      </c>
      <c r="H2207" s="33">
        <v>26.91</v>
      </c>
      <c r="I2207" t="s">
        <v>214</v>
      </c>
      <c r="J2207" s="34">
        <f>ROUND(E2207/I2204* H2207,5)</f>
        <v>5.3819999999999997</v>
      </c>
      <c r="K2207" s="35"/>
    </row>
    <row r="2208" spans="1:27" x14ac:dyDescent="0.25">
      <c r="D2208" s="36" t="s">
        <v>215</v>
      </c>
      <c r="E2208" s="35"/>
      <c r="H2208" s="35"/>
      <c r="K2208" s="33">
        <f>SUM(J2206:J2207)</f>
        <v>11.442</v>
      </c>
    </row>
    <row r="2209" spans="1:27" x14ac:dyDescent="0.25">
      <c r="B2209" s="23" t="s">
        <v>220</v>
      </c>
      <c r="E2209" s="35"/>
      <c r="H2209" s="35"/>
      <c r="K2209" s="35"/>
    </row>
    <row r="2210" spans="1:27" x14ac:dyDescent="0.25">
      <c r="B2210" t="s">
        <v>1080</v>
      </c>
      <c r="C2210" t="s">
        <v>33</v>
      </c>
      <c r="D2210" t="s">
        <v>1081</v>
      </c>
      <c r="E2210" s="32">
        <v>2.2000000000000002</v>
      </c>
      <c r="G2210" t="s">
        <v>213</v>
      </c>
      <c r="H2210" s="33">
        <v>7.94</v>
      </c>
      <c r="I2210" t="s">
        <v>214</v>
      </c>
      <c r="J2210" s="34">
        <f>ROUND(E2210* H2210,5)</f>
        <v>17.468</v>
      </c>
      <c r="K2210" s="35"/>
    </row>
    <row r="2211" spans="1:27" x14ac:dyDescent="0.25">
      <c r="B2211" t="s">
        <v>1082</v>
      </c>
      <c r="C2211" t="s">
        <v>224</v>
      </c>
      <c r="D2211" t="s">
        <v>1083</v>
      </c>
      <c r="E2211" s="32">
        <v>0.5</v>
      </c>
      <c r="G2211" t="s">
        <v>213</v>
      </c>
      <c r="H2211" s="33">
        <v>14.91</v>
      </c>
      <c r="I2211" t="s">
        <v>214</v>
      </c>
      <c r="J2211" s="34">
        <f>ROUND(E2211* H2211,5)</f>
        <v>7.4550000000000001</v>
      </c>
      <c r="K2211" s="35"/>
    </row>
    <row r="2212" spans="1:27" x14ac:dyDescent="0.25">
      <c r="D2212" s="36" t="s">
        <v>229</v>
      </c>
      <c r="E2212" s="35"/>
      <c r="H2212" s="35"/>
      <c r="K2212" s="33">
        <f>SUM(J2210:J2211)</f>
        <v>24.923000000000002</v>
      </c>
    </row>
    <row r="2213" spans="1:27" x14ac:dyDescent="0.25">
      <c r="E2213" s="35"/>
      <c r="H2213" s="35"/>
      <c r="K2213" s="35"/>
    </row>
    <row r="2214" spans="1:27" x14ac:dyDescent="0.25">
      <c r="D2214" s="36" t="s">
        <v>231</v>
      </c>
      <c r="E2214" s="35"/>
      <c r="H2214" s="35">
        <v>1.5</v>
      </c>
      <c r="I2214" t="s">
        <v>232</v>
      </c>
      <c r="J2214">
        <f>ROUND(H2214/100*K2208,5)</f>
        <v>0.17163</v>
      </c>
      <c r="K2214" s="35"/>
    </row>
    <row r="2215" spans="1:27" x14ac:dyDescent="0.25">
      <c r="D2215" s="36" t="s">
        <v>230</v>
      </c>
      <c r="E2215" s="35"/>
      <c r="H2215" s="35"/>
      <c r="K2215" s="37">
        <f>SUM(J2205:J2214)</f>
        <v>36.536630000000002</v>
      </c>
    </row>
    <row r="2216" spans="1:27" x14ac:dyDescent="0.25">
      <c r="D2216" s="36" t="s">
        <v>233</v>
      </c>
      <c r="E2216" s="35"/>
      <c r="H2216" s="35"/>
      <c r="K2216" s="37">
        <f>SUM(K2215:K2215)</f>
        <v>36.536630000000002</v>
      </c>
    </row>
    <row r="2218" spans="1:27" ht="45" customHeight="1" x14ac:dyDescent="0.25">
      <c r="A2218" s="27"/>
      <c r="B2218" s="27" t="s">
        <v>1087</v>
      </c>
      <c r="C2218" s="28" t="s">
        <v>33</v>
      </c>
      <c r="D2218" s="7" t="s">
        <v>1088</v>
      </c>
      <c r="E2218" s="6"/>
      <c r="F2218" s="6"/>
      <c r="G2218" s="28"/>
      <c r="H2218" s="30" t="s">
        <v>206</v>
      </c>
      <c r="I2218" s="5">
        <v>1</v>
      </c>
      <c r="J2218" s="4"/>
      <c r="K2218" s="31">
        <f>ROUND(K2229,2)</f>
        <v>32.49</v>
      </c>
      <c r="L2218" s="29" t="s">
        <v>1089</v>
      </c>
      <c r="M2218" s="28"/>
      <c r="N2218" s="28"/>
      <c r="O2218" s="28"/>
      <c r="P2218" s="28"/>
      <c r="Q2218" s="28"/>
      <c r="R2218" s="28"/>
      <c r="S2218" s="28"/>
      <c r="T2218" s="28"/>
      <c r="U2218" s="28"/>
      <c r="V2218" s="28"/>
      <c r="W2218" s="28"/>
      <c r="X2218" s="28"/>
      <c r="Y2218" s="28"/>
      <c r="Z2218" s="28"/>
      <c r="AA2218" s="28"/>
    </row>
    <row r="2219" spans="1:27" x14ac:dyDescent="0.25">
      <c r="B2219" s="23" t="s">
        <v>208</v>
      </c>
    </row>
    <row r="2220" spans="1:27" x14ac:dyDescent="0.25">
      <c r="B2220" t="s">
        <v>956</v>
      </c>
      <c r="C2220" t="s">
        <v>210</v>
      </c>
      <c r="D2220" t="s">
        <v>957</v>
      </c>
      <c r="E2220" s="32">
        <v>0.308</v>
      </c>
      <c r="F2220" t="s">
        <v>212</v>
      </c>
      <c r="G2220" t="s">
        <v>213</v>
      </c>
      <c r="H2220" s="33">
        <v>25.31</v>
      </c>
      <c r="I2220" t="s">
        <v>214</v>
      </c>
      <c r="J2220" s="34">
        <f>ROUND(E2220/I2218* H2220,5)</f>
        <v>7.7954800000000004</v>
      </c>
      <c r="K2220" s="35"/>
    </row>
    <row r="2221" spans="1:27" x14ac:dyDescent="0.25">
      <c r="B2221" t="s">
        <v>977</v>
      </c>
      <c r="C2221" t="s">
        <v>210</v>
      </c>
      <c r="D2221" t="s">
        <v>374</v>
      </c>
      <c r="E2221" s="32">
        <v>0.61599999999999999</v>
      </c>
      <c r="F2221" t="s">
        <v>212</v>
      </c>
      <c r="G2221" t="s">
        <v>213</v>
      </c>
      <c r="H2221" s="33">
        <v>30.3</v>
      </c>
      <c r="I2221" t="s">
        <v>214</v>
      </c>
      <c r="J2221" s="34">
        <f>ROUND(E2221/I2218* H2221,5)</f>
        <v>18.6648</v>
      </c>
      <c r="K2221" s="35"/>
    </row>
    <row r="2222" spans="1:27" x14ac:dyDescent="0.25">
      <c r="D2222" s="36" t="s">
        <v>215</v>
      </c>
      <c r="E2222" s="35"/>
      <c r="H2222" s="35"/>
      <c r="K2222" s="33">
        <f>SUM(J2220:J2221)</f>
        <v>26.460280000000001</v>
      </c>
    </row>
    <row r="2223" spans="1:27" x14ac:dyDescent="0.25">
      <c r="B2223" s="23" t="s">
        <v>203</v>
      </c>
      <c r="E2223" s="35"/>
      <c r="H2223" s="35"/>
      <c r="K2223" s="35"/>
    </row>
    <row r="2224" spans="1:27" x14ac:dyDescent="0.25">
      <c r="B2224" t="s">
        <v>242</v>
      </c>
      <c r="C2224" t="s">
        <v>188</v>
      </c>
      <c r="D2224" t="s">
        <v>243</v>
      </c>
      <c r="E2224" s="32">
        <v>2.81E-2</v>
      </c>
      <c r="G2224" t="s">
        <v>213</v>
      </c>
      <c r="H2224" s="33">
        <v>190.95618999999999</v>
      </c>
      <c r="I2224" t="s">
        <v>214</v>
      </c>
      <c r="J2224" s="34">
        <f>ROUND(E2224* H2224,5)</f>
        <v>5.3658700000000001</v>
      </c>
      <c r="K2224" s="35"/>
    </row>
    <row r="2225" spans="1:27" x14ac:dyDescent="0.25">
      <c r="D2225" s="36" t="s">
        <v>377</v>
      </c>
      <c r="E2225" s="35"/>
      <c r="H2225" s="35"/>
      <c r="K2225" s="33">
        <f>SUM(J2224:J2224)</f>
        <v>5.3658700000000001</v>
      </c>
    </row>
    <row r="2226" spans="1:27" x14ac:dyDescent="0.25">
      <c r="E2226" s="35"/>
      <c r="H2226" s="35"/>
      <c r="K2226" s="35"/>
    </row>
    <row r="2227" spans="1:27" x14ac:dyDescent="0.25">
      <c r="D2227" s="36" t="s">
        <v>231</v>
      </c>
      <c r="E2227" s="35"/>
      <c r="H2227" s="35">
        <v>2.5</v>
      </c>
      <c r="I2227" t="s">
        <v>232</v>
      </c>
      <c r="J2227">
        <f>ROUND(H2227/100*K2222,5)</f>
        <v>0.66151000000000004</v>
      </c>
      <c r="K2227" s="35"/>
    </row>
    <row r="2228" spans="1:27" x14ac:dyDescent="0.25">
      <c r="D2228" s="36" t="s">
        <v>230</v>
      </c>
      <c r="E2228" s="35"/>
      <c r="H2228" s="35"/>
      <c r="K2228" s="37">
        <f>SUM(J2219:J2227)</f>
        <v>32.487660000000005</v>
      </c>
    </row>
    <row r="2229" spans="1:27" x14ac:dyDescent="0.25">
      <c r="D2229" s="36" t="s">
        <v>233</v>
      </c>
      <c r="E2229" s="35"/>
      <c r="H2229" s="35"/>
      <c r="K2229" s="37">
        <f>SUM(K2228:K2228)</f>
        <v>32.487660000000005</v>
      </c>
    </row>
    <row r="2231" spans="1:27" ht="45" customHeight="1" x14ac:dyDescent="0.25">
      <c r="A2231" s="27"/>
      <c r="B2231" s="27" t="s">
        <v>1090</v>
      </c>
      <c r="C2231" s="28" t="s">
        <v>33</v>
      </c>
      <c r="D2231" s="7" t="s">
        <v>1091</v>
      </c>
      <c r="E2231" s="6"/>
      <c r="F2231" s="6"/>
      <c r="G2231" s="28"/>
      <c r="H2231" s="30" t="s">
        <v>206</v>
      </c>
      <c r="I2231" s="5">
        <v>1</v>
      </c>
      <c r="J2231" s="4"/>
      <c r="K2231" s="31">
        <f>ROUND(K2242,2)</f>
        <v>28.68</v>
      </c>
      <c r="L2231" s="29" t="s">
        <v>1092</v>
      </c>
      <c r="M2231" s="28"/>
      <c r="N2231" s="28"/>
      <c r="O2231" s="28"/>
      <c r="P2231" s="28"/>
      <c r="Q2231" s="28"/>
      <c r="R2231" s="28"/>
      <c r="S2231" s="28"/>
      <c r="T2231" s="28"/>
      <c r="U2231" s="28"/>
      <c r="V2231" s="28"/>
      <c r="W2231" s="28"/>
      <c r="X2231" s="28"/>
      <c r="Y2231" s="28"/>
      <c r="Z2231" s="28"/>
      <c r="AA2231" s="28"/>
    </row>
    <row r="2232" spans="1:27" x14ac:dyDescent="0.25">
      <c r="B2232" s="23" t="s">
        <v>208</v>
      </c>
    </row>
    <row r="2233" spans="1:27" x14ac:dyDescent="0.25">
      <c r="B2233" t="s">
        <v>956</v>
      </c>
      <c r="C2233" t="s">
        <v>210</v>
      </c>
      <c r="D2233" t="s">
        <v>957</v>
      </c>
      <c r="E2233" s="32">
        <v>0.33</v>
      </c>
      <c r="F2233" t="s">
        <v>212</v>
      </c>
      <c r="G2233" t="s">
        <v>213</v>
      </c>
      <c r="H2233" s="33">
        <v>25.31</v>
      </c>
      <c r="I2233" t="s">
        <v>214</v>
      </c>
      <c r="J2233" s="34">
        <f>ROUND(E2233/I2231* H2233,5)</f>
        <v>8.3522999999999996</v>
      </c>
      <c r="K2233" s="35"/>
    </row>
    <row r="2234" spans="1:27" x14ac:dyDescent="0.25">
      <c r="B2234" t="s">
        <v>977</v>
      </c>
      <c r="C2234" t="s">
        <v>210</v>
      </c>
      <c r="D2234" t="s">
        <v>374</v>
      </c>
      <c r="E2234" s="32">
        <v>0.56000000000000005</v>
      </c>
      <c r="F2234" t="s">
        <v>212</v>
      </c>
      <c r="G2234" t="s">
        <v>213</v>
      </c>
      <c r="H2234" s="33">
        <v>30.3</v>
      </c>
      <c r="I2234" t="s">
        <v>214</v>
      </c>
      <c r="J2234" s="34">
        <f>ROUND(E2234/I2231* H2234,5)</f>
        <v>16.968</v>
      </c>
      <c r="K2234" s="35"/>
    </row>
    <row r="2235" spans="1:27" x14ac:dyDescent="0.25">
      <c r="D2235" s="36" t="s">
        <v>215</v>
      </c>
      <c r="E2235" s="35"/>
      <c r="H2235" s="35"/>
      <c r="K2235" s="33">
        <f>SUM(J2233:J2234)</f>
        <v>25.3203</v>
      </c>
    </row>
    <row r="2236" spans="1:27" x14ac:dyDescent="0.25">
      <c r="B2236" s="23" t="s">
        <v>203</v>
      </c>
      <c r="E2236" s="35"/>
      <c r="H2236" s="35"/>
      <c r="K2236" s="35"/>
    </row>
    <row r="2237" spans="1:27" x14ac:dyDescent="0.25">
      <c r="B2237" t="s">
        <v>204</v>
      </c>
      <c r="C2237" t="s">
        <v>188</v>
      </c>
      <c r="D2237" t="s">
        <v>205</v>
      </c>
      <c r="E2237" s="32">
        <v>1.7000000000000001E-2</v>
      </c>
      <c r="G2237" t="s">
        <v>213</v>
      </c>
      <c r="H2237" s="33">
        <v>160.2193</v>
      </c>
      <c r="I2237" t="s">
        <v>214</v>
      </c>
      <c r="J2237" s="34">
        <f>ROUND(E2237* H2237,5)</f>
        <v>2.7237300000000002</v>
      </c>
      <c r="K2237" s="35"/>
    </row>
    <row r="2238" spans="1:27" x14ac:dyDescent="0.25">
      <c r="D2238" s="36" t="s">
        <v>377</v>
      </c>
      <c r="E2238" s="35"/>
      <c r="H2238" s="35"/>
      <c r="K2238" s="33">
        <f>SUM(J2237:J2237)</f>
        <v>2.7237300000000002</v>
      </c>
    </row>
    <row r="2239" spans="1:27" x14ac:dyDescent="0.25">
      <c r="E2239" s="35"/>
      <c r="H2239" s="35"/>
      <c r="K2239" s="35"/>
    </row>
    <row r="2240" spans="1:27" x14ac:dyDescent="0.25">
      <c r="D2240" s="36" t="s">
        <v>231</v>
      </c>
      <c r="E2240" s="35"/>
      <c r="H2240" s="35">
        <v>2.5</v>
      </c>
      <c r="I2240" t="s">
        <v>232</v>
      </c>
      <c r="J2240">
        <f>ROUND(H2240/100*K2235,5)</f>
        <v>0.63300999999999996</v>
      </c>
      <c r="K2240" s="35"/>
    </row>
    <row r="2241" spans="1:27" x14ac:dyDescent="0.25">
      <c r="D2241" s="36" t="s">
        <v>230</v>
      </c>
      <c r="E2241" s="35"/>
      <c r="H2241" s="35"/>
      <c r="K2241" s="37">
        <f>SUM(J2232:J2240)</f>
        <v>28.677039999999998</v>
      </c>
    </row>
    <row r="2242" spans="1:27" x14ac:dyDescent="0.25">
      <c r="D2242" s="36" t="s">
        <v>233</v>
      </c>
      <c r="E2242" s="35"/>
      <c r="H2242" s="35"/>
      <c r="K2242" s="37">
        <f>SUM(K2241:K2241)</f>
        <v>28.677039999999998</v>
      </c>
    </row>
    <row r="2244" spans="1:27" ht="45" customHeight="1" x14ac:dyDescent="0.25">
      <c r="A2244" s="27"/>
      <c r="B2244" s="27" t="s">
        <v>1093</v>
      </c>
      <c r="C2244" s="28" t="s">
        <v>33</v>
      </c>
      <c r="D2244" s="7" t="s">
        <v>1094</v>
      </c>
      <c r="E2244" s="6"/>
      <c r="F2244" s="6"/>
      <c r="G2244" s="28"/>
      <c r="H2244" s="30" t="s">
        <v>206</v>
      </c>
      <c r="I2244" s="5">
        <v>1</v>
      </c>
      <c r="J2244" s="4"/>
      <c r="K2244" s="31">
        <f>ROUND(K2258,2)</f>
        <v>21.76</v>
      </c>
      <c r="L2244" s="29" t="s">
        <v>1095</v>
      </c>
      <c r="M2244" s="28"/>
      <c r="N2244" s="28"/>
      <c r="O2244" s="28"/>
      <c r="P2244" s="28"/>
      <c r="Q2244" s="28"/>
      <c r="R2244" s="28"/>
      <c r="S2244" s="28"/>
      <c r="T2244" s="28"/>
      <c r="U2244" s="28"/>
      <c r="V2244" s="28"/>
      <c r="W2244" s="28"/>
      <c r="X2244" s="28"/>
      <c r="Y2244" s="28"/>
      <c r="Z2244" s="28"/>
      <c r="AA2244" s="28"/>
    </row>
    <row r="2245" spans="1:27" x14ac:dyDescent="0.25">
      <c r="B2245" s="23" t="s">
        <v>208</v>
      </c>
    </row>
    <row r="2246" spans="1:27" x14ac:dyDescent="0.25">
      <c r="B2246" t="s">
        <v>995</v>
      </c>
      <c r="C2246" t="s">
        <v>210</v>
      </c>
      <c r="D2246" t="s">
        <v>408</v>
      </c>
      <c r="E2246" s="32">
        <v>0.22800000000000001</v>
      </c>
      <c r="F2246" t="s">
        <v>212</v>
      </c>
      <c r="G2246" t="s">
        <v>213</v>
      </c>
      <c r="H2246" s="33">
        <v>30.3</v>
      </c>
      <c r="I2246" t="s">
        <v>214</v>
      </c>
      <c r="J2246" s="34">
        <f>ROUND(E2246/I2244* H2246,5)</f>
        <v>6.9084000000000003</v>
      </c>
      <c r="K2246" s="35"/>
    </row>
    <row r="2247" spans="1:27" x14ac:dyDescent="0.25">
      <c r="B2247" t="s">
        <v>994</v>
      </c>
      <c r="C2247" t="s">
        <v>210</v>
      </c>
      <c r="D2247" t="s">
        <v>406</v>
      </c>
      <c r="E2247" s="32">
        <v>7.1999999999999995E-2</v>
      </c>
      <c r="F2247" t="s">
        <v>212</v>
      </c>
      <c r="G2247" t="s">
        <v>213</v>
      </c>
      <c r="H2247" s="33">
        <v>26.91</v>
      </c>
      <c r="I2247" t="s">
        <v>214</v>
      </c>
      <c r="J2247" s="34">
        <f>ROUND(E2247/I2244* H2247,5)</f>
        <v>1.9375199999999999</v>
      </c>
      <c r="K2247" s="35"/>
    </row>
    <row r="2248" spans="1:27" x14ac:dyDescent="0.25">
      <c r="D2248" s="36" t="s">
        <v>215</v>
      </c>
      <c r="E2248" s="35"/>
      <c r="H2248" s="35"/>
      <c r="K2248" s="33">
        <f>SUM(J2246:J2247)</f>
        <v>8.8459199999999996</v>
      </c>
    </row>
    <row r="2249" spans="1:27" x14ac:dyDescent="0.25">
      <c r="B2249" s="23" t="s">
        <v>220</v>
      </c>
      <c r="E2249" s="35"/>
      <c r="H2249" s="35"/>
      <c r="K2249" s="35"/>
    </row>
    <row r="2250" spans="1:27" x14ac:dyDescent="0.25">
      <c r="B2250" t="s">
        <v>1096</v>
      </c>
      <c r="C2250" t="s">
        <v>33</v>
      </c>
      <c r="D2250" t="s">
        <v>1097</v>
      </c>
      <c r="E2250" s="32">
        <v>1.06</v>
      </c>
      <c r="G2250" t="s">
        <v>213</v>
      </c>
      <c r="H2250" s="33">
        <v>8.84</v>
      </c>
      <c r="I2250" t="s">
        <v>214</v>
      </c>
      <c r="J2250" s="34">
        <f>ROUND(E2250* H2250,5)</f>
        <v>9.3704000000000001</v>
      </c>
      <c r="K2250" s="35"/>
    </row>
    <row r="2251" spans="1:27" x14ac:dyDescent="0.25">
      <c r="B2251" t="s">
        <v>1027</v>
      </c>
      <c r="C2251" t="s">
        <v>224</v>
      </c>
      <c r="D2251" t="s">
        <v>429</v>
      </c>
      <c r="E2251" s="32">
        <v>0.39900000000000002</v>
      </c>
      <c r="G2251" t="s">
        <v>213</v>
      </c>
      <c r="H2251" s="33">
        <v>1.46</v>
      </c>
      <c r="I2251" t="s">
        <v>214</v>
      </c>
      <c r="J2251" s="34">
        <f>ROUND(E2251* H2251,5)</f>
        <v>0.58253999999999995</v>
      </c>
      <c r="K2251" s="35"/>
    </row>
    <row r="2252" spans="1:27" x14ac:dyDescent="0.25">
      <c r="B2252" t="s">
        <v>1026</v>
      </c>
      <c r="C2252" t="s">
        <v>105</v>
      </c>
      <c r="D2252" t="s">
        <v>425</v>
      </c>
      <c r="E2252" s="32">
        <v>1.9950000000000001</v>
      </c>
      <c r="G2252" t="s">
        <v>213</v>
      </c>
      <c r="H2252" s="33">
        <v>0.04</v>
      </c>
      <c r="I2252" t="s">
        <v>214</v>
      </c>
      <c r="J2252" s="34">
        <f>ROUND(E2252* H2252,5)</f>
        <v>7.9799999999999996E-2</v>
      </c>
      <c r="K2252" s="35"/>
    </row>
    <row r="2253" spans="1:27" x14ac:dyDescent="0.25">
      <c r="B2253" t="s">
        <v>1029</v>
      </c>
      <c r="C2253" t="s">
        <v>410</v>
      </c>
      <c r="D2253" t="s">
        <v>411</v>
      </c>
      <c r="E2253" s="32">
        <v>0.25</v>
      </c>
      <c r="G2253" t="s">
        <v>213</v>
      </c>
      <c r="H2253" s="33">
        <v>11</v>
      </c>
      <c r="I2253" t="s">
        <v>214</v>
      </c>
      <c r="J2253" s="34">
        <f>ROUND(E2253* H2253,5)</f>
        <v>2.75</v>
      </c>
      <c r="K2253" s="35"/>
    </row>
    <row r="2254" spans="1:27" x14ac:dyDescent="0.25">
      <c r="D2254" s="36" t="s">
        <v>229</v>
      </c>
      <c r="E2254" s="35"/>
      <c r="H2254" s="35"/>
      <c r="K2254" s="33">
        <f>SUM(J2250:J2253)</f>
        <v>12.78274</v>
      </c>
    </row>
    <row r="2255" spans="1:27" x14ac:dyDescent="0.25">
      <c r="E2255" s="35"/>
      <c r="H2255" s="35"/>
      <c r="K2255" s="35"/>
    </row>
    <row r="2256" spans="1:27" x14ac:dyDescent="0.25">
      <c r="D2256" s="36" t="s">
        <v>231</v>
      </c>
      <c r="E2256" s="35"/>
      <c r="H2256" s="35">
        <v>1.5</v>
      </c>
      <c r="I2256" t="s">
        <v>232</v>
      </c>
      <c r="J2256">
        <f>ROUND(H2256/100*K2248,5)</f>
        <v>0.13269</v>
      </c>
      <c r="K2256" s="35"/>
    </row>
    <row r="2257" spans="1:27" x14ac:dyDescent="0.25">
      <c r="D2257" s="36" t="s">
        <v>230</v>
      </c>
      <c r="E2257" s="35"/>
      <c r="H2257" s="35"/>
      <c r="K2257" s="37">
        <f>SUM(J2245:J2256)</f>
        <v>21.76135</v>
      </c>
    </row>
    <row r="2258" spans="1:27" x14ac:dyDescent="0.25">
      <c r="D2258" s="36" t="s">
        <v>233</v>
      </c>
      <c r="E2258" s="35"/>
      <c r="H2258" s="35"/>
      <c r="K2258" s="37">
        <f>SUM(K2257:K2257)</f>
        <v>21.76135</v>
      </c>
    </row>
    <row r="2260" spans="1:27" ht="45" customHeight="1" x14ac:dyDescent="0.25">
      <c r="A2260" s="27"/>
      <c r="B2260" s="27" t="s">
        <v>1098</v>
      </c>
      <c r="C2260" s="28" t="s">
        <v>33</v>
      </c>
      <c r="D2260" s="7" t="s">
        <v>1099</v>
      </c>
      <c r="E2260" s="6"/>
      <c r="F2260" s="6"/>
      <c r="G2260" s="28"/>
      <c r="H2260" s="30" t="s">
        <v>206</v>
      </c>
      <c r="I2260" s="5">
        <v>1</v>
      </c>
      <c r="J2260" s="4"/>
      <c r="K2260" s="31">
        <f>ROUND(K2279,2)</f>
        <v>47.95</v>
      </c>
      <c r="L2260" s="29" t="s">
        <v>1100</v>
      </c>
      <c r="M2260" s="28"/>
      <c r="N2260" s="28"/>
      <c r="O2260" s="28"/>
      <c r="P2260" s="28"/>
      <c r="Q2260" s="28"/>
      <c r="R2260" s="28"/>
      <c r="S2260" s="28"/>
      <c r="T2260" s="28"/>
      <c r="U2260" s="28"/>
      <c r="V2260" s="28"/>
      <c r="W2260" s="28"/>
      <c r="X2260" s="28"/>
      <c r="Y2260" s="28"/>
      <c r="Z2260" s="28"/>
      <c r="AA2260" s="28"/>
    </row>
    <row r="2261" spans="1:27" x14ac:dyDescent="0.25">
      <c r="B2261" s="23" t="s">
        <v>208</v>
      </c>
    </row>
    <row r="2262" spans="1:27" x14ac:dyDescent="0.25">
      <c r="B2262" t="s">
        <v>994</v>
      </c>
      <c r="C2262" t="s">
        <v>210</v>
      </c>
      <c r="D2262" t="s">
        <v>406</v>
      </c>
      <c r="E2262" s="32">
        <v>0.11</v>
      </c>
      <c r="F2262" t="s">
        <v>212</v>
      </c>
      <c r="G2262" t="s">
        <v>213</v>
      </c>
      <c r="H2262" s="33">
        <v>26.91</v>
      </c>
      <c r="I2262" t="s">
        <v>214</v>
      </c>
      <c r="J2262" s="34">
        <f>ROUND(E2262/I2260* H2262,5)</f>
        <v>2.9601000000000002</v>
      </c>
      <c r="K2262" s="35"/>
    </row>
    <row r="2263" spans="1:27" x14ac:dyDescent="0.25">
      <c r="B2263" t="s">
        <v>995</v>
      </c>
      <c r="C2263" t="s">
        <v>210</v>
      </c>
      <c r="D2263" t="s">
        <v>408</v>
      </c>
      <c r="E2263" s="32">
        <v>0.33</v>
      </c>
      <c r="F2263" t="s">
        <v>212</v>
      </c>
      <c r="G2263" t="s">
        <v>213</v>
      </c>
      <c r="H2263" s="33">
        <v>30.3</v>
      </c>
      <c r="I2263" t="s">
        <v>214</v>
      </c>
      <c r="J2263" s="34">
        <f>ROUND(E2263/I2260* H2263,5)</f>
        <v>9.9990000000000006</v>
      </c>
      <c r="K2263" s="35"/>
    </row>
    <row r="2264" spans="1:27" x14ac:dyDescent="0.25">
      <c r="D2264" s="36" t="s">
        <v>215</v>
      </c>
      <c r="E2264" s="35"/>
      <c r="H2264" s="35"/>
      <c r="K2264" s="33">
        <f>SUM(J2262:J2263)</f>
        <v>12.959100000000001</v>
      </c>
    </row>
    <row r="2265" spans="1:27" x14ac:dyDescent="0.25">
      <c r="B2265" s="23" t="s">
        <v>220</v>
      </c>
      <c r="E2265" s="35"/>
      <c r="H2265" s="35"/>
      <c r="K2265" s="35"/>
    </row>
    <row r="2266" spans="1:27" x14ac:dyDescent="0.25">
      <c r="B2266" t="s">
        <v>1027</v>
      </c>
      <c r="C2266" t="s">
        <v>224</v>
      </c>
      <c r="D2266" t="s">
        <v>429</v>
      </c>
      <c r="E2266" s="32">
        <v>0.8</v>
      </c>
      <c r="G2266" t="s">
        <v>213</v>
      </c>
      <c r="H2266" s="33">
        <v>1.46</v>
      </c>
      <c r="I2266" t="s">
        <v>214</v>
      </c>
      <c r="J2266" s="34">
        <f t="shared" ref="J2266:J2274" si="17">ROUND(E2266* H2266,5)</f>
        <v>1.1679999999999999</v>
      </c>
      <c r="K2266" s="35"/>
    </row>
    <row r="2267" spans="1:27" x14ac:dyDescent="0.25">
      <c r="B2267" t="s">
        <v>1029</v>
      </c>
      <c r="C2267" t="s">
        <v>410</v>
      </c>
      <c r="D2267" t="s">
        <v>411</v>
      </c>
      <c r="E2267" s="32">
        <v>0.72</v>
      </c>
      <c r="G2267" t="s">
        <v>213</v>
      </c>
      <c r="H2267" s="33">
        <v>11</v>
      </c>
      <c r="I2267" t="s">
        <v>214</v>
      </c>
      <c r="J2267" s="34">
        <f t="shared" si="17"/>
        <v>7.92</v>
      </c>
      <c r="K2267" s="35"/>
    </row>
    <row r="2268" spans="1:27" x14ac:dyDescent="0.25">
      <c r="B2268" t="s">
        <v>1030</v>
      </c>
      <c r="C2268" t="s">
        <v>410</v>
      </c>
      <c r="D2268" t="s">
        <v>427</v>
      </c>
      <c r="E2268" s="32">
        <v>0.12</v>
      </c>
      <c r="G2268" t="s">
        <v>213</v>
      </c>
      <c r="H2268" s="33">
        <v>3.4</v>
      </c>
      <c r="I2268" t="s">
        <v>214</v>
      </c>
      <c r="J2268" s="34">
        <f t="shared" si="17"/>
        <v>0.40799999999999997</v>
      </c>
      <c r="K2268" s="35"/>
    </row>
    <row r="2269" spans="1:27" x14ac:dyDescent="0.25">
      <c r="B2269" t="s">
        <v>1031</v>
      </c>
      <c r="C2269" t="s">
        <v>38</v>
      </c>
      <c r="D2269" t="s">
        <v>413</v>
      </c>
      <c r="E2269" s="32">
        <v>6</v>
      </c>
      <c r="G2269" t="s">
        <v>213</v>
      </c>
      <c r="H2269" s="33">
        <v>0.19</v>
      </c>
      <c r="I2269" t="s">
        <v>214</v>
      </c>
      <c r="J2269" s="34">
        <f t="shared" si="17"/>
        <v>1.1399999999999999</v>
      </c>
      <c r="K2269" s="35"/>
    </row>
    <row r="2270" spans="1:27" x14ac:dyDescent="0.25">
      <c r="B2270" t="s">
        <v>1096</v>
      </c>
      <c r="C2270" t="s">
        <v>33</v>
      </c>
      <c r="D2270" t="s">
        <v>1097</v>
      </c>
      <c r="E2270" s="32">
        <v>2.06</v>
      </c>
      <c r="G2270" t="s">
        <v>213</v>
      </c>
      <c r="H2270" s="33">
        <v>8.84</v>
      </c>
      <c r="I2270" t="s">
        <v>214</v>
      </c>
      <c r="J2270" s="34">
        <f t="shared" si="17"/>
        <v>18.2104</v>
      </c>
      <c r="K2270" s="35"/>
    </row>
    <row r="2271" spans="1:27" x14ac:dyDescent="0.25">
      <c r="B2271" t="s">
        <v>1032</v>
      </c>
      <c r="C2271" t="s">
        <v>105</v>
      </c>
      <c r="D2271" t="s">
        <v>423</v>
      </c>
      <c r="E2271" s="32">
        <v>0.95</v>
      </c>
      <c r="G2271" t="s">
        <v>213</v>
      </c>
      <c r="H2271" s="33">
        <v>1.2</v>
      </c>
      <c r="I2271" t="s">
        <v>214</v>
      </c>
      <c r="J2271" s="34">
        <f t="shared" si="17"/>
        <v>1.1399999999999999</v>
      </c>
      <c r="K2271" s="35"/>
    </row>
    <row r="2272" spans="1:27" x14ac:dyDescent="0.25">
      <c r="B2272" t="s">
        <v>1026</v>
      </c>
      <c r="C2272" t="s">
        <v>105</v>
      </c>
      <c r="D2272" t="s">
        <v>425</v>
      </c>
      <c r="E2272" s="32">
        <v>4</v>
      </c>
      <c r="G2272" t="s">
        <v>213</v>
      </c>
      <c r="H2272" s="33">
        <v>0.04</v>
      </c>
      <c r="I2272" t="s">
        <v>214</v>
      </c>
      <c r="J2272" s="34">
        <f t="shared" si="17"/>
        <v>0.16</v>
      </c>
      <c r="K2272" s="35"/>
    </row>
    <row r="2273" spans="1:27" x14ac:dyDescent="0.25">
      <c r="B2273" t="s">
        <v>1025</v>
      </c>
      <c r="C2273" t="s">
        <v>105</v>
      </c>
      <c r="D2273" t="s">
        <v>421</v>
      </c>
      <c r="E2273" s="32">
        <v>0.47</v>
      </c>
      <c r="G2273" t="s">
        <v>213</v>
      </c>
      <c r="H2273" s="33">
        <v>0.66</v>
      </c>
      <c r="I2273" t="s">
        <v>214</v>
      </c>
      <c r="J2273" s="34">
        <f t="shared" si="17"/>
        <v>0.31019999999999998</v>
      </c>
      <c r="K2273" s="35"/>
    </row>
    <row r="2274" spans="1:27" x14ac:dyDescent="0.25">
      <c r="B2274" t="s">
        <v>1028</v>
      </c>
      <c r="C2274" t="s">
        <v>105</v>
      </c>
      <c r="D2274" t="s">
        <v>415</v>
      </c>
      <c r="E2274" s="32">
        <v>3.5</v>
      </c>
      <c r="G2274" t="s">
        <v>213</v>
      </c>
      <c r="H2274" s="33">
        <v>1.24</v>
      </c>
      <c r="I2274" t="s">
        <v>214</v>
      </c>
      <c r="J2274" s="34">
        <f t="shared" si="17"/>
        <v>4.34</v>
      </c>
      <c r="K2274" s="35"/>
    </row>
    <row r="2275" spans="1:27" x14ac:dyDescent="0.25">
      <c r="D2275" s="36" t="s">
        <v>229</v>
      </c>
      <c r="E2275" s="35"/>
      <c r="H2275" s="35"/>
      <c r="K2275" s="33">
        <f>SUM(J2266:J2274)</f>
        <v>34.796599999999998</v>
      </c>
    </row>
    <row r="2276" spans="1:27" x14ac:dyDescent="0.25">
      <c r="E2276" s="35"/>
      <c r="H2276" s="35"/>
      <c r="K2276" s="35"/>
    </row>
    <row r="2277" spans="1:27" x14ac:dyDescent="0.25">
      <c r="D2277" s="36" t="s">
        <v>231</v>
      </c>
      <c r="E2277" s="35"/>
      <c r="H2277" s="35">
        <v>1.5</v>
      </c>
      <c r="I2277" t="s">
        <v>232</v>
      </c>
      <c r="J2277">
        <f>ROUND(H2277/100*K2264,5)</f>
        <v>0.19439000000000001</v>
      </c>
      <c r="K2277" s="35"/>
    </row>
    <row r="2278" spans="1:27" x14ac:dyDescent="0.25">
      <c r="D2278" s="36" t="s">
        <v>230</v>
      </c>
      <c r="E2278" s="35"/>
      <c r="H2278" s="35"/>
      <c r="K2278" s="37">
        <f>SUM(J2261:J2277)</f>
        <v>47.950090000000003</v>
      </c>
    </row>
    <row r="2279" spans="1:27" x14ac:dyDescent="0.25">
      <c r="D2279" s="36" t="s">
        <v>233</v>
      </c>
      <c r="E2279" s="35"/>
      <c r="H2279" s="35"/>
      <c r="K2279" s="37">
        <f>SUM(K2278:K2278)</f>
        <v>47.950090000000003</v>
      </c>
    </row>
    <row r="2281" spans="1:27" ht="45" customHeight="1" x14ac:dyDescent="0.25">
      <c r="A2281" s="27"/>
      <c r="B2281" s="27" t="s">
        <v>1101</v>
      </c>
      <c r="C2281" s="28" t="s">
        <v>33</v>
      </c>
      <c r="D2281" s="7" t="s">
        <v>1102</v>
      </c>
      <c r="E2281" s="6"/>
      <c r="F2281" s="6"/>
      <c r="G2281" s="28"/>
      <c r="H2281" s="30" t="s">
        <v>206</v>
      </c>
      <c r="I2281" s="5">
        <v>1</v>
      </c>
      <c r="J2281" s="4"/>
      <c r="K2281" s="31">
        <f>ROUND(K2293,2)</f>
        <v>24.87</v>
      </c>
      <c r="L2281" s="29" t="s">
        <v>1103</v>
      </c>
      <c r="M2281" s="28"/>
      <c r="N2281" s="28"/>
      <c r="O2281" s="28"/>
      <c r="P2281" s="28"/>
      <c r="Q2281" s="28"/>
      <c r="R2281" s="28"/>
      <c r="S2281" s="28"/>
      <c r="T2281" s="28"/>
      <c r="U2281" s="28"/>
      <c r="V2281" s="28"/>
      <c r="W2281" s="28"/>
      <c r="X2281" s="28"/>
      <c r="Y2281" s="28"/>
      <c r="Z2281" s="28"/>
      <c r="AA2281" s="28"/>
    </row>
    <row r="2282" spans="1:27" x14ac:dyDescent="0.25">
      <c r="B2282" s="23" t="s">
        <v>208</v>
      </c>
    </row>
    <row r="2283" spans="1:27" x14ac:dyDescent="0.25">
      <c r="B2283" t="s">
        <v>994</v>
      </c>
      <c r="C2283" t="s">
        <v>210</v>
      </c>
      <c r="D2283" t="s">
        <v>406</v>
      </c>
      <c r="E2283" s="32">
        <v>0.126</v>
      </c>
      <c r="F2283" t="s">
        <v>212</v>
      </c>
      <c r="G2283" t="s">
        <v>213</v>
      </c>
      <c r="H2283" s="33">
        <v>26.91</v>
      </c>
      <c r="I2283" t="s">
        <v>214</v>
      </c>
      <c r="J2283" s="34">
        <f>ROUND(E2283/I2281* H2283,5)</f>
        <v>3.39066</v>
      </c>
      <c r="K2283" s="35"/>
    </row>
    <row r="2284" spans="1:27" x14ac:dyDescent="0.25">
      <c r="B2284" t="s">
        <v>995</v>
      </c>
      <c r="C2284" t="s">
        <v>210</v>
      </c>
      <c r="D2284" t="s">
        <v>408</v>
      </c>
      <c r="E2284" s="32">
        <v>0.126</v>
      </c>
      <c r="F2284" t="s">
        <v>212</v>
      </c>
      <c r="G2284" t="s">
        <v>213</v>
      </c>
      <c r="H2284" s="33">
        <v>30.3</v>
      </c>
      <c r="I2284" t="s">
        <v>214</v>
      </c>
      <c r="J2284" s="34">
        <f>ROUND(E2284/I2281* H2284,5)</f>
        <v>3.8178000000000001</v>
      </c>
      <c r="K2284" s="35"/>
    </row>
    <row r="2285" spans="1:27" x14ac:dyDescent="0.25">
      <c r="D2285" s="36" t="s">
        <v>215</v>
      </c>
      <c r="E2285" s="35"/>
      <c r="H2285" s="35"/>
      <c r="K2285" s="33">
        <f>SUM(J2283:J2284)</f>
        <v>7.2084600000000005</v>
      </c>
    </row>
    <row r="2286" spans="1:27" x14ac:dyDescent="0.25">
      <c r="B2286" s="23" t="s">
        <v>220</v>
      </c>
      <c r="E2286" s="35"/>
      <c r="H2286" s="35"/>
      <c r="K2286" s="35"/>
    </row>
    <row r="2287" spans="1:27" x14ac:dyDescent="0.25">
      <c r="B2287" t="s">
        <v>1104</v>
      </c>
      <c r="C2287" t="s">
        <v>33</v>
      </c>
      <c r="D2287" t="s">
        <v>1105</v>
      </c>
      <c r="E2287" s="32">
        <v>1.05</v>
      </c>
      <c r="G2287" t="s">
        <v>213</v>
      </c>
      <c r="H2287" s="33">
        <v>15.63</v>
      </c>
      <c r="I2287" t="s">
        <v>214</v>
      </c>
      <c r="J2287" s="34">
        <f>ROUND(E2287* H2287,5)</f>
        <v>16.4115</v>
      </c>
      <c r="K2287" s="35"/>
    </row>
    <row r="2288" spans="1:27" x14ac:dyDescent="0.25">
      <c r="B2288" t="s">
        <v>1106</v>
      </c>
      <c r="C2288" t="s">
        <v>224</v>
      </c>
      <c r="D2288" t="s">
        <v>1107</v>
      </c>
      <c r="E2288" s="32">
        <v>0.3</v>
      </c>
      <c r="G2288" t="s">
        <v>213</v>
      </c>
      <c r="H2288" s="33">
        <v>3.82</v>
      </c>
      <c r="I2288" t="s">
        <v>214</v>
      </c>
      <c r="J2288" s="34">
        <f>ROUND(E2288* H2288,5)</f>
        <v>1.1459999999999999</v>
      </c>
      <c r="K2288" s="35"/>
    </row>
    <row r="2289" spans="1:27" x14ac:dyDescent="0.25">
      <c r="D2289" s="36" t="s">
        <v>229</v>
      </c>
      <c r="E2289" s="35"/>
      <c r="H2289" s="35"/>
      <c r="K2289" s="33">
        <f>SUM(J2287:J2288)</f>
        <v>17.557500000000001</v>
      </c>
    </row>
    <row r="2290" spans="1:27" x14ac:dyDescent="0.25">
      <c r="E2290" s="35"/>
      <c r="H2290" s="35"/>
      <c r="K2290" s="35"/>
    </row>
    <row r="2291" spans="1:27" x14ac:dyDescent="0.25">
      <c r="D2291" s="36" t="s">
        <v>231</v>
      </c>
      <c r="E2291" s="35"/>
      <c r="H2291" s="35">
        <v>1.5</v>
      </c>
      <c r="I2291" t="s">
        <v>232</v>
      </c>
      <c r="J2291">
        <f>ROUND(H2291/100*K2285,5)</f>
        <v>0.10813</v>
      </c>
      <c r="K2291" s="35"/>
    </row>
    <row r="2292" spans="1:27" x14ac:dyDescent="0.25">
      <c r="D2292" s="36" t="s">
        <v>230</v>
      </c>
      <c r="E2292" s="35"/>
      <c r="H2292" s="35"/>
      <c r="K2292" s="37">
        <f>SUM(J2282:J2291)</f>
        <v>24.874089999999999</v>
      </c>
    </row>
    <row r="2293" spans="1:27" x14ac:dyDescent="0.25">
      <c r="D2293" s="36" t="s">
        <v>233</v>
      </c>
      <c r="E2293" s="35"/>
      <c r="H2293" s="35"/>
      <c r="K2293" s="37">
        <f>SUM(K2292:K2292)</f>
        <v>24.874089999999999</v>
      </c>
    </row>
    <row r="2295" spans="1:27" ht="45" customHeight="1" x14ac:dyDescent="0.25">
      <c r="A2295" s="27"/>
      <c r="B2295" s="27" t="s">
        <v>1108</v>
      </c>
      <c r="C2295" s="28" t="s">
        <v>33</v>
      </c>
      <c r="D2295" s="7" t="s">
        <v>1109</v>
      </c>
      <c r="E2295" s="6"/>
      <c r="F2295" s="6"/>
      <c r="G2295" s="28"/>
      <c r="H2295" s="30" t="s">
        <v>206</v>
      </c>
      <c r="I2295" s="5">
        <v>1</v>
      </c>
      <c r="J2295" s="4"/>
      <c r="K2295" s="31">
        <f>ROUND(K2309,2)</f>
        <v>49.42</v>
      </c>
      <c r="L2295" s="29" t="s">
        <v>1110</v>
      </c>
      <c r="M2295" s="28"/>
      <c r="N2295" s="28"/>
      <c r="O2295" s="28"/>
      <c r="P2295" s="28"/>
      <c r="Q2295" s="28"/>
      <c r="R2295" s="28"/>
      <c r="S2295" s="28"/>
      <c r="T2295" s="28"/>
      <c r="U2295" s="28"/>
      <c r="V2295" s="28"/>
      <c r="W2295" s="28"/>
      <c r="X2295" s="28"/>
      <c r="Y2295" s="28"/>
      <c r="Z2295" s="28"/>
      <c r="AA2295" s="28"/>
    </row>
    <row r="2296" spans="1:27" x14ac:dyDescent="0.25">
      <c r="B2296" s="23" t="s">
        <v>208</v>
      </c>
    </row>
    <row r="2297" spans="1:27" x14ac:dyDescent="0.25">
      <c r="B2297" t="s">
        <v>994</v>
      </c>
      <c r="C2297" t="s">
        <v>210</v>
      </c>
      <c r="D2297" t="s">
        <v>406</v>
      </c>
      <c r="E2297" s="32">
        <v>0.126</v>
      </c>
      <c r="F2297" t="s">
        <v>212</v>
      </c>
      <c r="G2297" t="s">
        <v>213</v>
      </c>
      <c r="H2297" s="33">
        <v>26.91</v>
      </c>
      <c r="I2297" t="s">
        <v>214</v>
      </c>
      <c r="J2297" s="34">
        <f>ROUND(E2297/I2295* H2297,5)</f>
        <v>3.39066</v>
      </c>
      <c r="K2297" s="35"/>
    </row>
    <row r="2298" spans="1:27" x14ac:dyDescent="0.25">
      <c r="B2298" t="s">
        <v>995</v>
      </c>
      <c r="C2298" t="s">
        <v>210</v>
      </c>
      <c r="D2298" t="s">
        <v>408</v>
      </c>
      <c r="E2298" s="32">
        <v>0.126</v>
      </c>
      <c r="F2298" t="s">
        <v>212</v>
      </c>
      <c r="G2298" t="s">
        <v>213</v>
      </c>
      <c r="H2298" s="33">
        <v>30.3</v>
      </c>
      <c r="I2298" t="s">
        <v>214</v>
      </c>
      <c r="J2298" s="34">
        <f>ROUND(E2298/I2295* H2298,5)</f>
        <v>3.8178000000000001</v>
      </c>
      <c r="K2298" s="35"/>
    </row>
    <row r="2299" spans="1:27" x14ac:dyDescent="0.25">
      <c r="D2299" s="36" t="s">
        <v>215</v>
      </c>
      <c r="E2299" s="35"/>
      <c r="H2299" s="35"/>
      <c r="K2299" s="33">
        <f>SUM(J2297:J2298)</f>
        <v>7.2084600000000005</v>
      </c>
    </row>
    <row r="2300" spans="1:27" x14ac:dyDescent="0.25">
      <c r="B2300" s="23" t="s">
        <v>220</v>
      </c>
      <c r="E2300" s="35"/>
      <c r="H2300" s="35"/>
      <c r="K2300" s="35"/>
    </row>
    <row r="2301" spans="1:27" x14ac:dyDescent="0.25">
      <c r="B2301" t="s">
        <v>1106</v>
      </c>
      <c r="C2301" t="s">
        <v>224</v>
      </c>
      <c r="D2301" t="s">
        <v>1107</v>
      </c>
      <c r="E2301" s="32">
        <v>0.3</v>
      </c>
      <c r="G2301" t="s">
        <v>213</v>
      </c>
      <c r="H2301" s="33">
        <v>3.82</v>
      </c>
      <c r="I2301" t="s">
        <v>214</v>
      </c>
      <c r="J2301" s="34">
        <f>ROUND(E2301* H2301,5)</f>
        <v>1.1459999999999999</v>
      </c>
      <c r="K2301" s="35"/>
    </row>
    <row r="2302" spans="1:27" x14ac:dyDescent="0.25">
      <c r="D2302" s="36" t="s">
        <v>229</v>
      </c>
      <c r="E2302" s="35"/>
      <c r="H2302" s="35"/>
      <c r="K2302" s="33">
        <f>SUM(J2301:J2301)</f>
        <v>1.1459999999999999</v>
      </c>
    </row>
    <row r="2303" spans="1:27" x14ac:dyDescent="0.25">
      <c r="B2303" s="23" t="s">
        <v>337</v>
      </c>
      <c r="E2303" s="35"/>
      <c r="H2303" s="35"/>
      <c r="K2303" s="35"/>
    </row>
    <row r="2304" spans="1:27" x14ac:dyDescent="0.25">
      <c r="B2304" t="s">
        <v>1111</v>
      </c>
      <c r="C2304" t="s">
        <v>33</v>
      </c>
      <c r="D2304" t="s">
        <v>1112</v>
      </c>
      <c r="E2304" s="32">
        <v>1.05</v>
      </c>
      <c r="G2304" t="s">
        <v>213</v>
      </c>
      <c r="H2304" s="33">
        <v>39.01</v>
      </c>
      <c r="I2304" t="s">
        <v>214</v>
      </c>
      <c r="J2304" s="34">
        <f>ROUND(E2304* H2304,5)</f>
        <v>40.960500000000003</v>
      </c>
      <c r="K2304" s="35"/>
    </row>
    <row r="2305" spans="1:27" x14ac:dyDescent="0.25">
      <c r="D2305" s="36" t="s">
        <v>340</v>
      </c>
      <c r="E2305" s="35"/>
      <c r="H2305" s="35"/>
      <c r="K2305" s="33">
        <f>SUM(J2304:J2304)</f>
        <v>40.960500000000003</v>
      </c>
    </row>
    <row r="2306" spans="1:27" x14ac:dyDescent="0.25">
      <c r="E2306" s="35"/>
      <c r="H2306" s="35"/>
      <c r="K2306" s="35"/>
    </row>
    <row r="2307" spans="1:27" x14ac:dyDescent="0.25">
      <c r="D2307" s="36" t="s">
        <v>231</v>
      </c>
      <c r="E2307" s="35"/>
      <c r="H2307" s="35">
        <v>1.5</v>
      </c>
      <c r="I2307" t="s">
        <v>232</v>
      </c>
      <c r="J2307">
        <f>ROUND(H2307/100*K2299,5)</f>
        <v>0.10813</v>
      </c>
      <c r="K2307" s="35"/>
    </row>
    <row r="2308" spans="1:27" x14ac:dyDescent="0.25">
      <c r="D2308" s="36" t="s">
        <v>230</v>
      </c>
      <c r="E2308" s="35"/>
      <c r="H2308" s="35"/>
      <c r="K2308" s="37">
        <f>SUM(J2296:J2307)</f>
        <v>49.423090000000002</v>
      </c>
    </row>
    <row r="2309" spans="1:27" x14ac:dyDescent="0.25">
      <c r="D2309" s="36" t="s">
        <v>233</v>
      </c>
      <c r="E2309" s="35"/>
      <c r="H2309" s="35"/>
      <c r="K2309" s="37">
        <f>SUM(K2308:K2308)</f>
        <v>49.423090000000002</v>
      </c>
    </row>
    <row r="2311" spans="1:27" ht="45" customHeight="1" x14ac:dyDescent="0.25">
      <c r="A2311" s="27"/>
      <c r="B2311" s="27" t="s">
        <v>1113</v>
      </c>
      <c r="C2311" s="28" t="s">
        <v>33</v>
      </c>
      <c r="D2311" s="7" t="s">
        <v>1114</v>
      </c>
      <c r="E2311" s="6"/>
      <c r="F2311" s="6"/>
      <c r="G2311" s="28"/>
      <c r="H2311" s="30" t="s">
        <v>206</v>
      </c>
      <c r="I2311" s="5">
        <v>1</v>
      </c>
      <c r="J2311" s="4"/>
      <c r="K2311" s="31">
        <f>ROUND(K2323,2)</f>
        <v>23.47</v>
      </c>
      <c r="L2311" s="29" t="s">
        <v>1115</v>
      </c>
      <c r="M2311" s="28"/>
      <c r="N2311" s="28"/>
      <c r="O2311" s="28"/>
      <c r="P2311" s="28"/>
      <c r="Q2311" s="28"/>
      <c r="R2311" s="28"/>
      <c r="S2311" s="28"/>
      <c r="T2311" s="28"/>
      <c r="U2311" s="28"/>
      <c r="V2311" s="28"/>
      <c r="W2311" s="28"/>
      <c r="X2311" s="28"/>
      <c r="Y2311" s="28"/>
      <c r="Z2311" s="28"/>
      <c r="AA2311" s="28"/>
    </row>
    <row r="2312" spans="1:27" x14ac:dyDescent="0.25">
      <c r="B2312" s="23" t="s">
        <v>208</v>
      </c>
    </row>
    <row r="2313" spans="1:27" x14ac:dyDescent="0.25">
      <c r="B2313" t="s">
        <v>1116</v>
      </c>
      <c r="C2313" t="s">
        <v>210</v>
      </c>
      <c r="D2313" t="s">
        <v>451</v>
      </c>
      <c r="E2313" s="32">
        <v>0.05</v>
      </c>
      <c r="F2313" t="s">
        <v>212</v>
      </c>
      <c r="G2313" t="s">
        <v>213</v>
      </c>
      <c r="H2313" s="33">
        <v>26.91</v>
      </c>
      <c r="I2313" t="s">
        <v>214</v>
      </c>
      <c r="J2313" s="34">
        <f>ROUND(E2313/I2311* H2313,5)</f>
        <v>1.3454999999999999</v>
      </c>
      <c r="K2313" s="35"/>
    </row>
    <row r="2314" spans="1:27" x14ac:dyDescent="0.25">
      <c r="B2314" t="s">
        <v>1117</v>
      </c>
      <c r="C2314" t="s">
        <v>210</v>
      </c>
      <c r="D2314" t="s">
        <v>453</v>
      </c>
      <c r="E2314" s="32">
        <v>0.52</v>
      </c>
      <c r="F2314" t="s">
        <v>212</v>
      </c>
      <c r="G2314" t="s">
        <v>213</v>
      </c>
      <c r="H2314" s="33">
        <v>30.3</v>
      </c>
      <c r="I2314" t="s">
        <v>214</v>
      </c>
      <c r="J2314" s="34">
        <f>ROUND(E2314/I2311* H2314,5)</f>
        <v>15.756</v>
      </c>
      <c r="K2314" s="35"/>
    </row>
    <row r="2315" spans="1:27" x14ac:dyDescent="0.25">
      <c r="D2315" s="36" t="s">
        <v>215</v>
      </c>
      <c r="E2315" s="35"/>
      <c r="H2315" s="35"/>
      <c r="K2315" s="33">
        <f>SUM(J2313:J2314)</f>
        <v>17.101500000000001</v>
      </c>
    </row>
    <row r="2316" spans="1:27" x14ac:dyDescent="0.25">
      <c r="B2316" s="23" t="s">
        <v>220</v>
      </c>
      <c r="E2316" s="35"/>
      <c r="H2316" s="35"/>
      <c r="K2316" s="35"/>
    </row>
    <row r="2317" spans="1:27" x14ac:dyDescent="0.25">
      <c r="B2317" t="s">
        <v>1118</v>
      </c>
      <c r="C2317" t="s">
        <v>224</v>
      </c>
      <c r="D2317" t="s">
        <v>1119</v>
      </c>
      <c r="E2317" s="32">
        <v>0.3468</v>
      </c>
      <c r="G2317" t="s">
        <v>213</v>
      </c>
      <c r="H2317" s="33">
        <v>15.5</v>
      </c>
      <c r="I2317" t="s">
        <v>214</v>
      </c>
      <c r="J2317" s="34">
        <f>ROUND(E2317* H2317,5)</f>
        <v>5.3754</v>
      </c>
      <c r="K2317" s="35"/>
    </row>
    <row r="2318" spans="1:27" x14ac:dyDescent="0.25">
      <c r="B2318" t="s">
        <v>1120</v>
      </c>
      <c r="C2318" t="s">
        <v>224</v>
      </c>
      <c r="D2318" t="s">
        <v>549</v>
      </c>
      <c r="E2318" s="32">
        <v>0.15</v>
      </c>
      <c r="G2318" t="s">
        <v>213</v>
      </c>
      <c r="H2318" s="33">
        <v>4.88</v>
      </c>
      <c r="I2318" t="s">
        <v>214</v>
      </c>
      <c r="J2318" s="34">
        <f>ROUND(E2318* H2318,5)</f>
        <v>0.73199999999999998</v>
      </c>
      <c r="K2318" s="35"/>
    </row>
    <row r="2319" spans="1:27" x14ac:dyDescent="0.25">
      <c r="D2319" s="36" t="s">
        <v>229</v>
      </c>
      <c r="E2319" s="35"/>
      <c r="H2319" s="35"/>
      <c r="K2319" s="33">
        <f>SUM(J2317:J2318)</f>
        <v>6.1074000000000002</v>
      </c>
    </row>
    <row r="2320" spans="1:27" x14ac:dyDescent="0.25">
      <c r="E2320" s="35"/>
      <c r="H2320" s="35"/>
      <c r="K2320" s="35"/>
    </row>
    <row r="2321" spans="1:27" x14ac:dyDescent="0.25">
      <c r="D2321" s="36" t="s">
        <v>231</v>
      </c>
      <c r="E2321" s="35"/>
      <c r="H2321" s="35">
        <v>1.5</v>
      </c>
      <c r="I2321" t="s">
        <v>232</v>
      </c>
      <c r="J2321">
        <f>ROUND(H2321/100*K2315,5)</f>
        <v>0.25652000000000003</v>
      </c>
      <c r="K2321" s="35"/>
    </row>
    <row r="2322" spans="1:27" x14ac:dyDescent="0.25">
      <c r="D2322" s="36" t="s">
        <v>230</v>
      </c>
      <c r="E2322" s="35"/>
      <c r="H2322" s="35"/>
      <c r="K2322" s="37">
        <f>SUM(J2312:J2321)</f>
        <v>23.465419999999998</v>
      </c>
    </row>
    <row r="2323" spans="1:27" x14ac:dyDescent="0.25">
      <c r="D2323" s="36" t="s">
        <v>233</v>
      </c>
      <c r="E2323" s="35"/>
      <c r="H2323" s="35"/>
      <c r="K2323" s="37">
        <f>SUM(K2322:K2322)</f>
        <v>23.465419999999998</v>
      </c>
    </row>
    <row r="2325" spans="1:27" ht="45" customHeight="1" x14ac:dyDescent="0.25">
      <c r="A2325" s="27"/>
      <c r="B2325" s="27" t="s">
        <v>1121</v>
      </c>
      <c r="C2325" s="28" t="s">
        <v>33</v>
      </c>
      <c r="D2325" s="7" t="s">
        <v>1122</v>
      </c>
      <c r="E2325" s="6"/>
      <c r="F2325" s="6"/>
      <c r="G2325" s="28"/>
      <c r="H2325" s="30" t="s">
        <v>206</v>
      </c>
      <c r="I2325" s="5">
        <v>1</v>
      </c>
      <c r="J2325" s="4"/>
      <c r="K2325" s="31">
        <f>ROUND(K2337,2)</f>
        <v>5.61</v>
      </c>
      <c r="L2325" s="29" t="s">
        <v>1123</v>
      </c>
      <c r="M2325" s="28"/>
      <c r="N2325" s="28"/>
      <c r="O2325" s="28"/>
      <c r="P2325" s="28"/>
      <c r="Q2325" s="28"/>
      <c r="R2325" s="28"/>
      <c r="S2325" s="28"/>
      <c r="T2325" s="28"/>
      <c r="U2325" s="28"/>
      <c r="V2325" s="28"/>
      <c r="W2325" s="28"/>
      <c r="X2325" s="28"/>
      <c r="Y2325" s="28"/>
      <c r="Z2325" s="28"/>
      <c r="AA2325" s="28"/>
    </row>
    <row r="2326" spans="1:27" x14ac:dyDescent="0.25">
      <c r="B2326" s="23" t="s">
        <v>208</v>
      </c>
    </row>
    <row r="2327" spans="1:27" x14ac:dyDescent="0.25">
      <c r="B2327" t="s">
        <v>1116</v>
      </c>
      <c r="C2327" t="s">
        <v>210</v>
      </c>
      <c r="D2327" t="s">
        <v>451</v>
      </c>
      <c r="E2327" s="32">
        <v>0.01</v>
      </c>
      <c r="F2327" t="s">
        <v>212</v>
      </c>
      <c r="G2327" t="s">
        <v>213</v>
      </c>
      <c r="H2327" s="33">
        <v>26.91</v>
      </c>
      <c r="I2327" t="s">
        <v>214</v>
      </c>
      <c r="J2327" s="34">
        <f>ROUND(E2327/I2325* H2327,5)</f>
        <v>0.26910000000000001</v>
      </c>
      <c r="K2327" s="35"/>
    </row>
    <row r="2328" spans="1:27" x14ac:dyDescent="0.25">
      <c r="B2328" t="s">
        <v>1117</v>
      </c>
      <c r="C2328" t="s">
        <v>210</v>
      </c>
      <c r="D2328" t="s">
        <v>453</v>
      </c>
      <c r="E2328" s="32">
        <v>0.1</v>
      </c>
      <c r="F2328" t="s">
        <v>212</v>
      </c>
      <c r="G2328" t="s">
        <v>213</v>
      </c>
      <c r="H2328" s="33">
        <v>30.3</v>
      </c>
      <c r="I2328" t="s">
        <v>214</v>
      </c>
      <c r="J2328" s="34">
        <f>ROUND(E2328/I2325* H2328,5)</f>
        <v>3.03</v>
      </c>
      <c r="K2328" s="35"/>
    </row>
    <row r="2329" spans="1:27" x14ac:dyDescent="0.25">
      <c r="D2329" s="36" t="s">
        <v>215</v>
      </c>
      <c r="E2329" s="35"/>
      <c r="H2329" s="35"/>
      <c r="K2329" s="33">
        <f>SUM(J2327:J2328)</f>
        <v>3.2990999999999997</v>
      </c>
    </row>
    <row r="2330" spans="1:27" x14ac:dyDescent="0.25">
      <c r="B2330" s="23" t="s">
        <v>220</v>
      </c>
      <c r="E2330" s="35"/>
      <c r="H2330" s="35"/>
      <c r="K2330" s="35"/>
    </row>
    <row r="2331" spans="1:27" x14ac:dyDescent="0.25">
      <c r="B2331" t="s">
        <v>1124</v>
      </c>
      <c r="C2331" t="s">
        <v>224</v>
      </c>
      <c r="D2331" t="s">
        <v>561</v>
      </c>
      <c r="E2331" s="32">
        <v>0.39779999999999999</v>
      </c>
      <c r="G2331" t="s">
        <v>213</v>
      </c>
      <c r="H2331" s="33">
        <v>3.8</v>
      </c>
      <c r="I2331" t="s">
        <v>214</v>
      </c>
      <c r="J2331" s="34">
        <f>ROUND(E2331* H2331,5)</f>
        <v>1.5116400000000001</v>
      </c>
      <c r="K2331" s="35"/>
    </row>
    <row r="2332" spans="1:27" x14ac:dyDescent="0.25">
      <c r="B2332" t="s">
        <v>1120</v>
      </c>
      <c r="C2332" t="s">
        <v>224</v>
      </c>
      <c r="D2332" t="s">
        <v>549</v>
      </c>
      <c r="E2332" s="32">
        <v>0.153</v>
      </c>
      <c r="G2332" t="s">
        <v>213</v>
      </c>
      <c r="H2332" s="33">
        <v>4.88</v>
      </c>
      <c r="I2332" t="s">
        <v>214</v>
      </c>
      <c r="J2332" s="34">
        <f>ROUND(E2332* H2332,5)</f>
        <v>0.74663999999999997</v>
      </c>
      <c r="K2332" s="35"/>
    </row>
    <row r="2333" spans="1:27" x14ac:dyDescent="0.25">
      <c r="D2333" s="36" t="s">
        <v>229</v>
      </c>
      <c r="E2333" s="35"/>
      <c r="H2333" s="35"/>
      <c r="K2333" s="33">
        <f>SUM(J2331:J2332)</f>
        <v>2.2582800000000001</v>
      </c>
    </row>
    <row r="2334" spans="1:27" x14ac:dyDescent="0.25">
      <c r="E2334" s="35"/>
      <c r="H2334" s="35"/>
      <c r="K2334" s="35"/>
    </row>
    <row r="2335" spans="1:27" x14ac:dyDescent="0.25">
      <c r="D2335" s="36" t="s">
        <v>231</v>
      </c>
      <c r="E2335" s="35"/>
      <c r="H2335" s="35">
        <v>1.5</v>
      </c>
      <c r="I2335" t="s">
        <v>232</v>
      </c>
      <c r="J2335">
        <f>ROUND(H2335/100*K2329,5)</f>
        <v>4.9489999999999999E-2</v>
      </c>
      <c r="K2335" s="35"/>
    </row>
    <row r="2336" spans="1:27" x14ac:dyDescent="0.25">
      <c r="D2336" s="36" t="s">
        <v>230</v>
      </c>
      <c r="E2336" s="35"/>
      <c r="H2336" s="35"/>
      <c r="K2336" s="37">
        <f>SUM(J2326:J2335)</f>
        <v>5.6068699999999998</v>
      </c>
    </row>
    <row r="2337" spans="1:27" x14ac:dyDescent="0.25">
      <c r="D2337" s="36" t="s">
        <v>233</v>
      </c>
      <c r="E2337" s="35"/>
      <c r="H2337" s="35"/>
      <c r="K2337" s="37">
        <f>SUM(K2336:K2336)</f>
        <v>5.6068699999999998</v>
      </c>
    </row>
    <row r="2339" spans="1:27" ht="45" customHeight="1" x14ac:dyDescent="0.25">
      <c r="A2339" s="27"/>
      <c r="B2339" s="27" t="s">
        <v>1125</v>
      </c>
      <c r="C2339" s="28" t="s">
        <v>33</v>
      </c>
      <c r="D2339" s="7" t="s">
        <v>1126</v>
      </c>
      <c r="E2339" s="6"/>
      <c r="F2339" s="6"/>
      <c r="G2339" s="28"/>
      <c r="H2339" s="30" t="s">
        <v>206</v>
      </c>
      <c r="I2339" s="5">
        <v>1</v>
      </c>
      <c r="J2339" s="4"/>
      <c r="K2339" s="31">
        <f>ROUND(K2355,2)</f>
        <v>28.81</v>
      </c>
      <c r="L2339" s="29" t="s">
        <v>1127</v>
      </c>
      <c r="M2339" s="28"/>
      <c r="N2339" s="28"/>
      <c r="O2339" s="28"/>
      <c r="P2339" s="28"/>
      <c r="Q2339" s="28"/>
      <c r="R2339" s="28"/>
      <c r="S2339" s="28"/>
      <c r="T2339" s="28"/>
      <c r="U2339" s="28"/>
      <c r="V2339" s="28"/>
      <c r="W2339" s="28"/>
      <c r="X2339" s="28"/>
      <c r="Y2339" s="28"/>
      <c r="Z2339" s="28"/>
      <c r="AA2339" s="28"/>
    </row>
    <row r="2340" spans="1:27" x14ac:dyDescent="0.25">
      <c r="B2340" s="23" t="s">
        <v>208</v>
      </c>
    </row>
    <row r="2341" spans="1:27" x14ac:dyDescent="0.25">
      <c r="B2341" t="s">
        <v>995</v>
      </c>
      <c r="C2341" t="s">
        <v>210</v>
      </c>
      <c r="D2341" t="s">
        <v>408</v>
      </c>
      <c r="E2341" s="32">
        <v>0.24</v>
      </c>
      <c r="F2341" t="s">
        <v>212</v>
      </c>
      <c r="G2341" t="s">
        <v>213</v>
      </c>
      <c r="H2341" s="33">
        <v>30.3</v>
      </c>
      <c r="I2341" t="s">
        <v>214</v>
      </c>
      <c r="J2341" s="34">
        <f>ROUND(E2341/I2339* H2341,5)</f>
        <v>7.2720000000000002</v>
      </c>
      <c r="K2341" s="35"/>
    </row>
    <row r="2342" spans="1:27" x14ac:dyDescent="0.25">
      <c r="B2342" t="s">
        <v>994</v>
      </c>
      <c r="C2342" t="s">
        <v>210</v>
      </c>
      <c r="D2342" t="s">
        <v>406</v>
      </c>
      <c r="E2342" s="32">
        <v>0.12</v>
      </c>
      <c r="F2342" t="s">
        <v>212</v>
      </c>
      <c r="G2342" t="s">
        <v>213</v>
      </c>
      <c r="H2342" s="33">
        <v>26.91</v>
      </c>
      <c r="I2342" t="s">
        <v>214</v>
      </c>
      <c r="J2342" s="34">
        <f>ROUND(E2342/I2339* H2342,5)</f>
        <v>3.2292000000000001</v>
      </c>
      <c r="K2342" s="35"/>
    </row>
    <row r="2343" spans="1:27" x14ac:dyDescent="0.25">
      <c r="B2343" t="s">
        <v>956</v>
      </c>
      <c r="C2343" t="s">
        <v>210</v>
      </c>
      <c r="D2343" t="s">
        <v>957</v>
      </c>
      <c r="E2343" s="32">
        <v>0.05</v>
      </c>
      <c r="F2343" t="s">
        <v>212</v>
      </c>
      <c r="G2343" t="s">
        <v>213</v>
      </c>
      <c r="H2343" s="33">
        <v>25.31</v>
      </c>
      <c r="I2343" t="s">
        <v>214</v>
      </c>
      <c r="J2343" s="34">
        <f>ROUND(E2343/I2339* H2343,5)</f>
        <v>1.2655000000000001</v>
      </c>
      <c r="K2343" s="35"/>
    </row>
    <row r="2344" spans="1:27" x14ac:dyDescent="0.25">
      <c r="D2344" s="36" t="s">
        <v>215</v>
      </c>
      <c r="E2344" s="35"/>
      <c r="H2344" s="35"/>
      <c r="K2344" s="33">
        <f>SUM(J2341:J2343)</f>
        <v>11.7667</v>
      </c>
    </row>
    <row r="2345" spans="1:27" x14ac:dyDescent="0.25">
      <c r="B2345" s="23" t="s">
        <v>220</v>
      </c>
      <c r="E2345" s="35"/>
      <c r="H2345" s="35"/>
      <c r="K2345" s="35"/>
    </row>
    <row r="2346" spans="1:27" x14ac:dyDescent="0.25">
      <c r="B2346" t="s">
        <v>1128</v>
      </c>
      <c r="C2346" t="s">
        <v>224</v>
      </c>
      <c r="D2346" t="s">
        <v>1129</v>
      </c>
      <c r="E2346" s="32">
        <v>1.605</v>
      </c>
      <c r="G2346" t="s">
        <v>213</v>
      </c>
      <c r="H2346" s="33">
        <v>1.1000000000000001</v>
      </c>
      <c r="I2346" t="s">
        <v>214</v>
      </c>
      <c r="J2346" s="34">
        <f>ROUND(E2346* H2346,5)</f>
        <v>1.7655000000000001</v>
      </c>
      <c r="K2346" s="35"/>
    </row>
    <row r="2347" spans="1:27" x14ac:dyDescent="0.25">
      <c r="B2347" t="s">
        <v>1130</v>
      </c>
      <c r="C2347" t="s">
        <v>33</v>
      </c>
      <c r="D2347" t="s">
        <v>1131</v>
      </c>
      <c r="E2347" s="32">
        <v>1.04</v>
      </c>
      <c r="G2347" t="s">
        <v>213</v>
      </c>
      <c r="H2347" s="33">
        <v>12.71</v>
      </c>
      <c r="I2347" t="s">
        <v>214</v>
      </c>
      <c r="J2347" s="34">
        <f>ROUND(E2347* H2347,5)</f>
        <v>13.218400000000001</v>
      </c>
      <c r="K2347" s="35"/>
    </row>
    <row r="2348" spans="1:27" x14ac:dyDescent="0.25">
      <c r="D2348" s="36" t="s">
        <v>229</v>
      </c>
      <c r="E2348" s="35"/>
      <c r="H2348" s="35"/>
      <c r="K2348" s="33">
        <f>SUM(J2346:J2347)</f>
        <v>14.9839</v>
      </c>
    </row>
    <row r="2349" spans="1:27" x14ac:dyDescent="0.25">
      <c r="B2349" s="23" t="s">
        <v>203</v>
      </c>
      <c r="E2349" s="35"/>
      <c r="H2349" s="35"/>
      <c r="K2349" s="35"/>
    </row>
    <row r="2350" spans="1:27" x14ac:dyDescent="0.25">
      <c r="B2350" t="s">
        <v>239</v>
      </c>
      <c r="C2350" t="s">
        <v>188</v>
      </c>
      <c r="D2350" t="s">
        <v>240</v>
      </c>
      <c r="E2350" s="32">
        <v>2.1000000000000001E-2</v>
      </c>
      <c r="G2350" t="s">
        <v>213</v>
      </c>
      <c r="H2350" s="33">
        <v>89.466099999999997</v>
      </c>
      <c r="I2350" t="s">
        <v>214</v>
      </c>
      <c r="J2350" s="34">
        <f>ROUND(E2350* H2350,5)</f>
        <v>1.87879</v>
      </c>
      <c r="K2350" s="35"/>
    </row>
    <row r="2351" spans="1:27" x14ac:dyDescent="0.25">
      <c r="D2351" s="36" t="s">
        <v>377</v>
      </c>
      <c r="E2351" s="35"/>
      <c r="H2351" s="35"/>
      <c r="K2351" s="33">
        <f>SUM(J2350:J2350)</f>
        <v>1.87879</v>
      </c>
    </row>
    <row r="2352" spans="1:27" x14ac:dyDescent="0.25">
      <c r="E2352" s="35"/>
      <c r="H2352" s="35"/>
      <c r="K2352" s="35"/>
    </row>
    <row r="2353" spans="1:27" x14ac:dyDescent="0.25">
      <c r="D2353" s="36" t="s">
        <v>231</v>
      </c>
      <c r="E2353" s="35"/>
      <c r="H2353" s="35">
        <v>1.5</v>
      </c>
      <c r="I2353" t="s">
        <v>232</v>
      </c>
      <c r="J2353">
        <f>ROUND(H2353/100*K2344,5)</f>
        <v>0.17649999999999999</v>
      </c>
      <c r="K2353" s="35"/>
    </row>
    <row r="2354" spans="1:27" x14ac:dyDescent="0.25">
      <c r="D2354" s="36" t="s">
        <v>230</v>
      </c>
      <c r="E2354" s="35"/>
      <c r="H2354" s="35"/>
      <c r="K2354" s="37">
        <f>SUM(J2340:J2353)</f>
        <v>28.805889999999998</v>
      </c>
    </row>
    <row r="2355" spans="1:27" x14ac:dyDescent="0.25">
      <c r="D2355" s="36" t="s">
        <v>233</v>
      </c>
      <c r="E2355" s="35"/>
      <c r="H2355" s="35"/>
      <c r="K2355" s="37">
        <f>SUM(K2354:K2354)</f>
        <v>28.805889999999998</v>
      </c>
    </row>
    <row r="2357" spans="1:27" ht="45" customHeight="1" x14ac:dyDescent="0.25">
      <c r="A2357" s="27"/>
      <c r="B2357" s="27" t="s">
        <v>1132</v>
      </c>
      <c r="C2357" s="28" t="s">
        <v>33</v>
      </c>
      <c r="D2357" s="7" t="s">
        <v>1133</v>
      </c>
      <c r="E2357" s="6"/>
      <c r="F2357" s="6"/>
      <c r="G2357" s="28"/>
      <c r="H2357" s="30" t="s">
        <v>206</v>
      </c>
      <c r="I2357" s="5">
        <v>1</v>
      </c>
      <c r="J2357" s="4"/>
      <c r="K2357" s="31">
        <f>ROUND(K2369,2)</f>
        <v>33.42</v>
      </c>
      <c r="L2357" s="29" t="s">
        <v>1134</v>
      </c>
      <c r="M2357" s="28"/>
      <c r="N2357" s="28"/>
      <c r="O2357" s="28"/>
      <c r="P2357" s="28"/>
      <c r="Q2357" s="28"/>
      <c r="R2357" s="28"/>
      <c r="S2357" s="28"/>
      <c r="T2357" s="28"/>
      <c r="U2357" s="28"/>
      <c r="V2357" s="28"/>
      <c r="W2357" s="28"/>
      <c r="X2357" s="28"/>
      <c r="Y2357" s="28"/>
      <c r="Z2357" s="28"/>
      <c r="AA2357" s="28"/>
    </row>
    <row r="2358" spans="1:27" x14ac:dyDescent="0.25">
      <c r="B2358" s="23" t="s">
        <v>208</v>
      </c>
    </row>
    <row r="2359" spans="1:27" x14ac:dyDescent="0.25">
      <c r="B2359" t="s">
        <v>956</v>
      </c>
      <c r="C2359" t="s">
        <v>210</v>
      </c>
      <c r="D2359" t="s">
        <v>957</v>
      </c>
      <c r="E2359" s="32">
        <v>0.2</v>
      </c>
      <c r="F2359" t="s">
        <v>212</v>
      </c>
      <c r="G2359" t="s">
        <v>213</v>
      </c>
      <c r="H2359" s="33">
        <v>25.31</v>
      </c>
      <c r="I2359" t="s">
        <v>214</v>
      </c>
      <c r="J2359" s="34">
        <f>ROUND(E2359/I2357* H2359,5)</f>
        <v>5.0620000000000003</v>
      </c>
      <c r="K2359" s="35"/>
    </row>
    <row r="2360" spans="1:27" x14ac:dyDescent="0.25">
      <c r="B2360" t="s">
        <v>1001</v>
      </c>
      <c r="C2360" t="s">
        <v>210</v>
      </c>
      <c r="D2360" t="s">
        <v>387</v>
      </c>
      <c r="E2360" s="32">
        <v>0.16</v>
      </c>
      <c r="F2360" t="s">
        <v>212</v>
      </c>
      <c r="G2360" t="s">
        <v>213</v>
      </c>
      <c r="H2360" s="33">
        <v>30.3</v>
      </c>
      <c r="I2360" t="s">
        <v>214</v>
      </c>
      <c r="J2360" s="34">
        <f>ROUND(E2360/I2357* H2360,5)</f>
        <v>4.8479999999999999</v>
      </c>
      <c r="K2360" s="35"/>
    </row>
    <row r="2361" spans="1:27" x14ac:dyDescent="0.25">
      <c r="D2361" s="36" t="s">
        <v>215</v>
      </c>
      <c r="E2361" s="35"/>
      <c r="H2361" s="35"/>
      <c r="K2361" s="33">
        <f>SUM(J2359:J2360)</f>
        <v>9.91</v>
      </c>
    </row>
    <row r="2362" spans="1:27" x14ac:dyDescent="0.25">
      <c r="B2362" s="23" t="s">
        <v>220</v>
      </c>
      <c r="E2362" s="35"/>
      <c r="H2362" s="35"/>
      <c r="K2362" s="35"/>
    </row>
    <row r="2363" spans="1:27" x14ac:dyDescent="0.25">
      <c r="B2363" t="s">
        <v>1135</v>
      </c>
      <c r="C2363" t="s">
        <v>224</v>
      </c>
      <c r="D2363" t="s">
        <v>1136</v>
      </c>
      <c r="E2363" s="32">
        <v>23</v>
      </c>
      <c r="G2363" t="s">
        <v>213</v>
      </c>
      <c r="H2363" s="33">
        <v>0.95</v>
      </c>
      <c r="I2363" t="s">
        <v>214</v>
      </c>
      <c r="J2363" s="34">
        <f>ROUND(E2363* H2363,5)</f>
        <v>21.85</v>
      </c>
      <c r="K2363" s="35"/>
    </row>
    <row r="2364" spans="1:27" x14ac:dyDescent="0.25">
      <c r="B2364" t="s">
        <v>1137</v>
      </c>
      <c r="C2364" t="s">
        <v>224</v>
      </c>
      <c r="D2364" t="s">
        <v>1138</v>
      </c>
      <c r="E2364" s="32">
        <v>0.30009999999999998</v>
      </c>
      <c r="G2364" t="s">
        <v>213</v>
      </c>
      <c r="H2364" s="33">
        <v>5.0199999999999996</v>
      </c>
      <c r="I2364" t="s">
        <v>214</v>
      </c>
      <c r="J2364" s="34">
        <f>ROUND(E2364* H2364,5)</f>
        <v>1.5065</v>
      </c>
      <c r="K2364" s="35"/>
    </row>
    <row r="2365" spans="1:27" x14ac:dyDescent="0.25">
      <c r="D2365" s="36" t="s">
        <v>229</v>
      </c>
      <c r="E2365" s="35"/>
      <c r="H2365" s="35"/>
      <c r="K2365" s="33">
        <f>SUM(J2363:J2364)</f>
        <v>23.3565</v>
      </c>
    </row>
    <row r="2366" spans="1:27" x14ac:dyDescent="0.25">
      <c r="E2366" s="35"/>
      <c r="H2366" s="35"/>
      <c r="K2366" s="35"/>
    </row>
    <row r="2367" spans="1:27" x14ac:dyDescent="0.25">
      <c r="D2367" s="36" t="s">
        <v>231</v>
      </c>
      <c r="E2367" s="35"/>
      <c r="H2367" s="35">
        <v>1.5</v>
      </c>
      <c r="I2367" t="s">
        <v>232</v>
      </c>
      <c r="J2367">
        <f>ROUND(H2367/100*K2361,5)</f>
        <v>0.14865</v>
      </c>
      <c r="K2367" s="35"/>
    </row>
    <row r="2368" spans="1:27" x14ac:dyDescent="0.25">
      <c r="D2368" s="36" t="s">
        <v>230</v>
      </c>
      <c r="E2368" s="35"/>
      <c r="H2368" s="35"/>
      <c r="K2368" s="37">
        <f>SUM(J2358:J2367)</f>
        <v>33.415150000000004</v>
      </c>
    </row>
    <row r="2369" spans="1:27" x14ac:dyDescent="0.25">
      <c r="D2369" s="36" t="s">
        <v>233</v>
      </c>
      <c r="E2369" s="35"/>
      <c r="H2369" s="35"/>
      <c r="K2369" s="37">
        <f>SUM(K2368:K2368)</f>
        <v>33.415150000000004</v>
      </c>
    </row>
    <row r="2371" spans="1:27" ht="45" customHeight="1" x14ac:dyDescent="0.25">
      <c r="A2371" s="27"/>
      <c r="B2371" s="27" t="s">
        <v>1139</v>
      </c>
      <c r="C2371" s="28" t="s">
        <v>33</v>
      </c>
      <c r="D2371" s="7" t="s">
        <v>1140</v>
      </c>
      <c r="E2371" s="6"/>
      <c r="F2371" s="6"/>
      <c r="G2371" s="28"/>
      <c r="H2371" s="30" t="s">
        <v>206</v>
      </c>
      <c r="I2371" s="5">
        <v>1</v>
      </c>
      <c r="J2371" s="4"/>
      <c r="K2371" s="31">
        <f>ROUND(K2383,2)</f>
        <v>12.85</v>
      </c>
      <c r="L2371" s="29" t="s">
        <v>1141</v>
      </c>
      <c r="M2371" s="28"/>
      <c r="N2371" s="28"/>
      <c r="O2371" s="28"/>
      <c r="P2371" s="28"/>
      <c r="Q2371" s="28"/>
      <c r="R2371" s="28"/>
      <c r="S2371" s="28"/>
      <c r="T2371" s="28"/>
      <c r="U2371" s="28"/>
      <c r="V2371" s="28"/>
      <c r="W2371" s="28"/>
      <c r="X2371" s="28"/>
      <c r="Y2371" s="28"/>
      <c r="Z2371" s="28"/>
      <c r="AA2371" s="28"/>
    </row>
    <row r="2372" spans="1:27" x14ac:dyDescent="0.25">
      <c r="B2372" s="23" t="s">
        <v>208</v>
      </c>
    </row>
    <row r="2373" spans="1:27" x14ac:dyDescent="0.25">
      <c r="B2373" t="s">
        <v>956</v>
      </c>
      <c r="C2373" t="s">
        <v>210</v>
      </c>
      <c r="D2373" t="s">
        <v>957</v>
      </c>
      <c r="E2373" s="32">
        <v>0.1</v>
      </c>
      <c r="F2373" t="s">
        <v>212</v>
      </c>
      <c r="G2373" t="s">
        <v>213</v>
      </c>
      <c r="H2373" s="33">
        <v>25.31</v>
      </c>
      <c r="I2373" t="s">
        <v>214</v>
      </c>
      <c r="J2373" s="34">
        <f>ROUND(E2373/I2371* H2373,5)</f>
        <v>2.5310000000000001</v>
      </c>
      <c r="K2373" s="35"/>
    </row>
    <row r="2374" spans="1:27" x14ac:dyDescent="0.25">
      <c r="B2374" t="s">
        <v>1001</v>
      </c>
      <c r="C2374" t="s">
        <v>210</v>
      </c>
      <c r="D2374" t="s">
        <v>387</v>
      </c>
      <c r="E2374" s="32">
        <v>0.1</v>
      </c>
      <c r="F2374" t="s">
        <v>212</v>
      </c>
      <c r="G2374" t="s">
        <v>213</v>
      </c>
      <c r="H2374" s="33">
        <v>30.3</v>
      </c>
      <c r="I2374" t="s">
        <v>214</v>
      </c>
      <c r="J2374" s="34">
        <f>ROUND(E2374/I2371* H2374,5)</f>
        <v>3.03</v>
      </c>
      <c r="K2374" s="35"/>
    </row>
    <row r="2375" spans="1:27" x14ac:dyDescent="0.25">
      <c r="D2375" s="36" t="s">
        <v>215</v>
      </c>
      <c r="E2375" s="35"/>
      <c r="H2375" s="35"/>
      <c r="K2375" s="33">
        <f>SUM(J2373:J2374)</f>
        <v>5.5609999999999999</v>
      </c>
    </row>
    <row r="2376" spans="1:27" x14ac:dyDescent="0.25">
      <c r="B2376" s="23" t="s">
        <v>220</v>
      </c>
      <c r="E2376" s="35"/>
      <c r="H2376" s="35"/>
      <c r="K2376" s="35"/>
    </row>
    <row r="2377" spans="1:27" x14ac:dyDescent="0.25">
      <c r="B2377" t="s">
        <v>1135</v>
      </c>
      <c r="C2377" t="s">
        <v>224</v>
      </c>
      <c r="D2377" t="s">
        <v>1136</v>
      </c>
      <c r="E2377" s="32">
        <v>6</v>
      </c>
      <c r="G2377" t="s">
        <v>213</v>
      </c>
      <c r="H2377" s="33">
        <v>0.95</v>
      </c>
      <c r="I2377" t="s">
        <v>214</v>
      </c>
      <c r="J2377" s="34">
        <f>ROUND(E2377* H2377,5)</f>
        <v>5.7</v>
      </c>
      <c r="K2377" s="35"/>
    </row>
    <row r="2378" spans="1:27" x14ac:dyDescent="0.25">
      <c r="B2378" t="s">
        <v>1137</v>
      </c>
      <c r="C2378" t="s">
        <v>224</v>
      </c>
      <c r="D2378" t="s">
        <v>1138</v>
      </c>
      <c r="E2378" s="32">
        <v>0.30009999999999998</v>
      </c>
      <c r="G2378" t="s">
        <v>213</v>
      </c>
      <c r="H2378" s="33">
        <v>5.0199999999999996</v>
      </c>
      <c r="I2378" t="s">
        <v>214</v>
      </c>
      <c r="J2378" s="34">
        <f>ROUND(E2378* H2378,5)</f>
        <v>1.5065</v>
      </c>
      <c r="K2378" s="35"/>
    </row>
    <row r="2379" spans="1:27" x14ac:dyDescent="0.25">
      <c r="D2379" s="36" t="s">
        <v>229</v>
      </c>
      <c r="E2379" s="35"/>
      <c r="H2379" s="35"/>
      <c r="K2379" s="33">
        <f>SUM(J2377:J2378)</f>
        <v>7.2065000000000001</v>
      </c>
    </row>
    <row r="2380" spans="1:27" x14ac:dyDescent="0.25">
      <c r="E2380" s="35"/>
      <c r="H2380" s="35"/>
      <c r="K2380" s="35"/>
    </row>
    <row r="2381" spans="1:27" x14ac:dyDescent="0.25">
      <c r="D2381" s="36" t="s">
        <v>231</v>
      </c>
      <c r="E2381" s="35"/>
      <c r="H2381" s="35">
        <v>1.5</v>
      </c>
      <c r="I2381" t="s">
        <v>232</v>
      </c>
      <c r="J2381">
        <f>ROUND(H2381/100*K2375,5)</f>
        <v>8.3419999999999994E-2</v>
      </c>
      <c r="K2381" s="35"/>
    </row>
    <row r="2382" spans="1:27" x14ac:dyDescent="0.25">
      <c r="D2382" s="36" t="s">
        <v>230</v>
      </c>
      <c r="E2382" s="35"/>
      <c r="H2382" s="35"/>
      <c r="K2382" s="37">
        <f>SUM(J2372:J2381)</f>
        <v>12.850919999999999</v>
      </c>
    </row>
    <row r="2383" spans="1:27" x14ac:dyDescent="0.25">
      <c r="D2383" s="36" t="s">
        <v>233</v>
      </c>
      <c r="E2383" s="35"/>
      <c r="H2383" s="35"/>
      <c r="K2383" s="37">
        <f>SUM(K2382:K2382)</f>
        <v>12.850919999999999</v>
      </c>
    </row>
    <row r="2385" spans="1:27" ht="45" customHeight="1" x14ac:dyDescent="0.25">
      <c r="A2385" s="27"/>
      <c r="B2385" s="27" t="s">
        <v>1142</v>
      </c>
      <c r="C2385" s="28" t="s">
        <v>33</v>
      </c>
      <c r="D2385" s="7" t="s">
        <v>1143</v>
      </c>
      <c r="E2385" s="6"/>
      <c r="F2385" s="6"/>
      <c r="G2385" s="28"/>
      <c r="H2385" s="30" t="s">
        <v>206</v>
      </c>
      <c r="I2385" s="5">
        <v>1</v>
      </c>
      <c r="J2385" s="4"/>
      <c r="K2385" s="31">
        <f>ROUND(K2396,2)</f>
        <v>31.69</v>
      </c>
      <c r="L2385" s="29" t="s">
        <v>1144</v>
      </c>
      <c r="M2385" s="28"/>
      <c r="N2385" s="28"/>
      <c r="O2385" s="28"/>
      <c r="P2385" s="28"/>
      <c r="Q2385" s="28"/>
      <c r="R2385" s="28"/>
      <c r="S2385" s="28"/>
      <c r="T2385" s="28"/>
      <c r="U2385" s="28"/>
      <c r="V2385" s="28"/>
      <c r="W2385" s="28"/>
      <c r="X2385" s="28"/>
      <c r="Y2385" s="28"/>
      <c r="Z2385" s="28"/>
      <c r="AA2385" s="28"/>
    </row>
    <row r="2386" spans="1:27" x14ac:dyDescent="0.25">
      <c r="B2386" s="23" t="s">
        <v>208</v>
      </c>
    </row>
    <row r="2387" spans="1:27" x14ac:dyDescent="0.25">
      <c r="B2387" t="s">
        <v>995</v>
      </c>
      <c r="C2387" t="s">
        <v>210</v>
      </c>
      <c r="D2387" t="s">
        <v>408</v>
      </c>
      <c r="E2387" s="32">
        <v>0.1</v>
      </c>
      <c r="F2387" t="s">
        <v>212</v>
      </c>
      <c r="G2387" t="s">
        <v>213</v>
      </c>
      <c r="H2387" s="33">
        <v>30.3</v>
      </c>
      <c r="I2387" t="s">
        <v>214</v>
      </c>
      <c r="J2387" s="34">
        <f>ROUND(E2387/I2385* H2387,5)</f>
        <v>3.03</v>
      </c>
      <c r="K2387" s="35"/>
    </row>
    <row r="2388" spans="1:27" x14ac:dyDescent="0.25">
      <c r="D2388" s="36" t="s">
        <v>215</v>
      </c>
      <c r="E2388" s="35"/>
      <c r="H2388" s="35"/>
      <c r="K2388" s="33">
        <f>SUM(J2387:J2387)</f>
        <v>3.03</v>
      </c>
    </row>
    <row r="2389" spans="1:27" x14ac:dyDescent="0.25">
      <c r="B2389" s="23" t="s">
        <v>220</v>
      </c>
      <c r="E2389" s="35"/>
      <c r="H2389" s="35"/>
      <c r="K2389" s="35"/>
    </row>
    <row r="2390" spans="1:27" x14ac:dyDescent="0.25">
      <c r="B2390" t="s">
        <v>1145</v>
      </c>
      <c r="C2390" t="s">
        <v>33</v>
      </c>
      <c r="D2390" t="s">
        <v>1146</v>
      </c>
      <c r="E2390" s="32">
        <v>1.1000000000000001</v>
      </c>
      <c r="G2390" t="s">
        <v>213</v>
      </c>
      <c r="H2390" s="33">
        <v>24.92</v>
      </c>
      <c r="I2390" t="s">
        <v>214</v>
      </c>
      <c r="J2390" s="34">
        <f>ROUND(E2390* H2390,5)</f>
        <v>27.411999999999999</v>
      </c>
      <c r="K2390" s="35"/>
    </row>
    <row r="2391" spans="1:27" x14ac:dyDescent="0.25">
      <c r="B2391" t="s">
        <v>1106</v>
      </c>
      <c r="C2391" t="s">
        <v>224</v>
      </c>
      <c r="D2391" t="s">
        <v>1107</v>
      </c>
      <c r="E2391" s="32">
        <v>0.315</v>
      </c>
      <c r="G2391" t="s">
        <v>213</v>
      </c>
      <c r="H2391" s="33">
        <v>3.82</v>
      </c>
      <c r="I2391" t="s">
        <v>214</v>
      </c>
      <c r="J2391" s="34">
        <f>ROUND(E2391* H2391,5)</f>
        <v>1.2033</v>
      </c>
      <c r="K2391" s="35"/>
    </row>
    <row r="2392" spans="1:27" x14ac:dyDescent="0.25">
      <c r="D2392" s="36" t="s">
        <v>229</v>
      </c>
      <c r="E2392" s="35"/>
      <c r="H2392" s="35"/>
      <c r="K2392" s="33">
        <f>SUM(J2390:J2391)</f>
        <v>28.615299999999998</v>
      </c>
    </row>
    <row r="2393" spans="1:27" x14ac:dyDescent="0.25">
      <c r="E2393" s="35"/>
      <c r="H2393" s="35"/>
      <c r="K2393" s="35"/>
    </row>
    <row r="2394" spans="1:27" x14ac:dyDescent="0.25">
      <c r="D2394" s="36" t="s">
        <v>231</v>
      </c>
      <c r="E2394" s="35"/>
      <c r="H2394" s="35">
        <v>1.5</v>
      </c>
      <c r="I2394" t="s">
        <v>232</v>
      </c>
      <c r="J2394">
        <f>ROUND(H2394/100*K2388,5)</f>
        <v>4.5449999999999997E-2</v>
      </c>
      <c r="K2394" s="35"/>
    </row>
    <row r="2395" spans="1:27" x14ac:dyDescent="0.25">
      <c r="D2395" s="36" t="s">
        <v>230</v>
      </c>
      <c r="E2395" s="35"/>
      <c r="H2395" s="35"/>
      <c r="K2395" s="37">
        <f>SUM(J2386:J2394)</f>
        <v>31.690749999999998</v>
      </c>
    </row>
    <row r="2396" spans="1:27" x14ac:dyDescent="0.25">
      <c r="D2396" s="36" t="s">
        <v>233</v>
      </c>
      <c r="E2396" s="35"/>
      <c r="H2396" s="35"/>
      <c r="K2396" s="37">
        <f>SUM(K2395:K2395)</f>
        <v>31.690749999999998</v>
      </c>
    </row>
    <row r="2398" spans="1:27" ht="45" customHeight="1" x14ac:dyDescent="0.25">
      <c r="A2398" s="27"/>
      <c r="B2398" s="27" t="s">
        <v>1147</v>
      </c>
      <c r="C2398" s="28" t="s">
        <v>33</v>
      </c>
      <c r="D2398" s="7" t="s">
        <v>1148</v>
      </c>
      <c r="E2398" s="6"/>
      <c r="F2398" s="6"/>
      <c r="G2398" s="28"/>
      <c r="H2398" s="30" t="s">
        <v>206</v>
      </c>
      <c r="I2398" s="5">
        <v>1</v>
      </c>
      <c r="J2398" s="4"/>
      <c r="K2398" s="31">
        <f>ROUND(K2411,2)</f>
        <v>57.64</v>
      </c>
      <c r="L2398" s="29" t="s">
        <v>1149</v>
      </c>
      <c r="M2398" s="28"/>
      <c r="N2398" s="28"/>
      <c r="O2398" s="28"/>
      <c r="P2398" s="28"/>
      <c r="Q2398" s="28"/>
      <c r="R2398" s="28"/>
      <c r="S2398" s="28"/>
      <c r="T2398" s="28"/>
      <c r="U2398" s="28"/>
      <c r="V2398" s="28"/>
      <c r="W2398" s="28"/>
      <c r="X2398" s="28"/>
      <c r="Y2398" s="28"/>
      <c r="Z2398" s="28"/>
      <c r="AA2398" s="28"/>
    </row>
    <row r="2399" spans="1:27" x14ac:dyDescent="0.25">
      <c r="B2399" s="23" t="s">
        <v>208</v>
      </c>
    </row>
    <row r="2400" spans="1:27" x14ac:dyDescent="0.25">
      <c r="B2400" t="s">
        <v>995</v>
      </c>
      <c r="C2400" t="s">
        <v>210</v>
      </c>
      <c r="D2400" t="s">
        <v>408</v>
      </c>
      <c r="E2400" s="32">
        <v>0.3</v>
      </c>
      <c r="F2400" t="s">
        <v>212</v>
      </c>
      <c r="G2400" t="s">
        <v>213</v>
      </c>
      <c r="H2400" s="33">
        <v>30.3</v>
      </c>
      <c r="I2400" t="s">
        <v>214</v>
      </c>
      <c r="J2400" s="34">
        <f>ROUND(E2400/I2398* H2400,5)</f>
        <v>9.09</v>
      </c>
      <c r="K2400" s="35"/>
    </row>
    <row r="2401" spans="1:27" x14ac:dyDescent="0.25">
      <c r="D2401" s="36" t="s">
        <v>215</v>
      </c>
      <c r="E2401" s="35"/>
      <c r="H2401" s="35"/>
      <c r="K2401" s="33">
        <f>SUM(J2400:J2400)</f>
        <v>9.09</v>
      </c>
    </row>
    <row r="2402" spans="1:27" x14ac:dyDescent="0.25">
      <c r="B2402" s="23" t="s">
        <v>220</v>
      </c>
      <c r="E2402" s="35"/>
      <c r="H2402" s="35"/>
      <c r="K2402" s="35"/>
    </row>
    <row r="2403" spans="1:27" x14ac:dyDescent="0.25">
      <c r="B2403" t="s">
        <v>1106</v>
      </c>
      <c r="C2403" t="s">
        <v>224</v>
      </c>
      <c r="D2403" t="s">
        <v>1107</v>
      </c>
      <c r="E2403" s="32">
        <v>1</v>
      </c>
      <c r="G2403" t="s">
        <v>213</v>
      </c>
      <c r="H2403" s="33">
        <v>3.82</v>
      </c>
      <c r="I2403" t="s">
        <v>214</v>
      </c>
      <c r="J2403" s="34">
        <f>ROUND(E2403* H2403,5)</f>
        <v>3.82</v>
      </c>
      <c r="K2403" s="35"/>
    </row>
    <row r="2404" spans="1:27" x14ac:dyDescent="0.25">
      <c r="D2404" s="36" t="s">
        <v>229</v>
      </c>
      <c r="E2404" s="35"/>
      <c r="H2404" s="35"/>
      <c r="K2404" s="33">
        <f>SUM(J2403:J2403)</f>
        <v>3.82</v>
      </c>
    </row>
    <row r="2405" spans="1:27" x14ac:dyDescent="0.25">
      <c r="B2405" s="23" t="s">
        <v>337</v>
      </c>
      <c r="E2405" s="35"/>
      <c r="H2405" s="35"/>
      <c r="K2405" s="35"/>
    </row>
    <row r="2406" spans="1:27" x14ac:dyDescent="0.25">
      <c r="B2406" t="s">
        <v>1150</v>
      </c>
      <c r="C2406" t="s">
        <v>33</v>
      </c>
      <c r="D2406" t="s">
        <v>1151</v>
      </c>
      <c r="E2406" s="32">
        <v>1</v>
      </c>
      <c r="G2406" t="s">
        <v>213</v>
      </c>
      <c r="H2406" s="33">
        <v>44.59</v>
      </c>
      <c r="I2406" t="s">
        <v>214</v>
      </c>
      <c r="J2406" s="34">
        <f>ROUND(E2406* H2406,5)</f>
        <v>44.59</v>
      </c>
      <c r="K2406" s="35"/>
    </row>
    <row r="2407" spans="1:27" x14ac:dyDescent="0.25">
      <c r="D2407" s="36" t="s">
        <v>340</v>
      </c>
      <c r="E2407" s="35"/>
      <c r="H2407" s="35"/>
      <c r="K2407" s="33">
        <f>SUM(J2406:J2406)</f>
        <v>44.59</v>
      </c>
    </row>
    <row r="2408" spans="1:27" x14ac:dyDescent="0.25">
      <c r="E2408" s="35"/>
      <c r="H2408" s="35"/>
      <c r="K2408" s="35"/>
    </row>
    <row r="2409" spans="1:27" x14ac:dyDescent="0.25">
      <c r="D2409" s="36" t="s">
        <v>231</v>
      </c>
      <c r="E2409" s="35"/>
      <c r="H2409" s="35">
        <v>1.5</v>
      </c>
      <c r="I2409" t="s">
        <v>232</v>
      </c>
      <c r="J2409">
        <f>ROUND(H2409/100*K2401,5)</f>
        <v>0.13635</v>
      </c>
      <c r="K2409" s="35"/>
    </row>
    <row r="2410" spans="1:27" x14ac:dyDescent="0.25">
      <c r="D2410" s="36" t="s">
        <v>230</v>
      </c>
      <c r="E2410" s="35"/>
      <c r="H2410" s="35"/>
      <c r="K2410" s="37">
        <f>SUM(J2399:J2409)</f>
        <v>57.63635</v>
      </c>
    </row>
    <row r="2411" spans="1:27" x14ac:dyDescent="0.25">
      <c r="D2411" s="36" t="s">
        <v>233</v>
      </c>
      <c r="E2411" s="35"/>
      <c r="H2411" s="35"/>
      <c r="K2411" s="37">
        <f>SUM(K2410:K2410)</f>
        <v>57.63635</v>
      </c>
    </row>
    <row r="2413" spans="1:27" ht="45" customHeight="1" x14ac:dyDescent="0.25">
      <c r="A2413" s="27"/>
      <c r="B2413" s="27" t="s">
        <v>1152</v>
      </c>
      <c r="C2413" s="28" t="s">
        <v>105</v>
      </c>
      <c r="D2413" s="7" t="s">
        <v>1153</v>
      </c>
      <c r="E2413" s="6"/>
      <c r="F2413" s="6"/>
      <c r="G2413" s="28"/>
      <c r="H2413" s="30" t="s">
        <v>206</v>
      </c>
      <c r="I2413" s="5">
        <v>1</v>
      </c>
      <c r="J2413" s="4"/>
      <c r="K2413" s="31">
        <f>ROUND(K2425,2)</f>
        <v>12.75</v>
      </c>
      <c r="L2413" s="29" t="s">
        <v>1154</v>
      </c>
      <c r="M2413" s="28"/>
      <c r="N2413" s="28"/>
      <c r="O2413" s="28"/>
      <c r="P2413" s="28"/>
      <c r="Q2413" s="28"/>
      <c r="R2413" s="28"/>
      <c r="S2413" s="28"/>
      <c r="T2413" s="28"/>
      <c r="U2413" s="28"/>
      <c r="V2413" s="28"/>
      <c r="W2413" s="28"/>
      <c r="X2413" s="28"/>
      <c r="Y2413" s="28"/>
      <c r="Z2413" s="28"/>
      <c r="AA2413" s="28"/>
    </row>
    <row r="2414" spans="1:27" x14ac:dyDescent="0.25">
      <c r="B2414" s="23" t="s">
        <v>208</v>
      </c>
    </row>
    <row r="2415" spans="1:27" x14ac:dyDescent="0.25">
      <c r="B2415" t="s">
        <v>995</v>
      </c>
      <c r="C2415" t="s">
        <v>210</v>
      </c>
      <c r="D2415" t="s">
        <v>408</v>
      </c>
      <c r="E2415" s="32">
        <v>0.12</v>
      </c>
      <c r="F2415" t="s">
        <v>212</v>
      </c>
      <c r="G2415" t="s">
        <v>213</v>
      </c>
      <c r="H2415" s="33">
        <v>30.3</v>
      </c>
      <c r="I2415" t="s">
        <v>214</v>
      </c>
      <c r="J2415" s="34">
        <f>ROUND(E2415/I2413* H2415,5)</f>
        <v>3.6360000000000001</v>
      </c>
      <c r="K2415" s="35"/>
    </row>
    <row r="2416" spans="1:27" x14ac:dyDescent="0.25">
      <c r="B2416" t="s">
        <v>956</v>
      </c>
      <c r="C2416" t="s">
        <v>210</v>
      </c>
      <c r="D2416" t="s">
        <v>957</v>
      </c>
      <c r="E2416" s="32">
        <v>0.01</v>
      </c>
      <c r="F2416" t="s">
        <v>212</v>
      </c>
      <c r="G2416" t="s">
        <v>213</v>
      </c>
      <c r="H2416" s="33">
        <v>25.31</v>
      </c>
      <c r="I2416" t="s">
        <v>214</v>
      </c>
      <c r="J2416" s="34">
        <f>ROUND(E2416/I2413* H2416,5)</f>
        <v>0.25309999999999999</v>
      </c>
      <c r="K2416" s="35"/>
    </row>
    <row r="2417" spans="1:27" x14ac:dyDescent="0.25">
      <c r="D2417" s="36" t="s">
        <v>215</v>
      </c>
      <c r="E2417" s="35"/>
      <c r="H2417" s="35"/>
      <c r="K2417" s="33">
        <f>SUM(J2415:J2416)</f>
        <v>3.8891</v>
      </c>
    </row>
    <row r="2418" spans="1:27" x14ac:dyDescent="0.25">
      <c r="B2418" s="23" t="s">
        <v>220</v>
      </c>
      <c r="E2418" s="35"/>
      <c r="H2418" s="35"/>
      <c r="K2418" s="35"/>
    </row>
    <row r="2419" spans="1:27" x14ac:dyDescent="0.25">
      <c r="B2419" t="s">
        <v>1155</v>
      </c>
      <c r="C2419" t="s">
        <v>105</v>
      </c>
      <c r="D2419" t="s">
        <v>1156</v>
      </c>
      <c r="E2419" s="32">
        <v>1.02</v>
      </c>
      <c r="G2419" t="s">
        <v>213</v>
      </c>
      <c r="H2419" s="33">
        <v>8.19</v>
      </c>
      <c r="I2419" t="s">
        <v>214</v>
      </c>
      <c r="J2419" s="34">
        <f>ROUND(E2419* H2419,5)</f>
        <v>8.3537999999999997</v>
      </c>
      <c r="K2419" s="35"/>
    </row>
    <row r="2420" spans="1:27" x14ac:dyDescent="0.25">
      <c r="B2420" t="s">
        <v>1157</v>
      </c>
      <c r="C2420" t="s">
        <v>224</v>
      </c>
      <c r="D2420" t="s">
        <v>1158</v>
      </c>
      <c r="E2420" s="32">
        <v>6.3E-2</v>
      </c>
      <c r="G2420" t="s">
        <v>213</v>
      </c>
      <c r="H2420" s="33">
        <v>7.09</v>
      </c>
      <c r="I2420" t="s">
        <v>214</v>
      </c>
      <c r="J2420" s="34">
        <f>ROUND(E2420* H2420,5)</f>
        <v>0.44667000000000001</v>
      </c>
      <c r="K2420" s="35"/>
    </row>
    <row r="2421" spans="1:27" x14ac:dyDescent="0.25">
      <c r="D2421" s="36" t="s">
        <v>229</v>
      </c>
      <c r="E2421" s="35"/>
      <c r="H2421" s="35"/>
      <c r="K2421" s="33">
        <f>SUM(J2419:J2420)</f>
        <v>8.8004699999999989</v>
      </c>
    </row>
    <row r="2422" spans="1:27" x14ac:dyDescent="0.25">
      <c r="E2422" s="35"/>
      <c r="H2422" s="35"/>
      <c r="K2422" s="35"/>
    </row>
    <row r="2423" spans="1:27" x14ac:dyDescent="0.25">
      <c r="D2423" s="36" t="s">
        <v>231</v>
      </c>
      <c r="E2423" s="35"/>
      <c r="H2423" s="35">
        <v>1.5</v>
      </c>
      <c r="I2423" t="s">
        <v>232</v>
      </c>
      <c r="J2423">
        <f>ROUND(H2423/100*K2417,5)</f>
        <v>5.8340000000000003E-2</v>
      </c>
      <c r="K2423" s="35"/>
    </row>
    <row r="2424" spans="1:27" x14ac:dyDescent="0.25">
      <c r="D2424" s="36" t="s">
        <v>230</v>
      </c>
      <c r="E2424" s="35"/>
      <c r="H2424" s="35"/>
      <c r="K2424" s="37">
        <f>SUM(J2414:J2423)</f>
        <v>12.747909999999997</v>
      </c>
    </row>
    <row r="2425" spans="1:27" x14ac:dyDescent="0.25">
      <c r="D2425" s="36" t="s">
        <v>233</v>
      </c>
      <c r="E2425" s="35"/>
      <c r="H2425" s="35"/>
      <c r="K2425" s="37">
        <f>SUM(K2424:K2424)</f>
        <v>12.747909999999997</v>
      </c>
    </row>
    <row r="2427" spans="1:27" ht="45" customHeight="1" x14ac:dyDescent="0.25">
      <c r="A2427" s="27"/>
      <c r="B2427" s="27" t="s">
        <v>1159</v>
      </c>
      <c r="C2427" s="28" t="s">
        <v>105</v>
      </c>
      <c r="D2427" s="7" t="s">
        <v>1160</v>
      </c>
      <c r="E2427" s="6"/>
      <c r="F2427" s="6"/>
      <c r="G2427" s="28"/>
      <c r="H2427" s="30" t="s">
        <v>206</v>
      </c>
      <c r="I2427" s="5">
        <v>1</v>
      </c>
      <c r="J2427" s="4"/>
      <c r="K2427" s="31">
        <f>ROUND(K2439,2)</f>
        <v>10.51</v>
      </c>
      <c r="L2427" s="29" t="s">
        <v>1161</v>
      </c>
      <c r="M2427" s="28"/>
      <c r="N2427" s="28"/>
      <c r="O2427" s="28"/>
      <c r="P2427" s="28"/>
      <c r="Q2427" s="28"/>
      <c r="R2427" s="28"/>
      <c r="S2427" s="28"/>
      <c r="T2427" s="28"/>
      <c r="U2427" s="28"/>
      <c r="V2427" s="28"/>
      <c r="W2427" s="28"/>
      <c r="X2427" s="28"/>
      <c r="Y2427" s="28"/>
      <c r="Z2427" s="28"/>
      <c r="AA2427" s="28"/>
    </row>
    <row r="2428" spans="1:27" x14ac:dyDescent="0.25">
      <c r="B2428" s="23" t="s">
        <v>208</v>
      </c>
    </row>
    <row r="2429" spans="1:27" x14ac:dyDescent="0.25">
      <c r="B2429" t="s">
        <v>956</v>
      </c>
      <c r="C2429" t="s">
        <v>210</v>
      </c>
      <c r="D2429" t="s">
        <v>957</v>
      </c>
      <c r="E2429" s="32">
        <v>0.01</v>
      </c>
      <c r="F2429" t="s">
        <v>212</v>
      </c>
      <c r="G2429" t="s">
        <v>213</v>
      </c>
      <c r="H2429" s="33">
        <v>25.31</v>
      </c>
      <c r="I2429" t="s">
        <v>214</v>
      </c>
      <c r="J2429" s="34">
        <f>ROUND(E2429/I2427* H2429,5)</f>
        <v>0.25309999999999999</v>
      </c>
      <c r="K2429" s="35"/>
    </row>
    <row r="2430" spans="1:27" x14ac:dyDescent="0.25">
      <c r="B2430" t="s">
        <v>995</v>
      </c>
      <c r="C2430" t="s">
        <v>210</v>
      </c>
      <c r="D2430" t="s">
        <v>408</v>
      </c>
      <c r="E2430" s="32">
        <v>0.05</v>
      </c>
      <c r="F2430" t="s">
        <v>212</v>
      </c>
      <c r="G2430" t="s">
        <v>213</v>
      </c>
      <c r="H2430" s="33">
        <v>30.3</v>
      </c>
      <c r="I2430" t="s">
        <v>214</v>
      </c>
      <c r="J2430" s="34">
        <f>ROUND(E2430/I2427* H2430,5)</f>
        <v>1.5149999999999999</v>
      </c>
      <c r="K2430" s="35"/>
    </row>
    <row r="2431" spans="1:27" x14ac:dyDescent="0.25">
      <c r="D2431" s="36" t="s">
        <v>215</v>
      </c>
      <c r="E2431" s="35"/>
      <c r="H2431" s="35"/>
      <c r="K2431" s="33">
        <f>SUM(J2429:J2430)</f>
        <v>1.7681</v>
      </c>
    </row>
    <row r="2432" spans="1:27" x14ac:dyDescent="0.25">
      <c r="B2432" s="23" t="s">
        <v>220</v>
      </c>
      <c r="E2432" s="35"/>
      <c r="H2432" s="35"/>
      <c r="K2432" s="35"/>
    </row>
    <row r="2433" spans="1:27" x14ac:dyDescent="0.25">
      <c r="B2433" t="s">
        <v>1155</v>
      </c>
      <c r="C2433" t="s">
        <v>105</v>
      </c>
      <c r="D2433" t="s">
        <v>1156</v>
      </c>
      <c r="E2433" s="32">
        <v>1.01</v>
      </c>
      <c r="G2433" t="s">
        <v>213</v>
      </c>
      <c r="H2433" s="33">
        <v>8.19</v>
      </c>
      <c r="I2433" t="s">
        <v>214</v>
      </c>
      <c r="J2433" s="34">
        <f>ROUND(E2433* H2433,5)</f>
        <v>8.2719000000000005</v>
      </c>
      <c r="K2433" s="35"/>
    </row>
    <row r="2434" spans="1:27" x14ac:dyDescent="0.25">
      <c r="B2434" t="s">
        <v>1157</v>
      </c>
      <c r="C2434" t="s">
        <v>224</v>
      </c>
      <c r="D2434" t="s">
        <v>1158</v>
      </c>
      <c r="E2434" s="32">
        <v>6.3E-2</v>
      </c>
      <c r="G2434" t="s">
        <v>213</v>
      </c>
      <c r="H2434" s="33">
        <v>7.09</v>
      </c>
      <c r="I2434" t="s">
        <v>214</v>
      </c>
      <c r="J2434" s="34">
        <f>ROUND(E2434* H2434,5)</f>
        <v>0.44667000000000001</v>
      </c>
      <c r="K2434" s="35"/>
    </row>
    <row r="2435" spans="1:27" x14ac:dyDescent="0.25">
      <c r="D2435" s="36" t="s">
        <v>229</v>
      </c>
      <c r="E2435" s="35"/>
      <c r="H2435" s="35"/>
      <c r="K2435" s="33">
        <f>SUM(J2433:J2434)</f>
        <v>8.7185699999999997</v>
      </c>
    </row>
    <row r="2436" spans="1:27" x14ac:dyDescent="0.25">
      <c r="E2436" s="35"/>
      <c r="H2436" s="35"/>
      <c r="K2436" s="35"/>
    </row>
    <row r="2437" spans="1:27" x14ac:dyDescent="0.25">
      <c r="D2437" s="36" t="s">
        <v>231</v>
      </c>
      <c r="E2437" s="35"/>
      <c r="H2437" s="35">
        <v>1.5</v>
      </c>
      <c r="I2437" t="s">
        <v>232</v>
      </c>
      <c r="J2437">
        <f>ROUND(H2437/100*K2431,5)</f>
        <v>2.6519999999999998E-2</v>
      </c>
      <c r="K2437" s="35"/>
    </row>
    <row r="2438" spans="1:27" x14ac:dyDescent="0.25">
      <c r="D2438" s="36" t="s">
        <v>230</v>
      </c>
      <c r="E2438" s="35"/>
      <c r="H2438" s="35"/>
      <c r="K2438" s="37">
        <f>SUM(J2428:J2437)</f>
        <v>10.51319</v>
      </c>
    </row>
    <row r="2439" spans="1:27" x14ac:dyDescent="0.25">
      <c r="D2439" s="36" t="s">
        <v>233</v>
      </c>
      <c r="E2439" s="35"/>
      <c r="H2439" s="35"/>
      <c r="K2439" s="37">
        <f>SUM(K2438:K2438)</f>
        <v>10.51319</v>
      </c>
    </row>
    <row r="2441" spans="1:27" ht="45" customHeight="1" x14ac:dyDescent="0.25">
      <c r="A2441" s="27"/>
      <c r="B2441" s="27" t="s">
        <v>1162</v>
      </c>
      <c r="C2441" s="28" t="s">
        <v>105</v>
      </c>
      <c r="D2441" s="7" t="s">
        <v>1163</v>
      </c>
      <c r="E2441" s="6"/>
      <c r="F2441" s="6"/>
      <c r="G2441" s="28"/>
      <c r="H2441" s="30" t="s">
        <v>206</v>
      </c>
      <c r="I2441" s="5">
        <v>1</v>
      </c>
      <c r="J2441" s="4"/>
      <c r="K2441" s="31">
        <f>ROUND(K2455,2)</f>
        <v>26.96</v>
      </c>
      <c r="L2441" s="29" t="s">
        <v>1164</v>
      </c>
      <c r="M2441" s="28"/>
      <c r="N2441" s="28"/>
      <c r="O2441" s="28"/>
      <c r="P2441" s="28"/>
      <c r="Q2441" s="28"/>
      <c r="R2441" s="28"/>
      <c r="S2441" s="28"/>
      <c r="T2441" s="28"/>
      <c r="U2441" s="28"/>
      <c r="V2441" s="28"/>
      <c r="W2441" s="28"/>
      <c r="X2441" s="28"/>
      <c r="Y2441" s="28"/>
      <c r="Z2441" s="28"/>
      <c r="AA2441" s="28"/>
    </row>
    <row r="2442" spans="1:27" x14ac:dyDescent="0.25">
      <c r="B2442" s="23" t="s">
        <v>208</v>
      </c>
    </row>
    <row r="2443" spans="1:27" x14ac:dyDescent="0.25">
      <c r="B2443" t="s">
        <v>956</v>
      </c>
      <c r="C2443" t="s">
        <v>210</v>
      </c>
      <c r="D2443" t="s">
        <v>957</v>
      </c>
      <c r="E2443" s="32">
        <v>0.27500000000000002</v>
      </c>
      <c r="F2443" t="s">
        <v>212</v>
      </c>
      <c r="G2443" t="s">
        <v>213</v>
      </c>
      <c r="H2443" s="33">
        <v>25.31</v>
      </c>
      <c r="I2443" t="s">
        <v>214</v>
      </c>
      <c r="J2443" s="34">
        <f>ROUND(E2443/I2441* H2443,5)</f>
        <v>6.9602500000000003</v>
      </c>
      <c r="K2443" s="35"/>
    </row>
    <row r="2444" spans="1:27" x14ac:dyDescent="0.25">
      <c r="B2444" t="s">
        <v>977</v>
      </c>
      <c r="C2444" t="s">
        <v>210</v>
      </c>
      <c r="D2444" t="s">
        <v>374</v>
      </c>
      <c r="E2444" s="32">
        <v>0.55000000000000004</v>
      </c>
      <c r="F2444" t="s">
        <v>212</v>
      </c>
      <c r="G2444" t="s">
        <v>213</v>
      </c>
      <c r="H2444" s="33">
        <v>30.3</v>
      </c>
      <c r="I2444" t="s">
        <v>214</v>
      </c>
      <c r="J2444" s="34">
        <f>ROUND(E2444/I2441* H2444,5)</f>
        <v>16.664999999999999</v>
      </c>
      <c r="K2444" s="35"/>
    </row>
    <row r="2445" spans="1:27" x14ac:dyDescent="0.25">
      <c r="D2445" s="36" t="s">
        <v>215</v>
      </c>
      <c r="E2445" s="35"/>
      <c r="H2445" s="35"/>
      <c r="K2445" s="33">
        <f>SUM(J2443:J2444)</f>
        <v>23.625250000000001</v>
      </c>
    </row>
    <row r="2446" spans="1:27" x14ac:dyDescent="0.25">
      <c r="B2446" s="23" t="s">
        <v>220</v>
      </c>
      <c r="E2446" s="35"/>
      <c r="H2446" s="35"/>
      <c r="K2446" s="35"/>
    </row>
    <row r="2447" spans="1:27" x14ac:dyDescent="0.25">
      <c r="B2447" t="s">
        <v>1165</v>
      </c>
      <c r="C2447" t="s">
        <v>38</v>
      </c>
      <c r="D2447" t="s">
        <v>1166</v>
      </c>
      <c r="E2447" s="32">
        <v>10.0002</v>
      </c>
      <c r="G2447" t="s">
        <v>213</v>
      </c>
      <c r="H2447" s="33">
        <v>0.19</v>
      </c>
      <c r="I2447" t="s">
        <v>214</v>
      </c>
      <c r="J2447" s="34">
        <f>ROUND(E2447* H2447,5)</f>
        <v>1.90004</v>
      </c>
      <c r="K2447" s="35"/>
    </row>
    <row r="2448" spans="1:27" x14ac:dyDescent="0.25">
      <c r="D2448" s="36" t="s">
        <v>229</v>
      </c>
      <c r="E2448" s="35"/>
      <c r="H2448" s="35"/>
      <c r="K2448" s="33">
        <f>SUM(J2447:J2447)</f>
        <v>1.90004</v>
      </c>
    </row>
    <row r="2449" spans="1:27" x14ac:dyDescent="0.25">
      <c r="B2449" s="23" t="s">
        <v>203</v>
      </c>
      <c r="E2449" s="35"/>
      <c r="H2449" s="35"/>
      <c r="K2449" s="35"/>
    </row>
    <row r="2450" spans="1:27" x14ac:dyDescent="0.25">
      <c r="B2450" t="s">
        <v>245</v>
      </c>
      <c r="C2450" t="s">
        <v>188</v>
      </c>
      <c r="D2450" t="s">
        <v>246</v>
      </c>
      <c r="E2450" s="32">
        <v>1.26E-2</v>
      </c>
      <c r="G2450" t="s">
        <v>213</v>
      </c>
      <c r="H2450" s="33">
        <v>85.654899999999998</v>
      </c>
      <c r="I2450" t="s">
        <v>214</v>
      </c>
      <c r="J2450" s="34">
        <f>ROUND(E2450* H2450,5)</f>
        <v>1.07925</v>
      </c>
      <c r="K2450" s="35"/>
    </row>
    <row r="2451" spans="1:27" x14ac:dyDescent="0.25">
      <c r="D2451" s="36" t="s">
        <v>377</v>
      </c>
      <c r="E2451" s="35"/>
      <c r="H2451" s="35"/>
      <c r="K2451" s="33">
        <f>SUM(J2450:J2450)</f>
        <v>1.07925</v>
      </c>
    </row>
    <row r="2452" spans="1:27" x14ac:dyDescent="0.25">
      <c r="E2452" s="35"/>
      <c r="H2452" s="35"/>
      <c r="K2452" s="35"/>
    </row>
    <row r="2453" spans="1:27" x14ac:dyDescent="0.25">
      <c r="D2453" s="36" t="s">
        <v>231</v>
      </c>
      <c r="E2453" s="35"/>
      <c r="H2453" s="35">
        <v>1.5</v>
      </c>
      <c r="I2453" t="s">
        <v>232</v>
      </c>
      <c r="J2453">
        <f>ROUND(H2453/100*K2445,5)</f>
        <v>0.35437999999999997</v>
      </c>
      <c r="K2453" s="35"/>
    </row>
    <row r="2454" spans="1:27" x14ac:dyDescent="0.25">
      <c r="D2454" s="36" t="s">
        <v>230</v>
      </c>
      <c r="E2454" s="35"/>
      <c r="H2454" s="35"/>
      <c r="K2454" s="37">
        <f>SUM(J2442:J2453)</f>
        <v>26.958919999999999</v>
      </c>
    </row>
    <row r="2455" spans="1:27" x14ac:dyDescent="0.25">
      <c r="D2455" s="36" t="s">
        <v>233</v>
      </c>
      <c r="E2455" s="35"/>
      <c r="H2455" s="35"/>
      <c r="K2455" s="37">
        <f>SUM(K2454:K2454)</f>
        <v>26.958919999999999</v>
      </c>
    </row>
    <row r="2457" spans="1:27" ht="45" customHeight="1" x14ac:dyDescent="0.25">
      <c r="A2457" s="27"/>
      <c r="B2457" s="27" t="s">
        <v>1167</v>
      </c>
      <c r="C2457" s="28" t="s">
        <v>105</v>
      </c>
      <c r="D2457" s="7" t="s">
        <v>1168</v>
      </c>
      <c r="E2457" s="6"/>
      <c r="F2457" s="6"/>
      <c r="G2457" s="28"/>
      <c r="H2457" s="30" t="s">
        <v>206</v>
      </c>
      <c r="I2457" s="5">
        <v>1</v>
      </c>
      <c r="J2457" s="4"/>
      <c r="K2457" s="31">
        <f>ROUND(K2471,2)</f>
        <v>19.2</v>
      </c>
      <c r="L2457" s="29" t="s">
        <v>1169</v>
      </c>
      <c r="M2457" s="28"/>
      <c r="N2457" s="28"/>
      <c r="O2457" s="28"/>
      <c r="P2457" s="28"/>
      <c r="Q2457" s="28"/>
      <c r="R2457" s="28"/>
      <c r="S2457" s="28"/>
      <c r="T2457" s="28"/>
      <c r="U2457" s="28"/>
      <c r="V2457" s="28"/>
      <c r="W2457" s="28"/>
      <c r="X2457" s="28"/>
      <c r="Y2457" s="28"/>
      <c r="Z2457" s="28"/>
      <c r="AA2457" s="28"/>
    </row>
    <row r="2458" spans="1:27" x14ac:dyDescent="0.25">
      <c r="B2458" s="23" t="s">
        <v>208</v>
      </c>
    </row>
    <row r="2459" spans="1:27" x14ac:dyDescent="0.25">
      <c r="B2459" t="s">
        <v>956</v>
      </c>
      <c r="C2459" t="s">
        <v>210</v>
      </c>
      <c r="D2459" t="s">
        <v>957</v>
      </c>
      <c r="E2459" s="32">
        <v>0.18</v>
      </c>
      <c r="F2459" t="s">
        <v>212</v>
      </c>
      <c r="G2459" t="s">
        <v>213</v>
      </c>
      <c r="H2459" s="33">
        <v>25.31</v>
      </c>
      <c r="I2459" t="s">
        <v>214</v>
      </c>
      <c r="J2459" s="34">
        <f>ROUND(E2459/I2457* H2459,5)</f>
        <v>4.5557999999999996</v>
      </c>
      <c r="K2459" s="35"/>
    </row>
    <row r="2460" spans="1:27" x14ac:dyDescent="0.25">
      <c r="B2460" t="s">
        <v>977</v>
      </c>
      <c r="C2460" t="s">
        <v>210</v>
      </c>
      <c r="D2460" t="s">
        <v>374</v>
      </c>
      <c r="E2460" s="32">
        <v>0.36</v>
      </c>
      <c r="F2460" t="s">
        <v>212</v>
      </c>
      <c r="G2460" t="s">
        <v>213</v>
      </c>
      <c r="H2460" s="33">
        <v>30.3</v>
      </c>
      <c r="I2460" t="s">
        <v>214</v>
      </c>
      <c r="J2460" s="34">
        <f>ROUND(E2460/I2457* H2460,5)</f>
        <v>10.907999999999999</v>
      </c>
      <c r="K2460" s="35"/>
    </row>
    <row r="2461" spans="1:27" x14ac:dyDescent="0.25">
      <c r="D2461" s="36" t="s">
        <v>215</v>
      </c>
      <c r="E2461" s="35"/>
      <c r="H2461" s="35"/>
      <c r="K2461" s="33">
        <f>SUM(J2459:J2460)</f>
        <v>15.463799999999999</v>
      </c>
    </row>
    <row r="2462" spans="1:27" x14ac:dyDescent="0.25">
      <c r="B2462" s="23" t="s">
        <v>220</v>
      </c>
      <c r="E2462" s="35"/>
      <c r="H2462" s="35"/>
      <c r="K2462" s="35"/>
    </row>
    <row r="2463" spans="1:27" x14ac:dyDescent="0.25">
      <c r="B2463" t="s">
        <v>1165</v>
      </c>
      <c r="C2463" t="s">
        <v>38</v>
      </c>
      <c r="D2463" t="s">
        <v>1166</v>
      </c>
      <c r="E2463" s="32">
        <v>10.0002</v>
      </c>
      <c r="G2463" t="s">
        <v>213</v>
      </c>
      <c r="H2463" s="33">
        <v>0.19</v>
      </c>
      <c r="I2463" t="s">
        <v>214</v>
      </c>
      <c r="J2463" s="34">
        <f>ROUND(E2463* H2463,5)</f>
        <v>1.90004</v>
      </c>
      <c r="K2463" s="35"/>
    </row>
    <row r="2464" spans="1:27" x14ac:dyDescent="0.25">
      <c r="D2464" s="36" t="s">
        <v>229</v>
      </c>
      <c r="E2464" s="35"/>
      <c r="H2464" s="35"/>
      <c r="K2464" s="33">
        <f>SUM(J2463:J2463)</f>
        <v>1.90004</v>
      </c>
    </row>
    <row r="2465" spans="1:27" x14ac:dyDescent="0.25">
      <c r="B2465" s="23" t="s">
        <v>203</v>
      </c>
      <c r="E2465" s="35"/>
      <c r="H2465" s="35"/>
      <c r="K2465" s="35"/>
    </row>
    <row r="2466" spans="1:27" x14ac:dyDescent="0.25">
      <c r="B2466" t="s">
        <v>242</v>
      </c>
      <c r="C2466" t="s">
        <v>188</v>
      </c>
      <c r="D2466" t="s">
        <v>243</v>
      </c>
      <c r="E2466" s="32">
        <v>8.3999999999999995E-3</v>
      </c>
      <c r="G2466" t="s">
        <v>213</v>
      </c>
      <c r="H2466" s="33">
        <v>190.95618999999999</v>
      </c>
      <c r="I2466" t="s">
        <v>214</v>
      </c>
      <c r="J2466" s="34">
        <f>ROUND(E2466* H2466,5)</f>
        <v>1.6040300000000001</v>
      </c>
      <c r="K2466" s="35"/>
    </row>
    <row r="2467" spans="1:27" x14ac:dyDescent="0.25">
      <c r="D2467" s="36" t="s">
        <v>377</v>
      </c>
      <c r="E2467" s="35"/>
      <c r="H2467" s="35"/>
      <c r="K2467" s="33">
        <f>SUM(J2466:J2466)</f>
        <v>1.6040300000000001</v>
      </c>
    </row>
    <row r="2468" spans="1:27" x14ac:dyDescent="0.25">
      <c r="E2468" s="35"/>
      <c r="H2468" s="35"/>
      <c r="K2468" s="35"/>
    </row>
    <row r="2469" spans="1:27" x14ac:dyDescent="0.25">
      <c r="D2469" s="36" t="s">
        <v>231</v>
      </c>
      <c r="E2469" s="35"/>
      <c r="H2469" s="35">
        <v>1.5</v>
      </c>
      <c r="I2469" t="s">
        <v>232</v>
      </c>
      <c r="J2469">
        <f>ROUND(H2469/100*K2461,5)</f>
        <v>0.23196</v>
      </c>
      <c r="K2469" s="35"/>
    </row>
    <row r="2470" spans="1:27" x14ac:dyDescent="0.25">
      <c r="D2470" s="36" t="s">
        <v>230</v>
      </c>
      <c r="E2470" s="35"/>
      <c r="H2470" s="35"/>
      <c r="K2470" s="37">
        <f>SUM(J2458:J2469)</f>
        <v>19.199830000000002</v>
      </c>
    </row>
    <row r="2471" spans="1:27" x14ac:dyDescent="0.25">
      <c r="D2471" s="36" t="s">
        <v>233</v>
      </c>
      <c r="E2471" s="35"/>
      <c r="H2471" s="35"/>
      <c r="K2471" s="37">
        <f>SUM(K2470:K2470)</f>
        <v>19.199830000000002</v>
      </c>
    </row>
    <row r="2473" spans="1:27" ht="45" customHeight="1" x14ac:dyDescent="0.25">
      <c r="A2473" s="27"/>
      <c r="B2473" s="27" t="s">
        <v>1170</v>
      </c>
      <c r="C2473" s="28" t="s">
        <v>105</v>
      </c>
      <c r="D2473" s="7" t="s">
        <v>1171</v>
      </c>
      <c r="E2473" s="6"/>
      <c r="F2473" s="6"/>
      <c r="G2473" s="28"/>
      <c r="H2473" s="30" t="s">
        <v>206</v>
      </c>
      <c r="I2473" s="5">
        <v>1</v>
      </c>
      <c r="J2473" s="4"/>
      <c r="K2473" s="31">
        <f>ROUND(K2486,2)</f>
        <v>29.45</v>
      </c>
      <c r="L2473" s="29" t="s">
        <v>1172</v>
      </c>
      <c r="M2473" s="28"/>
      <c r="N2473" s="28"/>
      <c r="O2473" s="28"/>
      <c r="P2473" s="28"/>
      <c r="Q2473" s="28"/>
      <c r="R2473" s="28"/>
      <c r="S2473" s="28"/>
      <c r="T2473" s="28"/>
      <c r="U2473" s="28"/>
      <c r="V2473" s="28"/>
      <c r="W2473" s="28"/>
      <c r="X2473" s="28"/>
      <c r="Y2473" s="28"/>
      <c r="Z2473" s="28"/>
      <c r="AA2473" s="28"/>
    </row>
    <row r="2474" spans="1:27" x14ac:dyDescent="0.25">
      <c r="B2474" s="23" t="s">
        <v>208</v>
      </c>
    </row>
    <row r="2475" spans="1:27" x14ac:dyDescent="0.25">
      <c r="B2475" t="s">
        <v>956</v>
      </c>
      <c r="C2475" t="s">
        <v>210</v>
      </c>
      <c r="D2475" t="s">
        <v>957</v>
      </c>
      <c r="E2475" s="32">
        <v>0.48</v>
      </c>
      <c r="F2475" t="s">
        <v>212</v>
      </c>
      <c r="G2475" t="s">
        <v>213</v>
      </c>
      <c r="H2475" s="33">
        <v>25.31</v>
      </c>
      <c r="I2475" t="s">
        <v>214</v>
      </c>
      <c r="J2475" s="34">
        <f>ROUND(E2475/I2473* H2475,5)</f>
        <v>12.1488</v>
      </c>
      <c r="K2475" s="35"/>
    </row>
    <row r="2476" spans="1:27" x14ac:dyDescent="0.25">
      <c r="B2476" t="s">
        <v>977</v>
      </c>
      <c r="C2476" t="s">
        <v>210</v>
      </c>
      <c r="D2476" t="s">
        <v>374</v>
      </c>
      <c r="E2476" s="32">
        <v>0.48</v>
      </c>
      <c r="F2476" t="s">
        <v>212</v>
      </c>
      <c r="G2476" t="s">
        <v>213</v>
      </c>
      <c r="H2476" s="33">
        <v>30.3</v>
      </c>
      <c r="I2476" t="s">
        <v>214</v>
      </c>
      <c r="J2476" s="34">
        <f>ROUND(E2476/I2473* H2476,5)</f>
        <v>14.544</v>
      </c>
      <c r="K2476" s="35"/>
    </row>
    <row r="2477" spans="1:27" x14ac:dyDescent="0.25">
      <c r="D2477" s="36" t="s">
        <v>215</v>
      </c>
      <c r="E2477" s="35"/>
      <c r="H2477" s="35"/>
      <c r="K2477" s="33">
        <f>SUM(J2475:J2476)</f>
        <v>26.692799999999998</v>
      </c>
    </row>
    <row r="2478" spans="1:27" x14ac:dyDescent="0.25">
      <c r="B2478" s="23" t="s">
        <v>220</v>
      </c>
      <c r="E2478" s="35"/>
      <c r="H2478" s="35"/>
      <c r="K2478" s="35"/>
    </row>
    <row r="2479" spans="1:27" x14ac:dyDescent="0.25">
      <c r="B2479" t="s">
        <v>1173</v>
      </c>
      <c r="C2479" t="s">
        <v>188</v>
      </c>
      <c r="D2479" t="s">
        <v>1174</v>
      </c>
      <c r="E2479" s="32">
        <v>2.7E-2</v>
      </c>
      <c r="G2479" t="s">
        <v>213</v>
      </c>
      <c r="H2479" s="33">
        <v>65.2</v>
      </c>
      <c r="I2479" t="s">
        <v>214</v>
      </c>
      <c r="J2479" s="34">
        <f>ROUND(E2479* H2479,5)</f>
        <v>1.7604</v>
      </c>
      <c r="K2479" s="35"/>
    </row>
    <row r="2480" spans="1:27" x14ac:dyDescent="0.25">
      <c r="B2480" t="s">
        <v>1175</v>
      </c>
      <c r="C2480" t="s">
        <v>224</v>
      </c>
      <c r="D2480" t="s">
        <v>1176</v>
      </c>
      <c r="E2480" s="32">
        <v>1</v>
      </c>
      <c r="G2480" t="s">
        <v>213</v>
      </c>
      <c r="H2480" s="33">
        <v>0.14000000000000001</v>
      </c>
      <c r="I2480" t="s">
        <v>214</v>
      </c>
      <c r="J2480" s="34">
        <f>ROUND(E2480* H2480,5)</f>
        <v>0.14000000000000001</v>
      </c>
      <c r="K2480" s="35"/>
    </row>
    <row r="2481" spans="1:27" x14ac:dyDescent="0.25">
      <c r="B2481" t="s">
        <v>1177</v>
      </c>
      <c r="C2481" t="s">
        <v>224</v>
      </c>
      <c r="D2481" t="s">
        <v>1178</v>
      </c>
      <c r="E2481" s="32">
        <v>0.3</v>
      </c>
      <c r="G2481" t="s">
        <v>213</v>
      </c>
      <c r="H2481" s="33">
        <v>1.52</v>
      </c>
      <c r="I2481" t="s">
        <v>214</v>
      </c>
      <c r="J2481" s="34">
        <f>ROUND(E2481* H2481,5)</f>
        <v>0.45600000000000002</v>
      </c>
      <c r="K2481" s="35"/>
    </row>
    <row r="2482" spans="1:27" x14ac:dyDescent="0.25">
      <c r="D2482" s="36" t="s">
        <v>229</v>
      </c>
      <c r="E2482" s="35"/>
      <c r="H2482" s="35"/>
      <c r="K2482" s="33">
        <f>SUM(J2479:J2481)</f>
        <v>2.3563999999999998</v>
      </c>
    </row>
    <row r="2483" spans="1:27" x14ac:dyDescent="0.25">
      <c r="E2483" s="35"/>
      <c r="H2483" s="35"/>
      <c r="K2483" s="35"/>
    </row>
    <row r="2484" spans="1:27" x14ac:dyDescent="0.25">
      <c r="D2484" s="36" t="s">
        <v>231</v>
      </c>
      <c r="E2484" s="35"/>
      <c r="H2484" s="35">
        <v>1.5</v>
      </c>
      <c r="I2484" t="s">
        <v>232</v>
      </c>
      <c r="J2484">
        <f>ROUND(H2484/100*K2477,5)</f>
        <v>0.40039000000000002</v>
      </c>
      <c r="K2484" s="35"/>
    </row>
    <row r="2485" spans="1:27" x14ac:dyDescent="0.25">
      <c r="D2485" s="36" t="s">
        <v>230</v>
      </c>
      <c r="E2485" s="35"/>
      <c r="H2485" s="35"/>
      <c r="K2485" s="37">
        <f>SUM(J2474:J2484)</f>
        <v>29.449590000000001</v>
      </c>
    </row>
    <row r="2486" spans="1:27" x14ac:dyDescent="0.25">
      <c r="D2486" s="36" t="s">
        <v>233</v>
      </c>
      <c r="E2486" s="35"/>
      <c r="H2486" s="35"/>
      <c r="K2486" s="37">
        <f>SUM(K2485:K2485)</f>
        <v>29.449590000000001</v>
      </c>
    </row>
    <row r="2488" spans="1:27" ht="45" customHeight="1" x14ac:dyDescent="0.25">
      <c r="A2488" s="27"/>
      <c r="B2488" s="27" t="s">
        <v>1179</v>
      </c>
      <c r="C2488" s="28" t="s">
        <v>33</v>
      </c>
      <c r="D2488" s="7" t="s">
        <v>1180</v>
      </c>
      <c r="E2488" s="6"/>
      <c r="F2488" s="6"/>
      <c r="G2488" s="28"/>
      <c r="H2488" s="30" t="s">
        <v>206</v>
      </c>
      <c r="I2488" s="5">
        <v>1</v>
      </c>
      <c r="J2488" s="4"/>
      <c r="K2488" s="31">
        <f>ROUND(K2500,2)</f>
        <v>12.68</v>
      </c>
      <c r="L2488" s="29" t="s">
        <v>1181</v>
      </c>
      <c r="M2488" s="28"/>
      <c r="N2488" s="28"/>
      <c r="O2488" s="28"/>
      <c r="P2488" s="28"/>
      <c r="Q2488" s="28"/>
      <c r="R2488" s="28"/>
      <c r="S2488" s="28"/>
      <c r="T2488" s="28"/>
      <c r="U2488" s="28"/>
      <c r="V2488" s="28"/>
      <c r="W2488" s="28"/>
      <c r="X2488" s="28"/>
      <c r="Y2488" s="28"/>
      <c r="Z2488" s="28"/>
      <c r="AA2488" s="28"/>
    </row>
    <row r="2489" spans="1:27" x14ac:dyDescent="0.25">
      <c r="B2489" s="23" t="s">
        <v>208</v>
      </c>
    </row>
    <row r="2490" spans="1:27" x14ac:dyDescent="0.25">
      <c r="B2490" t="s">
        <v>956</v>
      </c>
      <c r="C2490" t="s">
        <v>210</v>
      </c>
      <c r="D2490" t="s">
        <v>957</v>
      </c>
      <c r="E2490" s="32">
        <v>0.05</v>
      </c>
      <c r="F2490" t="s">
        <v>212</v>
      </c>
      <c r="G2490" t="s">
        <v>213</v>
      </c>
      <c r="H2490" s="33">
        <v>25.31</v>
      </c>
      <c r="I2490" t="s">
        <v>214</v>
      </c>
      <c r="J2490" s="34">
        <f>ROUND(E2490/I2488* H2490,5)</f>
        <v>1.2655000000000001</v>
      </c>
      <c r="K2490" s="35"/>
    </row>
    <row r="2491" spans="1:27" x14ac:dyDescent="0.25">
      <c r="B2491" t="s">
        <v>1182</v>
      </c>
      <c r="C2491" t="s">
        <v>210</v>
      </c>
      <c r="D2491" t="s">
        <v>1183</v>
      </c>
      <c r="E2491" s="32">
        <v>0.32</v>
      </c>
      <c r="F2491" t="s">
        <v>212</v>
      </c>
      <c r="G2491" t="s">
        <v>213</v>
      </c>
      <c r="H2491" s="33">
        <v>32.159999999999997</v>
      </c>
      <c r="I2491" t="s">
        <v>214</v>
      </c>
      <c r="J2491" s="34">
        <f>ROUND(E2491/I2488* H2491,5)</f>
        <v>10.2912</v>
      </c>
      <c r="K2491" s="35"/>
    </row>
    <row r="2492" spans="1:27" x14ac:dyDescent="0.25">
      <c r="D2492" s="36" t="s">
        <v>215</v>
      </c>
      <c r="E2492" s="35"/>
      <c r="H2492" s="35"/>
      <c r="K2492" s="33">
        <f>SUM(J2490:J2491)</f>
        <v>11.556699999999999</v>
      </c>
    </row>
    <row r="2493" spans="1:27" x14ac:dyDescent="0.25">
      <c r="B2493" s="23" t="s">
        <v>216</v>
      </c>
      <c r="E2493" s="35"/>
      <c r="H2493" s="35"/>
      <c r="K2493" s="35"/>
    </row>
    <row r="2494" spans="1:27" x14ac:dyDescent="0.25">
      <c r="B2494" t="s">
        <v>1184</v>
      </c>
      <c r="C2494" t="s">
        <v>210</v>
      </c>
      <c r="D2494" t="s">
        <v>1185</v>
      </c>
      <c r="E2494" s="32">
        <v>0.2</v>
      </c>
      <c r="F2494" t="s">
        <v>212</v>
      </c>
      <c r="G2494" t="s">
        <v>213</v>
      </c>
      <c r="H2494" s="33">
        <v>3.16</v>
      </c>
      <c r="I2494" t="s">
        <v>214</v>
      </c>
      <c r="J2494" s="34">
        <f>ROUND(E2494/I2488* H2494,5)</f>
        <v>0.63200000000000001</v>
      </c>
      <c r="K2494" s="35"/>
    </row>
    <row r="2495" spans="1:27" x14ac:dyDescent="0.25">
      <c r="B2495" t="s">
        <v>1186</v>
      </c>
      <c r="C2495" t="s">
        <v>210</v>
      </c>
      <c r="D2495" t="s">
        <v>1187</v>
      </c>
      <c r="E2495" s="32">
        <v>0.12</v>
      </c>
      <c r="F2495" t="s">
        <v>212</v>
      </c>
      <c r="G2495" t="s">
        <v>213</v>
      </c>
      <c r="H2495" s="33">
        <v>2.63</v>
      </c>
      <c r="I2495" t="s">
        <v>214</v>
      </c>
      <c r="J2495" s="34">
        <f>ROUND(E2495/I2488* H2495,5)</f>
        <v>0.31559999999999999</v>
      </c>
      <c r="K2495" s="35"/>
    </row>
    <row r="2496" spans="1:27" x14ac:dyDescent="0.25">
      <c r="D2496" s="36" t="s">
        <v>219</v>
      </c>
      <c r="E2496" s="35"/>
      <c r="H2496" s="35"/>
      <c r="K2496" s="33">
        <f>SUM(J2494:J2495)</f>
        <v>0.9476</v>
      </c>
    </row>
    <row r="2497" spans="1:27" x14ac:dyDescent="0.25">
      <c r="E2497" s="35"/>
      <c r="H2497" s="35"/>
      <c r="K2497" s="35"/>
    </row>
    <row r="2498" spans="1:27" x14ac:dyDescent="0.25">
      <c r="D2498" s="36" t="s">
        <v>231</v>
      </c>
      <c r="E2498" s="35"/>
      <c r="H2498" s="35">
        <v>1.5</v>
      </c>
      <c r="I2498" t="s">
        <v>232</v>
      </c>
      <c r="J2498">
        <f>ROUND(H2498/100*K2492,5)</f>
        <v>0.17335</v>
      </c>
      <c r="K2498" s="35"/>
    </row>
    <row r="2499" spans="1:27" x14ac:dyDescent="0.25">
      <c r="D2499" s="36" t="s">
        <v>230</v>
      </c>
      <c r="E2499" s="35"/>
      <c r="H2499" s="35"/>
      <c r="K2499" s="37">
        <f>SUM(J2489:J2498)</f>
        <v>12.677649999999998</v>
      </c>
    </row>
    <row r="2500" spans="1:27" x14ac:dyDescent="0.25">
      <c r="D2500" s="36" t="s">
        <v>233</v>
      </c>
      <c r="E2500" s="35"/>
      <c r="H2500" s="35"/>
      <c r="K2500" s="37">
        <f>SUM(K2499:K2499)</f>
        <v>12.677649999999998</v>
      </c>
    </row>
    <row r="2502" spans="1:27" ht="45" customHeight="1" x14ac:dyDescent="0.25">
      <c r="A2502" s="27"/>
      <c r="B2502" s="27" t="s">
        <v>1188</v>
      </c>
      <c r="C2502" s="28" t="s">
        <v>38</v>
      </c>
      <c r="D2502" s="7" t="s">
        <v>1189</v>
      </c>
      <c r="E2502" s="6"/>
      <c r="F2502" s="6"/>
      <c r="G2502" s="28"/>
      <c r="H2502" s="30" t="s">
        <v>206</v>
      </c>
      <c r="I2502" s="5">
        <v>1</v>
      </c>
      <c r="J2502" s="4"/>
      <c r="K2502" s="31">
        <f>ROUND(K2507,2)</f>
        <v>67.540000000000006</v>
      </c>
      <c r="L2502" s="29" t="s">
        <v>1190</v>
      </c>
      <c r="M2502" s="28"/>
      <c r="N2502" s="28"/>
      <c r="O2502" s="28"/>
      <c r="P2502" s="28"/>
      <c r="Q2502" s="28"/>
      <c r="R2502" s="28"/>
      <c r="S2502" s="28"/>
      <c r="T2502" s="28"/>
      <c r="U2502" s="28"/>
      <c r="V2502" s="28"/>
      <c r="W2502" s="28"/>
      <c r="X2502" s="28"/>
      <c r="Y2502" s="28"/>
      <c r="Z2502" s="28"/>
      <c r="AA2502" s="28"/>
    </row>
    <row r="2503" spans="1:27" x14ac:dyDescent="0.25">
      <c r="B2503" s="23" t="s">
        <v>220</v>
      </c>
    </row>
    <row r="2504" spans="1:27" x14ac:dyDescent="0.25">
      <c r="B2504" t="s">
        <v>1191</v>
      </c>
      <c r="C2504" t="s">
        <v>38</v>
      </c>
      <c r="D2504" t="s">
        <v>1192</v>
      </c>
      <c r="E2504" s="32">
        <v>1</v>
      </c>
      <c r="G2504" t="s">
        <v>213</v>
      </c>
      <c r="H2504" s="33">
        <v>67.540000000000006</v>
      </c>
      <c r="I2504" t="s">
        <v>214</v>
      </c>
      <c r="J2504" s="34">
        <f>ROUND(E2504* H2504,5)</f>
        <v>67.540000000000006</v>
      </c>
      <c r="K2504" s="35"/>
    </row>
    <row r="2505" spans="1:27" x14ac:dyDescent="0.25">
      <c r="D2505" s="36" t="s">
        <v>229</v>
      </c>
      <c r="E2505" s="35"/>
      <c r="H2505" s="35"/>
      <c r="K2505" s="33">
        <f>SUM(J2504:J2504)</f>
        <v>67.540000000000006</v>
      </c>
    </row>
    <row r="2506" spans="1:27" x14ac:dyDescent="0.25">
      <c r="D2506" s="36" t="s">
        <v>230</v>
      </c>
      <c r="E2506" s="35"/>
      <c r="H2506" s="35"/>
      <c r="K2506" s="37">
        <f>SUM(J2503:J2505)</f>
        <v>67.540000000000006</v>
      </c>
    </row>
    <row r="2507" spans="1:27" x14ac:dyDescent="0.25">
      <c r="D2507" s="36" t="s">
        <v>233</v>
      </c>
      <c r="E2507" s="35"/>
      <c r="H2507" s="35"/>
      <c r="K2507" s="37">
        <f>SUM(K2506:K2506)</f>
        <v>67.540000000000006</v>
      </c>
    </row>
    <row r="2509" spans="1:27" ht="45" customHeight="1" x14ac:dyDescent="0.25">
      <c r="A2509" s="27"/>
      <c r="B2509" s="27" t="s">
        <v>1193</v>
      </c>
      <c r="C2509" s="28" t="s">
        <v>38</v>
      </c>
      <c r="D2509" s="7" t="s">
        <v>1194</v>
      </c>
      <c r="E2509" s="6"/>
      <c r="F2509" s="6"/>
      <c r="G2509" s="28"/>
      <c r="H2509" s="30" t="s">
        <v>206</v>
      </c>
      <c r="I2509" s="5">
        <v>1</v>
      </c>
      <c r="J2509" s="4"/>
      <c r="K2509" s="31">
        <f>ROUND(K2522,2)</f>
        <v>331.59</v>
      </c>
      <c r="L2509" s="29" t="s">
        <v>1195</v>
      </c>
      <c r="M2509" s="28"/>
      <c r="N2509" s="28"/>
      <c r="O2509" s="28"/>
      <c r="P2509" s="28"/>
      <c r="Q2509" s="28"/>
      <c r="R2509" s="28"/>
      <c r="S2509" s="28"/>
      <c r="T2509" s="28"/>
      <c r="U2509" s="28"/>
      <c r="V2509" s="28"/>
      <c r="W2509" s="28"/>
      <c r="X2509" s="28"/>
      <c r="Y2509" s="28"/>
      <c r="Z2509" s="28"/>
      <c r="AA2509" s="28"/>
    </row>
    <row r="2510" spans="1:27" x14ac:dyDescent="0.25">
      <c r="B2510" s="23" t="s">
        <v>208</v>
      </c>
    </row>
    <row r="2511" spans="1:27" x14ac:dyDescent="0.25">
      <c r="B2511" t="s">
        <v>1196</v>
      </c>
      <c r="C2511" t="s">
        <v>210</v>
      </c>
      <c r="D2511" t="s">
        <v>1197</v>
      </c>
      <c r="E2511" s="32">
        <v>0.13</v>
      </c>
      <c r="F2511" t="s">
        <v>212</v>
      </c>
      <c r="G2511" t="s">
        <v>213</v>
      </c>
      <c r="H2511" s="33">
        <v>27.13</v>
      </c>
      <c r="I2511" t="s">
        <v>214</v>
      </c>
      <c r="J2511" s="34">
        <f>ROUND(E2511/I2509* H2511,5)</f>
        <v>3.5268999999999999</v>
      </c>
      <c r="K2511" s="35"/>
    </row>
    <row r="2512" spans="1:27" x14ac:dyDescent="0.25">
      <c r="B2512" t="s">
        <v>1198</v>
      </c>
      <c r="C2512" t="s">
        <v>210</v>
      </c>
      <c r="D2512" t="s">
        <v>1199</v>
      </c>
      <c r="E2512" s="32">
        <v>2.97</v>
      </c>
      <c r="F2512" t="s">
        <v>212</v>
      </c>
      <c r="G2512" t="s">
        <v>213</v>
      </c>
      <c r="H2512" s="33">
        <v>30.86</v>
      </c>
      <c r="I2512" t="s">
        <v>214</v>
      </c>
      <c r="J2512" s="34">
        <f>ROUND(E2512/I2509* H2512,5)</f>
        <v>91.654200000000003</v>
      </c>
      <c r="K2512" s="35"/>
    </row>
    <row r="2513" spans="1:27" x14ac:dyDescent="0.25">
      <c r="D2513" s="36" t="s">
        <v>215</v>
      </c>
      <c r="E2513" s="35"/>
      <c r="H2513" s="35"/>
      <c r="K2513" s="33">
        <f>SUM(J2511:J2512)</f>
        <v>95.181100000000001</v>
      </c>
    </row>
    <row r="2514" spans="1:27" x14ac:dyDescent="0.25">
      <c r="B2514" s="23" t="s">
        <v>220</v>
      </c>
      <c r="E2514" s="35"/>
      <c r="H2514" s="35"/>
      <c r="K2514" s="35"/>
    </row>
    <row r="2515" spans="1:27" x14ac:dyDescent="0.25">
      <c r="B2515" t="s">
        <v>1200</v>
      </c>
      <c r="C2515" t="s">
        <v>38</v>
      </c>
      <c r="D2515" t="s">
        <v>1201</v>
      </c>
      <c r="E2515" s="32">
        <v>2</v>
      </c>
      <c r="G2515" t="s">
        <v>213</v>
      </c>
      <c r="H2515" s="33">
        <v>25.66</v>
      </c>
      <c r="I2515" t="s">
        <v>214</v>
      </c>
      <c r="J2515" s="34">
        <f>ROUND(E2515* H2515,5)</f>
        <v>51.32</v>
      </c>
      <c r="K2515" s="35"/>
    </row>
    <row r="2516" spans="1:27" x14ac:dyDescent="0.25">
      <c r="B2516" t="s">
        <v>1202</v>
      </c>
      <c r="C2516" t="s">
        <v>38</v>
      </c>
      <c r="D2516" t="s">
        <v>1203</v>
      </c>
      <c r="E2516" s="32">
        <v>2</v>
      </c>
      <c r="G2516" t="s">
        <v>213</v>
      </c>
      <c r="H2516" s="33">
        <v>55.9</v>
      </c>
      <c r="I2516" t="s">
        <v>214</v>
      </c>
      <c r="J2516" s="34">
        <f>ROUND(E2516* H2516,5)</f>
        <v>111.8</v>
      </c>
      <c r="K2516" s="35"/>
    </row>
    <row r="2517" spans="1:27" x14ac:dyDescent="0.25">
      <c r="B2517" t="s">
        <v>1204</v>
      </c>
      <c r="C2517" t="s">
        <v>38</v>
      </c>
      <c r="D2517" t="s">
        <v>1205</v>
      </c>
      <c r="E2517" s="32">
        <v>1</v>
      </c>
      <c r="G2517" t="s">
        <v>213</v>
      </c>
      <c r="H2517" s="33">
        <v>70.91</v>
      </c>
      <c r="I2517" t="s">
        <v>214</v>
      </c>
      <c r="J2517" s="34">
        <f>ROUND(E2517* H2517,5)</f>
        <v>70.91</v>
      </c>
      <c r="K2517" s="35"/>
    </row>
    <row r="2518" spans="1:27" x14ac:dyDescent="0.25">
      <c r="D2518" s="36" t="s">
        <v>229</v>
      </c>
      <c r="E2518" s="35"/>
      <c r="H2518" s="35"/>
      <c r="K2518" s="33">
        <f>SUM(J2515:J2517)</f>
        <v>234.03</v>
      </c>
    </row>
    <row r="2519" spans="1:27" x14ac:dyDescent="0.25">
      <c r="E2519" s="35"/>
      <c r="H2519" s="35"/>
      <c r="K2519" s="35"/>
    </row>
    <row r="2520" spans="1:27" x14ac:dyDescent="0.25">
      <c r="D2520" s="36" t="s">
        <v>231</v>
      </c>
      <c r="E2520" s="35"/>
      <c r="H2520" s="35">
        <v>2.5</v>
      </c>
      <c r="I2520" t="s">
        <v>232</v>
      </c>
      <c r="J2520">
        <f>ROUND(H2520/100*K2513,5)</f>
        <v>2.3795299999999999</v>
      </c>
      <c r="K2520" s="35"/>
    </row>
    <row r="2521" spans="1:27" x14ac:dyDescent="0.25">
      <c r="D2521" s="36" t="s">
        <v>230</v>
      </c>
      <c r="E2521" s="35"/>
      <c r="H2521" s="35"/>
      <c r="K2521" s="37">
        <f>SUM(J2510:J2520)</f>
        <v>331.59062999999998</v>
      </c>
    </row>
    <row r="2522" spans="1:27" x14ac:dyDescent="0.25">
      <c r="D2522" s="36" t="s">
        <v>233</v>
      </c>
      <c r="E2522" s="35"/>
      <c r="H2522" s="35"/>
      <c r="K2522" s="37">
        <f>SUM(K2521:K2521)</f>
        <v>331.59062999999998</v>
      </c>
    </row>
    <row r="2524" spans="1:27" ht="45" customHeight="1" x14ac:dyDescent="0.25">
      <c r="A2524" s="27"/>
      <c r="B2524" s="27" t="s">
        <v>1206</v>
      </c>
      <c r="C2524" s="28" t="s">
        <v>105</v>
      </c>
      <c r="D2524" s="7" t="s">
        <v>1207</v>
      </c>
      <c r="E2524" s="6"/>
      <c r="F2524" s="6"/>
      <c r="G2524" s="28"/>
      <c r="H2524" s="30" t="s">
        <v>206</v>
      </c>
      <c r="I2524" s="5">
        <v>1</v>
      </c>
      <c r="J2524" s="4"/>
      <c r="K2524" s="31">
        <f>ROUND(K2535,2)</f>
        <v>3.37</v>
      </c>
      <c r="L2524" s="29" t="s">
        <v>1208</v>
      </c>
      <c r="M2524" s="28"/>
      <c r="N2524" s="28"/>
      <c r="O2524" s="28"/>
      <c r="P2524" s="28"/>
      <c r="Q2524" s="28"/>
      <c r="R2524" s="28"/>
      <c r="S2524" s="28"/>
      <c r="T2524" s="28"/>
      <c r="U2524" s="28"/>
      <c r="V2524" s="28"/>
      <c r="W2524" s="28"/>
      <c r="X2524" s="28"/>
      <c r="Y2524" s="28"/>
      <c r="Z2524" s="28"/>
      <c r="AA2524" s="28"/>
    </row>
    <row r="2525" spans="1:27" x14ac:dyDescent="0.25">
      <c r="B2525" s="23" t="s">
        <v>208</v>
      </c>
    </row>
    <row r="2526" spans="1:27" x14ac:dyDescent="0.25">
      <c r="B2526" t="s">
        <v>1198</v>
      </c>
      <c r="C2526" t="s">
        <v>210</v>
      </c>
      <c r="D2526" t="s">
        <v>1199</v>
      </c>
      <c r="E2526" s="32">
        <v>3.1E-2</v>
      </c>
      <c r="F2526" t="s">
        <v>212</v>
      </c>
      <c r="G2526" t="s">
        <v>213</v>
      </c>
      <c r="H2526" s="33">
        <v>30.86</v>
      </c>
      <c r="I2526" t="s">
        <v>214</v>
      </c>
      <c r="J2526" s="34">
        <f>ROUND(E2526/I2524* H2526,5)</f>
        <v>0.95665999999999995</v>
      </c>
      <c r="K2526" s="35"/>
    </row>
    <row r="2527" spans="1:27" x14ac:dyDescent="0.25">
      <c r="D2527" s="36" t="s">
        <v>215</v>
      </c>
      <c r="E2527" s="35"/>
      <c r="H2527" s="35"/>
      <c r="K2527" s="33">
        <f>SUM(J2526:J2526)</f>
        <v>0.95665999999999995</v>
      </c>
    </row>
    <row r="2528" spans="1:27" x14ac:dyDescent="0.25">
      <c r="B2528" s="23" t="s">
        <v>220</v>
      </c>
      <c r="E2528" s="35"/>
      <c r="H2528" s="35"/>
      <c r="K2528" s="35"/>
    </row>
    <row r="2529" spans="1:27" x14ac:dyDescent="0.25">
      <c r="B2529" t="s">
        <v>1177</v>
      </c>
      <c r="C2529" t="s">
        <v>224</v>
      </c>
      <c r="D2529" t="s">
        <v>1178</v>
      </c>
      <c r="E2529" s="32">
        <v>0.01</v>
      </c>
      <c r="G2529" t="s">
        <v>213</v>
      </c>
      <c r="H2529" s="33">
        <v>1.52</v>
      </c>
      <c r="I2529" t="s">
        <v>214</v>
      </c>
      <c r="J2529" s="34">
        <f>ROUND(E2529* H2529,5)</f>
        <v>1.52E-2</v>
      </c>
      <c r="K2529" s="35"/>
    </row>
    <row r="2530" spans="1:27" x14ac:dyDescent="0.25">
      <c r="B2530" t="s">
        <v>1209</v>
      </c>
      <c r="C2530" t="s">
        <v>105</v>
      </c>
      <c r="D2530" t="s">
        <v>1207</v>
      </c>
      <c r="E2530" s="32">
        <v>1.05</v>
      </c>
      <c r="G2530" t="s">
        <v>213</v>
      </c>
      <c r="H2530" s="33">
        <v>2.27</v>
      </c>
      <c r="I2530" t="s">
        <v>214</v>
      </c>
      <c r="J2530" s="34">
        <f>ROUND(E2530* H2530,5)</f>
        <v>2.3835000000000002</v>
      </c>
      <c r="K2530" s="35"/>
    </row>
    <row r="2531" spans="1:27" x14ac:dyDescent="0.25">
      <c r="D2531" s="36" t="s">
        <v>229</v>
      </c>
      <c r="E2531" s="35"/>
      <c r="H2531" s="35"/>
      <c r="K2531" s="33">
        <f>SUM(J2529:J2530)</f>
        <v>2.3987000000000003</v>
      </c>
    </row>
    <row r="2532" spans="1:27" x14ac:dyDescent="0.25">
      <c r="E2532" s="35"/>
      <c r="H2532" s="35"/>
      <c r="K2532" s="35"/>
    </row>
    <row r="2533" spans="1:27" x14ac:dyDescent="0.25">
      <c r="D2533" s="36" t="s">
        <v>231</v>
      </c>
      <c r="E2533" s="35"/>
      <c r="H2533" s="35">
        <v>1.5</v>
      </c>
      <c r="I2533" t="s">
        <v>232</v>
      </c>
      <c r="J2533">
        <f>ROUND(H2533/100*K2527,5)</f>
        <v>1.435E-2</v>
      </c>
      <c r="K2533" s="35"/>
    </row>
    <row r="2534" spans="1:27" x14ac:dyDescent="0.25">
      <c r="D2534" s="36" t="s">
        <v>230</v>
      </c>
      <c r="E2534" s="35"/>
      <c r="H2534" s="35"/>
      <c r="K2534" s="37">
        <f>SUM(J2525:J2533)</f>
        <v>3.36971</v>
      </c>
    </row>
    <row r="2535" spans="1:27" x14ac:dyDescent="0.25">
      <c r="D2535" s="36" t="s">
        <v>233</v>
      </c>
      <c r="E2535" s="35"/>
      <c r="H2535" s="35"/>
      <c r="K2535" s="37">
        <f>SUM(K2534:K2534)</f>
        <v>3.36971</v>
      </c>
    </row>
    <row r="2537" spans="1:27" ht="45" customHeight="1" x14ac:dyDescent="0.25">
      <c r="A2537" s="27"/>
      <c r="B2537" s="27" t="s">
        <v>1210</v>
      </c>
      <c r="C2537" s="28" t="s">
        <v>105</v>
      </c>
      <c r="D2537" s="7" t="s">
        <v>1211</v>
      </c>
      <c r="E2537" s="6"/>
      <c r="F2537" s="6"/>
      <c r="G2537" s="28"/>
      <c r="H2537" s="30" t="s">
        <v>206</v>
      </c>
      <c r="I2537" s="5">
        <v>1</v>
      </c>
      <c r="J2537" s="4"/>
      <c r="K2537" s="31">
        <f>ROUND(K2551,2)</f>
        <v>272.31</v>
      </c>
      <c r="L2537" s="29" t="s">
        <v>1212</v>
      </c>
      <c r="M2537" s="28"/>
      <c r="N2537" s="28"/>
      <c r="O2537" s="28"/>
      <c r="P2537" s="28"/>
      <c r="Q2537" s="28"/>
      <c r="R2537" s="28"/>
      <c r="S2537" s="28"/>
      <c r="T2537" s="28"/>
      <c r="U2537" s="28"/>
      <c r="V2537" s="28"/>
      <c r="W2537" s="28"/>
      <c r="X2537" s="28"/>
      <c r="Y2537" s="28"/>
      <c r="Z2537" s="28"/>
      <c r="AA2537" s="28"/>
    </row>
    <row r="2538" spans="1:27" x14ac:dyDescent="0.25">
      <c r="B2538" s="23" t="s">
        <v>208</v>
      </c>
    </row>
    <row r="2539" spans="1:27" x14ac:dyDescent="0.25">
      <c r="B2539" t="s">
        <v>1213</v>
      </c>
      <c r="C2539" t="s">
        <v>210</v>
      </c>
      <c r="D2539" t="s">
        <v>1214</v>
      </c>
      <c r="E2539" s="32">
        <v>0.2</v>
      </c>
      <c r="F2539" t="s">
        <v>212</v>
      </c>
      <c r="G2539" t="s">
        <v>213</v>
      </c>
      <c r="H2539" s="33">
        <v>27</v>
      </c>
      <c r="I2539" t="s">
        <v>214</v>
      </c>
      <c r="J2539" s="34">
        <f>ROUND(E2539/I2537* H2539,5)</f>
        <v>5.4</v>
      </c>
      <c r="K2539" s="35"/>
    </row>
    <row r="2540" spans="1:27" x14ac:dyDescent="0.25">
      <c r="B2540" t="s">
        <v>1215</v>
      </c>
      <c r="C2540" t="s">
        <v>210</v>
      </c>
      <c r="D2540" t="s">
        <v>1216</v>
      </c>
      <c r="E2540" s="32">
        <v>0.4</v>
      </c>
      <c r="F2540" t="s">
        <v>212</v>
      </c>
      <c r="G2540" t="s">
        <v>213</v>
      </c>
      <c r="H2540" s="33">
        <v>30.79</v>
      </c>
      <c r="I2540" t="s">
        <v>214</v>
      </c>
      <c r="J2540" s="34">
        <f>ROUND(E2540/I2537* H2540,5)</f>
        <v>12.316000000000001</v>
      </c>
      <c r="K2540" s="35"/>
    </row>
    <row r="2541" spans="1:27" x14ac:dyDescent="0.25">
      <c r="B2541" t="s">
        <v>1217</v>
      </c>
      <c r="C2541" t="s">
        <v>210</v>
      </c>
      <c r="D2541" t="s">
        <v>1218</v>
      </c>
      <c r="E2541" s="32">
        <v>0.5</v>
      </c>
      <c r="F2541" t="s">
        <v>212</v>
      </c>
      <c r="G2541" t="s">
        <v>213</v>
      </c>
      <c r="H2541" s="33">
        <v>29.45</v>
      </c>
      <c r="I2541" t="s">
        <v>214</v>
      </c>
      <c r="J2541" s="34">
        <f>ROUND(E2541/I2537* H2541,5)</f>
        <v>14.725</v>
      </c>
      <c r="K2541" s="35"/>
    </row>
    <row r="2542" spans="1:27" x14ac:dyDescent="0.25">
      <c r="D2542" s="36" t="s">
        <v>215</v>
      </c>
      <c r="E2542" s="35"/>
      <c r="H2542" s="35"/>
      <c r="K2542" s="33">
        <f>SUM(J2539:J2541)</f>
        <v>32.441000000000003</v>
      </c>
    </row>
    <row r="2543" spans="1:27" x14ac:dyDescent="0.25">
      <c r="B2543" s="23" t="s">
        <v>220</v>
      </c>
      <c r="E2543" s="35"/>
      <c r="H2543" s="35"/>
      <c r="K2543" s="35"/>
    </row>
    <row r="2544" spans="1:27" x14ac:dyDescent="0.25">
      <c r="B2544" t="s">
        <v>1219</v>
      </c>
      <c r="C2544" t="s">
        <v>33</v>
      </c>
      <c r="D2544" t="s">
        <v>1220</v>
      </c>
      <c r="E2544" s="32">
        <v>1</v>
      </c>
      <c r="G2544" t="s">
        <v>213</v>
      </c>
      <c r="H2544" s="33">
        <v>45.51</v>
      </c>
      <c r="I2544" t="s">
        <v>214</v>
      </c>
      <c r="J2544" s="34">
        <f>ROUND(E2544* H2544,5)</f>
        <v>45.51</v>
      </c>
      <c r="K2544" s="35"/>
    </row>
    <row r="2545" spans="1:27" x14ac:dyDescent="0.25">
      <c r="B2545" t="s">
        <v>1007</v>
      </c>
      <c r="C2545" t="s">
        <v>38</v>
      </c>
      <c r="D2545" t="s">
        <v>1008</v>
      </c>
      <c r="E2545" s="32">
        <v>4</v>
      </c>
      <c r="G2545" t="s">
        <v>213</v>
      </c>
      <c r="H2545" s="33">
        <v>1.1000000000000001</v>
      </c>
      <c r="I2545" t="s">
        <v>214</v>
      </c>
      <c r="J2545" s="34">
        <f>ROUND(E2545* H2545,5)</f>
        <v>4.4000000000000004</v>
      </c>
      <c r="K2545" s="35"/>
    </row>
    <row r="2546" spans="1:27" x14ac:dyDescent="0.25">
      <c r="B2546" t="s">
        <v>1221</v>
      </c>
      <c r="C2546" t="s">
        <v>105</v>
      </c>
      <c r="D2546" t="s">
        <v>1222</v>
      </c>
      <c r="E2546" s="32">
        <v>1</v>
      </c>
      <c r="G2546" t="s">
        <v>213</v>
      </c>
      <c r="H2546" s="33">
        <v>189.15</v>
      </c>
      <c r="I2546" t="s">
        <v>214</v>
      </c>
      <c r="J2546" s="34">
        <f>ROUND(E2546* H2546,5)</f>
        <v>189.15</v>
      </c>
      <c r="K2546" s="35"/>
    </row>
    <row r="2547" spans="1:27" x14ac:dyDescent="0.25">
      <c r="D2547" s="36" t="s">
        <v>229</v>
      </c>
      <c r="E2547" s="35"/>
      <c r="H2547" s="35"/>
      <c r="K2547" s="33">
        <f>SUM(J2544:J2546)</f>
        <v>239.06</v>
      </c>
    </row>
    <row r="2548" spans="1:27" x14ac:dyDescent="0.25">
      <c r="E2548" s="35"/>
      <c r="H2548" s="35"/>
      <c r="K2548" s="35"/>
    </row>
    <row r="2549" spans="1:27" x14ac:dyDescent="0.25">
      <c r="D2549" s="36" t="s">
        <v>231</v>
      </c>
      <c r="E2549" s="35"/>
      <c r="H2549" s="35">
        <v>2.5</v>
      </c>
      <c r="I2549" t="s">
        <v>232</v>
      </c>
      <c r="J2549">
        <f>ROUND(H2549/100*K2542,5)</f>
        <v>0.81103000000000003</v>
      </c>
      <c r="K2549" s="35"/>
    </row>
    <row r="2550" spans="1:27" x14ac:dyDescent="0.25">
      <c r="D2550" s="36" t="s">
        <v>230</v>
      </c>
      <c r="E2550" s="35"/>
      <c r="H2550" s="35"/>
      <c r="K2550" s="37">
        <f>SUM(J2538:J2549)</f>
        <v>272.31202999999999</v>
      </c>
    </row>
    <row r="2551" spans="1:27" x14ac:dyDescent="0.25">
      <c r="D2551" s="36" t="s">
        <v>233</v>
      </c>
      <c r="E2551" s="35"/>
      <c r="H2551" s="35"/>
      <c r="K2551" s="37">
        <f>SUM(K2550:K2550)</f>
        <v>272.31202999999999</v>
      </c>
    </row>
    <row r="2553" spans="1:27" ht="45" customHeight="1" x14ac:dyDescent="0.25">
      <c r="A2553" s="27"/>
      <c r="B2553" s="27" t="s">
        <v>1223</v>
      </c>
      <c r="C2553" s="28" t="s">
        <v>105</v>
      </c>
      <c r="D2553" s="7" t="s">
        <v>1224</v>
      </c>
      <c r="E2553" s="6"/>
      <c r="F2553" s="6"/>
      <c r="G2553" s="28"/>
      <c r="H2553" s="30" t="s">
        <v>206</v>
      </c>
      <c r="I2553" s="5">
        <v>1</v>
      </c>
      <c r="J2553" s="4"/>
      <c r="K2553" s="31">
        <f>ROUND(K2565,2)</f>
        <v>211.54</v>
      </c>
      <c r="L2553" s="29" t="s">
        <v>1225</v>
      </c>
      <c r="M2553" s="28"/>
      <c r="N2553" s="28"/>
      <c r="O2553" s="28"/>
      <c r="P2553" s="28"/>
      <c r="Q2553" s="28"/>
      <c r="R2553" s="28"/>
      <c r="S2553" s="28"/>
      <c r="T2553" s="28"/>
      <c r="U2553" s="28"/>
      <c r="V2553" s="28"/>
      <c r="W2553" s="28"/>
      <c r="X2553" s="28"/>
      <c r="Y2553" s="28"/>
      <c r="Z2553" s="28"/>
      <c r="AA2553" s="28"/>
    </row>
    <row r="2554" spans="1:27" x14ac:dyDescent="0.25">
      <c r="B2554" s="23" t="s">
        <v>208</v>
      </c>
    </row>
    <row r="2555" spans="1:27" x14ac:dyDescent="0.25">
      <c r="B2555" t="s">
        <v>1213</v>
      </c>
      <c r="C2555" t="s">
        <v>210</v>
      </c>
      <c r="D2555" t="s">
        <v>1214</v>
      </c>
      <c r="E2555" s="32">
        <v>0.2</v>
      </c>
      <c r="F2555" t="s">
        <v>212</v>
      </c>
      <c r="G2555" t="s">
        <v>213</v>
      </c>
      <c r="H2555" s="33">
        <v>27</v>
      </c>
      <c r="I2555" t="s">
        <v>214</v>
      </c>
      <c r="J2555" s="34">
        <f>ROUND(E2555/I2553* H2555,5)</f>
        <v>5.4</v>
      </c>
      <c r="K2555" s="35"/>
    </row>
    <row r="2556" spans="1:27" x14ac:dyDescent="0.25">
      <c r="B2556" t="s">
        <v>1215</v>
      </c>
      <c r="C2556" t="s">
        <v>210</v>
      </c>
      <c r="D2556" t="s">
        <v>1216</v>
      </c>
      <c r="E2556" s="32">
        <v>0.4</v>
      </c>
      <c r="F2556" t="s">
        <v>212</v>
      </c>
      <c r="G2556" t="s">
        <v>213</v>
      </c>
      <c r="H2556" s="33">
        <v>30.79</v>
      </c>
      <c r="I2556" t="s">
        <v>214</v>
      </c>
      <c r="J2556" s="34">
        <f>ROUND(E2556/I2553* H2556,5)</f>
        <v>12.316000000000001</v>
      </c>
      <c r="K2556" s="35"/>
    </row>
    <row r="2557" spans="1:27" x14ac:dyDescent="0.25">
      <c r="D2557" s="36" t="s">
        <v>215</v>
      </c>
      <c r="E2557" s="35"/>
      <c r="H2557" s="35"/>
      <c r="K2557" s="33">
        <f>SUM(J2555:J2556)</f>
        <v>17.716000000000001</v>
      </c>
    </row>
    <row r="2558" spans="1:27" x14ac:dyDescent="0.25">
      <c r="B2558" s="23" t="s">
        <v>220</v>
      </c>
      <c r="E2558" s="35"/>
      <c r="H2558" s="35"/>
      <c r="K2558" s="35"/>
    </row>
    <row r="2559" spans="1:27" x14ac:dyDescent="0.25">
      <c r="B2559" t="s">
        <v>1007</v>
      </c>
      <c r="C2559" t="s">
        <v>38</v>
      </c>
      <c r="D2559" t="s">
        <v>1008</v>
      </c>
      <c r="E2559" s="32">
        <v>2</v>
      </c>
      <c r="G2559" t="s">
        <v>213</v>
      </c>
      <c r="H2559" s="33">
        <v>1.1000000000000001</v>
      </c>
      <c r="I2559" t="s">
        <v>214</v>
      </c>
      <c r="J2559" s="34">
        <f>ROUND(E2559* H2559,5)</f>
        <v>2.2000000000000002</v>
      </c>
      <c r="K2559" s="35"/>
    </row>
    <row r="2560" spans="1:27" x14ac:dyDescent="0.25">
      <c r="B2560" t="s">
        <v>1226</v>
      </c>
      <c r="C2560" t="s">
        <v>105</v>
      </c>
      <c r="D2560" t="s">
        <v>1227</v>
      </c>
      <c r="E2560" s="32">
        <v>1</v>
      </c>
      <c r="G2560" t="s">
        <v>213</v>
      </c>
      <c r="H2560" s="33">
        <v>191.18</v>
      </c>
      <c r="I2560" t="s">
        <v>214</v>
      </c>
      <c r="J2560" s="34">
        <f>ROUND(E2560* H2560,5)</f>
        <v>191.18</v>
      </c>
      <c r="K2560" s="35"/>
    </row>
    <row r="2561" spans="1:27" x14ac:dyDescent="0.25">
      <c r="D2561" s="36" t="s">
        <v>229</v>
      </c>
      <c r="E2561" s="35"/>
      <c r="H2561" s="35"/>
      <c r="K2561" s="33">
        <f>SUM(J2559:J2560)</f>
        <v>193.38</v>
      </c>
    </row>
    <row r="2562" spans="1:27" x14ac:dyDescent="0.25">
      <c r="E2562" s="35"/>
      <c r="H2562" s="35"/>
      <c r="K2562" s="35"/>
    </row>
    <row r="2563" spans="1:27" x14ac:dyDescent="0.25">
      <c r="D2563" s="36" t="s">
        <v>231</v>
      </c>
      <c r="E2563" s="35"/>
      <c r="H2563" s="35">
        <v>2.5</v>
      </c>
      <c r="I2563" t="s">
        <v>232</v>
      </c>
      <c r="J2563">
        <f>ROUND(H2563/100*K2557,5)</f>
        <v>0.44290000000000002</v>
      </c>
      <c r="K2563" s="35"/>
    </row>
    <row r="2564" spans="1:27" x14ac:dyDescent="0.25">
      <c r="D2564" s="36" t="s">
        <v>230</v>
      </c>
      <c r="E2564" s="35"/>
      <c r="H2564" s="35"/>
      <c r="K2564" s="37">
        <f>SUM(J2554:J2563)</f>
        <v>211.53890000000001</v>
      </c>
    </row>
    <row r="2565" spans="1:27" x14ac:dyDescent="0.25">
      <c r="D2565" s="36" t="s">
        <v>233</v>
      </c>
      <c r="E2565" s="35"/>
      <c r="H2565" s="35"/>
      <c r="K2565" s="37">
        <f>SUM(K2564:K2564)</f>
        <v>211.53890000000001</v>
      </c>
    </row>
    <row r="2567" spans="1:27" ht="45" customHeight="1" x14ac:dyDescent="0.25">
      <c r="A2567" s="27"/>
      <c r="B2567" s="27" t="s">
        <v>1228</v>
      </c>
      <c r="C2567" s="28" t="s">
        <v>105</v>
      </c>
      <c r="D2567" s="7" t="s">
        <v>1229</v>
      </c>
      <c r="E2567" s="6"/>
      <c r="F2567" s="6"/>
      <c r="G2567" s="28"/>
      <c r="H2567" s="30" t="s">
        <v>206</v>
      </c>
      <c r="I2567" s="5">
        <v>1</v>
      </c>
      <c r="J2567" s="4"/>
      <c r="K2567" s="31">
        <f>ROUND(K2581,2)</f>
        <v>106.01</v>
      </c>
      <c r="L2567" s="29" t="s">
        <v>1230</v>
      </c>
      <c r="M2567" s="28"/>
      <c r="N2567" s="28"/>
      <c r="O2567" s="28"/>
      <c r="P2567" s="28"/>
      <c r="Q2567" s="28"/>
      <c r="R2567" s="28"/>
      <c r="S2567" s="28"/>
      <c r="T2567" s="28"/>
      <c r="U2567" s="28"/>
      <c r="V2567" s="28"/>
      <c r="W2567" s="28"/>
      <c r="X2567" s="28"/>
      <c r="Y2567" s="28"/>
      <c r="Z2567" s="28"/>
      <c r="AA2567" s="28"/>
    </row>
    <row r="2568" spans="1:27" x14ac:dyDescent="0.25">
      <c r="B2568" s="23" t="s">
        <v>208</v>
      </c>
    </row>
    <row r="2569" spans="1:27" x14ac:dyDescent="0.25">
      <c r="B2569" t="s">
        <v>1213</v>
      </c>
      <c r="C2569" t="s">
        <v>210</v>
      </c>
      <c r="D2569" t="s">
        <v>1214</v>
      </c>
      <c r="E2569" s="32">
        <v>0.1</v>
      </c>
      <c r="F2569" t="s">
        <v>212</v>
      </c>
      <c r="G2569" t="s">
        <v>213</v>
      </c>
      <c r="H2569" s="33">
        <v>27</v>
      </c>
      <c r="I2569" t="s">
        <v>214</v>
      </c>
      <c r="J2569" s="34">
        <f>ROUND(E2569/I2567* H2569,5)</f>
        <v>2.7</v>
      </c>
      <c r="K2569" s="35"/>
    </row>
    <row r="2570" spans="1:27" x14ac:dyDescent="0.25">
      <c r="B2570" t="s">
        <v>1215</v>
      </c>
      <c r="C2570" t="s">
        <v>210</v>
      </c>
      <c r="D2570" t="s">
        <v>1216</v>
      </c>
      <c r="E2570" s="32">
        <v>0.2</v>
      </c>
      <c r="F2570" t="s">
        <v>212</v>
      </c>
      <c r="G2570" t="s">
        <v>213</v>
      </c>
      <c r="H2570" s="33">
        <v>30.79</v>
      </c>
      <c r="I2570" t="s">
        <v>214</v>
      </c>
      <c r="J2570" s="34">
        <f>ROUND(E2570/I2567* H2570,5)</f>
        <v>6.1580000000000004</v>
      </c>
      <c r="K2570" s="35"/>
    </row>
    <row r="2571" spans="1:27" x14ac:dyDescent="0.25">
      <c r="D2571" s="36" t="s">
        <v>215</v>
      </c>
      <c r="E2571" s="35"/>
      <c r="H2571" s="35"/>
      <c r="K2571" s="33">
        <f>SUM(J2569:J2570)</f>
        <v>8.8580000000000005</v>
      </c>
    </row>
    <row r="2572" spans="1:27" x14ac:dyDescent="0.25">
      <c r="B2572" s="23" t="s">
        <v>220</v>
      </c>
      <c r="E2572" s="35"/>
      <c r="H2572" s="35"/>
      <c r="K2572" s="35"/>
    </row>
    <row r="2573" spans="1:27" x14ac:dyDescent="0.25">
      <c r="B2573" t="s">
        <v>1007</v>
      </c>
      <c r="C2573" t="s">
        <v>38</v>
      </c>
      <c r="D2573" t="s">
        <v>1008</v>
      </c>
      <c r="E2573" s="32">
        <v>2</v>
      </c>
      <c r="G2573" t="s">
        <v>213</v>
      </c>
      <c r="H2573" s="33">
        <v>1.1000000000000001</v>
      </c>
      <c r="I2573" t="s">
        <v>214</v>
      </c>
      <c r="J2573" s="34">
        <f>ROUND(E2573* H2573,5)</f>
        <v>2.2000000000000002</v>
      </c>
      <c r="K2573" s="35"/>
    </row>
    <row r="2574" spans="1:27" x14ac:dyDescent="0.25">
      <c r="D2574" s="36" t="s">
        <v>229</v>
      </c>
      <c r="E2574" s="35"/>
      <c r="H2574" s="35"/>
      <c r="K2574" s="33">
        <f>SUM(J2573:J2573)</f>
        <v>2.2000000000000002</v>
      </c>
    </row>
    <row r="2575" spans="1:27" x14ac:dyDescent="0.25">
      <c r="B2575" s="23" t="s">
        <v>337</v>
      </c>
      <c r="E2575" s="35"/>
      <c r="H2575" s="35"/>
      <c r="K2575" s="35"/>
    </row>
    <row r="2576" spans="1:27" x14ac:dyDescent="0.25">
      <c r="B2576" t="s">
        <v>1231</v>
      </c>
      <c r="C2576" t="s">
        <v>808</v>
      </c>
      <c r="D2576" t="s">
        <v>1232</v>
      </c>
      <c r="E2576" s="32">
        <v>1</v>
      </c>
      <c r="G2576" t="s">
        <v>213</v>
      </c>
      <c r="H2576" s="33">
        <v>94.73</v>
      </c>
      <c r="I2576" t="s">
        <v>214</v>
      </c>
      <c r="J2576" s="34">
        <f>ROUND(E2576* H2576,5)</f>
        <v>94.73</v>
      </c>
      <c r="K2576" s="35"/>
    </row>
    <row r="2577" spans="1:27" x14ac:dyDescent="0.25">
      <c r="D2577" s="36" t="s">
        <v>340</v>
      </c>
      <c r="E2577" s="35"/>
      <c r="H2577" s="35"/>
      <c r="K2577" s="33">
        <f>SUM(J2576:J2576)</f>
        <v>94.73</v>
      </c>
    </row>
    <row r="2578" spans="1:27" x14ac:dyDescent="0.25">
      <c r="E2578" s="35"/>
      <c r="H2578" s="35"/>
      <c r="K2578" s="35"/>
    </row>
    <row r="2579" spans="1:27" x14ac:dyDescent="0.25">
      <c r="D2579" s="36" t="s">
        <v>231</v>
      </c>
      <c r="E2579" s="35"/>
      <c r="H2579" s="35">
        <v>2.5</v>
      </c>
      <c r="I2579" t="s">
        <v>232</v>
      </c>
      <c r="J2579">
        <f>ROUND(H2579/100*K2571,5)</f>
        <v>0.22145000000000001</v>
      </c>
      <c r="K2579" s="35"/>
    </row>
    <row r="2580" spans="1:27" x14ac:dyDescent="0.25">
      <c r="D2580" s="36" t="s">
        <v>230</v>
      </c>
      <c r="E2580" s="35"/>
      <c r="H2580" s="35"/>
      <c r="K2580" s="37">
        <f>SUM(J2568:J2579)</f>
        <v>106.00945000000002</v>
      </c>
    </row>
    <row r="2581" spans="1:27" x14ac:dyDescent="0.25">
      <c r="D2581" s="36" t="s">
        <v>233</v>
      </c>
      <c r="E2581" s="35"/>
      <c r="H2581" s="35"/>
      <c r="K2581" s="37">
        <f>SUM(K2580:K2580)</f>
        <v>106.00945000000002</v>
      </c>
    </row>
    <row r="2583" spans="1:27" ht="45" customHeight="1" x14ac:dyDescent="0.25">
      <c r="A2583" s="27"/>
      <c r="B2583" s="27" t="s">
        <v>1233</v>
      </c>
      <c r="C2583" s="28" t="s">
        <v>33</v>
      </c>
      <c r="D2583" s="7" t="s">
        <v>1234</v>
      </c>
      <c r="E2583" s="6"/>
      <c r="F2583" s="6"/>
      <c r="G2583" s="28"/>
      <c r="H2583" s="30" t="s">
        <v>206</v>
      </c>
      <c r="I2583" s="5">
        <v>1</v>
      </c>
      <c r="J2583" s="4"/>
      <c r="K2583" s="31">
        <f>ROUND(K2594,2)</f>
        <v>100.39</v>
      </c>
      <c r="L2583" s="29" t="s">
        <v>1235</v>
      </c>
      <c r="M2583" s="28"/>
      <c r="N2583" s="28"/>
      <c r="O2583" s="28"/>
      <c r="P2583" s="28"/>
      <c r="Q2583" s="28"/>
      <c r="R2583" s="28"/>
      <c r="S2583" s="28"/>
      <c r="T2583" s="28"/>
      <c r="U2583" s="28"/>
      <c r="V2583" s="28"/>
      <c r="W2583" s="28"/>
      <c r="X2583" s="28"/>
      <c r="Y2583" s="28"/>
      <c r="Z2583" s="28"/>
      <c r="AA2583" s="28"/>
    </row>
    <row r="2584" spans="1:27" x14ac:dyDescent="0.25">
      <c r="B2584" s="23" t="s">
        <v>208</v>
      </c>
    </row>
    <row r="2585" spans="1:27" x14ac:dyDescent="0.25">
      <c r="B2585" t="s">
        <v>1217</v>
      </c>
      <c r="C2585" t="s">
        <v>210</v>
      </c>
      <c r="D2585" t="s">
        <v>1218</v>
      </c>
      <c r="E2585" s="32">
        <v>1.2</v>
      </c>
      <c r="F2585" t="s">
        <v>212</v>
      </c>
      <c r="G2585" t="s">
        <v>213</v>
      </c>
      <c r="H2585" s="33">
        <v>29.45</v>
      </c>
      <c r="I2585" t="s">
        <v>214</v>
      </c>
      <c r="J2585" s="34">
        <f>ROUND(E2585/I2583* H2585,5)</f>
        <v>35.340000000000003</v>
      </c>
      <c r="K2585" s="35"/>
    </row>
    <row r="2586" spans="1:27" x14ac:dyDescent="0.25">
      <c r="D2586" s="36" t="s">
        <v>215</v>
      </c>
      <c r="E2586" s="35"/>
      <c r="H2586" s="35"/>
      <c r="K2586" s="33">
        <f>SUM(J2585:J2585)</f>
        <v>35.340000000000003</v>
      </c>
    </row>
    <row r="2587" spans="1:27" x14ac:dyDescent="0.25">
      <c r="B2587" s="23" t="s">
        <v>220</v>
      </c>
      <c r="E2587" s="35"/>
      <c r="H2587" s="35"/>
      <c r="K2587" s="35"/>
    </row>
    <row r="2588" spans="1:27" x14ac:dyDescent="0.25">
      <c r="B2588" t="s">
        <v>1236</v>
      </c>
      <c r="C2588" t="s">
        <v>224</v>
      </c>
      <c r="D2588" t="s">
        <v>1237</v>
      </c>
      <c r="E2588" s="32">
        <v>0.6</v>
      </c>
      <c r="G2588" t="s">
        <v>213</v>
      </c>
      <c r="H2588" s="33">
        <v>1.48</v>
      </c>
      <c r="I2588" t="s">
        <v>214</v>
      </c>
      <c r="J2588" s="34">
        <f>ROUND(E2588* H2588,5)</f>
        <v>0.88800000000000001</v>
      </c>
      <c r="K2588" s="35"/>
    </row>
    <row r="2589" spans="1:27" x14ac:dyDescent="0.25">
      <c r="B2589" t="s">
        <v>1238</v>
      </c>
      <c r="C2589" t="s">
        <v>33</v>
      </c>
      <c r="D2589" t="s">
        <v>1239</v>
      </c>
      <c r="E2589" s="32">
        <v>1.5</v>
      </c>
      <c r="G2589" t="s">
        <v>213</v>
      </c>
      <c r="H2589" s="33">
        <v>42.42</v>
      </c>
      <c r="I2589" t="s">
        <v>214</v>
      </c>
      <c r="J2589" s="34">
        <f>ROUND(E2589* H2589,5)</f>
        <v>63.63</v>
      </c>
      <c r="K2589" s="35"/>
    </row>
    <row r="2590" spans="1:27" x14ac:dyDescent="0.25">
      <c r="D2590" s="36" t="s">
        <v>229</v>
      </c>
      <c r="E2590" s="35"/>
      <c r="H2590" s="35"/>
      <c r="K2590" s="33">
        <f>SUM(J2588:J2589)</f>
        <v>64.518000000000001</v>
      </c>
    </row>
    <row r="2591" spans="1:27" x14ac:dyDescent="0.25">
      <c r="E2591" s="35"/>
      <c r="H2591" s="35"/>
      <c r="K2591" s="35"/>
    </row>
    <row r="2592" spans="1:27" x14ac:dyDescent="0.25">
      <c r="D2592" s="36" t="s">
        <v>231</v>
      </c>
      <c r="E2592" s="35"/>
      <c r="H2592" s="35">
        <v>1.5</v>
      </c>
      <c r="I2592" t="s">
        <v>232</v>
      </c>
      <c r="J2592">
        <f>ROUND(H2592/100*K2586,5)</f>
        <v>0.53010000000000002</v>
      </c>
      <c r="K2592" s="35"/>
    </row>
    <row r="2593" spans="1:27" x14ac:dyDescent="0.25">
      <c r="D2593" s="36" t="s">
        <v>230</v>
      </c>
      <c r="E2593" s="35"/>
      <c r="H2593" s="35"/>
      <c r="K2593" s="37">
        <f>SUM(J2584:J2592)</f>
        <v>100.38810000000001</v>
      </c>
    </row>
    <row r="2594" spans="1:27" x14ac:dyDescent="0.25">
      <c r="D2594" s="36" t="s">
        <v>233</v>
      </c>
      <c r="E2594" s="35"/>
      <c r="H2594" s="35"/>
      <c r="K2594" s="37">
        <f>SUM(K2593:K2593)</f>
        <v>100.38810000000001</v>
      </c>
    </row>
    <row r="2596" spans="1:27" ht="45" customHeight="1" x14ac:dyDescent="0.25">
      <c r="A2596" s="27"/>
      <c r="B2596" s="27" t="s">
        <v>1240</v>
      </c>
      <c r="C2596" s="28" t="s">
        <v>105</v>
      </c>
      <c r="D2596" s="7" t="s">
        <v>1241</v>
      </c>
      <c r="E2596" s="6"/>
      <c r="F2596" s="6"/>
      <c r="G2596" s="28"/>
      <c r="H2596" s="30" t="s">
        <v>206</v>
      </c>
      <c r="I2596" s="5">
        <v>1</v>
      </c>
      <c r="J2596" s="4"/>
      <c r="K2596" s="31">
        <f>ROUND(K2608,2)</f>
        <v>70.11</v>
      </c>
      <c r="L2596" s="29" t="s">
        <v>1242</v>
      </c>
      <c r="M2596" s="28"/>
      <c r="N2596" s="28"/>
      <c r="O2596" s="28"/>
      <c r="P2596" s="28"/>
      <c r="Q2596" s="28"/>
      <c r="R2596" s="28"/>
      <c r="S2596" s="28"/>
      <c r="T2596" s="28"/>
      <c r="U2596" s="28"/>
      <c r="V2596" s="28"/>
      <c r="W2596" s="28"/>
      <c r="X2596" s="28"/>
      <c r="Y2596" s="28"/>
      <c r="Z2596" s="28"/>
      <c r="AA2596" s="28"/>
    </row>
    <row r="2597" spans="1:27" x14ac:dyDescent="0.25">
      <c r="B2597" s="23" t="s">
        <v>208</v>
      </c>
    </row>
    <row r="2598" spans="1:27" x14ac:dyDescent="0.25">
      <c r="B2598" t="s">
        <v>1243</v>
      </c>
      <c r="C2598" t="s">
        <v>210</v>
      </c>
      <c r="D2598" t="s">
        <v>789</v>
      </c>
      <c r="E2598" s="32">
        <v>0.1</v>
      </c>
      <c r="F2598" t="s">
        <v>212</v>
      </c>
      <c r="G2598" t="s">
        <v>213</v>
      </c>
      <c r="H2598" s="33">
        <v>30.3</v>
      </c>
      <c r="I2598" t="s">
        <v>214</v>
      </c>
      <c r="J2598" s="34">
        <f>ROUND(E2598/I2596* H2598,5)</f>
        <v>3.03</v>
      </c>
      <c r="K2598" s="35"/>
    </row>
    <row r="2599" spans="1:27" x14ac:dyDescent="0.25">
      <c r="B2599" t="s">
        <v>956</v>
      </c>
      <c r="C2599" t="s">
        <v>210</v>
      </c>
      <c r="D2599" t="s">
        <v>957</v>
      </c>
      <c r="E2599" s="32">
        <v>0.1</v>
      </c>
      <c r="F2599" t="s">
        <v>212</v>
      </c>
      <c r="G2599" t="s">
        <v>213</v>
      </c>
      <c r="H2599" s="33">
        <v>25.31</v>
      </c>
      <c r="I2599" t="s">
        <v>214</v>
      </c>
      <c r="J2599" s="34">
        <f>ROUND(E2599/I2596* H2599,5)</f>
        <v>2.5310000000000001</v>
      </c>
      <c r="K2599" s="35"/>
    </row>
    <row r="2600" spans="1:27" x14ac:dyDescent="0.25">
      <c r="D2600" s="36" t="s">
        <v>215</v>
      </c>
      <c r="E2600" s="35"/>
      <c r="H2600" s="35"/>
      <c r="K2600" s="33">
        <f>SUM(J2598:J2599)</f>
        <v>5.5609999999999999</v>
      </c>
    </row>
    <row r="2601" spans="1:27" x14ac:dyDescent="0.25">
      <c r="B2601" s="23" t="s">
        <v>220</v>
      </c>
      <c r="E2601" s="35"/>
      <c r="H2601" s="35"/>
      <c r="K2601" s="35"/>
    </row>
    <row r="2602" spans="1:27" x14ac:dyDescent="0.25">
      <c r="B2602" t="s">
        <v>1244</v>
      </c>
      <c r="C2602" t="s">
        <v>188</v>
      </c>
      <c r="D2602" t="s">
        <v>1245</v>
      </c>
      <c r="E2602" s="32">
        <v>0.01</v>
      </c>
      <c r="G2602" t="s">
        <v>213</v>
      </c>
      <c r="H2602" s="33">
        <v>71.67</v>
      </c>
      <c r="I2602" t="s">
        <v>214</v>
      </c>
      <c r="J2602" s="34">
        <f>ROUND(E2602* H2602,5)</f>
        <v>0.7167</v>
      </c>
      <c r="K2602" s="35"/>
    </row>
    <row r="2603" spans="1:27" x14ac:dyDescent="0.25">
      <c r="B2603" t="s">
        <v>1246</v>
      </c>
      <c r="C2603" t="s">
        <v>105</v>
      </c>
      <c r="D2603" t="s">
        <v>1247</v>
      </c>
      <c r="E2603" s="32">
        <v>1.05</v>
      </c>
      <c r="G2603" t="s">
        <v>213</v>
      </c>
      <c r="H2603" s="33">
        <v>60.71</v>
      </c>
      <c r="I2603" t="s">
        <v>214</v>
      </c>
      <c r="J2603" s="34">
        <f>ROUND(E2603* H2603,5)</f>
        <v>63.7455</v>
      </c>
      <c r="K2603" s="35"/>
    </row>
    <row r="2604" spans="1:27" x14ac:dyDescent="0.25">
      <c r="D2604" s="36" t="s">
        <v>229</v>
      </c>
      <c r="E2604" s="35"/>
      <c r="H2604" s="35"/>
      <c r="K2604" s="33">
        <f>SUM(J2602:J2603)</f>
        <v>64.462199999999996</v>
      </c>
    </row>
    <row r="2605" spans="1:27" x14ac:dyDescent="0.25">
      <c r="E2605" s="35"/>
      <c r="H2605" s="35"/>
      <c r="K2605" s="35"/>
    </row>
    <row r="2606" spans="1:27" x14ac:dyDescent="0.25">
      <c r="D2606" s="36" t="s">
        <v>231</v>
      </c>
      <c r="E2606" s="35"/>
      <c r="H2606" s="35">
        <v>1.5</v>
      </c>
      <c r="I2606" t="s">
        <v>232</v>
      </c>
      <c r="J2606">
        <f>ROUND(H2606/100*K2600,5)</f>
        <v>8.3419999999999994E-2</v>
      </c>
      <c r="K2606" s="35"/>
    </row>
    <row r="2607" spans="1:27" x14ac:dyDescent="0.25">
      <c r="D2607" s="36" t="s">
        <v>230</v>
      </c>
      <c r="E2607" s="35"/>
      <c r="H2607" s="35"/>
      <c r="K2607" s="37">
        <f>SUM(J2597:J2606)</f>
        <v>70.106620000000007</v>
      </c>
    </row>
    <row r="2608" spans="1:27" x14ac:dyDescent="0.25">
      <c r="D2608" s="36" t="s">
        <v>233</v>
      </c>
      <c r="E2608" s="35"/>
      <c r="H2608" s="35"/>
      <c r="K2608" s="37">
        <f>SUM(K2607:K2607)</f>
        <v>70.106620000000007</v>
      </c>
    </row>
    <row r="2610" spans="1:27" ht="45" customHeight="1" x14ac:dyDescent="0.25">
      <c r="A2610" s="27"/>
      <c r="B2610" s="27" t="s">
        <v>1248</v>
      </c>
      <c r="C2610" s="28" t="s">
        <v>13</v>
      </c>
      <c r="D2610" s="7" t="s">
        <v>1249</v>
      </c>
      <c r="E2610" s="6"/>
      <c r="F2610" s="6"/>
      <c r="G2610" s="28"/>
      <c r="H2610" s="30" t="s">
        <v>206</v>
      </c>
      <c r="I2610" s="5">
        <v>1</v>
      </c>
      <c r="J2610" s="4"/>
      <c r="K2610" s="31">
        <v>46809.14</v>
      </c>
      <c r="L2610" s="29" t="s">
        <v>1249</v>
      </c>
      <c r="M2610" s="28"/>
      <c r="N2610" s="28"/>
      <c r="O2610" s="28"/>
      <c r="P2610" s="28"/>
      <c r="Q2610" s="28"/>
      <c r="R2610" s="28"/>
      <c r="S2610" s="28"/>
      <c r="T2610" s="28"/>
      <c r="U2610" s="28"/>
      <c r="V2610" s="28"/>
      <c r="W2610" s="28"/>
      <c r="X2610" s="28"/>
      <c r="Y2610" s="28"/>
      <c r="Z2610" s="28"/>
      <c r="AA2610" s="28"/>
    </row>
    <row r="2611" spans="1:27" ht="45" customHeight="1" x14ac:dyDescent="0.25">
      <c r="A2611" s="27"/>
      <c r="B2611" s="27" t="s">
        <v>1250</v>
      </c>
      <c r="C2611" s="28" t="s">
        <v>13</v>
      </c>
      <c r="D2611" s="7" t="s">
        <v>1249</v>
      </c>
      <c r="E2611" s="6"/>
      <c r="F2611" s="6"/>
      <c r="G2611" s="28"/>
      <c r="H2611" s="30" t="s">
        <v>206</v>
      </c>
      <c r="I2611" s="5">
        <v>1</v>
      </c>
      <c r="J2611" s="4"/>
      <c r="K2611" s="31">
        <v>46809.14</v>
      </c>
      <c r="L2611" s="29" t="s">
        <v>1249</v>
      </c>
      <c r="M2611" s="28"/>
      <c r="N2611" s="28"/>
      <c r="O2611" s="28"/>
      <c r="P2611" s="28"/>
      <c r="Q2611" s="28"/>
      <c r="R2611" s="28"/>
      <c r="S2611" s="28"/>
      <c r="T2611" s="28"/>
      <c r="U2611" s="28"/>
      <c r="V2611" s="28"/>
      <c r="W2611" s="28"/>
      <c r="X2611" s="28"/>
      <c r="Y2611" s="28"/>
      <c r="Z2611" s="28"/>
      <c r="AA2611" s="28"/>
    </row>
    <row r="2612" spans="1:27" ht="45" customHeight="1" x14ac:dyDescent="0.25">
      <c r="A2612" s="27"/>
      <c r="B2612" s="27" t="s">
        <v>1251</v>
      </c>
      <c r="C2612" s="28" t="s">
        <v>13</v>
      </c>
      <c r="D2612" s="7" t="s">
        <v>1252</v>
      </c>
      <c r="E2612" s="6"/>
      <c r="F2612" s="6"/>
      <c r="G2612" s="28"/>
      <c r="H2612" s="30" t="s">
        <v>206</v>
      </c>
      <c r="I2612" s="5">
        <v>1</v>
      </c>
      <c r="J2612" s="4"/>
      <c r="K2612" s="31">
        <v>3343.52</v>
      </c>
      <c r="L2612" s="29" t="s">
        <v>1253</v>
      </c>
      <c r="M2612" s="28"/>
      <c r="N2612" s="28"/>
      <c r="O2612" s="28"/>
      <c r="P2612" s="28"/>
      <c r="Q2612" s="28"/>
      <c r="R2612" s="28"/>
      <c r="S2612" s="28"/>
      <c r="T2612" s="28"/>
      <c r="U2612" s="28"/>
      <c r="V2612" s="28"/>
      <c r="W2612" s="28"/>
      <c r="X2612" s="28"/>
      <c r="Y2612" s="28"/>
      <c r="Z2612" s="28"/>
      <c r="AA2612" s="28"/>
    </row>
    <row r="2613" spans="1:27" ht="45" customHeight="1" x14ac:dyDescent="0.25">
      <c r="A2613" s="27"/>
      <c r="B2613" s="27" t="s">
        <v>1254</v>
      </c>
      <c r="C2613" s="28" t="s">
        <v>83</v>
      </c>
      <c r="D2613" s="7" t="s">
        <v>1255</v>
      </c>
      <c r="E2613" s="6"/>
      <c r="F2613" s="6"/>
      <c r="G2613" s="28"/>
      <c r="H2613" s="30" t="s">
        <v>206</v>
      </c>
      <c r="I2613" s="5">
        <v>1</v>
      </c>
      <c r="J2613" s="4"/>
      <c r="K2613" s="31">
        <v>2006.11</v>
      </c>
      <c r="L2613" s="29" t="s">
        <v>1256</v>
      </c>
      <c r="M2613" s="28"/>
      <c r="N2613" s="28"/>
      <c r="O2613" s="28"/>
      <c r="P2613" s="28"/>
      <c r="Q2613" s="28"/>
      <c r="R2613" s="28"/>
      <c r="S2613" s="28"/>
      <c r="T2613" s="28"/>
      <c r="U2613" s="28"/>
      <c r="V2613" s="28"/>
      <c r="W2613" s="28"/>
      <c r="X2613" s="28"/>
      <c r="Y2613" s="28"/>
      <c r="Z2613" s="28"/>
      <c r="AA2613" s="28"/>
    </row>
    <row r="2614" spans="1:27" ht="45" customHeight="1" x14ac:dyDescent="0.25">
      <c r="A2614" s="27"/>
      <c r="B2614" s="27" t="s">
        <v>1257</v>
      </c>
      <c r="C2614" s="28" t="s">
        <v>13</v>
      </c>
      <c r="D2614" s="7" t="s">
        <v>1258</v>
      </c>
      <c r="E2614" s="6"/>
      <c r="F2614" s="6"/>
      <c r="G2614" s="28"/>
      <c r="H2614" s="30" t="s">
        <v>206</v>
      </c>
      <c r="I2614" s="5">
        <v>1</v>
      </c>
      <c r="J2614" s="4"/>
      <c r="K2614" s="31">
        <v>5015.26</v>
      </c>
      <c r="L2614" s="29" t="s">
        <v>1259</v>
      </c>
      <c r="M2614" s="28"/>
      <c r="N2614" s="28"/>
      <c r="O2614" s="28"/>
      <c r="P2614" s="28"/>
      <c r="Q2614" s="28"/>
      <c r="R2614" s="28"/>
      <c r="S2614" s="28"/>
      <c r="T2614" s="28"/>
      <c r="U2614" s="28"/>
      <c r="V2614" s="28"/>
      <c r="W2614" s="28"/>
      <c r="X2614" s="28"/>
      <c r="Y2614" s="28"/>
      <c r="Z2614" s="28"/>
      <c r="AA2614" s="28"/>
    </row>
    <row r="2615" spans="1:27" ht="45" customHeight="1" x14ac:dyDescent="0.25">
      <c r="A2615" s="27"/>
      <c r="B2615" s="27" t="s">
        <v>1260</v>
      </c>
      <c r="C2615" s="28" t="s">
        <v>13</v>
      </c>
      <c r="D2615" s="7" t="s">
        <v>1261</v>
      </c>
      <c r="E2615" s="6"/>
      <c r="F2615" s="6"/>
      <c r="G2615" s="28"/>
      <c r="H2615" s="30" t="s">
        <v>206</v>
      </c>
      <c r="I2615" s="5">
        <v>1</v>
      </c>
      <c r="J2615" s="4"/>
      <c r="K2615" s="31">
        <v>557.25</v>
      </c>
      <c r="L2615" s="29" t="s">
        <v>1261</v>
      </c>
      <c r="M2615" s="28"/>
      <c r="N2615" s="28"/>
      <c r="O2615" s="28"/>
      <c r="P2615" s="28"/>
      <c r="Q2615" s="28"/>
      <c r="R2615" s="28"/>
      <c r="S2615" s="28"/>
      <c r="T2615" s="28"/>
      <c r="U2615" s="28"/>
      <c r="V2615" s="28"/>
      <c r="W2615" s="28"/>
      <c r="X2615" s="28"/>
      <c r="Y2615" s="28"/>
      <c r="Z2615" s="28"/>
      <c r="AA2615" s="28"/>
    </row>
    <row r="2616" spans="1:27" ht="45" customHeight="1" x14ac:dyDescent="0.25">
      <c r="A2616" s="27"/>
      <c r="B2616" s="27" t="s">
        <v>1262</v>
      </c>
      <c r="C2616" s="28" t="s">
        <v>13</v>
      </c>
      <c r="D2616" s="7" t="s">
        <v>1263</v>
      </c>
      <c r="E2616" s="6"/>
      <c r="F2616" s="6"/>
      <c r="G2616" s="28"/>
      <c r="H2616" s="30" t="s">
        <v>206</v>
      </c>
      <c r="I2616" s="5">
        <v>1</v>
      </c>
      <c r="J2616" s="4"/>
      <c r="K2616" s="31">
        <v>1114.49</v>
      </c>
      <c r="L2616" s="29" t="s">
        <v>1264</v>
      </c>
      <c r="M2616" s="28"/>
      <c r="N2616" s="28"/>
      <c r="O2616" s="28"/>
      <c r="P2616" s="28"/>
      <c r="Q2616" s="28"/>
      <c r="R2616" s="28"/>
      <c r="S2616" s="28"/>
      <c r="T2616" s="28"/>
      <c r="U2616" s="28"/>
      <c r="V2616" s="28"/>
      <c r="W2616" s="28"/>
      <c r="X2616" s="28"/>
      <c r="Y2616" s="28"/>
      <c r="Z2616" s="28"/>
      <c r="AA2616" s="28"/>
    </row>
    <row r="2617" spans="1:27" ht="45" customHeight="1" x14ac:dyDescent="0.25">
      <c r="A2617" s="27"/>
      <c r="B2617" s="27" t="s">
        <v>1265</v>
      </c>
      <c r="C2617" s="28" t="s">
        <v>33</v>
      </c>
      <c r="D2617" s="7" t="s">
        <v>1266</v>
      </c>
      <c r="E2617" s="6"/>
      <c r="F2617" s="6"/>
      <c r="G2617" s="28"/>
      <c r="H2617" s="30" t="s">
        <v>206</v>
      </c>
      <c r="I2617" s="5">
        <v>1</v>
      </c>
      <c r="J2617" s="4"/>
      <c r="K2617" s="31">
        <f>ROUND(K2632,2)</f>
        <v>242.63</v>
      </c>
      <c r="L2617" s="29" t="s">
        <v>1267</v>
      </c>
      <c r="M2617" s="28"/>
      <c r="N2617" s="28"/>
      <c r="O2617" s="28"/>
      <c r="P2617" s="28"/>
      <c r="Q2617" s="28"/>
      <c r="R2617" s="28"/>
      <c r="S2617" s="28"/>
      <c r="T2617" s="28"/>
      <c r="U2617" s="28"/>
      <c r="V2617" s="28"/>
      <c r="W2617" s="28"/>
      <c r="X2617" s="28"/>
      <c r="Y2617" s="28"/>
      <c r="Z2617" s="28"/>
      <c r="AA2617" s="28"/>
    </row>
    <row r="2618" spans="1:27" x14ac:dyDescent="0.25">
      <c r="B2618" s="23" t="s">
        <v>208</v>
      </c>
    </row>
    <row r="2619" spans="1:27" x14ac:dyDescent="0.25">
      <c r="B2619" t="s">
        <v>956</v>
      </c>
      <c r="C2619" t="s">
        <v>210</v>
      </c>
      <c r="D2619" t="s">
        <v>957</v>
      </c>
      <c r="E2619" s="32">
        <v>0.5</v>
      </c>
      <c r="F2619" t="s">
        <v>212</v>
      </c>
      <c r="G2619" t="s">
        <v>213</v>
      </c>
      <c r="H2619" s="33">
        <v>25.31</v>
      </c>
      <c r="I2619" t="s">
        <v>214</v>
      </c>
      <c r="J2619" s="34">
        <f>ROUND(E2619/I2617* H2619,5)</f>
        <v>12.654999999999999</v>
      </c>
      <c r="K2619" s="35"/>
    </row>
    <row r="2620" spans="1:27" x14ac:dyDescent="0.25">
      <c r="B2620" t="s">
        <v>977</v>
      </c>
      <c r="C2620" t="s">
        <v>210</v>
      </c>
      <c r="D2620" t="s">
        <v>374</v>
      </c>
      <c r="E2620" s="32">
        <v>1</v>
      </c>
      <c r="F2620" t="s">
        <v>212</v>
      </c>
      <c r="G2620" t="s">
        <v>213</v>
      </c>
      <c r="H2620" s="33">
        <v>30.3</v>
      </c>
      <c r="I2620" t="s">
        <v>214</v>
      </c>
      <c r="J2620" s="34">
        <f>ROUND(E2620/I2617* H2620,5)</f>
        <v>30.3</v>
      </c>
      <c r="K2620" s="35"/>
    </row>
    <row r="2621" spans="1:27" x14ac:dyDescent="0.25">
      <c r="D2621" s="36" t="s">
        <v>215</v>
      </c>
      <c r="E2621" s="35"/>
      <c r="H2621" s="35"/>
      <c r="K2621" s="33">
        <f>SUM(J2619:J2620)</f>
        <v>42.954999999999998</v>
      </c>
    </row>
    <row r="2622" spans="1:27" x14ac:dyDescent="0.25">
      <c r="B2622" s="23" t="s">
        <v>220</v>
      </c>
      <c r="E2622" s="35"/>
      <c r="H2622" s="35"/>
      <c r="K2622" s="35"/>
    </row>
    <row r="2623" spans="1:27" x14ac:dyDescent="0.25">
      <c r="B2623" t="s">
        <v>1268</v>
      </c>
      <c r="C2623" t="s">
        <v>33</v>
      </c>
      <c r="D2623" t="s">
        <v>1269</v>
      </c>
      <c r="E2623" s="32">
        <v>1</v>
      </c>
      <c r="G2623" t="s">
        <v>213</v>
      </c>
      <c r="H2623" s="33">
        <v>86.65</v>
      </c>
      <c r="I2623" t="s">
        <v>214</v>
      </c>
      <c r="J2623" s="34">
        <f>ROUND(E2623* H2623,5)</f>
        <v>86.65</v>
      </c>
      <c r="K2623" s="35"/>
    </row>
    <row r="2624" spans="1:27" x14ac:dyDescent="0.25">
      <c r="B2624" t="s">
        <v>1270</v>
      </c>
      <c r="C2624" t="s">
        <v>38</v>
      </c>
      <c r="D2624" t="s">
        <v>1271</v>
      </c>
      <c r="E2624" s="32">
        <v>3.5</v>
      </c>
      <c r="G2624" t="s">
        <v>213</v>
      </c>
      <c r="H2624" s="33">
        <v>31.85</v>
      </c>
      <c r="I2624" t="s">
        <v>214</v>
      </c>
      <c r="J2624" s="34">
        <f>ROUND(E2624* H2624,5)</f>
        <v>111.47499999999999</v>
      </c>
      <c r="K2624" s="35"/>
    </row>
    <row r="2625" spans="1:27" x14ac:dyDescent="0.25">
      <c r="D2625" s="36" t="s">
        <v>229</v>
      </c>
      <c r="E2625" s="35"/>
      <c r="H2625" s="35"/>
      <c r="K2625" s="33">
        <f>SUM(J2623:J2624)</f>
        <v>198.125</v>
      </c>
    </row>
    <row r="2626" spans="1:27" x14ac:dyDescent="0.25">
      <c r="B2626" s="23" t="s">
        <v>203</v>
      </c>
      <c r="E2626" s="35"/>
      <c r="H2626" s="35"/>
      <c r="K2626" s="35"/>
    </row>
    <row r="2627" spans="1:27" x14ac:dyDescent="0.25">
      <c r="B2627" t="s">
        <v>239</v>
      </c>
      <c r="C2627" t="s">
        <v>188</v>
      </c>
      <c r="D2627" t="s">
        <v>240</v>
      </c>
      <c r="E2627" s="32">
        <v>5.3E-3</v>
      </c>
      <c r="G2627" t="s">
        <v>213</v>
      </c>
      <c r="H2627" s="33">
        <v>89.466099999999997</v>
      </c>
      <c r="I2627" t="s">
        <v>214</v>
      </c>
      <c r="J2627" s="34">
        <f>ROUND(E2627* H2627,5)</f>
        <v>0.47416999999999998</v>
      </c>
      <c r="K2627" s="35"/>
    </row>
    <row r="2628" spans="1:27" x14ac:dyDescent="0.25">
      <c r="D2628" s="36" t="s">
        <v>377</v>
      </c>
      <c r="E2628" s="35"/>
      <c r="H2628" s="35"/>
      <c r="K2628" s="33">
        <f>SUM(J2627:J2627)</f>
        <v>0.47416999999999998</v>
      </c>
    </row>
    <row r="2629" spans="1:27" x14ac:dyDescent="0.25">
      <c r="E2629" s="35"/>
      <c r="H2629" s="35"/>
      <c r="K2629" s="35"/>
    </row>
    <row r="2630" spans="1:27" x14ac:dyDescent="0.25">
      <c r="D2630" s="36" t="s">
        <v>231</v>
      </c>
      <c r="E2630" s="35"/>
      <c r="H2630" s="35">
        <v>2.5</v>
      </c>
      <c r="I2630" t="s">
        <v>232</v>
      </c>
      <c r="J2630">
        <f>ROUND(H2630/100*K2621,5)</f>
        <v>1.0738799999999999</v>
      </c>
      <c r="K2630" s="35"/>
    </row>
    <row r="2631" spans="1:27" x14ac:dyDescent="0.25">
      <c r="D2631" s="36" t="s">
        <v>230</v>
      </c>
      <c r="E2631" s="35"/>
      <c r="H2631" s="35"/>
      <c r="K2631" s="37">
        <f>SUM(J2618:J2630)</f>
        <v>242.62805</v>
      </c>
    </row>
    <row r="2632" spans="1:27" x14ac:dyDescent="0.25">
      <c r="D2632" s="36" t="s">
        <v>233</v>
      </c>
      <c r="E2632" s="35"/>
      <c r="H2632" s="35"/>
      <c r="K2632" s="37">
        <f>SUM(K2631:K2631)</f>
        <v>242.62805</v>
      </c>
    </row>
    <row r="2634" spans="1:27" ht="45" customHeight="1" x14ac:dyDescent="0.25">
      <c r="A2634" s="27"/>
      <c r="B2634" s="27" t="s">
        <v>1272</v>
      </c>
      <c r="C2634" s="28" t="s">
        <v>105</v>
      </c>
      <c r="D2634" s="7" t="s">
        <v>1273</v>
      </c>
      <c r="E2634" s="6"/>
      <c r="F2634" s="6"/>
      <c r="G2634" s="28"/>
      <c r="H2634" s="30" t="s">
        <v>206</v>
      </c>
      <c r="I2634" s="5">
        <v>1</v>
      </c>
      <c r="J2634" s="4"/>
      <c r="K2634" s="31">
        <f>ROUND(K2644,2)</f>
        <v>94.17</v>
      </c>
      <c r="L2634" s="29" t="s">
        <v>1274</v>
      </c>
      <c r="M2634" s="28"/>
      <c r="N2634" s="28"/>
      <c r="O2634" s="28"/>
      <c r="P2634" s="28"/>
      <c r="Q2634" s="28"/>
      <c r="R2634" s="28"/>
      <c r="S2634" s="28"/>
      <c r="T2634" s="28"/>
      <c r="U2634" s="28"/>
      <c r="V2634" s="28"/>
      <c r="W2634" s="28"/>
      <c r="X2634" s="28"/>
      <c r="Y2634" s="28"/>
      <c r="Z2634" s="28"/>
      <c r="AA2634" s="28"/>
    </row>
    <row r="2635" spans="1:27" x14ac:dyDescent="0.25">
      <c r="B2635" s="23" t="s">
        <v>208</v>
      </c>
    </row>
    <row r="2636" spans="1:27" x14ac:dyDescent="0.25">
      <c r="B2636" t="s">
        <v>1275</v>
      </c>
      <c r="C2636" t="s">
        <v>210</v>
      </c>
      <c r="D2636" t="s">
        <v>394</v>
      </c>
      <c r="E2636" s="32">
        <v>0.4</v>
      </c>
      <c r="F2636" t="s">
        <v>212</v>
      </c>
      <c r="G2636" t="s">
        <v>213</v>
      </c>
      <c r="H2636" s="33">
        <v>31.33</v>
      </c>
      <c r="I2636" t="s">
        <v>214</v>
      </c>
      <c r="J2636" s="34">
        <f>ROUND(E2636/I2634* H2636,5)</f>
        <v>12.532</v>
      </c>
      <c r="K2636" s="35"/>
    </row>
    <row r="2637" spans="1:27" x14ac:dyDescent="0.25">
      <c r="D2637" s="36" t="s">
        <v>215</v>
      </c>
      <c r="E2637" s="35"/>
      <c r="H2637" s="35"/>
      <c r="K2637" s="33">
        <f>SUM(J2636:J2636)</f>
        <v>12.532</v>
      </c>
    </row>
    <row r="2638" spans="1:27" x14ac:dyDescent="0.25">
      <c r="B2638" s="23" t="s">
        <v>220</v>
      </c>
      <c r="E2638" s="35"/>
      <c r="H2638" s="35"/>
      <c r="K2638" s="35"/>
    </row>
    <row r="2639" spans="1:27" x14ac:dyDescent="0.25">
      <c r="B2639" t="s">
        <v>1276</v>
      </c>
      <c r="C2639" t="s">
        <v>105</v>
      </c>
      <c r="D2639" t="s">
        <v>1277</v>
      </c>
      <c r="E2639" s="32">
        <v>1.02</v>
      </c>
      <c r="G2639" t="s">
        <v>213</v>
      </c>
      <c r="H2639" s="33">
        <v>79.849999999999994</v>
      </c>
      <c r="I2639" t="s">
        <v>214</v>
      </c>
      <c r="J2639" s="34">
        <f>ROUND(E2639* H2639,5)</f>
        <v>81.447000000000003</v>
      </c>
      <c r="K2639" s="35"/>
    </row>
    <row r="2640" spans="1:27" x14ac:dyDescent="0.25">
      <c r="D2640" s="36" t="s">
        <v>229</v>
      </c>
      <c r="E2640" s="35"/>
      <c r="H2640" s="35"/>
      <c r="K2640" s="33">
        <f>SUM(J2639:J2639)</f>
        <v>81.447000000000003</v>
      </c>
    </row>
    <row r="2641" spans="1:27" x14ac:dyDescent="0.25">
      <c r="E2641" s="35"/>
      <c r="H2641" s="35"/>
      <c r="K2641" s="35"/>
    </row>
    <row r="2642" spans="1:27" x14ac:dyDescent="0.25">
      <c r="D2642" s="36" t="s">
        <v>231</v>
      </c>
      <c r="E2642" s="35"/>
      <c r="H2642" s="35">
        <v>1.5</v>
      </c>
      <c r="I2642" t="s">
        <v>232</v>
      </c>
      <c r="J2642">
        <f>ROUND(H2642/100*K2637,5)</f>
        <v>0.18798000000000001</v>
      </c>
      <c r="K2642" s="35"/>
    </row>
    <row r="2643" spans="1:27" x14ac:dyDescent="0.25">
      <c r="D2643" s="36" t="s">
        <v>230</v>
      </c>
      <c r="E2643" s="35"/>
      <c r="H2643" s="35"/>
      <c r="K2643" s="37">
        <f>SUM(J2635:J2642)</f>
        <v>94.166979999999995</v>
      </c>
    </row>
    <row r="2644" spans="1:27" x14ac:dyDescent="0.25">
      <c r="D2644" s="36" t="s">
        <v>233</v>
      </c>
      <c r="E2644" s="35"/>
      <c r="H2644" s="35"/>
      <c r="K2644" s="37">
        <f>SUM(K2643:K2643)</f>
        <v>94.166979999999995</v>
      </c>
    </row>
    <row r="2646" spans="1:27" ht="45" customHeight="1" x14ac:dyDescent="0.25">
      <c r="A2646" s="27"/>
      <c r="B2646" s="27" t="s">
        <v>1278</v>
      </c>
      <c r="C2646" s="28" t="s">
        <v>33</v>
      </c>
      <c r="D2646" s="7" t="s">
        <v>1279</v>
      </c>
      <c r="E2646" s="6"/>
      <c r="F2646" s="6"/>
      <c r="G2646" s="28"/>
      <c r="H2646" s="30" t="s">
        <v>206</v>
      </c>
      <c r="I2646" s="5">
        <v>1</v>
      </c>
      <c r="J2646" s="4"/>
      <c r="K2646" s="31">
        <f>ROUND(K2656,2)</f>
        <v>18.07</v>
      </c>
      <c r="L2646" s="29" t="s">
        <v>1280</v>
      </c>
      <c r="M2646" s="28"/>
      <c r="N2646" s="28"/>
      <c r="O2646" s="28"/>
      <c r="P2646" s="28"/>
      <c r="Q2646" s="28"/>
      <c r="R2646" s="28"/>
      <c r="S2646" s="28"/>
      <c r="T2646" s="28"/>
      <c r="U2646" s="28"/>
      <c r="V2646" s="28"/>
      <c r="W2646" s="28"/>
      <c r="X2646" s="28"/>
      <c r="Y2646" s="28"/>
      <c r="Z2646" s="28"/>
      <c r="AA2646" s="28"/>
    </row>
    <row r="2647" spans="1:27" x14ac:dyDescent="0.25">
      <c r="B2647" s="23" t="s">
        <v>208</v>
      </c>
    </row>
    <row r="2648" spans="1:27" x14ac:dyDescent="0.25">
      <c r="B2648" t="s">
        <v>956</v>
      </c>
      <c r="C2648" t="s">
        <v>210</v>
      </c>
      <c r="D2648" t="s">
        <v>957</v>
      </c>
      <c r="E2648" s="32">
        <v>0.46</v>
      </c>
      <c r="F2648" t="s">
        <v>212</v>
      </c>
      <c r="G2648" t="s">
        <v>213</v>
      </c>
      <c r="H2648" s="33">
        <v>25.31</v>
      </c>
      <c r="I2648" t="s">
        <v>214</v>
      </c>
      <c r="J2648" s="34">
        <f>ROUND(E2648/I2646* H2648,5)</f>
        <v>11.6426</v>
      </c>
      <c r="K2648" s="35"/>
    </row>
    <row r="2649" spans="1:27" x14ac:dyDescent="0.25">
      <c r="D2649" s="36" t="s">
        <v>215</v>
      </c>
      <c r="E2649" s="35"/>
      <c r="H2649" s="35"/>
      <c r="K2649" s="33">
        <f>SUM(J2648:J2648)</f>
        <v>11.6426</v>
      </c>
    </row>
    <row r="2650" spans="1:27" x14ac:dyDescent="0.25">
      <c r="B2650" s="23" t="s">
        <v>203</v>
      </c>
      <c r="E2650" s="35"/>
      <c r="H2650" s="35"/>
      <c r="K2650" s="35"/>
    </row>
    <row r="2651" spans="1:27" x14ac:dyDescent="0.25">
      <c r="B2651" t="s">
        <v>320</v>
      </c>
      <c r="C2651" t="s">
        <v>321</v>
      </c>
      <c r="D2651" t="s">
        <v>322</v>
      </c>
      <c r="E2651" s="32">
        <v>0.25</v>
      </c>
      <c r="G2651" t="s">
        <v>213</v>
      </c>
      <c r="H2651" s="33">
        <v>25</v>
      </c>
      <c r="I2651" t="s">
        <v>214</v>
      </c>
      <c r="J2651" s="34">
        <f>ROUND(E2651* H2651,5)</f>
        <v>6.25</v>
      </c>
      <c r="K2651" s="35"/>
    </row>
    <row r="2652" spans="1:27" x14ac:dyDescent="0.25">
      <c r="D2652" s="36" t="s">
        <v>377</v>
      </c>
      <c r="E2652" s="35"/>
      <c r="H2652" s="35"/>
      <c r="K2652" s="33">
        <f>SUM(J2651:J2651)</f>
        <v>6.25</v>
      </c>
    </row>
    <row r="2653" spans="1:27" x14ac:dyDescent="0.25">
      <c r="E2653" s="35"/>
      <c r="H2653" s="35"/>
      <c r="K2653" s="35"/>
    </row>
    <row r="2654" spans="1:27" x14ac:dyDescent="0.25">
      <c r="D2654" s="36" t="s">
        <v>231</v>
      </c>
      <c r="E2654" s="35"/>
      <c r="H2654" s="35">
        <v>1.5</v>
      </c>
      <c r="I2654" t="s">
        <v>232</v>
      </c>
      <c r="J2654">
        <f>ROUND(H2654/100*K2649,5)</f>
        <v>0.17463999999999999</v>
      </c>
      <c r="K2654" s="35"/>
    </row>
    <row r="2655" spans="1:27" x14ac:dyDescent="0.25">
      <c r="D2655" s="36" t="s">
        <v>230</v>
      </c>
      <c r="E2655" s="35"/>
      <c r="H2655" s="35"/>
      <c r="K2655" s="37">
        <f>SUM(J2647:J2654)</f>
        <v>18.067240000000002</v>
      </c>
    </row>
    <row r="2656" spans="1:27" x14ac:dyDescent="0.25">
      <c r="D2656" s="36" t="s">
        <v>233</v>
      </c>
      <c r="E2656" s="35"/>
      <c r="H2656" s="35"/>
      <c r="K2656" s="37">
        <f>SUM(K2655:K2655)</f>
        <v>18.067240000000002</v>
      </c>
    </row>
    <row r="2658" spans="1:27" ht="45" customHeight="1" x14ac:dyDescent="0.25">
      <c r="A2658" s="27"/>
      <c r="B2658" s="27" t="s">
        <v>1281</v>
      </c>
      <c r="C2658" s="28" t="s">
        <v>33</v>
      </c>
      <c r="D2658" s="7" t="s">
        <v>1042</v>
      </c>
      <c r="E2658" s="6"/>
      <c r="F2658" s="6"/>
      <c r="G2658" s="28"/>
      <c r="H2658" s="30" t="s">
        <v>206</v>
      </c>
      <c r="I2658" s="5">
        <v>1</v>
      </c>
      <c r="J2658" s="4"/>
      <c r="K2658" s="31">
        <f>ROUND(K2677,2)</f>
        <v>82.06</v>
      </c>
      <c r="L2658" s="29" t="s">
        <v>1282</v>
      </c>
      <c r="M2658" s="28"/>
      <c r="N2658" s="28"/>
      <c r="O2658" s="28"/>
      <c r="P2658" s="28"/>
      <c r="Q2658" s="28"/>
      <c r="R2658" s="28"/>
      <c r="S2658" s="28"/>
      <c r="T2658" s="28"/>
      <c r="U2658" s="28"/>
      <c r="V2658" s="28"/>
      <c r="W2658" s="28"/>
      <c r="X2658" s="28"/>
      <c r="Y2658" s="28"/>
      <c r="Z2658" s="28"/>
      <c r="AA2658" s="28"/>
    </row>
    <row r="2659" spans="1:27" x14ac:dyDescent="0.25">
      <c r="B2659" s="23" t="s">
        <v>208</v>
      </c>
    </row>
    <row r="2660" spans="1:27" x14ac:dyDescent="0.25">
      <c r="B2660" t="s">
        <v>407</v>
      </c>
      <c r="C2660" t="s">
        <v>210</v>
      </c>
      <c r="D2660" t="s">
        <v>408</v>
      </c>
      <c r="E2660" s="32">
        <v>0.39</v>
      </c>
      <c r="F2660" t="s">
        <v>212</v>
      </c>
      <c r="G2660" t="s">
        <v>213</v>
      </c>
      <c r="H2660" s="33">
        <v>26.58</v>
      </c>
      <c r="I2660" t="s">
        <v>214</v>
      </c>
      <c r="J2660" s="34">
        <f>ROUND(E2660/I2658* H2660,5)</f>
        <v>10.366199999999999</v>
      </c>
      <c r="K2660" s="35"/>
    </row>
    <row r="2661" spans="1:27" x14ac:dyDescent="0.25">
      <c r="B2661" t="s">
        <v>405</v>
      </c>
      <c r="C2661" t="s">
        <v>210</v>
      </c>
      <c r="D2661" t="s">
        <v>406</v>
      </c>
      <c r="E2661" s="32">
        <v>0.14000000000000001</v>
      </c>
      <c r="F2661" t="s">
        <v>212</v>
      </c>
      <c r="G2661" t="s">
        <v>213</v>
      </c>
      <c r="H2661" s="33">
        <v>23.6</v>
      </c>
      <c r="I2661" t="s">
        <v>214</v>
      </c>
      <c r="J2661" s="34">
        <f>ROUND(E2661/I2658* H2661,5)</f>
        <v>3.3039999999999998</v>
      </c>
      <c r="K2661" s="35"/>
    </row>
    <row r="2662" spans="1:27" x14ac:dyDescent="0.25">
      <c r="D2662" s="36" t="s">
        <v>215</v>
      </c>
      <c r="E2662" s="35"/>
      <c r="H2662" s="35"/>
      <c r="K2662" s="33">
        <f>SUM(J2660:J2661)</f>
        <v>13.670199999999999</v>
      </c>
    </row>
    <row r="2663" spans="1:27" x14ac:dyDescent="0.25">
      <c r="B2663" s="23" t="s">
        <v>220</v>
      </c>
      <c r="E2663" s="35"/>
      <c r="H2663" s="35"/>
      <c r="K2663" s="35"/>
    </row>
    <row r="2664" spans="1:27" x14ac:dyDescent="0.25">
      <c r="B2664" t="s">
        <v>1032</v>
      </c>
      <c r="C2664" t="s">
        <v>105</v>
      </c>
      <c r="D2664" t="s">
        <v>423</v>
      </c>
      <c r="E2664" s="32">
        <v>0.7</v>
      </c>
      <c r="G2664" t="s">
        <v>213</v>
      </c>
      <c r="H2664" s="33">
        <v>1.2</v>
      </c>
      <c r="I2664" t="s">
        <v>214</v>
      </c>
      <c r="J2664" s="34">
        <f t="shared" ref="J2664:J2672" si="18">ROUND(E2664* H2664,5)</f>
        <v>0.84</v>
      </c>
      <c r="K2664" s="35"/>
    </row>
    <row r="2665" spans="1:27" x14ac:dyDescent="0.25">
      <c r="B2665" t="s">
        <v>426</v>
      </c>
      <c r="C2665" t="s">
        <v>410</v>
      </c>
      <c r="D2665" t="s">
        <v>427</v>
      </c>
      <c r="E2665" s="32">
        <v>0.12</v>
      </c>
      <c r="G2665" t="s">
        <v>213</v>
      </c>
      <c r="H2665" s="33">
        <v>2.71</v>
      </c>
      <c r="I2665" t="s">
        <v>214</v>
      </c>
      <c r="J2665" s="34">
        <f t="shared" si="18"/>
        <v>0.32519999999999999</v>
      </c>
      <c r="K2665" s="35"/>
    </row>
    <row r="2666" spans="1:27" x14ac:dyDescent="0.25">
      <c r="B2666" t="s">
        <v>424</v>
      </c>
      <c r="C2666" t="s">
        <v>105</v>
      </c>
      <c r="D2666" t="s">
        <v>425</v>
      </c>
      <c r="E2666" s="32">
        <v>4</v>
      </c>
      <c r="G2666" t="s">
        <v>213</v>
      </c>
      <c r="H2666" s="33">
        <v>0.08</v>
      </c>
      <c r="I2666" t="s">
        <v>214</v>
      </c>
      <c r="J2666" s="34">
        <f t="shared" si="18"/>
        <v>0.32</v>
      </c>
      <c r="K2666" s="35"/>
    </row>
    <row r="2667" spans="1:27" x14ac:dyDescent="0.25">
      <c r="B2667" t="s">
        <v>1025</v>
      </c>
      <c r="C2667" t="s">
        <v>105</v>
      </c>
      <c r="D2667" t="s">
        <v>421</v>
      </c>
      <c r="E2667" s="32">
        <v>0.3</v>
      </c>
      <c r="G2667" t="s">
        <v>213</v>
      </c>
      <c r="H2667" s="33">
        <v>0.66</v>
      </c>
      <c r="I2667" t="s">
        <v>214</v>
      </c>
      <c r="J2667" s="34">
        <f t="shared" si="18"/>
        <v>0.19800000000000001</v>
      </c>
      <c r="K2667" s="35"/>
    </row>
    <row r="2668" spans="1:27" x14ac:dyDescent="0.25">
      <c r="B2668" t="s">
        <v>409</v>
      </c>
      <c r="C2668" t="s">
        <v>410</v>
      </c>
      <c r="D2668" t="s">
        <v>411</v>
      </c>
      <c r="E2668" s="32">
        <v>0.72</v>
      </c>
      <c r="G2668" t="s">
        <v>213</v>
      </c>
      <c r="H2668" s="33">
        <v>10.37</v>
      </c>
      <c r="I2668" t="s">
        <v>214</v>
      </c>
      <c r="J2668" s="34">
        <f t="shared" si="18"/>
        <v>7.4664000000000001</v>
      </c>
      <c r="K2668" s="35"/>
    </row>
    <row r="2669" spans="1:27" x14ac:dyDescent="0.25">
      <c r="B2669" t="s">
        <v>1028</v>
      </c>
      <c r="C2669" t="s">
        <v>105</v>
      </c>
      <c r="D2669" t="s">
        <v>415</v>
      </c>
      <c r="E2669" s="32">
        <v>3.67</v>
      </c>
      <c r="G2669" t="s">
        <v>213</v>
      </c>
      <c r="H2669" s="33">
        <v>1.24</v>
      </c>
      <c r="I2669" t="s">
        <v>214</v>
      </c>
      <c r="J2669" s="34">
        <f t="shared" si="18"/>
        <v>4.5507999999999997</v>
      </c>
      <c r="K2669" s="35"/>
    </row>
    <row r="2670" spans="1:27" x14ac:dyDescent="0.25">
      <c r="B2670" t="s">
        <v>428</v>
      </c>
      <c r="C2670" t="s">
        <v>224</v>
      </c>
      <c r="D2670" t="s">
        <v>429</v>
      </c>
      <c r="E2670" s="32">
        <v>0.8</v>
      </c>
      <c r="G2670" t="s">
        <v>213</v>
      </c>
      <c r="H2670" s="33">
        <v>1.19</v>
      </c>
      <c r="I2670" t="s">
        <v>214</v>
      </c>
      <c r="J2670" s="34">
        <f t="shared" si="18"/>
        <v>0.95199999999999996</v>
      </c>
      <c r="K2670" s="35"/>
    </row>
    <row r="2671" spans="1:27" ht="45" x14ac:dyDescent="0.25">
      <c r="B2671" t="s">
        <v>900</v>
      </c>
      <c r="C2671" t="s">
        <v>33</v>
      </c>
      <c r="D2671" s="38" t="s">
        <v>901</v>
      </c>
      <c r="E2671" s="32">
        <v>1.03</v>
      </c>
      <c r="G2671" t="s">
        <v>213</v>
      </c>
      <c r="H2671" s="33">
        <v>5.57</v>
      </c>
      <c r="I2671" t="s">
        <v>214</v>
      </c>
      <c r="J2671" s="34">
        <f t="shared" si="18"/>
        <v>5.7370999999999999</v>
      </c>
      <c r="K2671" s="35"/>
    </row>
    <row r="2672" spans="1:27" x14ac:dyDescent="0.25">
      <c r="B2672" t="s">
        <v>910</v>
      </c>
      <c r="C2672" t="s">
        <v>33</v>
      </c>
      <c r="D2672" t="s">
        <v>911</v>
      </c>
      <c r="E2672" s="32">
        <v>4</v>
      </c>
      <c r="G2672" t="s">
        <v>213</v>
      </c>
      <c r="H2672" s="33">
        <v>11.95</v>
      </c>
      <c r="I2672" t="s">
        <v>214</v>
      </c>
      <c r="J2672" s="34">
        <f t="shared" si="18"/>
        <v>47.8</v>
      </c>
      <c r="K2672" s="35"/>
    </row>
    <row r="2673" spans="1:27" x14ac:dyDescent="0.25">
      <c r="D2673" s="36" t="s">
        <v>229</v>
      </c>
      <c r="E2673" s="35"/>
      <c r="H2673" s="35"/>
      <c r="K2673" s="33">
        <f>SUM(J2664:J2672)</f>
        <v>68.189499999999995</v>
      </c>
    </row>
    <row r="2674" spans="1:27" x14ac:dyDescent="0.25">
      <c r="E2674" s="35"/>
      <c r="H2674" s="35"/>
      <c r="K2674" s="35"/>
    </row>
    <row r="2675" spans="1:27" x14ac:dyDescent="0.25">
      <c r="D2675" s="36" t="s">
        <v>231</v>
      </c>
      <c r="E2675" s="35"/>
      <c r="H2675" s="35">
        <v>1.5</v>
      </c>
      <c r="I2675" t="s">
        <v>232</v>
      </c>
      <c r="J2675">
        <f>ROUND(H2675/100*K2662,5)</f>
        <v>0.20505000000000001</v>
      </c>
      <c r="K2675" s="35"/>
    </row>
    <row r="2676" spans="1:27" x14ac:dyDescent="0.25">
      <c r="D2676" s="36" t="s">
        <v>230</v>
      </c>
      <c r="E2676" s="35"/>
      <c r="H2676" s="35"/>
      <c r="K2676" s="37">
        <f>SUM(J2659:J2675)</f>
        <v>82.064750000000004</v>
      </c>
    </row>
    <row r="2677" spans="1:27" x14ac:dyDescent="0.25">
      <c r="D2677" s="36" t="s">
        <v>233</v>
      </c>
      <c r="E2677" s="35"/>
      <c r="H2677" s="35"/>
      <c r="K2677" s="37">
        <f>SUM(K2676:K2676)</f>
        <v>82.064750000000004</v>
      </c>
    </row>
    <row r="2679" spans="1:27" ht="45" customHeight="1" x14ac:dyDescent="0.25">
      <c r="A2679" s="27"/>
      <c r="B2679" s="27" t="s">
        <v>1283</v>
      </c>
      <c r="C2679" s="28" t="s">
        <v>33</v>
      </c>
      <c r="D2679" s="7" t="s">
        <v>1284</v>
      </c>
      <c r="E2679" s="6"/>
      <c r="F2679" s="6"/>
      <c r="G2679" s="28"/>
      <c r="H2679" s="30" t="s">
        <v>206</v>
      </c>
      <c r="I2679" s="5">
        <v>1</v>
      </c>
      <c r="J2679" s="4"/>
      <c r="K2679" s="31">
        <f>ROUND(K2689,2)</f>
        <v>33.17</v>
      </c>
      <c r="L2679" s="29" t="s">
        <v>1285</v>
      </c>
      <c r="M2679" s="28"/>
      <c r="N2679" s="28"/>
      <c r="O2679" s="28"/>
      <c r="P2679" s="28"/>
      <c r="Q2679" s="28"/>
      <c r="R2679" s="28"/>
      <c r="S2679" s="28"/>
      <c r="T2679" s="28"/>
      <c r="U2679" s="28"/>
      <c r="V2679" s="28"/>
      <c r="W2679" s="28"/>
      <c r="X2679" s="28"/>
      <c r="Y2679" s="28"/>
      <c r="Z2679" s="28"/>
      <c r="AA2679" s="28"/>
    </row>
    <row r="2680" spans="1:27" x14ac:dyDescent="0.25">
      <c r="B2680" s="23" t="s">
        <v>208</v>
      </c>
    </row>
    <row r="2681" spans="1:27" x14ac:dyDescent="0.25">
      <c r="B2681" t="s">
        <v>393</v>
      </c>
      <c r="C2681" t="s">
        <v>210</v>
      </c>
      <c r="D2681" t="s">
        <v>394</v>
      </c>
      <c r="E2681" s="32">
        <v>0.1</v>
      </c>
      <c r="F2681" t="s">
        <v>212</v>
      </c>
      <c r="G2681" t="s">
        <v>213</v>
      </c>
      <c r="H2681" s="33">
        <v>27.48</v>
      </c>
      <c r="I2681" t="s">
        <v>214</v>
      </c>
      <c r="J2681" s="34">
        <f>ROUND(E2681/I2679* H2681,5)</f>
        <v>2.7480000000000002</v>
      </c>
      <c r="K2681" s="35"/>
    </row>
    <row r="2682" spans="1:27" x14ac:dyDescent="0.25">
      <c r="B2682" t="s">
        <v>344</v>
      </c>
      <c r="C2682" t="s">
        <v>345</v>
      </c>
      <c r="D2682" t="s">
        <v>346</v>
      </c>
      <c r="E2682" s="32">
        <v>6.8599999999999994E-2</v>
      </c>
      <c r="F2682" t="s">
        <v>212</v>
      </c>
      <c r="G2682" t="s">
        <v>213</v>
      </c>
      <c r="H2682" s="33">
        <v>22.2</v>
      </c>
      <c r="I2682" t="s">
        <v>214</v>
      </c>
      <c r="J2682" s="34">
        <f>ROUND(E2682/I2679* H2682,5)</f>
        <v>1.5229200000000001</v>
      </c>
      <c r="K2682" s="35"/>
    </row>
    <row r="2683" spans="1:27" x14ac:dyDescent="0.25">
      <c r="D2683" s="36" t="s">
        <v>215</v>
      </c>
      <c r="E2683" s="35"/>
      <c r="H2683" s="35"/>
      <c r="K2683" s="33">
        <f>SUM(J2681:J2682)</f>
        <v>4.2709200000000003</v>
      </c>
    </row>
    <row r="2684" spans="1:27" x14ac:dyDescent="0.25">
      <c r="B2684" s="23" t="s">
        <v>337</v>
      </c>
      <c r="E2684" s="35"/>
      <c r="H2684" s="35"/>
      <c r="K2684" s="35"/>
    </row>
    <row r="2685" spans="1:27" x14ac:dyDescent="0.25">
      <c r="B2685" t="s">
        <v>504</v>
      </c>
      <c r="C2685" t="s">
        <v>33</v>
      </c>
      <c r="D2685" t="s">
        <v>505</v>
      </c>
      <c r="E2685" s="32">
        <v>0.5</v>
      </c>
      <c r="G2685" t="s">
        <v>213</v>
      </c>
      <c r="H2685" s="33">
        <v>12.35</v>
      </c>
      <c r="I2685" t="s">
        <v>214</v>
      </c>
      <c r="J2685" s="34">
        <f>ROUND(E2685* H2685,5)</f>
        <v>6.1749999999999998</v>
      </c>
      <c r="K2685" s="35"/>
    </row>
    <row r="2686" spans="1:27" x14ac:dyDescent="0.25">
      <c r="B2686" t="s">
        <v>1286</v>
      </c>
      <c r="C2686" t="s">
        <v>33</v>
      </c>
      <c r="D2686" t="s">
        <v>1287</v>
      </c>
      <c r="E2686" s="32">
        <v>1.01</v>
      </c>
      <c r="G2686" t="s">
        <v>213</v>
      </c>
      <c r="H2686" s="33">
        <v>22.5</v>
      </c>
      <c r="I2686" t="s">
        <v>214</v>
      </c>
      <c r="J2686" s="34">
        <f>ROUND(E2686* H2686,5)</f>
        <v>22.725000000000001</v>
      </c>
      <c r="K2686" s="35"/>
    </row>
    <row r="2687" spans="1:27" x14ac:dyDescent="0.25">
      <c r="D2687" s="36" t="s">
        <v>340</v>
      </c>
      <c r="E2687" s="35"/>
      <c r="H2687" s="35"/>
      <c r="K2687" s="33">
        <f>SUM(J2685:J2686)</f>
        <v>28.900000000000002</v>
      </c>
    </row>
    <row r="2688" spans="1:27" x14ac:dyDescent="0.25">
      <c r="D2688" s="36" t="s">
        <v>230</v>
      </c>
      <c r="E2688" s="35"/>
      <c r="H2688" s="35"/>
      <c r="K2688" s="37">
        <f>SUM(J2680:J2687)</f>
        <v>33.170920000000002</v>
      </c>
    </row>
    <row r="2689" spans="1:27" x14ac:dyDescent="0.25">
      <c r="D2689" s="36" t="s">
        <v>233</v>
      </c>
      <c r="E2689" s="35"/>
      <c r="H2689" s="35"/>
      <c r="K2689" s="37">
        <f>SUM(K2688:K2688)</f>
        <v>33.170920000000002</v>
      </c>
    </row>
    <row r="2691" spans="1:27" ht="45" customHeight="1" x14ac:dyDescent="0.25">
      <c r="A2691" s="27" t="s">
        <v>1288</v>
      </c>
      <c r="B2691" s="27" t="s">
        <v>133</v>
      </c>
      <c r="C2691" s="28" t="s">
        <v>33</v>
      </c>
      <c r="D2691" s="7" t="s">
        <v>134</v>
      </c>
      <c r="E2691" s="6"/>
      <c r="F2691" s="6"/>
      <c r="G2691" s="28"/>
      <c r="H2691" s="30" t="s">
        <v>206</v>
      </c>
      <c r="I2691" s="5">
        <v>1</v>
      </c>
      <c r="J2691" s="4"/>
      <c r="K2691" s="31">
        <v>12.02</v>
      </c>
      <c r="L2691" s="29" t="s">
        <v>1289</v>
      </c>
      <c r="M2691" s="28"/>
      <c r="N2691" s="28"/>
      <c r="O2691" s="28"/>
      <c r="P2691" s="28"/>
      <c r="Q2691" s="28"/>
      <c r="R2691" s="28"/>
      <c r="S2691" s="28"/>
      <c r="T2691" s="28"/>
      <c r="U2691" s="28"/>
      <c r="V2691" s="28"/>
      <c r="W2691" s="28"/>
      <c r="X2691" s="28"/>
      <c r="Y2691" s="28"/>
      <c r="Z2691" s="28"/>
      <c r="AA2691" s="28"/>
    </row>
    <row r="2692" spans="1:27" ht="45" customHeight="1" x14ac:dyDescent="0.25">
      <c r="A2692" s="27" t="s">
        <v>1290</v>
      </c>
      <c r="B2692" s="27" t="s">
        <v>135</v>
      </c>
      <c r="C2692" s="28" t="s">
        <v>33</v>
      </c>
      <c r="D2692" s="7" t="s">
        <v>136</v>
      </c>
      <c r="E2692" s="6"/>
      <c r="F2692" s="6"/>
      <c r="G2692" s="28"/>
      <c r="H2692" s="30" t="s">
        <v>206</v>
      </c>
      <c r="I2692" s="5">
        <v>1</v>
      </c>
      <c r="J2692" s="4"/>
      <c r="K2692" s="31">
        <v>7.79</v>
      </c>
      <c r="L2692" s="29" t="s">
        <v>1291</v>
      </c>
      <c r="M2692" s="28"/>
      <c r="N2692" s="28"/>
      <c r="O2692" s="28"/>
      <c r="P2692" s="28"/>
      <c r="Q2692" s="28"/>
      <c r="R2692" s="28"/>
      <c r="S2692" s="28"/>
      <c r="T2692" s="28"/>
      <c r="U2692" s="28"/>
      <c r="V2692" s="28"/>
      <c r="W2692" s="28"/>
      <c r="X2692" s="28"/>
      <c r="Y2692" s="28"/>
      <c r="Z2692" s="28"/>
      <c r="AA2692" s="28"/>
    </row>
    <row r="2693" spans="1:27" ht="45" customHeight="1" x14ac:dyDescent="0.25">
      <c r="A2693" s="27" t="s">
        <v>1292</v>
      </c>
      <c r="B2693" s="27" t="s">
        <v>145</v>
      </c>
      <c r="C2693" s="28" t="s">
        <v>105</v>
      </c>
      <c r="D2693" s="7" t="s">
        <v>146</v>
      </c>
      <c r="E2693" s="6"/>
      <c r="F2693" s="6"/>
      <c r="G2693" s="28"/>
      <c r="H2693" s="30" t="s">
        <v>206</v>
      </c>
      <c r="I2693" s="5">
        <v>1</v>
      </c>
      <c r="J2693" s="4"/>
      <c r="K2693" s="31">
        <v>35</v>
      </c>
      <c r="L2693" s="29" t="s">
        <v>1293</v>
      </c>
      <c r="M2693" s="28"/>
      <c r="N2693" s="28"/>
      <c r="O2693" s="28"/>
      <c r="P2693" s="28"/>
      <c r="Q2693" s="28"/>
      <c r="R2693" s="28"/>
      <c r="S2693" s="28"/>
      <c r="T2693" s="28"/>
      <c r="U2693" s="28"/>
      <c r="V2693" s="28"/>
      <c r="W2693" s="28"/>
      <c r="X2693" s="28"/>
      <c r="Y2693" s="28"/>
      <c r="Z2693" s="28"/>
      <c r="AA2693" s="28"/>
    </row>
    <row r="2694" spans="1:27" ht="45" customHeight="1" x14ac:dyDescent="0.25">
      <c r="A2694" s="27" t="s">
        <v>1294</v>
      </c>
      <c r="B2694" s="27" t="s">
        <v>82</v>
      </c>
      <c r="C2694" s="28" t="s">
        <v>83</v>
      </c>
      <c r="D2694" s="7" t="s">
        <v>84</v>
      </c>
      <c r="E2694" s="6"/>
      <c r="F2694" s="6"/>
      <c r="G2694" s="28"/>
      <c r="H2694" s="30" t="s">
        <v>206</v>
      </c>
      <c r="I2694" s="5">
        <v>1</v>
      </c>
      <c r="J2694" s="4"/>
      <c r="K2694" s="31">
        <v>555.53</v>
      </c>
      <c r="L2694" s="29" t="s">
        <v>1295</v>
      </c>
      <c r="M2694" s="28"/>
      <c r="N2694" s="28"/>
      <c r="O2694" s="28"/>
      <c r="P2694" s="28"/>
      <c r="Q2694" s="28"/>
      <c r="R2694" s="28"/>
      <c r="S2694" s="28"/>
      <c r="T2694" s="28"/>
      <c r="U2694" s="28"/>
      <c r="V2694" s="28"/>
      <c r="W2694" s="28"/>
      <c r="X2694" s="28"/>
      <c r="Y2694" s="28"/>
      <c r="Z2694" s="28"/>
      <c r="AA2694" s="28"/>
    </row>
    <row r="2695" spans="1:27" ht="45" customHeight="1" x14ac:dyDescent="0.25">
      <c r="A2695" s="27" t="s">
        <v>1296</v>
      </c>
      <c r="B2695" s="27" t="s">
        <v>87</v>
      </c>
      <c r="C2695" s="28" t="s">
        <v>83</v>
      </c>
      <c r="D2695" s="7" t="s">
        <v>88</v>
      </c>
      <c r="E2695" s="6"/>
      <c r="F2695" s="6"/>
      <c r="G2695" s="28"/>
      <c r="H2695" s="30" t="s">
        <v>206</v>
      </c>
      <c r="I2695" s="5">
        <v>1</v>
      </c>
      <c r="J2695" s="4"/>
      <c r="K2695" s="31">
        <v>2350</v>
      </c>
      <c r="L2695" s="29" t="s">
        <v>1297</v>
      </c>
      <c r="M2695" s="28"/>
      <c r="N2695" s="28"/>
      <c r="O2695" s="28"/>
      <c r="P2695" s="28"/>
      <c r="Q2695" s="28"/>
      <c r="R2695" s="28"/>
      <c r="S2695" s="28"/>
      <c r="T2695" s="28"/>
      <c r="U2695" s="28"/>
      <c r="V2695" s="28"/>
      <c r="W2695" s="28"/>
      <c r="X2695" s="28"/>
      <c r="Y2695" s="28"/>
      <c r="Z2695" s="28"/>
      <c r="AA2695" s="28"/>
    </row>
    <row r="2696" spans="1:27" ht="45" customHeight="1" x14ac:dyDescent="0.25">
      <c r="A2696" s="27" t="s">
        <v>1298</v>
      </c>
      <c r="B2696" s="27" t="s">
        <v>140</v>
      </c>
      <c r="C2696" s="28" t="s">
        <v>141</v>
      </c>
      <c r="D2696" s="7" t="s">
        <v>142</v>
      </c>
      <c r="E2696" s="6"/>
      <c r="F2696" s="6"/>
      <c r="G2696" s="28"/>
      <c r="H2696" s="30" t="s">
        <v>206</v>
      </c>
      <c r="I2696" s="5">
        <v>1</v>
      </c>
      <c r="J2696" s="4"/>
      <c r="K2696" s="31">
        <v>650</v>
      </c>
      <c r="L2696" s="29" t="s">
        <v>1299</v>
      </c>
      <c r="M2696" s="28"/>
      <c r="N2696" s="28"/>
      <c r="O2696" s="28"/>
      <c r="P2696" s="28"/>
      <c r="Q2696" s="28"/>
      <c r="R2696" s="28"/>
      <c r="S2696" s="28"/>
      <c r="T2696" s="28"/>
      <c r="U2696" s="28"/>
      <c r="V2696" s="28"/>
      <c r="W2696" s="28"/>
      <c r="X2696" s="28"/>
      <c r="Y2696" s="28"/>
      <c r="Z2696" s="28"/>
      <c r="AA2696" s="28"/>
    </row>
    <row r="2697" spans="1:27" ht="45" customHeight="1" x14ac:dyDescent="0.25">
      <c r="A2697" s="27" t="s">
        <v>1300</v>
      </c>
      <c r="B2697" s="27" t="s">
        <v>24</v>
      </c>
      <c r="C2697" s="28" t="s">
        <v>19</v>
      </c>
      <c r="D2697" s="7" t="s">
        <v>25</v>
      </c>
      <c r="E2697" s="6"/>
      <c r="F2697" s="6"/>
      <c r="G2697" s="28"/>
      <c r="H2697" s="30" t="s">
        <v>206</v>
      </c>
      <c r="I2697" s="5">
        <v>1</v>
      </c>
      <c r="J2697" s="4"/>
      <c r="K2697" s="31">
        <v>136</v>
      </c>
      <c r="L2697" s="29" t="s">
        <v>1301</v>
      </c>
      <c r="M2697" s="28"/>
      <c r="N2697" s="28"/>
      <c r="O2697" s="28"/>
      <c r="P2697" s="28"/>
      <c r="Q2697" s="28"/>
      <c r="R2697" s="28"/>
      <c r="S2697" s="28"/>
      <c r="T2697" s="28"/>
      <c r="U2697" s="28"/>
      <c r="V2697" s="28"/>
      <c r="W2697" s="28"/>
      <c r="X2697" s="28"/>
      <c r="Y2697" s="28"/>
      <c r="Z2697" s="28"/>
      <c r="AA2697" s="28"/>
    </row>
    <row r="2698" spans="1:27" ht="45" customHeight="1" x14ac:dyDescent="0.25">
      <c r="A2698" s="27" t="s">
        <v>1302</v>
      </c>
      <c r="B2698" s="27" t="s">
        <v>26</v>
      </c>
      <c r="C2698" s="28" t="s">
        <v>27</v>
      </c>
      <c r="D2698" s="7" t="s">
        <v>28</v>
      </c>
      <c r="E2698" s="6"/>
      <c r="F2698" s="6"/>
      <c r="G2698" s="28"/>
      <c r="H2698" s="30" t="s">
        <v>206</v>
      </c>
      <c r="I2698" s="5">
        <v>1</v>
      </c>
      <c r="J2698" s="4"/>
      <c r="K2698" s="31">
        <v>150</v>
      </c>
      <c r="L2698" s="29" t="s">
        <v>1303</v>
      </c>
      <c r="M2698" s="28"/>
      <c r="N2698" s="28"/>
      <c r="O2698" s="28"/>
      <c r="P2698" s="28"/>
      <c r="Q2698" s="28"/>
      <c r="R2698" s="28"/>
      <c r="S2698" s="28"/>
      <c r="T2698" s="28"/>
      <c r="U2698" s="28"/>
      <c r="V2698" s="28"/>
      <c r="W2698" s="28"/>
      <c r="X2698" s="28"/>
      <c r="Y2698" s="28"/>
      <c r="Z2698" s="28"/>
      <c r="AA2698" s="28"/>
    </row>
    <row r="2699" spans="1:27" ht="45" customHeight="1" x14ac:dyDescent="0.25">
      <c r="A2699" s="27" t="s">
        <v>1304</v>
      </c>
      <c r="B2699" s="27" t="s">
        <v>18</v>
      </c>
      <c r="C2699" s="28" t="s">
        <v>19</v>
      </c>
      <c r="D2699" s="7" t="s">
        <v>20</v>
      </c>
      <c r="E2699" s="6"/>
      <c r="F2699" s="6"/>
      <c r="G2699" s="28"/>
      <c r="H2699" s="30" t="s">
        <v>206</v>
      </c>
      <c r="I2699" s="5">
        <v>1</v>
      </c>
      <c r="J2699" s="4"/>
      <c r="K2699" s="31">
        <f>ROUND(K2706,2)</f>
        <v>2544</v>
      </c>
      <c r="L2699" s="29" t="s">
        <v>20</v>
      </c>
      <c r="M2699" s="28"/>
      <c r="N2699" s="28"/>
      <c r="O2699" s="28"/>
      <c r="P2699" s="28"/>
      <c r="Q2699" s="28"/>
      <c r="R2699" s="28"/>
      <c r="S2699" s="28"/>
      <c r="T2699" s="28"/>
      <c r="U2699" s="28"/>
      <c r="V2699" s="28"/>
      <c r="W2699" s="28"/>
      <c r="X2699" s="28"/>
      <c r="Y2699" s="28"/>
      <c r="Z2699" s="28"/>
      <c r="AA2699" s="28"/>
    </row>
    <row r="2700" spans="1:27" x14ac:dyDescent="0.25">
      <c r="B2700" s="23" t="s">
        <v>208</v>
      </c>
    </row>
    <row r="2701" spans="1:27" x14ac:dyDescent="0.25">
      <c r="B2701" t="s">
        <v>1001</v>
      </c>
      <c r="C2701" t="s">
        <v>210</v>
      </c>
      <c r="D2701" t="s">
        <v>387</v>
      </c>
      <c r="E2701" s="32">
        <v>32</v>
      </c>
      <c r="F2701" t="s">
        <v>212</v>
      </c>
      <c r="G2701" t="s">
        <v>213</v>
      </c>
      <c r="H2701" s="33">
        <v>30.3</v>
      </c>
      <c r="I2701" t="s">
        <v>214</v>
      </c>
      <c r="J2701" s="34">
        <f>ROUND(E2701/I2699* H2701,5)</f>
        <v>969.6</v>
      </c>
      <c r="K2701" s="35"/>
    </row>
    <row r="2702" spans="1:27" x14ac:dyDescent="0.25">
      <c r="B2702" t="s">
        <v>1213</v>
      </c>
      <c r="C2702" t="s">
        <v>210</v>
      </c>
      <c r="D2702" t="s">
        <v>1214</v>
      </c>
      <c r="E2702" s="32">
        <v>32</v>
      </c>
      <c r="F2702" t="s">
        <v>212</v>
      </c>
      <c r="G2702" t="s">
        <v>213</v>
      </c>
      <c r="H2702" s="33">
        <v>27</v>
      </c>
      <c r="I2702" t="s">
        <v>214</v>
      </c>
      <c r="J2702" s="34">
        <f>ROUND(E2702/I2699* H2702,5)</f>
        <v>864</v>
      </c>
      <c r="K2702" s="35"/>
    </row>
    <row r="2703" spans="1:27" x14ac:dyDescent="0.25">
      <c r="B2703" t="s">
        <v>344</v>
      </c>
      <c r="C2703" t="s">
        <v>345</v>
      </c>
      <c r="D2703" t="s">
        <v>346</v>
      </c>
      <c r="E2703" s="32">
        <v>32</v>
      </c>
      <c r="F2703" t="s">
        <v>212</v>
      </c>
      <c r="G2703" t="s">
        <v>213</v>
      </c>
      <c r="H2703" s="33">
        <v>22.2</v>
      </c>
      <c r="I2703" t="s">
        <v>214</v>
      </c>
      <c r="J2703" s="34">
        <f>ROUND(E2703/I2699* H2703,5)</f>
        <v>710.4</v>
      </c>
      <c r="K2703" s="35"/>
    </row>
    <row r="2704" spans="1:27" x14ac:dyDescent="0.25">
      <c r="D2704" s="36" t="s">
        <v>215</v>
      </c>
      <c r="E2704" s="35"/>
      <c r="H2704" s="35"/>
      <c r="K2704" s="33">
        <f>SUM(J2701:J2703)</f>
        <v>2544</v>
      </c>
    </row>
    <row r="2705" spans="1:27" x14ac:dyDescent="0.25">
      <c r="D2705" s="36" t="s">
        <v>230</v>
      </c>
      <c r="E2705" s="35"/>
      <c r="H2705" s="35"/>
      <c r="K2705" s="37">
        <f>SUM(J2700:J2704)</f>
        <v>2544</v>
      </c>
    </row>
    <row r="2706" spans="1:27" x14ac:dyDescent="0.25">
      <c r="D2706" s="36" t="s">
        <v>233</v>
      </c>
      <c r="E2706" s="35"/>
      <c r="H2706" s="35"/>
      <c r="K2706" s="37">
        <f>SUM(K2705:K2705)</f>
        <v>2544</v>
      </c>
    </row>
    <row r="2708" spans="1:27" ht="45" customHeight="1" x14ac:dyDescent="0.25">
      <c r="A2708" s="27" t="s">
        <v>1305</v>
      </c>
      <c r="B2708" s="27" t="s">
        <v>118</v>
      </c>
      <c r="C2708" s="28" t="s">
        <v>33</v>
      </c>
      <c r="D2708" s="7" t="s">
        <v>119</v>
      </c>
      <c r="E2708" s="6"/>
      <c r="F2708" s="6"/>
      <c r="G2708" s="28"/>
      <c r="H2708" s="30" t="s">
        <v>206</v>
      </c>
      <c r="I2708" s="5">
        <v>1</v>
      </c>
      <c r="J2708" s="4"/>
      <c r="K2708" s="31">
        <f>ROUND(K2722,2)</f>
        <v>25.61</v>
      </c>
      <c r="L2708" s="29" t="s">
        <v>1306</v>
      </c>
      <c r="M2708" s="28"/>
      <c r="N2708" s="28"/>
      <c r="O2708" s="28"/>
      <c r="P2708" s="28"/>
      <c r="Q2708" s="28"/>
      <c r="R2708" s="28"/>
      <c r="S2708" s="28"/>
      <c r="T2708" s="28"/>
      <c r="U2708" s="28"/>
      <c r="V2708" s="28"/>
      <c r="W2708" s="28"/>
      <c r="X2708" s="28"/>
      <c r="Y2708" s="28"/>
      <c r="Z2708" s="28"/>
      <c r="AA2708" s="28"/>
    </row>
    <row r="2709" spans="1:27" x14ac:dyDescent="0.25">
      <c r="B2709" s="23" t="s">
        <v>208</v>
      </c>
    </row>
    <row r="2710" spans="1:27" x14ac:dyDescent="0.25">
      <c r="B2710" t="s">
        <v>407</v>
      </c>
      <c r="C2710" t="s">
        <v>210</v>
      </c>
      <c r="D2710" t="s">
        <v>408</v>
      </c>
      <c r="E2710" s="32">
        <v>0.32740000000000002</v>
      </c>
      <c r="F2710" t="s">
        <v>212</v>
      </c>
      <c r="G2710" t="s">
        <v>213</v>
      </c>
      <c r="H2710" s="33">
        <v>26.58</v>
      </c>
      <c r="I2710" t="s">
        <v>214</v>
      </c>
      <c r="J2710" s="34">
        <f>ROUND(E2710/I2708* H2710,5)</f>
        <v>8.7022899999999996</v>
      </c>
      <c r="K2710" s="35"/>
    </row>
    <row r="2711" spans="1:27" x14ac:dyDescent="0.25">
      <c r="B2711" t="s">
        <v>405</v>
      </c>
      <c r="C2711" t="s">
        <v>210</v>
      </c>
      <c r="D2711" t="s">
        <v>406</v>
      </c>
      <c r="E2711" s="32">
        <v>0.14030000000000001</v>
      </c>
      <c r="F2711" t="s">
        <v>212</v>
      </c>
      <c r="G2711" t="s">
        <v>213</v>
      </c>
      <c r="H2711" s="33">
        <v>23.6</v>
      </c>
      <c r="I2711" t="s">
        <v>214</v>
      </c>
      <c r="J2711" s="34">
        <f>ROUND(E2711/I2708* H2711,5)</f>
        <v>3.31108</v>
      </c>
      <c r="K2711" s="35"/>
    </row>
    <row r="2712" spans="1:27" x14ac:dyDescent="0.25">
      <c r="D2712" s="36" t="s">
        <v>215</v>
      </c>
      <c r="E2712" s="35"/>
      <c r="H2712" s="35"/>
      <c r="K2712" s="33">
        <f>SUM(J2710:J2711)</f>
        <v>12.01337</v>
      </c>
    </row>
    <row r="2713" spans="1:27" x14ac:dyDescent="0.25">
      <c r="B2713" s="23" t="s">
        <v>220</v>
      </c>
      <c r="E2713" s="35"/>
      <c r="H2713" s="35"/>
      <c r="K2713" s="35"/>
    </row>
    <row r="2714" spans="1:27" x14ac:dyDescent="0.25">
      <c r="B2714" t="s">
        <v>428</v>
      </c>
      <c r="C2714" t="s">
        <v>224</v>
      </c>
      <c r="D2714" t="s">
        <v>429</v>
      </c>
      <c r="E2714" s="32">
        <v>0.47</v>
      </c>
      <c r="G2714" t="s">
        <v>213</v>
      </c>
      <c r="H2714" s="33">
        <v>1.19</v>
      </c>
      <c r="I2714" t="s">
        <v>214</v>
      </c>
      <c r="J2714" s="34">
        <f>ROUND(E2714* H2714,5)</f>
        <v>0.55930000000000002</v>
      </c>
      <c r="K2714" s="35"/>
    </row>
    <row r="2715" spans="1:27" x14ac:dyDescent="0.25">
      <c r="B2715" t="s">
        <v>424</v>
      </c>
      <c r="C2715" t="s">
        <v>105</v>
      </c>
      <c r="D2715" t="s">
        <v>425</v>
      </c>
      <c r="E2715" s="32">
        <v>1.89</v>
      </c>
      <c r="G2715" t="s">
        <v>213</v>
      </c>
      <c r="H2715" s="33">
        <v>0.08</v>
      </c>
      <c r="I2715" t="s">
        <v>214</v>
      </c>
      <c r="J2715" s="34">
        <f>ROUND(E2715* H2715,5)</f>
        <v>0.1512</v>
      </c>
      <c r="K2715" s="35"/>
    </row>
    <row r="2716" spans="1:27" x14ac:dyDescent="0.25">
      <c r="B2716" t="s">
        <v>484</v>
      </c>
      <c r="C2716" t="s">
        <v>33</v>
      </c>
      <c r="D2716" t="s">
        <v>485</v>
      </c>
      <c r="E2716" s="32">
        <v>1</v>
      </c>
      <c r="G2716" t="s">
        <v>213</v>
      </c>
      <c r="H2716" s="33">
        <v>5.49</v>
      </c>
      <c r="I2716" t="s">
        <v>214</v>
      </c>
      <c r="J2716" s="34">
        <f>ROUND(E2716* H2716,5)</f>
        <v>5.49</v>
      </c>
      <c r="K2716" s="35"/>
    </row>
    <row r="2717" spans="1:27" x14ac:dyDescent="0.25">
      <c r="D2717" s="36" t="s">
        <v>229</v>
      </c>
      <c r="E2717" s="35"/>
      <c r="H2717" s="35"/>
      <c r="K2717" s="33">
        <f>SUM(J2714:J2716)</f>
        <v>6.2004999999999999</v>
      </c>
    </row>
    <row r="2718" spans="1:27" x14ac:dyDescent="0.25">
      <c r="B2718" s="23" t="s">
        <v>337</v>
      </c>
      <c r="E2718" s="35"/>
      <c r="H2718" s="35"/>
      <c r="K2718" s="35"/>
    </row>
    <row r="2719" spans="1:27" x14ac:dyDescent="0.25">
      <c r="B2719" t="s">
        <v>526</v>
      </c>
      <c r="C2719" t="s">
        <v>33</v>
      </c>
      <c r="D2719" t="s">
        <v>527</v>
      </c>
      <c r="E2719" s="32">
        <v>2.1</v>
      </c>
      <c r="G2719" t="s">
        <v>213</v>
      </c>
      <c r="H2719" s="33">
        <v>3.52</v>
      </c>
      <c r="I2719" t="s">
        <v>214</v>
      </c>
      <c r="J2719" s="34">
        <f>ROUND(E2719* H2719,5)</f>
        <v>7.3920000000000003</v>
      </c>
      <c r="K2719" s="35"/>
    </row>
    <row r="2720" spans="1:27" x14ac:dyDescent="0.25">
      <c r="D2720" s="36" t="s">
        <v>340</v>
      </c>
      <c r="E2720" s="35"/>
      <c r="H2720" s="35"/>
      <c r="K2720" s="33">
        <f>SUM(J2719:J2719)</f>
        <v>7.3920000000000003</v>
      </c>
    </row>
    <row r="2721" spans="1:27" x14ac:dyDescent="0.25">
      <c r="D2721" s="36" t="s">
        <v>230</v>
      </c>
      <c r="E2721" s="35"/>
      <c r="H2721" s="35"/>
      <c r="K2721" s="37">
        <f>SUM(J2709:J2720)</f>
        <v>25.605869999999999</v>
      </c>
    </row>
    <row r="2722" spans="1:27" x14ac:dyDescent="0.25">
      <c r="D2722" s="36" t="s">
        <v>233</v>
      </c>
      <c r="E2722" s="35"/>
      <c r="H2722" s="35"/>
      <c r="K2722" s="37">
        <f>SUM(K2721:K2721)</f>
        <v>25.605869999999999</v>
      </c>
    </row>
    <row r="2724" spans="1:27" ht="45" customHeight="1" x14ac:dyDescent="0.25">
      <c r="A2724" s="27" t="s">
        <v>1307</v>
      </c>
      <c r="B2724" s="27" t="s">
        <v>85</v>
      </c>
      <c r="C2724" s="28" t="s">
        <v>83</v>
      </c>
      <c r="D2724" s="7" t="s">
        <v>86</v>
      </c>
      <c r="E2724" s="6"/>
      <c r="F2724" s="6"/>
      <c r="G2724" s="28"/>
      <c r="H2724" s="30" t="s">
        <v>206</v>
      </c>
      <c r="I2724" s="5">
        <v>1</v>
      </c>
      <c r="J2724" s="4"/>
      <c r="K2724" s="31">
        <f>ROUND(K2733,2)</f>
        <v>47.39</v>
      </c>
      <c r="L2724" s="29" t="s">
        <v>1308</v>
      </c>
      <c r="M2724" s="28"/>
      <c r="N2724" s="28"/>
      <c r="O2724" s="28"/>
      <c r="P2724" s="28"/>
      <c r="Q2724" s="28"/>
      <c r="R2724" s="28"/>
      <c r="S2724" s="28"/>
      <c r="T2724" s="28"/>
      <c r="U2724" s="28"/>
      <c r="V2724" s="28"/>
      <c r="W2724" s="28"/>
      <c r="X2724" s="28"/>
      <c r="Y2724" s="28"/>
      <c r="Z2724" s="28"/>
      <c r="AA2724" s="28"/>
    </row>
    <row r="2725" spans="1:27" x14ac:dyDescent="0.25">
      <c r="B2725" s="23" t="s">
        <v>208</v>
      </c>
    </row>
    <row r="2726" spans="1:27" x14ac:dyDescent="0.25">
      <c r="B2726" t="s">
        <v>452</v>
      </c>
      <c r="C2726" t="s">
        <v>210</v>
      </c>
      <c r="D2726" t="s">
        <v>453</v>
      </c>
      <c r="E2726" s="32">
        <v>0.5</v>
      </c>
      <c r="F2726" t="s">
        <v>212</v>
      </c>
      <c r="G2726" t="s">
        <v>213</v>
      </c>
      <c r="H2726" s="33">
        <v>26.58</v>
      </c>
      <c r="I2726" t="s">
        <v>214</v>
      </c>
      <c r="J2726" s="34">
        <f>ROUND(E2726/I2724* H2726,5)</f>
        <v>13.29</v>
      </c>
      <c r="K2726" s="35"/>
    </row>
    <row r="2727" spans="1:27" x14ac:dyDescent="0.25">
      <c r="B2727" t="s">
        <v>450</v>
      </c>
      <c r="C2727" t="s">
        <v>210</v>
      </c>
      <c r="D2727" t="s">
        <v>451</v>
      </c>
      <c r="E2727" s="32">
        <v>0.5</v>
      </c>
      <c r="F2727" t="s">
        <v>212</v>
      </c>
      <c r="G2727" t="s">
        <v>213</v>
      </c>
      <c r="H2727" s="33">
        <v>23.6</v>
      </c>
      <c r="I2727" t="s">
        <v>214</v>
      </c>
      <c r="J2727" s="34">
        <f>ROUND(E2727/I2724* H2727,5)</f>
        <v>11.8</v>
      </c>
      <c r="K2727" s="35"/>
    </row>
    <row r="2728" spans="1:27" x14ac:dyDescent="0.25">
      <c r="D2728" s="36" t="s">
        <v>215</v>
      </c>
      <c r="E2728" s="35"/>
      <c r="H2728" s="35"/>
      <c r="K2728" s="33">
        <f>SUM(J2726:J2727)</f>
        <v>25.09</v>
      </c>
    </row>
    <row r="2729" spans="1:27" x14ac:dyDescent="0.25">
      <c r="B2729" s="23" t="s">
        <v>220</v>
      </c>
      <c r="E2729" s="35"/>
      <c r="H2729" s="35"/>
      <c r="K2729" s="35"/>
    </row>
    <row r="2730" spans="1:27" x14ac:dyDescent="0.25">
      <c r="B2730" t="s">
        <v>1309</v>
      </c>
      <c r="C2730" t="s">
        <v>83</v>
      </c>
      <c r="D2730" t="s">
        <v>1310</v>
      </c>
      <c r="E2730" s="32">
        <v>1</v>
      </c>
      <c r="G2730" t="s">
        <v>213</v>
      </c>
      <c r="H2730" s="33">
        <v>22.3</v>
      </c>
      <c r="I2730" t="s">
        <v>214</v>
      </c>
      <c r="J2730" s="34">
        <f>ROUND(E2730* H2730,5)</f>
        <v>22.3</v>
      </c>
      <c r="K2730" s="35"/>
    </row>
    <row r="2731" spans="1:27" x14ac:dyDescent="0.25">
      <c r="D2731" s="36" t="s">
        <v>229</v>
      </c>
      <c r="E2731" s="35"/>
      <c r="H2731" s="35"/>
      <c r="K2731" s="33">
        <f>SUM(J2730:J2730)</f>
        <v>22.3</v>
      </c>
    </row>
    <row r="2732" spans="1:27" x14ac:dyDescent="0.25">
      <c r="D2732" s="36" t="s">
        <v>230</v>
      </c>
      <c r="E2732" s="35"/>
      <c r="H2732" s="35"/>
      <c r="K2732" s="37">
        <f>SUM(J2725:J2731)</f>
        <v>47.39</v>
      </c>
    </row>
    <row r="2733" spans="1:27" x14ac:dyDescent="0.25">
      <c r="D2733" s="36" t="s">
        <v>233</v>
      </c>
      <c r="E2733" s="35"/>
      <c r="H2733" s="35"/>
      <c r="K2733" s="37">
        <f>SUM(K2732:K2732)</f>
        <v>47.39</v>
      </c>
    </row>
    <row r="2735" spans="1:27" ht="45" customHeight="1" x14ac:dyDescent="0.25">
      <c r="A2735" s="27" t="s">
        <v>1311</v>
      </c>
      <c r="B2735" s="27" t="s">
        <v>72</v>
      </c>
      <c r="C2735" s="28" t="s">
        <v>38</v>
      </c>
      <c r="D2735" s="7" t="s">
        <v>73</v>
      </c>
      <c r="E2735" s="6"/>
      <c r="F2735" s="6"/>
      <c r="G2735" s="28"/>
      <c r="H2735" s="30" t="s">
        <v>206</v>
      </c>
      <c r="I2735" s="5">
        <v>1</v>
      </c>
      <c r="J2735" s="4"/>
      <c r="K2735" s="31">
        <f>ROUND(K2740,2)</f>
        <v>1530</v>
      </c>
      <c r="L2735" s="29" t="s">
        <v>1312</v>
      </c>
      <c r="M2735" s="28"/>
      <c r="N2735" s="28"/>
      <c r="O2735" s="28"/>
      <c r="P2735" s="28"/>
      <c r="Q2735" s="28"/>
      <c r="R2735" s="28"/>
      <c r="S2735" s="28"/>
      <c r="T2735" s="28"/>
      <c r="U2735" s="28"/>
      <c r="V2735" s="28"/>
      <c r="W2735" s="28"/>
      <c r="X2735" s="28"/>
      <c r="Y2735" s="28"/>
      <c r="Z2735" s="28"/>
      <c r="AA2735" s="28"/>
    </row>
    <row r="2736" spans="1:27" x14ac:dyDescent="0.25">
      <c r="B2736" s="23" t="s">
        <v>203</v>
      </c>
    </row>
    <row r="2737" spans="1:27" x14ac:dyDescent="0.25">
      <c r="B2737" t="s">
        <v>270</v>
      </c>
      <c r="C2737" t="s">
        <v>19</v>
      </c>
      <c r="D2737" t="s">
        <v>271</v>
      </c>
      <c r="E2737" s="32">
        <v>1</v>
      </c>
      <c r="G2737" t="s">
        <v>213</v>
      </c>
      <c r="H2737" s="33">
        <v>1530</v>
      </c>
      <c r="I2737" t="s">
        <v>214</v>
      </c>
      <c r="J2737" s="34">
        <f>ROUND(E2737* H2737,5)</f>
        <v>1530</v>
      </c>
      <c r="K2737" s="35"/>
    </row>
    <row r="2738" spans="1:27" x14ac:dyDescent="0.25">
      <c r="D2738" s="36" t="s">
        <v>377</v>
      </c>
      <c r="E2738" s="35"/>
      <c r="H2738" s="35"/>
      <c r="K2738" s="33">
        <f>SUM(J2737:J2737)</f>
        <v>1530</v>
      </c>
    </row>
    <row r="2739" spans="1:27" x14ac:dyDescent="0.25">
      <c r="D2739" s="36" t="s">
        <v>230</v>
      </c>
      <c r="E2739" s="35"/>
      <c r="H2739" s="35"/>
      <c r="K2739" s="37">
        <f>SUM(J2736:J2738)</f>
        <v>1530</v>
      </c>
    </row>
    <row r="2740" spans="1:27" x14ac:dyDescent="0.25">
      <c r="D2740" s="36" t="s">
        <v>233</v>
      </c>
      <c r="E2740" s="35"/>
      <c r="H2740" s="35"/>
      <c r="K2740" s="37">
        <f>SUM(K2739:K2739)</f>
        <v>1530</v>
      </c>
    </row>
    <row r="2742" spans="1:27" ht="45" customHeight="1" x14ac:dyDescent="0.25">
      <c r="A2742" s="27" t="s">
        <v>1313</v>
      </c>
      <c r="B2742" s="27" t="s">
        <v>74</v>
      </c>
      <c r="C2742" s="28" t="s">
        <v>38</v>
      </c>
      <c r="D2742" s="7" t="s">
        <v>75</v>
      </c>
      <c r="E2742" s="6"/>
      <c r="F2742" s="6"/>
      <c r="G2742" s="28"/>
      <c r="H2742" s="30" t="s">
        <v>206</v>
      </c>
      <c r="I2742" s="5">
        <v>1</v>
      </c>
      <c r="J2742" s="4"/>
      <c r="K2742" s="31">
        <f>ROUND(K2747,2)</f>
        <v>672</v>
      </c>
      <c r="L2742" s="29" t="s">
        <v>1314</v>
      </c>
      <c r="M2742" s="28"/>
      <c r="N2742" s="28"/>
      <c r="O2742" s="28"/>
      <c r="P2742" s="28"/>
      <c r="Q2742" s="28"/>
      <c r="R2742" s="28"/>
      <c r="S2742" s="28"/>
      <c r="T2742" s="28"/>
      <c r="U2742" s="28"/>
      <c r="V2742" s="28"/>
      <c r="W2742" s="28"/>
      <c r="X2742" s="28"/>
      <c r="Y2742" s="28"/>
      <c r="Z2742" s="28"/>
      <c r="AA2742" s="28"/>
    </row>
    <row r="2743" spans="1:27" x14ac:dyDescent="0.25">
      <c r="B2743" s="23" t="s">
        <v>337</v>
      </c>
    </row>
    <row r="2744" spans="1:27" x14ac:dyDescent="0.25">
      <c r="B2744" t="s">
        <v>653</v>
      </c>
      <c r="C2744" t="s">
        <v>83</v>
      </c>
      <c r="D2744" t="s">
        <v>654</v>
      </c>
      <c r="E2744" s="32">
        <v>1</v>
      </c>
      <c r="G2744" t="s">
        <v>213</v>
      </c>
      <c r="H2744" s="33">
        <v>672</v>
      </c>
      <c r="I2744" t="s">
        <v>214</v>
      </c>
      <c r="J2744" s="34">
        <f>ROUND(E2744* H2744,5)</f>
        <v>672</v>
      </c>
      <c r="K2744" s="35"/>
    </row>
    <row r="2745" spans="1:27" x14ac:dyDescent="0.25">
      <c r="D2745" s="36" t="s">
        <v>340</v>
      </c>
      <c r="E2745" s="35"/>
      <c r="H2745" s="35"/>
      <c r="K2745" s="33">
        <f>SUM(J2744:J2744)</f>
        <v>672</v>
      </c>
    </row>
    <row r="2746" spans="1:27" x14ac:dyDescent="0.25">
      <c r="D2746" s="36" t="s">
        <v>230</v>
      </c>
      <c r="E2746" s="35"/>
      <c r="H2746" s="35"/>
      <c r="K2746" s="37">
        <f>SUM(J2743:J2745)</f>
        <v>672</v>
      </c>
    </row>
    <row r="2747" spans="1:27" x14ac:dyDescent="0.25">
      <c r="D2747" s="36" t="s">
        <v>233</v>
      </c>
      <c r="E2747" s="35"/>
      <c r="H2747" s="35"/>
      <c r="K2747" s="37">
        <f>SUM(K2746:K2746)</f>
        <v>672</v>
      </c>
    </row>
    <row r="2749" spans="1:27" ht="45" customHeight="1" x14ac:dyDescent="0.25">
      <c r="A2749" s="27" t="s">
        <v>1315</v>
      </c>
      <c r="B2749" s="27" t="s">
        <v>78</v>
      </c>
      <c r="C2749" s="28" t="s">
        <v>38</v>
      </c>
      <c r="D2749" s="7" t="s">
        <v>79</v>
      </c>
      <c r="E2749" s="6"/>
      <c r="F2749" s="6"/>
      <c r="G2749" s="28"/>
      <c r="H2749" s="30" t="s">
        <v>206</v>
      </c>
      <c r="I2749" s="5">
        <v>1</v>
      </c>
      <c r="J2749" s="4"/>
      <c r="K2749" s="31">
        <f>ROUND(K2754,2)</f>
        <v>1933.12</v>
      </c>
      <c r="L2749" s="29" t="s">
        <v>1316</v>
      </c>
      <c r="M2749" s="28"/>
      <c r="N2749" s="28"/>
      <c r="O2749" s="28"/>
      <c r="P2749" s="28"/>
      <c r="Q2749" s="28"/>
      <c r="R2749" s="28"/>
      <c r="S2749" s="28"/>
      <c r="T2749" s="28"/>
      <c r="U2749" s="28"/>
      <c r="V2749" s="28"/>
      <c r="W2749" s="28"/>
      <c r="X2749" s="28"/>
      <c r="Y2749" s="28"/>
      <c r="Z2749" s="28"/>
      <c r="AA2749" s="28"/>
    </row>
    <row r="2750" spans="1:27" x14ac:dyDescent="0.25">
      <c r="B2750" s="23" t="s">
        <v>203</v>
      </c>
    </row>
    <row r="2751" spans="1:27" x14ac:dyDescent="0.25">
      <c r="B2751" t="s">
        <v>285</v>
      </c>
      <c r="C2751" t="s">
        <v>83</v>
      </c>
      <c r="D2751" t="s">
        <v>286</v>
      </c>
      <c r="E2751" s="32">
        <v>1</v>
      </c>
      <c r="G2751" t="s">
        <v>213</v>
      </c>
      <c r="H2751" s="33">
        <v>1933.12</v>
      </c>
      <c r="I2751" t="s">
        <v>214</v>
      </c>
      <c r="J2751" s="34">
        <f>ROUND(E2751* H2751,5)</f>
        <v>1933.12</v>
      </c>
      <c r="K2751" s="35"/>
    </row>
    <row r="2752" spans="1:27" x14ac:dyDescent="0.25">
      <c r="D2752" s="36" t="s">
        <v>377</v>
      </c>
      <c r="E2752" s="35"/>
      <c r="H2752" s="35"/>
      <c r="K2752" s="33">
        <f>SUM(J2751:J2751)</f>
        <v>1933.12</v>
      </c>
    </row>
    <row r="2753" spans="1:27" x14ac:dyDescent="0.25">
      <c r="D2753" s="36" t="s">
        <v>230</v>
      </c>
      <c r="E2753" s="35"/>
      <c r="H2753" s="35"/>
      <c r="K2753" s="37">
        <f>SUM(J2750:J2752)</f>
        <v>1933.12</v>
      </c>
    </row>
    <row r="2754" spans="1:27" x14ac:dyDescent="0.25">
      <c r="D2754" s="36" t="s">
        <v>233</v>
      </c>
      <c r="E2754" s="35"/>
      <c r="H2754" s="35"/>
      <c r="K2754" s="37">
        <f>SUM(K2753:K2753)</f>
        <v>1933.12</v>
      </c>
    </row>
    <row r="2756" spans="1:27" ht="45" customHeight="1" x14ac:dyDescent="0.25">
      <c r="A2756" s="27" t="s">
        <v>1317</v>
      </c>
      <c r="B2756" s="27" t="s">
        <v>76</v>
      </c>
      <c r="C2756" s="28" t="s">
        <v>38</v>
      </c>
      <c r="D2756" s="7" t="s">
        <v>77</v>
      </c>
      <c r="E2756" s="6"/>
      <c r="F2756" s="6"/>
      <c r="G2756" s="28"/>
      <c r="H2756" s="30" t="s">
        <v>206</v>
      </c>
      <c r="I2756" s="5">
        <v>1</v>
      </c>
      <c r="J2756" s="4"/>
      <c r="K2756" s="31">
        <f>ROUND(K2761,2)</f>
        <v>604.79999999999995</v>
      </c>
      <c r="L2756" s="29" t="s">
        <v>1318</v>
      </c>
      <c r="M2756" s="28"/>
      <c r="N2756" s="28"/>
      <c r="O2756" s="28"/>
      <c r="P2756" s="28"/>
      <c r="Q2756" s="28"/>
      <c r="R2756" s="28"/>
      <c r="S2756" s="28"/>
      <c r="T2756" s="28"/>
      <c r="U2756" s="28"/>
      <c r="V2756" s="28"/>
      <c r="W2756" s="28"/>
      <c r="X2756" s="28"/>
      <c r="Y2756" s="28"/>
      <c r="Z2756" s="28"/>
      <c r="AA2756" s="28"/>
    </row>
    <row r="2757" spans="1:27" x14ac:dyDescent="0.25">
      <c r="B2757" s="23" t="s">
        <v>337</v>
      </c>
    </row>
    <row r="2758" spans="1:27" x14ac:dyDescent="0.25">
      <c r="B2758" t="s">
        <v>653</v>
      </c>
      <c r="C2758" t="s">
        <v>83</v>
      </c>
      <c r="D2758" t="s">
        <v>654</v>
      </c>
      <c r="E2758" s="32">
        <v>0.9</v>
      </c>
      <c r="G2758" t="s">
        <v>213</v>
      </c>
      <c r="H2758" s="33">
        <v>672</v>
      </c>
      <c r="I2758" t="s">
        <v>214</v>
      </c>
      <c r="J2758" s="34">
        <f>ROUND(E2758* H2758,5)</f>
        <v>604.79999999999995</v>
      </c>
      <c r="K2758" s="35"/>
    </row>
    <row r="2759" spans="1:27" x14ac:dyDescent="0.25">
      <c r="D2759" s="36" t="s">
        <v>340</v>
      </c>
      <c r="E2759" s="35"/>
      <c r="H2759" s="35"/>
      <c r="K2759" s="33">
        <f>SUM(J2758:J2758)</f>
        <v>604.79999999999995</v>
      </c>
    </row>
    <row r="2760" spans="1:27" x14ac:dyDescent="0.25">
      <c r="D2760" s="36" t="s">
        <v>230</v>
      </c>
      <c r="E2760" s="35"/>
      <c r="H2760" s="35"/>
      <c r="K2760" s="37">
        <f>SUM(J2757:J2759)</f>
        <v>604.79999999999995</v>
      </c>
    </row>
    <row r="2761" spans="1:27" x14ac:dyDescent="0.25">
      <c r="D2761" s="36" t="s">
        <v>233</v>
      </c>
      <c r="E2761" s="35"/>
      <c r="H2761" s="35"/>
      <c r="K2761" s="37">
        <f>SUM(K2760:K2760)</f>
        <v>604.79999999999995</v>
      </c>
    </row>
    <row r="2763" spans="1:27" ht="45" customHeight="1" x14ac:dyDescent="0.25">
      <c r="A2763" s="27" t="s">
        <v>1319</v>
      </c>
      <c r="B2763" s="27" t="s">
        <v>160</v>
      </c>
      <c r="C2763" s="28" t="s">
        <v>38</v>
      </c>
      <c r="D2763" s="7" t="s">
        <v>161</v>
      </c>
      <c r="E2763" s="6"/>
      <c r="F2763" s="6"/>
      <c r="G2763" s="28"/>
      <c r="H2763" s="30" t="s">
        <v>206</v>
      </c>
      <c r="I2763" s="5">
        <v>1</v>
      </c>
      <c r="J2763" s="4"/>
      <c r="K2763" s="31">
        <f>ROUND(K2776,2)</f>
        <v>112.46</v>
      </c>
      <c r="L2763" s="29" t="s">
        <v>1320</v>
      </c>
      <c r="M2763" s="28"/>
      <c r="N2763" s="28"/>
      <c r="O2763" s="28"/>
      <c r="P2763" s="28"/>
      <c r="Q2763" s="28"/>
      <c r="R2763" s="28"/>
      <c r="S2763" s="28"/>
      <c r="T2763" s="28"/>
      <c r="U2763" s="28"/>
      <c r="V2763" s="28"/>
      <c r="W2763" s="28"/>
      <c r="X2763" s="28"/>
      <c r="Y2763" s="28"/>
      <c r="Z2763" s="28"/>
      <c r="AA2763" s="28"/>
    </row>
    <row r="2764" spans="1:27" x14ac:dyDescent="0.25">
      <c r="B2764" s="23" t="s">
        <v>208</v>
      </c>
    </row>
    <row r="2765" spans="1:27" x14ac:dyDescent="0.25">
      <c r="B2765" t="s">
        <v>751</v>
      </c>
      <c r="C2765" t="s">
        <v>210</v>
      </c>
      <c r="D2765" t="s">
        <v>752</v>
      </c>
      <c r="E2765" s="32">
        <v>0.125</v>
      </c>
      <c r="F2765" t="s">
        <v>212</v>
      </c>
      <c r="G2765" t="s">
        <v>213</v>
      </c>
      <c r="H2765" s="33">
        <v>23.57</v>
      </c>
      <c r="I2765" t="s">
        <v>214</v>
      </c>
      <c r="J2765" s="34">
        <f>ROUND(E2765/I2763* H2765,5)</f>
        <v>2.94625</v>
      </c>
      <c r="K2765" s="35"/>
    </row>
    <row r="2766" spans="1:27" x14ac:dyDescent="0.25">
      <c r="B2766" t="s">
        <v>753</v>
      </c>
      <c r="C2766" t="s">
        <v>210</v>
      </c>
      <c r="D2766" t="s">
        <v>754</v>
      </c>
      <c r="E2766" s="32">
        <v>0.5</v>
      </c>
      <c r="F2766" t="s">
        <v>212</v>
      </c>
      <c r="G2766" t="s">
        <v>213</v>
      </c>
      <c r="H2766" s="33">
        <v>27.48</v>
      </c>
      <c r="I2766" t="s">
        <v>214</v>
      </c>
      <c r="J2766" s="34">
        <f>ROUND(E2766/I2763* H2766,5)</f>
        <v>13.74</v>
      </c>
      <c r="K2766" s="35"/>
    </row>
    <row r="2767" spans="1:27" x14ac:dyDescent="0.25">
      <c r="D2767" s="36" t="s">
        <v>215</v>
      </c>
      <c r="E2767" s="35"/>
      <c r="H2767" s="35"/>
      <c r="K2767" s="33">
        <f>SUM(J2765:J2766)</f>
        <v>16.686250000000001</v>
      </c>
    </row>
    <row r="2768" spans="1:27" x14ac:dyDescent="0.25">
      <c r="B2768" s="23" t="s">
        <v>220</v>
      </c>
      <c r="E2768" s="35"/>
      <c r="H2768" s="35"/>
      <c r="K2768" s="35"/>
    </row>
    <row r="2769" spans="1:27" x14ac:dyDescent="0.25">
      <c r="B2769" t="s">
        <v>1321</v>
      </c>
      <c r="C2769" t="s">
        <v>38</v>
      </c>
      <c r="D2769" t="s">
        <v>1322</v>
      </c>
      <c r="E2769" s="32">
        <v>1</v>
      </c>
      <c r="G2769" t="s">
        <v>213</v>
      </c>
      <c r="H2769" s="33">
        <v>94.95</v>
      </c>
      <c r="I2769" t="s">
        <v>214</v>
      </c>
      <c r="J2769" s="34">
        <f>ROUND(E2769* H2769,5)</f>
        <v>94.95</v>
      </c>
      <c r="K2769" s="35"/>
    </row>
    <row r="2770" spans="1:27" x14ac:dyDescent="0.25">
      <c r="B2770" t="s">
        <v>1323</v>
      </c>
      <c r="C2770" t="s">
        <v>494</v>
      </c>
      <c r="D2770" t="s">
        <v>1324</v>
      </c>
      <c r="E2770" s="32">
        <v>2.5000000000000001E-2</v>
      </c>
      <c r="G2770" t="s">
        <v>213</v>
      </c>
      <c r="H2770" s="33">
        <v>16.18</v>
      </c>
      <c r="I2770" t="s">
        <v>214</v>
      </c>
      <c r="J2770" s="34">
        <f>ROUND(E2770* H2770,5)</f>
        <v>0.40450000000000003</v>
      </c>
      <c r="K2770" s="35"/>
    </row>
    <row r="2771" spans="1:27" x14ac:dyDescent="0.25">
      <c r="D2771" s="36" t="s">
        <v>229</v>
      </c>
      <c r="E2771" s="35"/>
      <c r="H2771" s="35"/>
      <c r="K2771" s="33">
        <f>SUM(J2769:J2770)</f>
        <v>95.354500000000002</v>
      </c>
    </row>
    <row r="2772" spans="1:27" x14ac:dyDescent="0.25">
      <c r="B2772" s="23" t="s">
        <v>337</v>
      </c>
      <c r="E2772" s="35"/>
      <c r="H2772" s="35"/>
      <c r="K2772" s="35"/>
    </row>
    <row r="2773" spans="1:27" x14ac:dyDescent="0.25">
      <c r="B2773" t="s">
        <v>363</v>
      </c>
      <c r="C2773" t="s">
        <v>232</v>
      </c>
      <c r="D2773" t="s">
        <v>364</v>
      </c>
      <c r="E2773" s="32">
        <v>2.5</v>
      </c>
      <c r="G2773" t="s">
        <v>232</v>
      </c>
      <c r="H2773" s="33">
        <v>16.686399999999999</v>
      </c>
      <c r="I2773" t="s">
        <v>214</v>
      </c>
      <c r="J2773" s="34">
        <f>ROUND(E2773* H2773/100,5)</f>
        <v>0.41715999999999998</v>
      </c>
      <c r="K2773" s="35"/>
    </row>
    <row r="2774" spans="1:27" x14ac:dyDescent="0.25">
      <c r="D2774" s="36" t="s">
        <v>340</v>
      </c>
      <c r="E2774" s="35"/>
      <c r="H2774" s="35"/>
      <c r="K2774" s="33">
        <f>SUM(J2773:J2773)</f>
        <v>0.41715999999999998</v>
      </c>
    </row>
    <row r="2775" spans="1:27" x14ac:dyDescent="0.25">
      <c r="D2775" s="36" t="s">
        <v>230</v>
      </c>
      <c r="E2775" s="35"/>
      <c r="H2775" s="35"/>
      <c r="K2775" s="37">
        <f>SUM(J2764:J2774)</f>
        <v>112.45791</v>
      </c>
    </row>
    <row r="2776" spans="1:27" x14ac:dyDescent="0.25">
      <c r="D2776" s="36" t="s">
        <v>233</v>
      </c>
      <c r="E2776" s="35"/>
      <c r="H2776" s="35"/>
      <c r="K2776" s="37">
        <f>SUM(K2775:K2775)</f>
        <v>112.45791</v>
      </c>
    </row>
    <row r="2778" spans="1:27" ht="45" customHeight="1" x14ac:dyDescent="0.25">
      <c r="A2778" s="27" t="s">
        <v>1325</v>
      </c>
      <c r="B2778" s="27" t="s">
        <v>166</v>
      </c>
      <c r="C2778" s="28" t="s">
        <v>38</v>
      </c>
      <c r="D2778" s="7" t="s">
        <v>167</v>
      </c>
      <c r="E2778" s="6"/>
      <c r="F2778" s="6"/>
      <c r="G2778" s="28"/>
      <c r="H2778" s="30" t="s">
        <v>206</v>
      </c>
      <c r="I2778" s="5">
        <v>1</v>
      </c>
      <c r="J2778" s="4"/>
      <c r="K2778" s="31">
        <f>ROUND(K2790,2)</f>
        <v>327.13</v>
      </c>
      <c r="L2778" s="29" t="s">
        <v>167</v>
      </c>
      <c r="M2778" s="28"/>
      <c r="N2778" s="28"/>
      <c r="O2778" s="28"/>
      <c r="P2778" s="28"/>
      <c r="Q2778" s="28"/>
      <c r="R2778" s="28"/>
      <c r="S2778" s="28"/>
      <c r="T2778" s="28"/>
      <c r="U2778" s="28"/>
      <c r="V2778" s="28"/>
      <c r="W2778" s="28"/>
      <c r="X2778" s="28"/>
      <c r="Y2778" s="28"/>
      <c r="Z2778" s="28"/>
      <c r="AA2778" s="28"/>
    </row>
    <row r="2779" spans="1:27" x14ac:dyDescent="0.25">
      <c r="B2779" s="23" t="s">
        <v>208</v>
      </c>
    </row>
    <row r="2780" spans="1:27" x14ac:dyDescent="0.25">
      <c r="B2780" t="s">
        <v>753</v>
      </c>
      <c r="C2780" t="s">
        <v>210</v>
      </c>
      <c r="D2780" t="s">
        <v>754</v>
      </c>
      <c r="E2780" s="32">
        <v>0.45</v>
      </c>
      <c r="F2780" t="s">
        <v>212</v>
      </c>
      <c r="G2780" t="s">
        <v>213</v>
      </c>
      <c r="H2780" s="33">
        <v>27.48</v>
      </c>
      <c r="I2780" t="s">
        <v>214</v>
      </c>
      <c r="J2780" s="34">
        <f>ROUND(E2780/I2778* H2780,5)</f>
        <v>12.366</v>
      </c>
      <c r="K2780" s="35"/>
    </row>
    <row r="2781" spans="1:27" x14ac:dyDescent="0.25">
      <c r="B2781" t="s">
        <v>751</v>
      </c>
      <c r="C2781" t="s">
        <v>210</v>
      </c>
      <c r="D2781" t="s">
        <v>752</v>
      </c>
      <c r="E2781" s="32">
        <v>0.112</v>
      </c>
      <c r="F2781" t="s">
        <v>212</v>
      </c>
      <c r="G2781" t="s">
        <v>213</v>
      </c>
      <c r="H2781" s="33">
        <v>23.57</v>
      </c>
      <c r="I2781" t="s">
        <v>214</v>
      </c>
      <c r="J2781" s="34">
        <f>ROUND(E2781/I2778* H2781,5)</f>
        <v>2.63984</v>
      </c>
      <c r="K2781" s="35"/>
    </row>
    <row r="2782" spans="1:27" x14ac:dyDescent="0.25">
      <c r="D2782" s="36" t="s">
        <v>215</v>
      </c>
      <c r="E2782" s="35"/>
      <c r="H2782" s="35"/>
      <c r="K2782" s="33">
        <f>SUM(J2780:J2781)</f>
        <v>15.005839999999999</v>
      </c>
    </row>
    <row r="2783" spans="1:27" x14ac:dyDescent="0.25">
      <c r="B2783" s="23" t="s">
        <v>220</v>
      </c>
      <c r="E2783" s="35"/>
      <c r="H2783" s="35"/>
      <c r="K2783" s="35"/>
    </row>
    <row r="2784" spans="1:27" x14ac:dyDescent="0.25">
      <c r="B2784" t="s">
        <v>755</v>
      </c>
      <c r="C2784" t="s">
        <v>38</v>
      </c>
      <c r="D2784" t="s">
        <v>756</v>
      </c>
      <c r="E2784" s="32">
        <v>1</v>
      </c>
      <c r="G2784" t="s">
        <v>213</v>
      </c>
      <c r="H2784" s="33">
        <v>44.36</v>
      </c>
      <c r="I2784" t="s">
        <v>214</v>
      </c>
      <c r="J2784" s="34">
        <f>ROUND(E2784* H2784,5)</f>
        <v>44.36</v>
      </c>
      <c r="K2784" s="35"/>
    </row>
    <row r="2785" spans="1:27" x14ac:dyDescent="0.25">
      <c r="B2785" t="s">
        <v>757</v>
      </c>
      <c r="C2785" t="s">
        <v>38</v>
      </c>
      <c r="D2785" t="s">
        <v>758</v>
      </c>
      <c r="E2785" s="32">
        <v>1</v>
      </c>
      <c r="G2785" t="s">
        <v>213</v>
      </c>
      <c r="H2785" s="33">
        <v>267.39</v>
      </c>
      <c r="I2785" t="s">
        <v>214</v>
      </c>
      <c r="J2785" s="34">
        <f>ROUND(E2785* H2785,5)</f>
        <v>267.39</v>
      </c>
      <c r="K2785" s="35"/>
    </row>
    <row r="2786" spans="1:27" x14ac:dyDescent="0.25">
      <c r="D2786" s="36" t="s">
        <v>229</v>
      </c>
      <c r="E2786" s="35"/>
      <c r="H2786" s="35"/>
      <c r="K2786" s="33">
        <f>SUM(J2784:J2785)</f>
        <v>311.75</v>
      </c>
    </row>
    <row r="2787" spans="1:27" x14ac:dyDescent="0.25">
      <c r="E2787" s="35"/>
      <c r="H2787" s="35"/>
      <c r="K2787" s="35"/>
    </row>
    <row r="2788" spans="1:27" x14ac:dyDescent="0.25">
      <c r="D2788" s="36" t="s">
        <v>231</v>
      </c>
      <c r="E2788" s="35"/>
      <c r="H2788" s="35">
        <v>2.5</v>
      </c>
      <c r="I2788" t="s">
        <v>232</v>
      </c>
      <c r="J2788">
        <f>ROUND(H2788/100*K2782,5)</f>
        <v>0.37514999999999998</v>
      </c>
      <c r="K2788" s="35"/>
    </row>
    <row r="2789" spans="1:27" x14ac:dyDescent="0.25">
      <c r="D2789" s="36" t="s">
        <v>230</v>
      </c>
      <c r="E2789" s="35"/>
      <c r="H2789" s="35"/>
      <c r="K2789" s="37">
        <f>SUM(J2779:J2788)</f>
        <v>327.13099</v>
      </c>
    </row>
    <row r="2790" spans="1:27" x14ac:dyDescent="0.25">
      <c r="D2790" s="36" t="s">
        <v>233</v>
      </c>
      <c r="E2790" s="35"/>
      <c r="H2790" s="35"/>
      <c r="K2790" s="37">
        <f>SUM(K2789:K2789)</f>
        <v>327.13099</v>
      </c>
    </row>
    <row r="2792" spans="1:27" ht="45" customHeight="1" x14ac:dyDescent="0.25">
      <c r="A2792" s="27" t="s">
        <v>1326</v>
      </c>
      <c r="B2792" s="27" t="s">
        <v>192</v>
      </c>
      <c r="C2792" s="28" t="s">
        <v>38</v>
      </c>
      <c r="D2792" s="7" t="s">
        <v>193</v>
      </c>
      <c r="E2792" s="6"/>
      <c r="F2792" s="6"/>
      <c r="G2792" s="28"/>
      <c r="H2792" s="30" t="s">
        <v>206</v>
      </c>
      <c r="I2792" s="5">
        <v>1</v>
      </c>
      <c r="J2792" s="4"/>
      <c r="K2792" s="31">
        <v>650</v>
      </c>
      <c r="L2792" s="29" t="s">
        <v>1327</v>
      </c>
      <c r="M2792" s="28"/>
      <c r="N2792" s="28"/>
      <c r="O2792" s="28"/>
      <c r="P2792" s="28"/>
      <c r="Q2792" s="28"/>
      <c r="R2792" s="28"/>
      <c r="S2792" s="28"/>
      <c r="T2792" s="28"/>
      <c r="U2792" s="28"/>
      <c r="V2792" s="28"/>
      <c r="W2792" s="28"/>
      <c r="X2792" s="28"/>
      <c r="Y2792" s="28"/>
      <c r="Z2792" s="28"/>
      <c r="AA2792" s="28"/>
    </row>
    <row r="2793" spans="1:27" ht="45" customHeight="1" x14ac:dyDescent="0.25">
      <c r="A2793" s="27" t="s">
        <v>1328</v>
      </c>
      <c r="B2793" s="27" t="s">
        <v>187</v>
      </c>
      <c r="C2793" s="28" t="s">
        <v>188</v>
      </c>
      <c r="D2793" s="7" t="s">
        <v>189</v>
      </c>
      <c r="E2793" s="6"/>
      <c r="F2793" s="6"/>
      <c r="G2793" s="28"/>
      <c r="H2793" s="30" t="s">
        <v>206</v>
      </c>
      <c r="I2793" s="5">
        <v>1</v>
      </c>
      <c r="J2793" s="4"/>
      <c r="K2793" s="31">
        <f>ROUND(K2798,2)</f>
        <v>12.35</v>
      </c>
      <c r="L2793" s="29" t="s">
        <v>1329</v>
      </c>
      <c r="M2793" s="28"/>
      <c r="N2793" s="28"/>
      <c r="O2793" s="28"/>
      <c r="P2793" s="28"/>
      <c r="Q2793" s="28"/>
      <c r="R2793" s="28"/>
      <c r="S2793" s="28"/>
      <c r="T2793" s="28"/>
      <c r="U2793" s="28"/>
      <c r="V2793" s="28"/>
      <c r="W2793" s="28"/>
      <c r="X2793" s="28"/>
      <c r="Y2793" s="28"/>
      <c r="Z2793" s="28"/>
      <c r="AA2793" s="28"/>
    </row>
    <row r="2794" spans="1:27" x14ac:dyDescent="0.25">
      <c r="B2794" s="23" t="s">
        <v>220</v>
      </c>
    </row>
    <row r="2795" spans="1:27" x14ac:dyDescent="0.25">
      <c r="B2795" t="s">
        <v>1330</v>
      </c>
      <c r="C2795" t="s">
        <v>188</v>
      </c>
      <c r="D2795" t="s">
        <v>189</v>
      </c>
      <c r="E2795" s="32">
        <v>1</v>
      </c>
      <c r="G2795" t="s">
        <v>213</v>
      </c>
      <c r="H2795" s="33">
        <v>12.35</v>
      </c>
      <c r="I2795" t="s">
        <v>214</v>
      </c>
      <c r="J2795" s="34">
        <f>ROUND(E2795* H2795,5)</f>
        <v>12.35</v>
      </c>
      <c r="K2795" s="35"/>
    </row>
    <row r="2796" spans="1:27" x14ac:dyDescent="0.25">
      <c r="D2796" s="36" t="s">
        <v>229</v>
      </c>
      <c r="E2796" s="35"/>
      <c r="H2796" s="35"/>
      <c r="K2796" s="33">
        <f>SUM(J2795:J2795)</f>
        <v>12.35</v>
      </c>
    </row>
    <row r="2797" spans="1:27" x14ac:dyDescent="0.25">
      <c r="D2797" s="36" t="s">
        <v>230</v>
      </c>
      <c r="E2797" s="35"/>
      <c r="H2797" s="35"/>
      <c r="K2797" s="37">
        <f>SUM(J2794:J2796)</f>
        <v>12.35</v>
      </c>
    </row>
    <row r="2798" spans="1:27" x14ac:dyDescent="0.25">
      <c r="D2798" s="36" t="s">
        <v>233</v>
      </c>
      <c r="E2798" s="35"/>
      <c r="H2798" s="35"/>
      <c r="K2798" s="37">
        <f>SUM(K2797:K2797)</f>
        <v>12.35</v>
      </c>
    </row>
    <row r="2800" spans="1:27" ht="45" customHeight="1" x14ac:dyDescent="0.25">
      <c r="A2800" s="27" t="s">
        <v>1331</v>
      </c>
      <c r="B2800" s="27" t="s">
        <v>69</v>
      </c>
      <c r="C2800" s="28" t="s">
        <v>70</v>
      </c>
      <c r="D2800" s="7" t="s">
        <v>71</v>
      </c>
      <c r="E2800" s="6"/>
      <c r="F2800" s="6"/>
      <c r="G2800" s="28"/>
      <c r="H2800" s="30" t="s">
        <v>206</v>
      </c>
      <c r="I2800" s="5">
        <v>1</v>
      </c>
      <c r="J2800" s="4"/>
      <c r="K2800" s="31">
        <v>0</v>
      </c>
      <c r="L2800" s="29" t="s">
        <v>1332</v>
      </c>
      <c r="M2800" s="28"/>
      <c r="N2800" s="28"/>
      <c r="O2800" s="28"/>
      <c r="P2800" s="28"/>
      <c r="Q2800" s="28"/>
      <c r="R2800" s="28"/>
      <c r="S2800" s="28"/>
      <c r="T2800" s="28"/>
      <c r="U2800" s="28"/>
      <c r="V2800" s="28"/>
      <c r="W2800" s="28"/>
      <c r="X2800" s="28"/>
      <c r="Y2800" s="28"/>
      <c r="Z2800" s="28"/>
      <c r="AA2800" s="28"/>
    </row>
    <row r="2801" spans="1:27" ht="45" customHeight="1" x14ac:dyDescent="0.25">
      <c r="A2801" s="27" t="s">
        <v>1333</v>
      </c>
      <c r="B2801" s="27" t="s">
        <v>42</v>
      </c>
      <c r="C2801" s="28" t="s">
        <v>38</v>
      </c>
      <c r="D2801" s="7" t="s">
        <v>43</v>
      </c>
      <c r="E2801" s="6"/>
      <c r="F2801" s="6"/>
      <c r="G2801" s="28"/>
      <c r="H2801" s="30" t="s">
        <v>206</v>
      </c>
      <c r="I2801" s="5">
        <v>1</v>
      </c>
      <c r="J2801" s="4"/>
      <c r="K2801" s="31">
        <f>ROUND(K2808,2)</f>
        <v>25.69</v>
      </c>
      <c r="L2801" s="29" t="s">
        <v>1334</v>
      </c>
      <c r="M2801" s="28"/>
      <c r="N2801" s="28"/>
      <c r="O2801" s="28"/>
      <c r="P2801" s="28"/>
      <c r="Q2801" s="28"/>
      <c r="R2801" s="28"/>
      <c r="S2801" s="28"/>
      <c r="T2801" s="28"/>
      <c r="U2801" s="28"/>
      <c r="V2801" s="28"/>
      <c r="W2801" s="28"/>
      <c r="X2801" s="28"/>
      <c r="Y2801" s="28"/>
      <c r="Z2801" s="28"/>
      <c r="AA2801" s="28"/>
    </row>
    <row r="2802" spans="1:27" x14ac:dyDescent="0.25">
      <c r="B2802" s="23" t="s">
        <v>208</v>
      </c>
    </row>
    <row r="2803" spans="1:27" x14ac:dyDescent="0.25">
      <c r="B2803" t="s">
        <v>956</v>
      </c>
      <c r="C2803" t="s">
        <v>210</v>
      </c>
      <c r="D2803" t="s">
        <v>957</v>
      </c>
      <c r="E2803" s="32">
        <v>1</v>
      </c>
      <c r="F2803" t="s">
        <v>212</v>
      </c>
      <c r="G2803" t="s">
        <v>213</v>
      </c>
      <c r="H2803" s="33">
        <v>25.31</v>
      </c>
      <c r="I2803" t="s">
        <v>214</v>
      </c>
      <c r="J2803" s="34">
        <f>ROUND(E2803/I2801* H2803,5)</f>
        <v>25.31</v>
      </c>
      <c r="K2803" s="35"/>
    </row>
    <row r="2804" spans="1:27" x14ac:dyDescent="0.25">
      <c r="D2804" s="36" t="s">
        <v>215</v>
      </c>
      <c r="E2804" s="35"/>
      <c r="H2804" s="35"/>
      <c r="K2804" s="33">
        <f>SUM(J2803:J2803)</f>
        <v>25.31</v>
      </c>
    </row>
    <row r="2805" spans="1:27" x14ac:dyDescent="0.25">
      <c r="E2805" s="35"/>
      <c r="H2805" s="35"/>
      <c r="K2805" s="35"/>
    </row>
    <row r="2806" spans="1:27" x14ac:dyDescent="0.25">
      <c r="D2806" s="36" t="s">
        <v>231</v>
      </c>
      <c r="E2806" s="35"/>
      <c r="H2806" s="35">
        <v>1.5</v>
      </c>
      <c r="I2806" t="s">
        <v>232</v>
      </c>
      <c r="J2806">
        <f>ROUND(H2806/100*K2804,5)</f>
        <v>0.37964999999999999</v>
      </c>
      <c r="K2806" s="35"/>
    </row>
    <row r="2807" spans="1:27" x14ac:dyDescent="0.25">
      <c r="D2807" s="36" t="s">
        <v>230</v>
      </c>
      <c r="E2807" s="35"/>
      <c r="H2807" s="35"/>
      <c r="K2807" s="37">
        <f>SUM(J2802:J2806)</f>
        <v>25.68965</v>
      </c>
    </row>
    <row r="2808" spans="1:27" x14ac:dyDescent="0.25">
      <c r="D2808" s="36" t="s">
        <v>233</v>
      </c>
      <c r="E2808" s="35"/>
      <c r="H2808" s="35"/>
      <c r="K2808" s="37">
        <f>SUM(K2807:K2807)</f>
        <v>25.68965</v>
      </c>
    </row>
    <row r="2810" spans="1:27" ht="45" customHeight="1" x14ac:dyDescent="0.25">
      <c r="A2810" s="27" t="s">
        <v>1335</v>
      </c>
      <c r="B2810" s="27" t="s">
        <v>37</v>
      </c>
      <c r="C2810" s="28" t="s">
        <v>38</v>
      </c>
      <c r="D2810" s="7" t="s">
        <v>39</v>
      </c>
      <c r="E2810" s="6"/>
      <c r="F2810" s="6"/>
      <c r="G2810" s="28"/>
      <c r="H2810" s="30" t="s">
        <v>206</v>
      </c>
      <c r="I2810" s="5">
        <v>1</v>
      </c>
      <c r="J2810" s="4"/>
      <c r="K2810" s="31">
        <f>ROUND(K2817,2)</f>
        <v>12.84</v>
      </c>
      <c r="L2810" s="29" t="s">
        <v>1336</v>
      </c>
      <c r="M2810" s="28"/>
      <c r="N2810" s="28"/>
      <c r="O2810" s="28"/>
      <c r="P2810" s="28"/>
      <c r="Q2810" s="28"/>
      <c r="R2810" s="28"/>
      <c r="S2810" s="28"/>
      <c r="T2810" s="28"/>
      <c r="U2810" s="28"/>
      <c r="V2810" s="28"/>
      <c r="W2810" s="28"/>
      <c r="X2810" s="28"/>
      <c r="Y2810" s="28"/>
      <c r="Z2810" s="28"/>
      <c r="AA2810" s="28"/>
    </row>
    <row r="2811" spans="1:27" x14ac:dyDescent="0.25">
      <c r="B2811" s="23" t="s">
        <v>208</v>
      </c>
    </row>
    <row r="2812" spans="1:27" x14ac:dyDescent="0.25">
      <c r="B2812" t="s">
        <v>956</v>
      </c>
      <c r="C2812" t="s">
        <v>210</v>
      </c>
      <c r="D2812" t="s">
        <v>957</v>
      </c>
      <c r="E2812" s="32">
        <v>0.5</v>
      </c>
      <c r="F2812" t="s">
        <v>212</v>
      </c>
      <c r="G2812" t="s">
        <v>213</v>
      </c>
      <c r="H2812" s="33">
        <v>25.31</v>
      </c>
      <c r="I2812" t="s">
        <v>214</v>
      </c>
      <c r="J2812" s="34">
        <f>ROUND(E2812/I2810* H2812,5)</f>
        <v>12.654999999999999</v>
      </c>
      <c r="K2812" s="35"/>
    </row>
    <row r="2813" spans="1:27" x14ac:dyDescent="0.25">
      <c r="D2813" s="36" t="s">
        <v>215</v>
      </c>
      <c r="E2813" s="35"/>
      <c r="H2813" s="35"/>
      <c r="K2813" s="33">
        <f>SUM(J2812:J2812)</f>
        <v>12.654999999999999</v>
      </c>
    </row>
    <row r="2814" spans="1:27" x14ac:dyDescent="0.25">
      <c r="E2814" s="35"/>
      <c r="H2814" s="35"/>
      <c r="K2814" s="35"/>
    </row>
    <row r="2815" spans="1:27" x14ac:dyDescent="0.25">
      <c r="D2815" s="36" t="s">
        <v>231</v>
      </c>
      <c r="E2815" s="35"/>
      <c r="H2815" s="35">
        <v>1.5</v>
      </c>
      <c r="I2815" t="s">
        <v>232</v>
      </c>
      <c r="J2815">
        <f>ROUND(H2815/100*K2813,5)</f>
        <v>0.18983</v>
      </c>
      <c r="K2815" s="35"/>
    </row>
    <row r="2816" spans="1:27" x14ac:dyDescent="0.25">
      <c r="D2816" s="36" t="s">
        <v>230</v>
      </c>
      <c r="E2816" s="35"/>
      <c r="H2816" s="35"/>
      <c r="K2816" s="37">
        <f>SUM(J2811:J2815)</f>
        <v>12.84483</v>
      </c>
    </row>
    <row r="2817" spans="1:27" x14ac:dyDescent="0.25">
      <c r="D2817" s="36" t="s">
        <v>233</v>
      </c>
      <c r="E2817" s="35"/>
      <c r="H2817" s="35"/>
      <c r="K2817" s="37">
        <f>SUM(K2816:K2816)</f>
        <v>12.84483</v>
      </c>
    </row>
    <row r="2819" spans="1:27" ht="45" customHeight="1" x14ac:dyDescent="0.25">
      <c r="A2819" s="27" t="s">
        <v>1337</v>
      </c>
      <c r="B2819" s="27" t="s">
        <v>40</v>
      </c>
      <c r="C2819" s="28" t="s">
        <v>38</v>
      </c>
      <c r="D2819" s="7" t="s">
        <v>41</v>
      </c>
      <c r="E2819" s="6"/>
      <c r="F2819" s="6"/>
      <c r="G2819" s="28"/>
      <c r="H2819" s="30" t="s">
        <v>206</v>
      </c>
      <c r="I2819" s="5">
        <v>1</v>
      </c>
      <c r="J2819" s="4"/>
      <c r="K2819" s="31">
        <f>ROUND(K2827,2)</f>
        <v>9.1199999999999992</v>
      </c>
      <c r="L2819" s="29" t="s">
        <v>1338</v>
      </c>
      <c r="M2819" s="28"/>
      <c r="N2819" s="28"/>
      <c r="O2819" s="28"/>
      <c r="P2819" s="28"/>
      <c r="Q2819" s="28"/>
      <c r="R2819" s="28"/>
      <c r="S2819" s="28"/>
      <c r="T2819" s="28"/>
      <c r="U2819" s="28"/>
      <c r="V2819" s="28"/>
      <c r="W2819" s="28"/>
      <c r="X2819" s="28"/>
      <c r="Y2819" s="28"/>
      <c r="Z2819" s="28"/>
      <c r="AA2819" s="28"/>
    </row>
    <row r="2820" spans="1:27" x14ac:dyDescent="0.25">
      <c r="B2820" s="23" t="s">
        <v>208</v>
      </c>
    </row>
    <row r="2821" spans="1:27" x14ac:dyDescent="0.25">
      <c r="B2821" t="s">
        <v>1275</v>
      </c>
      <c r="C2821" t="s">
        <v>210</v>
      </c>
      <c r="D2821" t="s">
        <v>394</v>
      </c>
      <c r="E2821" s="32">
        <v>0.15</v>
      </c>
      <c r="F2821" t="s">
        <v>212</v>
      </c>
      <c r="G2821" t="s">
        <v>213</v>
      </c>
      <c r="H2821" s="33">
        <v>31.33</v>
      </c>
      <c r="I2821" t="s">
        <v>214</v>
      </c>
      <c r="J2821" s="34">
        <f>ROUND(E2821/I2819* H2821,5)</f>
        <v>4.6994999999999996</v>
      </c>
      <c r="K2821" s="35"/>
    </row>
    <row r="2822" spans="1:27" x14ac:dyDescent="0.25">
      <c r="B2822" t="s">
        <v>1339</v>
      </c>
      <c r="C2822" t="s">
        <v>210</v>
      </c>
      <c r="D2822" t="s">
        <v>396</v>
      </c>
      <c r="E2822" s="32">
        <v>0.15</v>
      </c>
      <c r="F2822" t="s">
        <v>212</v>
      </c>
      <c r="G2822" t="s">
        <v>213</v>
      </c>
      <c r="H2822" s="33">
        <v>28.55</v>
      </c>
      <c r="I2822" t="s">
        <v>214</v>
      </c>
      <c r="J2822" s="34">
        <f>ROUND(E2822/I2819* H2822,5)</f>
        <v>4.2824999999999998</v>
      </c>
      <c r="K2822" s="35"/>
    </row>
    <row r="2823" spans="1:27" x14ac:dyDescent="0.25">
      <c r="D2823" s="36" t="s">
        <v>215</v>
      </c>
      <c r="E2823" s="35"/>
      <c r="H2823" s="35"/>
      <c r="K2823" s="33">
        <f>SUM(J2821:J2822)</f>
        <v>8.9819999999999993</v>
      </c>
    </row>
    <row r="2824" spans="1:27" x14ac:dyDescent="0.25">
      <c r="E2824" s="35"/>
      <c r="H2824" s="35"/>
      <c r="K2824" s="35"/>
    </row>
    <row r="2825" spans="1:27" x14ac:dyDescent="0.25">
      <c r="D2825" s="36" t="s">
        <v>231</v>
      </c>
      <c r="E2825" s="35"/>
      <c r="H2825" s="35">
        <v>1.5</v>
      </c>
      <c r="I2825" t="s">
        <v>232</v>
      </c>
      <c r="J2825">
        <f>ROUND(H2825/100*K2823,5)</f>
        <v>0.13472999999999999</v>
      </c>
      <c r="K2825" s="35"/>
    </row>
    <row r="2826" spans="1:27" x14ac:dyDescent="0.25">
      <c r="D2826" s="36" t="s">
        <v>230</v>
      </c>
      <c r="E2826" s="35"/>
      <c r="H2826" s="35"/>
      <c r="K2826" s="37">
        <f>SUM(J2820:J2825)</f>
        <v>9.1167299999999987</v>
      </c>
    </row>
    <row r="2827" spans="1:27" x14ac:dyDescent="0.25">
      <c r="D2827" s="36" t="s">
        <v>233</v>
      </c>
      <c r="E2827" s="35"/>
      <c r="H2827" s="35"/>
      <c r="K2827" s="37">
        <f>SUM(K2826:K2826)</f>
        <v>9.1167299999999987</v>
      </c>
    </row>
    <row r="2829" spans="1:27" ht="45" customHeight="1" x14ac:dyDescent="0.25">
      <c r="A2829" s="27" t="s">
        <v>1340</v>
      </c>
      <c r="B2829" s="27" t="s">
        <v>46</v>
      </c>
      <c r="C2829" s="28" t="s">
        <v>33</v>
      </c>
      <c r="D2829" s="7" t="s">
        <v>47</v>
      </c>
      <c r="E2829" s="6"/>
      <c r="F2829" s="6"/>
      <c r="G2829" s="28"/>
      <c r="H2829" s="30" t="s">
        <v>206</v>
      </c>
      <c r="I2829" s="5">
        <v>1</v>
      </c>
      <c r="J2829" s="4"/>
      <c r="K2829" s="31">
        <f>ROUND(K2836,2)</f>
        <v>10.28</v>
      </c>
      <c r="L2829" s="29" t="s">
        <v>1341</v>
      </c>
      <c r="M2829" s="28"/>
      <c r="N2829" s="28"/>
      <c r="O2829" s="28"/>
      <c r="P2829" s="28"/>
      <c r="Q2829" s="28"/>
      <c r="R2829" s="28"/>
      <c r="S2829" s="28"/>
      <c r="T2829" s="28"/>
      <c r="U2829" s="28"/>
      <c r="V2829" s="28"/>
      <c r="W2829" s="28"/>
      <c r="X2829" s="28"/>
      <c r="Y2829" s="28"/>
      <c r="Z2829" s="28"/>
      <c r="AA2829" s="28"/>
    </row>
    <row r="2830" spans="1:27" x14ac:dyDescent="0.25">
      <c r="B2830" s="23" t="s">
        <v>208</v>
      </c>
    </row>
    <row r="2831" spans="1:27" x14ac:dyDescent="0.25">
      <c r="B2831" t="s">
        <v>956</v>
      </c>
      <c r="C2831" t="s">
        <v>210</v>
      </c>
      <c r="D2831" t="s">
        <v>957</v>
      </c>
      <c r="E2831" s="32">
        <v>0.4</v>
      </c>
      <c r="F2831" t="s">
        <v>212</v>
      </c>
      <c r="G2831" t="s">
        <v>213</v>
      </c>
      <c r="H2831" s="33">
        <v>25.31</v>
      </c>
      <c r="I2831" t="s">
        <v>214</v>
      </c>
      <c r="J2831" s="34">
        <f>ROUND(E2831/I2829* H2831,5)</f>
        <v>10.124000000000001</v>
      </c>
      <c r="K2831" s="35"/>
    </row>
    <row r="2832" spans="1:27" x14ac:dyDescent="0.25">
      <c r="D2832" s="36" t="s">
        <v>215</v>
      </c>
      <c r="E2832" s="35"/>
      <c r="H2832" s="35"/>
      <c r="K2832" s="33">
        <f>SUM(J2831:J2831)</f>
        <v>10.124000000000001</v>
      </c>
    </row>
    <row r="2833" spans="1:27" x14ac:dyDescent="0.25">
      <c r="E2833" s="35"/>
      <c r="H2833" s="35"/>
      <c r="K2833" s="35"/>
    </row>
    <row r="2834" spans="1:27" x14ac:dyDescent="0.25">
      <c r="D2834" s="36" t="s">
        <v>231</v>
      </c>
      <c r="E2834" s="35"/>
      <c r="H2834" s="35">
        <v>1.5</v>
      </c>
      <c r="I2834" t="s">
        <v>232</v>
      </c>
      <c r="J2834">
        <f>ROUND(H2834/100*K2832,5)</f>
        <v>0.15185999999999999</v>
      </c>
      <c r="K2834" s="35"/>
    </row>
    <row r="2835" spans="1:27" x14ac:dyDescent="0.25">
      <c r="D2835" s="36" t="s">
        <v>230</v>
      </c>
      <c r="E2835" s="35"/>
      <c r="H2835" s="35"/>
      <c r="K2835" s="37">
        <f>SUM(J2830:J2834)</f>
        <v>10.27586</v>
      </c>
    </row>
    <row r="2836" spans="1:27" x14ac:dyDescent="0.25">
      <c r="D2836" s="36" t="s">
        <v>233</v>
      </c>
      <c r="E2836" s="35"/>
      <c r="H2836" s="35"/>
      <c r="K2836" s="37">
        <f>SUM(K2835:K2835)</f>
        <v>10.27586</v>
      </c>
    </row>
    <row r="2838" spans="1:27" ht="45" customHeight="1" x14ac:dyDescent="0.25">
      <c r="A2838" s="27" t="s">
        <v>1342</v>
      </c>
      <c r="B2838" s="27" t="s">
        <v>44</v>
      </c>
      <c r="C2838" s="28" t="s">
        <v>33</v>
      </c>
      <c r="D2838" s="7" t="s">
        <v>45</v>
      </c>
      <c r="E2838" s="6"/>
      <c r="F2838" s="6"/>
      <c r="G2838" s="28"/>
      <c r="H2838" s="30" t="s">
        <v>206</v>
      </c>
      <c r="I2838" s="5">
        <v>1</v>
      </c>
      <c r="J2838" s="4"/>
      <c r="K2838" s="31">
        <f>ROUND(K2845,2)</f>
        <v>6.94</v>
      </c>
      <c r="L2838" s="29" t="s">
        <v>1343</v>
      </c>
      <c r="M2838" s="28"/>
      <c r="N2838" s="28"/>
      <c r="O2838" s="28"/>
      <c r="P2838" s="28"/>
      <c r="Q2838" s="28"/>
      <c r="R2838" s="28"/>
      <c r="S2838" s="28"/>
      <c r="T2838" s="28"/>
      <c r="U2838" s="28"/>
      <c r="V2838" s="28"/>
      <c r="W2838" s="28"/>
      <c r="X2838" s="28"/>
      <c r="Y2838" s="28"/>
      <c r="Z2838" s="28"/>
      <c r="AA2838" s="28"/>
    </row>
    <row r="2839" spans="1:27" x14ac:dyDescent="0.25">
      <c r="B2839" s="23" t="s">
        <v>208</v>
      </c>
    </row>
    <row r="2840" spans="1:27" x14ac:dyDescent="0.25">
      <c r="B2840" t="s">
        <v>956</v>
      </c>
      <c r="C2840" t="s">
        <v>210</v>
      </c>
      <c r="D2840" t="s">
        <v>957</v>
      </c>
      <c r="E2840" s="32">
        <v>0.27</v>
      </c>
      <c r="F2840" t="s">
        <v>212</v>
      </c>
      <c r="G2840" t="s">
        <v>213</v>
      </c>
      <c r="H2840" s="33">
        <v>25.31</v>
      </c>
      <c r="I2840" t="s">
        <v>214</v>
      </c>
      <c r="J2840" s="34">
        <f>ROUND(E2840/I2838* H2840,5)</f>
        <v>6.8337000000000003</v>
      </c>
      <c r="K2840" s="35"/>
    </row>
    <row r="2841" spans="1:27" x14ac:dyDescent="0.25">
      <c r="D2841" s="36" t="s">
        <v>215</v>
      </c>
      <c r="E2841" s="35"/>
      <c r="H2841" s="35"/>
      <c r="K2841" s="33">
        <f>SUM(J2840:J2840)</f>
        <v>6.8337000000000003</v>
      </c>
    </row>
    <row r="2842" spans="1:27" x14ac:dyDescent="0.25">
      <c r="E2842" s="35"/>
      <c r="H2842" s="35"/>
      <c r="K2842" s="35"/>
    </row>
    <row r="2843" spans="1:27" x14ac:dyDescent="0.25">
      <c r="D2843" s="36" t="s">
        <v>231</v>
      </c>
      <c r="E2843" s="35"/>
      <c r="H2843" s="35">
        <v>1.5</v>
      </c>
      <c r="I2843" t="s">
        <v>232</v>
      </c>
      <c r="J2843">
        <f>ROUND(H2843/100*K2841,5)</f>
        <v>0.10251</v>
      </c>
      <c r="K2843" s="35"/>
    </row>
    <row r="2844" spans="1:27" x14ac:dyDescent="0.25">
      <c r="D2844" s="36" t="s">
        <v>230</v>
      </c>
      <c r="E2844" s="35"/>
      <c r="H2844" s="35"/>
      <c r="K2844" s="37">
        <f>SUM(J2839:J2843)</f>
        <v>6.93621</v>
      </c>
    </row>
    <row r="2845" spans="1:27" x14ac:dyDescent="0.25">
      <c r="D2845" s="36" t="s">
        <v>233</v>
      </c>
      <c r="E2845" s="35"/>
      <c r="H2845" s="35"/>
      <c r="K2845" s="37">
        <f>SUM(K2844:K2844)</f>
        <v>6.93621</v>
      </c>
    </row>
    <row r="2847" spans="1:27" ht="45" customHeight="1" x14ac:dyDescent="0.25">
      <c r="A2847" s="27" t="s">
        <v>1344</v>
      </c>
      <c r="B2847" s="27" t="s">
        <v>48</v>
      </c>
      <c r="C2847" s="28" t="s">
        <v>33</v>
      </c>
      <c r="D2847" s="7" t="s">
        <v>49</v>
      </c>
      <c r="E2847" s="6"/>
      <c r="F2847" s="6"/>
      <c r="G2847" s="28"/>
      <c r="H2847" s="30" t="s">
        <v>206</v>
      </c>
      <c r="I2847" s="5">
        <v>1</v>
      </c>
      <c r="J2847" s="4"/>
      <c r="K2847" s="31">
        <f>ROUND(K2854,2)</f>
        <v>6.42</v>
      </c>
      <c r="L2847" s="29" t="s">
        <v>1345</v>
      </c>
      <c r="M2847" s="28"/>
      <c r="N2847" s="28"/>
      <c r="O2847" s="28"/>
      <c r="P2847" s="28"/>
      <c r="Q2847" s="28"/>
      <c r="R2847" s="28"/>
      <c r="S2847" s="28"/>
      <c r="T2847" s="28"/>
      <c r="U2847" s="28"/>
      <c r="V2847" s="28"/>
      <c r="W2847" s="28"/>
      <c r="X2847" s="28"/>
      <c r="Y2847" s="28"/>
      <c r="Z2847" s="28"/>
      <c r="AA2847" s="28"/>
    </row>
    <row r="2848" spans="1:27" x14ac:dyDescent="0.25">
      <c r="B2848" s="23" t="s">
        <v>208</v>
      </c>
    </row>
    <row r="2849" spans="1:27" x14ac:dyDescent="0.25">
      <c r="B2849" t="s">
        <v>956</v>
      </c>
      <c r="C2849" t="s">
        <v>210</v>
      </c>
      <c r="D2849" t="s">
        <v>957</v>
      </c>
      <c r="E2849" s="32">
        <v>0.25</v>
      </c>
      <c r="F2849" t="s">
        <v>212</v>
      </c>
      <c r="G2849" t="s">
        <v>213</v>
      </c>
      <c r="H2849" s="33">
        <v>25.31</v>
      </c>
      <c r="I2849" t="s">
        <v>214</v>
      </c>
      <c r="J2849" s="34">
        <f>ROUND(E2849/I2847* H2849,5)</f>
        <v>6.3274999999999997</v>
      </c>
      <c r="K2849" s="35"/>
    </row>
    <row r="2850" spans="1:27" x14ac:dyDescent="0.25">
      <c r="D2850" s="36" t="s">
        <v>215</v>
      </c>
      <c r="E2850" s="35"/>
      <c r="H2850" s="35"/>
      <c r="K2850" s="33">
        <f>SUM(J2849:J2849)</f>
        <v>6.3274999999999997</v>
      </c>
    </row>
    <row r="2851" spans="1:27" x14ac:dyDescent="0.25">
      <c r="E2851" s="35"/>
      <c r="H2851" s="35"/>
      <c r="K2851" s="35"/>
    </row>
    <row r="2852" spans="1:27" x14ac:dyDescent="0.25">
      <c r="D2852" s="36" t="s">
        <v>231</v>
      </c>
      <c r="E2852" s="35"/>
      <c r="H2852" s="35">
        <v>1.5</v>
      </c>
      <c r="I2852" t="s">
        <v>232</v>
      </c>
      <c r="J2852">
        <f>ROUND(H2852/100*K2850,5)</f>
        <v>9.4909999999999994E-2</v>
      </c>
      <c r="K2852" s="35"/>
    </row>
    <row r="2853" spans="1:27" x14ac:dyDescent="0.25">
      <c r="D2853" s="36" t="s">
        <v>230</v>
      </c>
      <c r="E2853" s="35"/>
      <c r="H2853" s="35"/>
      <c r="K2853" s="37">
        <f>SUM(J2848:J2852)</f>
        <v>6.4224099999999993</v>
      </c>
    </row>
    <row r="2854" spans="1:27" x14ac:dyDescent="0.25">
      <c r="D2854" s="36" t="s">
        <v>233</v>
      </c>
      <c r="E2854" s="35"/>
      <c r="H2854" s="35"/>
      <c r="K2854" s="37">
        <f>SUM(K2853:K2853)</f>
        <v>6.4224099999999993</v>
      </c>
    </row>
    <row r="2856" spans="1:27" ht="45" customHeight="1" x14ac:dyDescent="0.25">
      <c r="A2856" s="27" t="s">
        <v>1346</v>
      </c>
      <c r="B2856" s="27" t="s">
        <v>32</v>
      </c>
      <c r="C2856" s="28" t="s">
        <v>33</v>
      </c>
      <c r="D2856" s="7" t="s">
        <v>34</v>
      </c>
      <c r="E2856" s="6"/>
      <c r="F2856" s="6"/>
      <c r="G2856" s="28"/>
      <c r="H2856" s="30" t="s">
        <v>206</v>
      </c>
      <c r="I2856" s="5">
        <v>1</v>
      </c>
      <c r="J2856" s="4"/>
      <c r="K2856" s="31">
        <f>ROUND(K2867,2)</f>
        <v>17.02</v>
      </c>
      <c r="L2856" s="29" t="s">
        <v>1347</v>
      </c>
      <c r="M2856" s="28"/>
      <c r="N2856" s="28"/>
      <c r="O2856" s="28"/>
      <c r="P2856" s="28"/>
      <c r="Q2856" s="28"/>
      <c r="R2856" s="28"/>
      <c r="S2856" s="28"/>
      <c r="T2856" s="28"/>
      <c r="U2856" s="28"/>
      <c r="V2856" s="28"/>
      <c r="W2856" s="28"/>
      <c r="X2856" s="28"/>
      <c r="Y2856" s="28"/>
      <c r="Z2856" s="28"/>
      <c r="AA2856" s="28"/>
    </row>
    <row r="2857" spans="1:27" x14ac:dyDescent="0.25">
      <c r="B2857" s="23" t="s">
        <v>208</v>
      </c>
    </row>
    <row r="2858" spans="1:27" x14ac:dyDescent="0.25">
      <c r="B2858" t="s">
        <v>209</v>
      </c>
      <c r="C2858" t="s">
        <v>210</v>
      </c>
      <c r="D2858" t="s">
        <v>211</v>
      </c>
      <c r="E2858" s="32">
        <v>0.3</v>
      </c>
      <c r="F2858" t="s">
        <v>212</v>
      </c>
      <c r="G2858" t="s">
        <v>213</v>
      </c>
      <c r="H2858" s="33">
        <v>26.17</v>
      </c>
      <c r="I2858" t="s">
        <v>214</v>
      </c>
      <c r="J2858" s="34">
        <f>ROUND(E2858/I2856* H2858,5)</f>
        <v>7.851</v>
      </c>
      <c r="K2858" s="35"/>
    </row>
    <row r="2859" spans="1:27" x14ac:dyDescent="0.25">
      <c r="B2859" t="s">
        <v>956</v>
      </c>
      <c r="C2859" t="s">
        <v>210</v>
      </c>
      <c r="D2859" t="s">
        <v>957</v>
      </c>
      <c r="E2859" s="32">
        <v>0.3</v>
      </c>
      <c r="F2859" t="s">
        <v>212</v>
      </c>
      <c r="G2859" t="s">
        <v>213</v>
      </c>
      <c r="H2859" s="33">
        <v>25.31</v>
      </c>
      <c r="I2859" t="s">
        <v>214</v>
      </c>
      <c r="J2859" s="34">
        <f>ROUND(E2859/I2856* H2859,5)</f>
        <v>7.593</v>
      </c>
      <c r="K2859" s="35"/>
    </row>
    <row r="2860" spans="1:27" x14ac:dyDescent="0.25">
      <c r="D2860" s="36" t="s">
        <v>215</v>
      </c>
      <c r="E2860" s="35"/>
      <c r="H2860" s="35"/>
      <c r="K2860" s="33">
        <f>SUM(J2858:J2859)</f>
        <v>15.443999999999999</v>
      </c>
    </row>
    <row r="2861" spans="1:27" x14ac:dyDescent="0.25">
      <c r="B2861" s="23" t="s">
        <v>216</v>
      </c>
      <c r="E2861" s="35"/>
      <c r="H2861" s="35"/>
      <c r="K2861" s="35"/>
    </row>
    <row r="2862" spans="1:27" x14ac:dyDescent="0.25">
      <c r="B2862" t="s">
        <v>1348</v>
      </c>
      <c r="C2862" t="s">
        <v>210</v>
      </c>
      <c r="D2862" t="s">
        <v>1349</v>
      </c>
      <c r="E2862" s="32">
        <v>0.3</v>
      </c>
      <c r="F2862" t="s">
        <v>212</v>
      </c>
      <c r="G2862" t="s">
        <v>213</v>
      </c>
      <c r="H2862" s="33">
        <v>4.47</v>
      </c>
      <c r="I2862" t="s">
        <v>214</v>
      </c>
      <c r="J2862" s="34">
        <f>ROUND(E2862/I2856* H2862,5)</f>
        <v>1.341</v>
      </c>
      <c r="K2862" s="35"/>
    </row>
    <row r="2863" spans="1:27" x14ac:dyDescent="0.25">
      <c r="D2863" s="36" t="s">
        <v>219</v>
      </c>
      <c r="E2863" s="35"/>
      <c r="H2863" s="35"/>
      <c r="K2863" s="33">
        <f>SUM(J2862:J2862)</f>
        <v>1.341</v>
      </c>
    </row>
    <row r="2864" spans="1:27" x14ac:dyDescent="0.25">
      <c r="E2864" s="35"/>
      <c r="H2864" s="35"/>
      <c r="K2864" s="35"/>
    </row>
    <row r="2865" spans="1:27" x14ac:dyDescent="0.25">
      <c r="D2865" s="36" t="s">
        <v>231</v>
      </c>
      <c r="E2865" s="35"/>
      <c r="H2865" s="35">
        <v>1.5</v>
      </c>
      <c r="I2865" t="s">
        <v>232</v>
      </c>
      <c r="J2865">
        <f>ROUND(H2865/100*K2860,5)</f>
        <v>0.23166</v>
      </c>
      <c r="K2865" s="35"/>
    </row>
    <row r="2866" spans="1:27" x14ac:dyDescent="0.25">
      <c r="D2866" s="36" t="s">
        <v>230</v>
      </c>
      <c r="E2866" s="35"/>
      <c r="H2866" s="35"/>
      <c r="K2866" s="37">
        <f>SUM(J2857:J2865)</f>
        <v>17.016660000000002</v>
      </c>
    </row>
    <row r="2867" spans="1:27" x14ac:dyDescent="0.25">
      <c r="D2867" s="36" t="s">
        <v>233</v>
      </c>
      <c r="E2867" s="35"/>
      <c r="H2867" s="35"/>
      <c r="K2867" s="37">
        <f>SUM(K2866:K2866)</f>
        <v>17.016660000000002</v>
      </c>
    </row>
    <row r="2869" spans="1:27" ht="45" customHeight="1" x14ac:dyDescent="0.25">
      <c r="A2869" s="27" t="s">
        <v>1350</v>
      </c>
      <c r="B2869" s="27" t="s">
        <v>190</v>
      </c>
      <c r="C2869" s="28" t="s">
        <v>188</v>
      </c>
      <c r="D2869" s="7" t="s">
        <v>191</v>
      </c>
      <c r="E2869" s="6"/>
      <c r="F2869" s="6"/>
      <c r="G2869" s="28"/>
      <c r="H2869" s="30" t="s">
        <v>206</v>
      </c>
      <c r="I2869" s="5">
        <v>1</v>
      </c>
      <c r="J2869" s="4"/>
      <c r="K2869" s="31">
        <f>ROUND(K2875,2)</f>
        <v>23.86</v>
      </c>
      <c r="L2869" s="29" t="s">
        <v>1351</v>
      </c>
      <c r="M2869" s="28"/>
      <c r="N2869" s="28"/>
      <c r="O2869" s="28"/>
      <c r="P2869" s="28"/>
      <c r="Q2869" s="28"/>
      <c r="R2869" s="28"/>
      <c r="S2869" s="28"/>
      <c r="T2869" s="28"/>
      <c r="U2869" s="28"/>
      <c r="V2869" s="28"/>
      <c r="W2869" s="28"/>
      <c r="X2869" s="28"/>
      <c r="Y2869" s="28"/>
      <c r="Z2869" s="28"/>
      <c r="AA2869" s="28"/>
    </row>
    <row r="2870" spans="1:27" x14ac:dyDescent="0.25">
      <c r="B2870" s="23" t="s">
        <v>216</v>
      </c>
    </row>
    <row r="2871" spans="1:27" x14ac:dyDescent="0.25">
      <c r="B2871" t="s">
        <v>1352</v>
      </c>
      <c r="C2871" t="s">
        <v>210</v>
      </c>
      <c r="D2871" t="s">
        <v>949</v>
      </c>
      <c r="E2871" s="32">
        <v>0.31</v>
      </c>
      <c r="F2871" t="s">
        <v>212</v>
      </c>
      <c r="G2871" t="s">
        <v>213</v>
      </c>
      <c r="H2871" s="33">
        <v>71.95</v>
      </c>
      <c r="I2871" t="s">
        <v>214</v>
      </c>
      <c r="J2871" s="34">
        <f>ROUND(E2871/I2869* H2871,5)</f>
        <v>22.304500000000001</v>
      </c>
      <c r="K2871" s="35"/>
    </row>
    <row r="2872" spans="1:27" x14ac:dyDescent="0.25">
      <c r="B2872" t="s">
        <v>1353</v>
      </c>
      <c r="C2872" t="s">
        <v>210</v>
      </c>
      <c r="D2872" t="s">
        <v>778</v>
      </c>
      <c r="E2872" s="32">
        <v>1.4E-2</v>
      </c>
      <c r="F2872" t="s">
        <v>212</v>
      </c>
      <c r="G2872" t="s">
        <v>213</v>
      </c>
      <c r="H2872" s="33">
        <v>110.93</v>
      </c>
      <c r="I2872" t="s">
        <v>214</v>
      </c>
      <c r="J2872" s="34">
        <f>ROUND(E2872/I2869* H2872,5)</f>
        <v>1.5530200000000001</v>
      </c>
      <c r="K2872" s="35"/>
    </row>
    <row r="2873" spans="1:27" x14ac:dyDescent="0.25">
      <c r="D2873" s="36" t="s">
        <v>219</v>
      </c>
      <c r="E2873" s="35"/>
      <c r="H2873" s="35"/>
      <c r="K2873" s="33">
        <f>SUM(J2871:J2872)</f>
        <v>23.857520000000001</v>
      </c>
    </row>
    <row r="2874" spans="1:27" x14ac:dyDescent="0.25">
      <c r="D2874" s="36" t="s">
        <v>230</v>
      </c>
      <c r="E2874" s="35"/>
      <c r="H2874" s="35"/>
      <c r="K2874" s="37">
        <f>SUM(J2870:J2873)</f>
        <v>23.857520000000001</v>
      </c>
    </row>
    <row r="2875" spans="1:27" x14ac:dyDescent="0.25">
      <c r="D2875" s="36" t="s">
        <v>233</v>
      </c>
      <c r="E2875" s="35"/>
      <c r="H2875" s="35"/>
      <c r="K2875" s="37">
        <f>SUM(K2874:K2874)</f>
        <v>23.857520000000001</v>
      </c>
    </row>
    <row r="2877" spans="1:27" ht="45" customHeight="1" x14ac:dyDescent="0.25">
      <c r="A2877" s="27" t="s">
        <v>1354</v>
      </c>
      <c r="B2877" s="27" t="s">
        <v>65</v>
      </c>
      <c r="C2877" s="28" t="s">
        <v>33</v>
      </c>
      <c r="D2877" s="7" t="s">
        <v>66</v>
      </c>
      <c r="E2877" s="6"/>
      <c r="F2877" s="6"/>
      <c r="G2877" s="28"/>
      <c r="H2877" s="30" t="s">
        <v>206</v>
      </c>
      <c r="I2877" s="5">
        <v>1</v>
      </c>
      <c r="J2877" s="4"/>
      <c r="K2877" s="31">
        <f>ROUND(K2891,2)</f>
        <v>47.46</v>
      </c>
      <c r="L2877" s="29" t="s">
        <v>1355</v>
      </c>
      <c r="M2877" s="28"/>
      <c r="N2877" s="28"/>
      <c r="O2877" s="28"/>
      <c r="P2877" s="28"/>
      <c r="Q2877" s="28"/>
      <c r="R2877" s="28"/>
      <c r="S2877" s="28"/>
      <c r="T2877" s="28"/>
      <c r="U2877" s="28"/>
      <c r="V2877" s="28"/>
      <c r="W2877" s="28"/>
      <c r="X2877" s="28"/>
      <c r="Y2877" s="28"/>
      <c r="Z2877" s="28"/>
      <c r="AA2877" s="28"/>
    </row>
    <row r="2878" spans="1:27" x14ac:dyDescent="0.25">
      <c r="B2878" s="23" t="s">
        <v>208</v>
      </c>
    </row>
    <row r="2879" spans="1:27" x14ac:dyDescent="0.25">
      <c r="B2879" t="s">
        <v>977</v>
      </c>
      <c r="C2879" t="s">
        <v>210</v>
      </c>
      <c r="D2879" t="s">
        <v>374</v>
      </c>
      <c r="E2879" s="32">
        <v>0.80500000000000005</v>
      </c>
      <c r="F2879" t="s">
        <v>212</v>
      </c>
      <c r="G2879" t="s">
        <v>213</v>
      </c>
      <c r="H2879" s="33">
        <v>30.3</v>
      </c>
      <c r="I2879" t="s">
        <v>214</v>
      </c>
      <c r="J2879" s="34">
        <f>ROUND(E2879/I2877* H2879,5)</f>
        <v>24.391500000000001</v>
      </c>
      <c r="K2879" s="35"/>
    </row>
    <row r="2880" spans="1:27" x14ac:dyDescent="0.25">
      <c r="B2880" t="s">
        <v>956</v>
      </c>
      <c r="C2880" t="s">
        <v>210</v>
      </c>
      <c r="D2880" t="s">
        <v>957</v>
      </c>
      <c r="E2880" s="32">
        <v>0.40250000000000002</v>
      </c>
      <c r="F2880" t="s">
        <v>212</v>
      </c>
      <c r="G2880" t="s">
        <v>213</v>
      </c>
      <c r="H2880" s="33">
        <v>25.31</v>
      </c>
      <c r="I2880" t="s">
        <v>214</v>
      </c>
      <c r="J2880" s="34">
        <f>ROUND(E2880/I2877* H2880,5)</f>
        <v>10.187279999999999</v>
      </c>
      <c r="K2880" s="35"/>
    </row>
    <row r="2881" spans="1:27" x14ac:dyDescent="0.25">
      <c r="D2881" s="36" t="s">
        <v>215</v>
      </c>
      <c r="E2881" s="35"/>
      <c r="H2881" s="35"/>
      <c r="K2881" s="33">
        <f>SUM(J2879:J2880)</f>
        <v>34.578780000000002</v>
      </c>
    </row>
    <row r="2882" spans="1:27" x14ac:dyDescent="0.25">
      <c r="B2882" s="23" t="s">
        <v>220</v>
      </c>
      <c r="E2882" s="35"/>
      <c r="H2882" s="35"/>
      <c r="K2882" s="35"/>
    </row>
    <row r="2883" spans="1:27" x14ac:dyDescent="0.25">
      <c r="B2883" t="s">
        <v>1356</v>
      </c>
      <c r="C2883" t="s">
        <v>38</v>
      </c>
      <c r="D2883" t="s">
        <v>796</v>
      </c>
      <c r="E2883" s="32">
        <v>33.030299999999997</v>
      </c>
      <c r="G2883" t="s">
        <v>213</v>
      </c>
      <c r="H2883" s="33">
        <v>0.28000000000000003</v>
      </c>
      <c r="I2883" t="s">
        <v>214</v>
      </c>
      <c r="J2883" s="34">
        <f>ROUND(E2883* H2883,5)</f>
        <v>9.2484800000000007</v>
      </c>
      <c r="K2883" s="35"/>
    </row>
    <row r="2884" spans="1:27" x14ac:dyDescent="0.25">
      <c r="D2884" s="36" t="s">
        <v>229</v>
      </c>
      <c r="E2884" s="35"/>
      <c r="H2884" s="35"/>
      <c r="K2884" s="33">
        <f>SUM(J2883:J2883)</f>
        <v>9.2484800000000007</v>
      </c>
    </row>
    <row r="2885" spans="1:27" x14ac:dyDescent="0.25">
      <c r="B2885" s="23" t="s">
        <v>203</v>
      </c>
      <c r="E2885" s="35"/>
      <c r="H2885" s="35"/>
      <c r="K2885" s="35"/>
    </row>
    <row r="2886" spans="1:27" x14ac:dyDescent="0.25">
      <c r="B2886" t="s">
        <v>234</v>
      </c>
      <c r="C2886" t="s">
        <v>188</v>
      </c>
      <c r="D2886" t="s">
        <v>235</v>
      </c>
      <c r="E2886" s="32">
        <v>1.8100000000000002E-2</v>
      </c>
      <c r="G2886" t="s">
        <v>213</v>
      </c>
      <c r="H2886" s="33">
        <v>152.74399</v>
      </c>
      <c r="I2886" t="s">
        <v>214</v>
      </c>
      <c r="J2886" s="34">
        <f>ROUND(E2886* H2886,5)</f>
        <v>2.7646700000000002</v>
      </c>
      <c r="K2886" s="35"/>
    </row>
    <row r="2887" spans="1:27" x14ac:dyDescent="0.25">
      <c r="D2887" s="36" t="s">
        <v>377</v>
      </c>
      <c r="E2887" s="35"/>
      <c r="H2887" s="35"/>
      <c r="K2887" s="33">
        <f>SUM(J2886:J2886)</f>
        <v>2.7646700000000002</v>
      </c>
    </row>
    <row r="2888" spans="1:27" x14ac:dyDescent="0.25">
      <c r="E2888" s="35"/>
      <c r="H2888" s="35"/>
      <c r="K2888" s="35"/>
    </row>
    <row r="2889" spans="1:27" x14ac:dyDescent="0.25">
      <c r="D2889" s="36" t="s">
        <v>231</v>
      </c>
      <c r="E2889" s="35"/>
      <c r="H2889" s="35">
        <v>2.5</v>
      </c>
      <c r="I2889" t="s">
        <v>232</v>
      </c>
      <c r="J2889">
        <f>ROUND(H2889/100*K2881,5)</f>
        <v>0.86446999999999996</v>
      </c>
      <c r="K2889" s="35"/>
    </row>
    <row r="2890" spans="1:27" x14ac:dyDescent="0.25">
      <c r="D2890" s="36" t="s">
        <v>230</v>
      </c>
      <c r="E2890" s="35"/>
      <c r="H2890" s="35"/>
      <c r="K2890" s="37">
        <f>SUM(J2878:J2889)</f>
        <v>47.456400000000002</v>
      </c>
    </row>
    <row r="2891" spans="1:27" x14ac:dyDescent="0.25">
      <c r="D2891" s="36" t="s">
        <v>233</v>
      </c>
      <c r="E2891" s="35"/>
      <c r="H2891" s="35"/>
      <c r="K2891" s="37">
        <f>SUM(K2890:K2890)</f>
        <v>47.456400000000002</v>
      </c>
    </row>
    <row r="2893" spans="1:27" ht="45" customHeight="1" x14ac:dyDescent="0.25">
      <c r="A2893" s="27" t="s">
        <v>1357</v>
      </c>
      <c r="B2893" s="27" t="s">
        <v>59</v>
      </c>
      <c r="C2893" s="28" t="s">
        <v>33</v>
      </c>
      <c r="D2893" s="7" t="s">
        <v>60</v>
      </c>
      <c r="E2893" s="6"/>
      <c r="F2893" s="6"/>
      <c r="G2893" s="28"/>
      <c r="H2893" s="30" t="s">
        <v>206</v>
      </c>
      <c r="I2893" s="5">
        <v>1</v>
      </c>
      <c r="J2893" s="4"/>
      <c r="K2893" s="31">
        <f>ROUND(K2910,2)</f>
        <v>50.23</v>
      </c>
      <c r="L2893" s="29" t="s">
        <v>1358</v>
      </c>
      <c r="M2893" s="28"/>
      <c r="N2893" s="28"/>
      <c r="O2893" s="28"/>
      <c r="P2893" s="28"/>
      <c r="Q2893" s="28"/>
      <c r="R2893" s="28"/>
      <c r="S2893" s="28"/>
      <c r="T2893" s="28"/>
      <c r="U2893" s="28"/>
      <c r="V2893" s="28"/>
      <c r="W2893" s="28"/>
      <c r="X2893" s="28"/>
      <c r="Y2893" s="28"/>
      <c r="Z2893" s="28"/>
      <c r="AA2893" s="28"/>
    </row>
    <row r="2894" spans="1:27" x14ac:dyDescent="0.25">
      <c r="B2894" s="23" t="s">
        <v>208</v>
      </c>
    </row>
    <row r="2895" spans="1:27" x14ac:dyDescent="0.25">
      <c r="B2895" t="s">
        <v>977</v>
      </c>
      <c r="C2895" t="s">
        <v>210</v>
      </c>
      <c r="D2895" t="s">
        <v>374</v>
      </c>
      <c r="E2895" s="32">
        <v>0.8</v>
      </c>
      <c r="F2895" t="s">
        <v>212</v>
      </c>
      <c r="G2895" t="s">
        <v>213</v>
      </c>
      <c r="H2895" s="33">
        <v>30.3</v>
      </c>
      <c r="I2895" t="s">
        <v>214</v>
      </c>
      <c r="J2895" s="34">
        <f>ROUND(E2895/I2893* H2895,5)</f>
        <v>24.24</v>
      </c>
      <c r="K2895" s="35"/>
    </row>
    <row r="2896" spans="1:27" x14ac:dyDescent="0.25">
      <c r="B2896" t="s">
        <v>209</v>
      </c>
      <c r="C2896" t="s">
        <v>210</v>
      </c>
      <c r="D2896" t="s">
        <v>211</v>
      </c>
      <c r="E2896" s="32">
        <v>0.2</v>
      </c>
      <c r="F2896" t="s">
        <v>212</v>
      </c>
      <c r="G2896" t="s">
        <v>213</v>
      </c>
      <c r="H2896" s="33">
        <v>26.17</v>
      </c>
      <c r="I2896" t="s">
        <v>214</v>
      </c>
      <c r="J2896" s="34">
        <f>ROUND(E2896/I2893* H2896,5)</f>
        <v>5.234</v>
      </c>
      <c r="K2896" s="35"/>
    </row>
    <row r="2897" spans="1:27" x14ac:dyDescent="0.25">
      <c r="B2897" t="s">
        <v>956</v>
      </c>
      <c r="C2897" t="s">
        <v>210</v>
      </c>
      <c r="D2897" t="s">
        <v>957</v>
      </c>
      <c r="E2897" s="32">
        <v>0.4</v>
      </c>
      <c r="F2897" t="s">
        <v>212</v>
      </c>
      <c r="G2897" t="s">
        <v>213</v>
      </c>
      <c r="H2897" s="33">
        <v>25.31</v>
      </c>
      <c r="I2897" t="s">
        <v>214</v>
      </c>
      <c r="J2897" s="34">
        <f>ROUND(E2897/I2893* H2897,5)</f>
        <v>10.124000000000001</v>
      </c>
      <c r="K2897" s="35"/>
    </row>
    <row r="2898" spans="1:27" x14ac:dyDescent="0.25">
      <c r="D2898" s="36" t="s">
        <v>215</v>
      </c>
      <c r="E2898" s="35"/>
      <c r="H2898" s="35"/>
      <c r="K2898" s="33">
        <f>SUM(J2895:J2897)</f>
        <v>39.597999999999999</v>
      </c>
    </row>
    <row r="2899" spans="1:27" x14ac:dyDescent="0.25">
      <c r="B2899" s="23" t="s">
        <v>216</v>
      </c>
      <c r="E2899" s="35"/>
      <c r="H2899" s="35"/>
      <c r="K2899" s="35"/>
    </row>
    <row r="2900" spans="1:27" x14ac:dyDescent="0.25">
      <c r="B2900" t="s">
        <v>1359</v>
      </c>
      <c r="C2900" t="s">
        <v>210</v>
      </c>
      <c r="D2900" t="s">
        <v>1360</v>
      </c>
      <c r="E2900" s="32">
        <v>0.2</v>
      </c>
      <c r="F2900" t="s">
        <v>212</v>
      </c>
      <c r="G2900" t="s">
        <v>213</v>
      </c>
      <c r="H2900" s="33">
        <v>1.91</v>
      </c>
      <c r="I2900" t="s">
        <v>214</v>
      </c>
      <c r="J2900" s="34">
        <f>ROUND(E2900/I2893* H2900,5)</f>
        <v>0.38200000000000001</v>
      </c>
      <c r="K2900" s="35"/>
    </row>
    <row r="2901" spans="1:27" x14ac:dyDescent="0.25">
      <c r="D2901" s="36" t="s">
        <v>219</v>
      </c>
      <c r="E2901" s="35"/>
      <c r="H2901" s="35"/>
      <c r="K2901" s="33">
        <f>SUM(J2900:J2900)</f>
        <v>0.38200000000000001</v>
      </c>
    </row>
    <row r="2902" spans="1:27" x14ac:dyDescent="0.25">
      <c r="B2902" s="23" t="s">
        <v>220</v>
      </c>
      <c r="E2902" s="35"/>
      <c r="H2902" s="35"/>
      <c r="K2902" s="35"/>
    </row>
    <row r="2903" spans="1:27" x14ac:dyDescent="0.25">
      <c r="B2903" t="s">
        <v>221</v>
      </c>
      <c r="C2903" t="s">
        <v>188</v>
      </c>
      <c r="D2903" t="s">
        <v>222</v>
      </c>
      <c r="E2903" s="32">
        <v>9.7000000000000003E-3</v>
      </c>
      <c r="G2903" t="s">
        <v>213</v>
      </c>
      <c r="H2903" s="33">
        <v>1.72</v>
      </c>
      <c r="I2903" t="s">
        <v>214</v>
      </c>
      <c r="J2903" s="34">
        <f>ROUND(E2903* H2903,5)</f>
        <v>1.668E-2</v>
      </c>
      <c r="K2903" s="35"/>
    </row>
    <row r="2904" spans="1:27" x14ac:dyDescent="0.25">
      <c r="B2904" t="s">
        <v>1361</v>
      </c>
      <c r="C2904" t="s">
        <v>38</v>
      </c>
      <c r="D2904" t="s">
        <v>1362</v>
      </c>
      <c r="E2904" s="32">
        <v>38.520000000000003</v>
      </c>
      <c r="G2904" t="s">
        <v>213</v>
      </c>
      <c r="H2904" s="33">
        <v>0.2</v>
      </c>
      <c r="I2904" t="s">
        <v>214</v>
      </c>
      <c r="J2904" s="34">
        <f>ROUND(E2904* H2904,5)</f>
        <v>7.7039999999999997</v>
      </c>
      <c r="K2904" s="35"/>
    </row>
    <row r="2905" spans="1:27" x14ac:dyDescent="0.25">
      <c r="B2905" t="s">
        <v>1363</v>
      </c>
      <c r="C2905" t="s">
        <v>227</v>
      </c>
      <c r="D2905" t="s">
        <v>803</v>
      </c>
      <c r="E2905" s="32">
        <v>3.09E-2</v>
      </c>
      <c r="G2905" t="s">
        <v>213</v>
      </c>
      <c r="H2905" s="33">
        <v>49.79</v>
      </c>
      <c r="I2905" t="s">
        <v>214</v>
      </c>
      <c r="J2905" s="34">
        <f>ROUND(E2905* H2905,5)</f>
        <v>1.53851</v>
      </c>
      <c r="K2905" s="35"/>
    </row>
    <row r="2906" spans="1:27" x14ac:dyDescent="0.25">
      <c r="D2906" s="36" t="s">
        <v>229</v>
      </c>
      <c r="E2906" s="35"/>
      <c r="H2906" s="35"/>
      <c r="K2906" s="33">
        <f>SUM(J2903:J2905)</f>
        <v>9.2591900000000003</v>
      </c>
    </row>
    <row r="2907" spans="1:27" x14ac:dyDescent="0.25">
      <c r="E2907" s="35"/>
      <c r="H2907" s="35"/>
      <c r="K2907" s="35"/>
    </row>
    <row r="2908" spans="1:27" x14ac:dyDescent="0.25">
      <c r="D2908" s="36" t="s">
        <v>231</v>
      </c>
      <c r="E2908" s="35"/>
      <c r="H2908" s="35">
        <v>2.5</v>
      </c>
      <c r="I2908" t="s">
        <v>232</v>
      </c>
      <c r="J2908">
        <f>ROUND(H2908/100*K2898,5)</f>
        <v>0.98995</v>
      </c>
      <c r="K2908" s="35"/>
    </row>
    <row r="2909" spans="1:27" x14ac:dyDescent="0.25">
      <c r="D2909" s="36" t="s">
        <v>230</v>
      </c>
      <c r="E2909" s="35"/>
      <c r="H2909" s="35"/>
      <c r="K2909" s="37">
        <f>SUM(J2894:J2908)</f>
        <v>50.229140000000001</v>
      </c>
    </row>
    <row r="2910" spans="1:27" x14ac:dyDescent="0.25">
      <c r="D2910" s="36" t="s">
        <v>233</v>
      </c>
      <c r="E2910" s="35"/>
      <c r="H2910" s="35"/>
      <c r="K2910" s="37">
        <f>SUM(K2909:K2909)</f>
        <v>50.229140000000001</v>
      </c>
    </row>
    <row r="2912" spans="1:27" ht="45" customHeight="1" x14ac:dyDescent="0.25">
      <c r="A2912" s="27" t="s">
        <v>1364</v>
      </c>
      <c r="B2912" s="27" t="s">
        <v>63</v>
      </c>
      <c r="C2912" s="28" t="s">
        <v>33</v>
      </c>
      <c r="D2912" s="7" t="s">
        <v>64</v>
      </c>
      <c r="E2912" s="6"/>
      <c r="F2912" s="6"/>
      <c r="G2912" s="28"/>
      <c r="H2912" s="30" t="s">
        <v>206</v>
      </c>
      <c r="I2912" s="5">
        <v>1</v>
      </c>
      <c r="J2912" s="4"/>
      <c r="K2912" s="31">
        <f>ROUND(K2931,2)</f>
        <v>36.299999999999997</v>
      </c>
      <c r="L2912" s="29" t="s">
        <v>1365</v>
      </c>
      <c r="M2912" s="28"/>
      <c r="N2912" s="28"/>
      <c r="O2912" s="28"/>
      <c r="P2912" s="28"/>
      <c r="Q2912" s="28"/>
      <c r="R2912" s="28"/>
      <c r="S2912" s="28"/>
      <c r="T2912" s="28"/>
      <c r="U2912" s="28"/>
      <c r="V2912" s="28"/>
      <c r="W2912" s="28"/>
      <c r="X2912" s="28"/>
      <c r="Y2912" s="28"/>
      <c r="Z2912" s="28"/>
      <c r="AA2912" s="28"/>
    </row>
    <row r="2913" spans="2:11" x14ac:dyDescent="0.25">
      <c r="B2913" s="23" t="s">
        <v>208</v>
      </c>
    </row>
    <row r="2914" spans="2:11" x14ac:dyDescent="0.25">
      <c r="B2914" t="s">
        <v>995</v>
      </c>
      <c r="C2914" t="s">
        <v>210</v>
      </c>
      <c r="D2914" t="s">
        <v>408</v>
      </c>
      <c r="E2914" s="32">
        <v>0.3</v>
      </c>
      <c r="F2914" t="s">
        <v>212</v>
      </c>
      <c r="G2914" t="s">
        <v>213</v>
      </c>
      <c r="H2914" s="33">
        <v>30.3</v>
      </c>
      <c r="I2914" t="s">
        <v>214</v>
      </c>
      <c r="J2914" s="34">
        <f>ROUND(E2914/I2912* H2914,5)</f>
        <v>9.09</v>
      </c>
      <c r="K2914" s="35"/>
    </row>
    <row r="2915" spans="2:11" x14ac:dyDescent="0.25">
      <c r="B2915" t="s">
        <v>994</v>
      </c>
      <c r="C2915" t="s">
        <v>210</v>
      </c>
      <c r="D2915" t="s">
        <v>406</v>
      </c>
      <c r="E2915" s="32">
        <v>9.5000000000000001E-2</v>
      </c>
      <c r="F2915" t="s">
        <v>212</v>
      </c>
      <c r="G2915" t="s">
        <v>213</v>
      </c>
      <c r="H2915" s="33">
        <v>26.91</v>
      </c>
      <c r="I2915" t="s">
        <v>214</v>
      </c>
      <c r="J2915" s="34">
        <f>ROUND(E2915/I2912* H2915,5)</f>
        <v>2.5564499999999999</v>
      </c>
      <c r="K2915" s="35"/>
    </row>
    <row r="2916" spans="2:11" x14ac:dyDescent="0.25">
      <c r="D2916" s="36" t="s">
        <v>215</v>
      </c>
      <c r="E2916" s="35"/>
      <c r="H2916" s="35"/>
      <c r="K2916" s="33">
        <f>SUM(J2914:J2915)</f>
        <v>11.64645</v>
      </c>
    </row>
    <row r="2917" spans="2:11" x14ac:dyDescent="0.25">
      <c r="B2917" s="23" t="s">
        <v>220</v>
      </c>
      <c r="E2917" s="35"/>
      <c r="H2917" s="35"/>
      <c r="K2917" s="35"/>
    </row>
    <row r="2918" spans="2:11" x14ac:dyDescent="0.25">
      <c r="B2918" t="s">
        <v>1029</v>
      </c>
      <c r="C2918" t="s">
        <v>410</v>
      </c>
      <c r="D2918" t="s">
        <v>411</v>
      </c>
      <c r="E2918" s="32">
        <v>0.5</v>
      </c>
      <c r="G2918" t="s">
        <v>213</v>
      </c>
      <c r="H2918" s="33">
        <v>11</v>
      </c>
      <c r="I2918" t="s">
        <v>214</v>
      </c>
      <c r="J2918" s="34">
        <f t="shared" ref="J2918:J2926" si="19">ROUND(E2918* H2918,5)</f>
        <v>5.5</v>
      </c>
      <c r="K2918" s="35"/>
    </row>
    <row r="2919" spans="2:11" x14ac:dyDescent="0.25">
      <c r="B2919" t="s">
        <v>1054</v>
      </c>
      <c r="C2919" t="s">
        <v>33</v>
      </c>
      <c r="D2919" t="s">
        <v>485</v>
      </c>
      <c r="E2919" s="32">
        <v>2</v>
      </c>
      <c r="G2919" t="s">
        <v>213</v>
      </c>
      <c r="H2919" s="33">
        <v>5.78</v>
      </c>
      <c r="I2919" t="s">
        <v>214</v>
      </c>
      <c r="J2919" s="34">
        <f t="shared" si="19"/>
        <v>11.56</v>
      </c>
      <c r="K2919" s="35"/>
    </row>
    <row r="2920" spans="2:11" x14ac:dyDescent="0.25">
      <c r="B2920" t="s">
        <v>1025</v>
      </c>
      <c r="C2920" t="s">
        <v>105</v>
      </c>
      <c r="D2920" t="s">
        <v>421</v>
      </c>
      <c r="E2920" s="32">
        <v>0.47</v>
      </c>
      <c r="G2920" t="s">
        <v>213</v>
      </c>
      <c r="H2920" s="33">
        <v>0.66</v>
      </c>
      <c r="I2920" t="s">
        <v>214</v>
      </c>
      <c r="J2920" s="34">
        <f t="shared" si="19"/>
        <v>0.31019999999999998</v>
      </c>
      <c r="K2920" s="35"/>
    </row>
    <row r="2921" spans="2:11" x14ac:dyDescent="0.25">
      <c r="B2921" t="s">
        <v>1028</v>
      </c>
      <c r="C2921" t="s">
        <v>105</v>
      </c>
      <c r="D2921" t="s">
        <v>415</v>
      </c>
      <c r="E2921" s="32">
        <v>2.4464999999999999</v>
      </c>
      <c r="G2921" t="s">
        <v>213</v>
      </c>
      <c r="H2921" s="33">
        <v>1.24</v>
      </c>
      <c r="I2921" t="s">
        <v>214</v>
      </c>
      <c r="J2921" s="34">
        <f t="shared" si="19"/>
        <v>3.0336599999999998</v>
      </c>
      <c r="K2921" s="35"/>
    </row>
    <row r="2922" spans="2:11" x14ac:dyDescent="0.25">
      <c r="B2922" t="s">
        <v>1032</v>
      </c>
      <c r="C2922" t="s">
        <v>105</v>
      </c>
      <c r="D2922" t="s">
        <v>423</v>
      </c>
      <c r="E2922" s="32">
        <v>0.99750000000000005</v>
      </c>
      <c r="G2922" t="s">
        <v>213</v>
      </c>
      <c r="H2922" s="33">
        <v>1.2</v>
      </c>
      <c r="I2922" t="s">
        <v>214</v>
      </c>
      <c r="J2922" s="34">
        <f t="shared" si="19"/>
        <v>1.1970000000000001</v>
      </c>
      <c r="K2922" s="35"/>
    </row>
    <row r="2923" spans="2:11" x14ac:dyDescent="0.25">
      <c r="B2923" t="s">
        <v>1026</v>
      </c>
      <c r="C2923" t="s">
        <v>105</v>
      </c>
      <c r="D2923" t="s">
        <v>425</v>
      </c>
      <c r="E2923" s="32">
        <v>4</v>
      </c>
      <c r="G2923" t="s">
        <v>213</v>
      </c>
      <c r="H2923" s="33">
        <v>0.04</v>
      </c>
      <c r="I2923" t="s">
        <v>214</v>
      </c>
      <c r="J2923" s="34">
        <f t="shared" si="19"/>
        <v>0.16</v>
      </c>
      <c r="K2923" s="35"/>
    </row>
    <row r="2924" spans="2:11" x14ac:dyDescent="0.25">
      <c r="B2924" t="s">
        <v>1027</v>
      </c>
      <c r="C2924" t="s">
        <v>224</v>
      </c>
      <c r="D2924" t="s">
        <v>429</v>
      </c>
      <c r="E2924" s="32">
        <v>0.8</v>
      </c>
      <c r="G2924" t="s">
        <v>213</v>
      </c>
      <c r="H2924" s="33">
        <v>1.46</v>
      </c>
      <c r="I2924" t="s">
        <v>214</v>
      </c>
      <c r="J2924" s="34">
        <f t="shared" si="19"/>
        <v>1.1679999999999999</v>
      </c>
      <c r="K2924" s="35"/>
    </row>
    <row r="2925" spans="2:11" x14ac:dyDescent="0.25">
      <c r="B2925" t="s">
        <v>1030</v>
      </c>
      <c r="C2925" t="s">
        <v>410</v>
      </c>
      <c r="D2925" t="s">
        <v>427</v>
      </c>
      <c r="E2925" s="32">
        <v>0.12</v>
      </c>
      <c r="G2925" t="s">
        <v>213</v>
      </c>
      <c r="H2925" s="33">
        <v>3.4</v>
      </c>
      <c r="I2925" t="s">
        <v>214</v>
      </c>
      <c r="J2925" s="34">
        <f t="shared" si="19"/>
        <v>0.40799999999999997</v>
      </c>
      <c r="K2925" s="35"/>
    </row>
    <row r="2926" spans="2:11" x14ac:dyDescent="0.25">
      <c r="B2926" t="s">
        <v>1031</v>
      </c>
      <c r="C2926" t="s">
        <v>38</v>
      </c>
      <c r="D2926" t="s">
        <v>413</v>
      </c>
      <c r="E2926" s="32">
        <v>6</v>
      </c>
      <c r="G2926" t="s">
        <v>213</v>
      </c>
      <c r="H2926" s="33">
        <v>0.19</v>
      </c>
      <c r="I2926" t="s">
        <v>214</v>
      </c>
      <c r="J2926" s="34">
        <f t="shared" si="19"/>
        <v>1.1399999999999999</v>
      </c>
      <c r="K2926" s="35"/>
    </row>
    <row r="2927" spans="2:11" x14ac:dyDescent="0.25">
      <c r="D2927" s="36" t="s">
        <v>229</v>
      </c>
      <c r="E2927" s="35"/>
      <c r="H2927" s="35"/>
      <c r="K2927" s="33">
        <f>SUM(J2918:J2926)</f>
        <v>24.476860000000002</v>
      </c>
    </row>
    <row r="2928" spans="2:11" x14ac:dyDescent="0.25">
      <c r="E2928" s="35"/>
      <c r="H2928" s="35"/>
      <c r="K2928" s="35"/>
    </row>
    <row r="2929" spans="1:27" x14ac:dyDescent="0.25">
      <c r="D2929" s="36" t="s">
        <v>231</v>
      </c>
      <c r="E2929" s="35"/>
      <c r="H2929" s="35">
        <v>1.5</v>
      </c>
      <c r="I2929" t="s">
        <v>232</v>
      </c>
      <c r="J2929">
        <f>ROUND(H2929/100*K2916,5)</f>
        <v>0.17469999999999999</v>
      </c>
      <c r="K2929" s="35"/>
    </row>
    <row r="2930" spans="1:27" x14ac:dyDescent="0.25">
      <c r="D2930" s="36" t="s">
        <v>230</v>
      </c>
      <c r="E2930" s="35"/>
      <c r="H2930" s="35"/>
      <c r="K2930" s="37">
        <f>SUM(J2913:J2929)</f>
        <v>36.298010000000005</v>
      </c>
    </row>
    <row r="2931" spans="1:27" x14ac:dyDescent="0.25">
      <c r="D2931" s="36" t="s">
        <v>233</v>
      </c>
      <c r="E2931" s="35"/>
      <c r="H2931" s="35"/>
      <c r="K2931" s="37">
        <f>SUM(K2930:K2930)</f>
        <v>36.298010000000005</v>
      </c>
    </row>
    <row r="2933" spans="1:27" ht="45" customHeight="1" x14ac:dyDescent="0.25">
      <c r="A2933" s="27" t="s">
        <v>1366</v>
      </c>
      <c r="B2933" s="27" t="s">
        <v>125</v>
      </c>
      <c r="C2933" s="28" t="s">
        <v>33</v>
      </c>
      <c r="D2933" s="7" t="s">
        <v>126</v>
      </c>
      <c r="E2933" s="6"/>
      <c r="F2933" s="6"/>
      <c r="G2933" s="28"/>
      <c r="H2933" s="30" t="s">
        <v>206</v>
      </c>
      <c r="I2933" s="5">
        <v>1</v>
      </c>
      <c r="J2933" s="4"/>
      <c r="K2933" s="31">
        <f>ROUND(K2946,2)</f>
        <v>49.49</v>
      </c>
      <c r="L2933" s="29" t="s">
        <v>1367</v>
      </c>
      <c r="M2933" s="28"/>
      <c r="N2933" s="28"/>
      <c r="O2933" s="28"/>
      <c r="P2933" s="28"/>
      <c r="Q2933" s="28"/>
      <c r="R2933" s="28"/>
      <c r="S2933" s="28"/>
      <c r="T2933" s="28"/>
      <c r="U2933" s="28"/>
      <c r="V2933" s="28"/>
      <c r="W2933" s="28"/>
      <c r="X2933" s="28"/>
      <c r="Y2933" s="28"/>
      <c r="Z2933" s="28"/>
      <c r="AA2933" s="28"/>
    </row>
    <row r="2934" spans="1:27" x14ac:dyDescent="0.25">
      <c r="B2934" s="23" t="s">
        <v>208</v>
      </c>
    </row>
    <row r="2935" spans="1:27" x14ac:dyDescent="0.25">
      <c r="B2935" t="s">
        <v>956</v>
      </c>
      <c r="C2935" t="s">
        <v>210</v>
      </c>
      <c r="D2935" t="s">
        <v>957</v>
      </c>
      <c r="E2935" s="32">
        <v>0.12</v>
      </c>
      <c r="F2935" t="s">
        <v>212</v>
      </c>
      <c r="G2935" t="s">
        <v>213</v>
      </c>
      <c r="H2935" s="33">
        <v>25.31</v>
      </c>
      <c r="I2935" t="s">
        <v>214</v>
      </c>
      <c r="J2935" s="34">
        <f>ROUND(E2935/I2933* H2935,5)</f>
        <v>3.0371999999999999</v>
      </c>
      <c r="K2935" s="35"/>
    </row>
    <row r="2936" spans="1:27" x14ac:dyDescent="0.25">
      <c r="B2936" t="s">
        <v>995</v>
      </c>
      <c r="C2936" t="s">
        <v>210</v>
      </c>
      <c r="D2936" t="s">
        <v>408</v>
      </c>
      <c r="E2936" s="32">
        <v>0.36</v>
      </c>
      <c r="F2936" t="s">
        <v>212</v>
      </c>
      <c r="G2936" t="s">
        <v>213</v>
      </c>
      <c r="H2936" s="33">
        <v>30.3</v>
      </c>
      <c r="I2936" t="s">
        <v>214</v>
      </c>
      <c r="J2936" s="34">
        <f>ROUND(E2936/I2933* H2936,5)</f>
        <v>10.907999999999999</v>
      </c>
      <c r="K2936" s="35"/>
    </row>
    <row r="2937" spans="1:27" x14ac:dyDescent="0.25">
      <c r="D2937" s="36" t="s">
        <v>215</v>
      </c>
      <c r="E2937" s="35"/>
      <c r="H2937" s="35"/>
      <c r="K2937" s="33">
        <f>SUM(J2935:J2936)</f>
        <v>13.9452</v>
      </c>
    </row>
    <row r="2938" spans="1:27" x14ac:dyDescent="0.25">
      <c r="B2938" s="23" t="s">
        <v>220</v>
      </c>
      <c r="E2938" s="35"/>
      <c r="H2938" s="35"/>
      <c r="K2938" s="35"/>
    </row>
    <row r="2939" spans="1:27" x14ac:dyDescent="0.25">
      <c r="B2939" t="s">
        <v>1368</v>
      </c>
      <c r="C2939" t="s">
        <v>33</v>
      </c>
      <c r="D2939" t="s">
        <v>1369</v>
      </c>
      <c r="E2939" s="32">
        <v>1.1000000000000001</v>
      </c>
      <c r="G2939" t="s">
        <v>213</v>
      </c>
      <c r="H2939" s="33">
        <v>27.65</v>
      </c>
      <c r="I2939" t="s">
        <v>214</v>
      </c>
      <c r="J2939" s="34">
        <f>ROUND(E2939* H2939,5)</f>
        <v>30.414999999999999</v>
      </c>
      <c r="K2939" s="35"/>
    </row>
    <row r="2940" spans="1:27" x14ac:dyDescent="0.25">
      <c r="B2940" t="s">
        <v>1370</v>
      </c>
      <c r="C2940" t="s">
        <v>224</v>
      </c>
      <c r="D2940" t="s">
        <v>1371</v>
      </c>
      <c r="E2940" s="32">
        <v>0.51</v>
      </c>
      <c r="G2940" t="s">
        <v>213</v>
      </c>
      <c r="H2940" s="33">
        <v>1.02</v>
      </c>
      <c r="I2940" t="s">
        <v>214</v>
      </c>
      <c r="J2940" s="34">
        <f>ROUND(E2940* H2940,5)</f>
        <v>0.5202</v>
      </c>
      <c r="K2940" s="35"/>
    </row>
    <row r="2941" spans="1:27" x14ac:dyDescent="0.25">
      <c r="B2941" t="s">
        <v>1372</v>
      </c>
      <c r="C2941" t="s">
        <v>224</v>
      </c>
      <c r="D2941" t="s">
        <v>1373</v>
      </c>
      <c r="E2941" s="32">
        <v>4.9028</v>
      </c>
      <c r="G2941" t="s">
        <v>213</v>
      </c>
      <c r="H2941" s="33">
        <v>0.87</v>
      </c>
      <c r="I2941" t="s">
        <v>214</v>
      </c>
      <c r="J2941" s="34">
        <f>ROUND(E2941* H2941,5)</f>
        <v>4.2654399999999999</v>
      </c>
      <c r="K2941" s="35"/>
    </row>
    <row r="2942" spans="1:27" x14ac:dyDescent="0.25">
      <c r="D2942" s="36" t="s">
        <v>229</v>
      </c>
      <c r="E2942" s="35"/>
      <c r="H2942" s="35"/>
      <c r="K2942" s="33">
        <f>SUM(J2939:J2941)</f>
        <v>35.20064</v>
      </c>
    </row>
    <row r="2943" spans="1:27" x14ac:dyDescent="0.25">
      <c r="E2943" s="35"/>
      <c r="H2943" s="35"/>
      <c r="K2943" s="35"/>
    </row>
    <row r="2944" spans="1:27" x14ac:dyDescent="0.25">
      <c r="D2944" s="36" t="s">
        <v>231</v>
      </c>
      <c r="E2944" s="35"/>
      <c r="H2944" s="35">
        <v>2.5</v>
      </c>
      <c r="I2944" t="s">
        <v>232</v>
      </c>
      <c r="J2944">
        <f>ROUND(H2944/100*K2937,5)</f>
        <v>0.34863</v>
      </c>
      <c r="K2944" s="35"/>
    </row>
    <row r="2945" spans="1:27" x14ac:dyDescent="0.25">
      <c r="D2945" s="36" t="s">
        <v>230</v>
      </c>
      <c r="E2945" s="35"/>
      <c r="H2945" s="35"/>
      <c r="K2945" s="37">
        <f>SUM(J2934:J2944)</f>
        <v>49.49447</v>
      </c>
    </row>
    <row r="2946" spans="1:27" x14ac:dyDescent="0.25">
      <c r="D2946" s="36" t="s">
        <v>233</v>
      </c>
      <c r="E2946" s="35"/>
      <c r="H2946" s="35"/>
      <c r="K2946" s="37">
        <f>SUM(K2945:K2945)</f>
        <v>49.49447</v>
      </c>
    </row>
    <row r="2948" spans="1:27" ht="45" customHeight="1" x14ac:dyDescent="0.25">
      <c r="A2948" s="27" t="s">
        <v>1374</v>
      </c>
      <c r="B2948" s="27" t="s">
        <v>143</v>
      </c>
      <c r="C2948" s="28" t="s">
        <v>33</v>
      </c>
      <c r="D2948" s="7" t="s">
        <v>144</v>
      </c>
      <c r="E2948" s="6"/>
      <c r="F2948" s="6"/>
      <c r="G2948" s="28"/>
      <c r="H2948" s="30" t="s">
        <v>206</v>
      </c>
      <c r="I2948" s="5">
        <v>1</v>
      </c>
      <c r="J2948" s="4"/>
      <c r="K2948" s="31">
        <f>ROUND(K2964,2)</f>
        <v>89.17</v>
      </c>
      <c r="L2948" s="29" t="s">
        <v>1375</v>
      </c>
      <c r="M2948" s="28"/>
      <c r="N2948" s="28"/>
      <c r="O2948" s="28"/>
      <c r="P2948" s="28"/>
      <c r="Q2948" s="28"/>
      <c r="R2948" s="28"/>
      <c r="S2948" s="28"/>
      <c r="T2948" s="28"/>
      <c r="U2948" s="28"/>
      <c r="V2948" s="28"/>
      <c r="W2948" s="28"/>
      <c r="X2948" s="28"/>
      <c r="Y2948" s="28"/>
      <c r="Z2948" s="28"/>
      <c r="AA2948" s="28"/>
    </row>
    <row r="2949" spans="1:27" x14ac:dyDescent="0.25">
      <c r="B2949" s="23" t="s">
        <v>208</v>
      </c>
    </row>
    <row r="2950" spans="1:27" x14ac:dyDescent="0.25">
      <c r="B2950" t="s">
        <v>995</v>
      </c>
      <c r="C2950" t="s">
        <v>210</v>
      </c>
      <c r="D2950" t="s">
        <v>408</v>
      </c>
      <c r="E2950" s="32">
        <v>0.5</v>
      </c>
      <c r="F2950" t="s">
        <v>212</v>
      </c>
      <c r="G2950" t="s">
        <v>213</v>
      </c>
      <c r="H2950" s="33">
        <v>30.3</v>
      </c>
      <c r="I2950" t="s">
        <v>214</v>
      </c>
      <c r="J2950" s="34">
        <f>ROUND(E2950/I2948* H2950,5)</f>
        <v>15.15</v>
      </c>
      <c r="K2950" s="35"/>
    </row>
    <row r="2951" spans="1:27" x14ac:dyDescent="0.25">
      <c r="B2951" t="s">
        <v>994</v>
      </c>
      <c r="C2951" t="s">
        <v>210</v>
      </c>
      <c r="D2951" t="s">
        <v>406</v>
      </c>
      <c r="E2951" s="32">
        <v>0.5</v>
      </c>
      <c r="F2951" t="s">
        <v>212</v>
      </c>
      <c r="G2951" t="s">
        <v>213</v>
      </c>
      <c r="H2951" s="33">
        <v>26.91</v>
      </c>
      <c r="I2951" t="s">
        <v>214</v>
      </c>
      <c r="J2951" s="34">
        <f>ROUND(E2951/I2948* H2951,5)</f>
        <v>13.455</v>
      </c>
      <c r="K2951" s="35"/>
    </row>
    <row r="2952" spans="1:27" x14ac:dyDescent="0.25">
      <c r="D2952" s="36" t="s">
        <v>215</v>
      </c>
      <c r="E2952" s="35"/>
      <c r="H2952" s="35"/>
      <c r="K2952" s="33">
        <f>SUM(J2950:J2951)</f>
        <v>28.605</v>
      </c>
    </row>
    <row r="2953" spans="1:27" x14ac:dyDescent="0.25">
      <c r="B2953" s="23" t="s">
        <v>220</v>
      </c>
      <c r="E2953" s="35"/>
      <c r="H2953" s="35"/>
      <c r="K2953" s="35"/>
    </row>
    <row r="2954" spans="1:27" x14ac:dyDescent="0.25">
      <c r="B2954" t="s">
        <v>1376</v>
      </c>
      <c r="C2954" t="s">
        <v>188</v>
      </c>
      <c r="D2954" t="s">
        <v>1377</v>
      </c>
      <c r="E2954" s="32">
        <v>8.8000000000000005E-3</v>
      </c>
      <c r="G2954" t="s">
        <v>213</v>
      </c>
      <c r="H2954" s="33">
        <v>412.69</v>
      </c>
      <c r="I2954" t="s">
        <v>214</v>
      </c>
      <c r="J2954" s="34">
        <f t="shared" ref="J2954:J2959" si="20">ROUND(E2954* H2954,5)</f>
        <v>3.6316700000000002</v>
      </c>
      <c r="K2954" s="35"/>
    </row>
    <row r="2955" spans="1:27" x14ac:dyDescent="0.25">
      <c r="B2955" t="s">
        <v>1031</v>
      </c>
      <c r="C2955" t="s">
        <v>38</v>
      </c>
      <c r="D2955" t="s">
        <v>413</v>
      </c>
      <c r="E2955" s="32">
        <v>10</v>
      </c>
      <c r="G2955" t="s">
        <v>213</v>
      </c>
      <c r="H2955" s="33">
        <v>0.19</v>
      </c>
      <c r="I2955" t="s">
        <v>214</v>
      </c>
      <c r="J2955" s="34">
        <f t="shared" si="20"/>
        <v>1.9</v>
      </c>
      <c r="K2955" s="35"/>
    </row>
    <row r="2956" spans="1:27" x14ac:dyDescent="0.25">
      <c r="B2956" t="s">
        <v>1378</v>
      </c>
      <c r="C2956" t="s">
        <v>33</v>
      </c>
      <c r="D2956" t="s">
        <v>1379</v>
      </c>
      <c r="E2956" s="32">
        <v>1.1000000000000001</v>
      </c>
      <c r="G2956" t="s">
        <v>213</v>
      </c>
      <c r="H2956" s="33">
        <v>42</v>
      </c>
      <c r="I2956" t="s">
        <v>214</v>
      </c>
      <c r="J2956" s="34">
        <f t="shared" si="20"/>
        <v>46.2</v>
      </c>
      <c r="K2956" s="35"/>
    </row>
    <row r="2957" spans="1:27" x14ac:dyDescent="0.25">
      <c r="B2957" t="s">
        <v>1380</v>
      </c>
      <c r="C2957" t="s">
        <v>105</v>
      </c>
      <c r="D2957" t="s">
        <v>492</v>
      </c>
      <c r="E2957" s="32">
        <v>3</v>
      </c>
      <c r="G2957" t="s">
        <v>213</v>
      </c>
      <c r="H2957" s="33">
        <v>0.48</v>
      </c>
      <c r="I2957" t="s">
        <v>214</v>
      </c>
      <c r="J2957" s="34">
        <f t="shared" si="20"/>
        <v>1.44</v>
      </c>
      <c r="K2957" s="35"/>
    </row>
    <row r="2958" spans="1:27" x14ac:dyDescent="0.25">
      <c r="B2958" t="s">
        <v>1381</v>
      </c>
      <c r="C2958" t="s">
        <v>494</v>
      </c>
      <c r="D2958" t="s">
        <v>495</v>
      </c>
      <c r="E2958" s="32">
        <v>0.04</v>
      </c>
      <c r="G2958" t="s">
        <v>213</v>
      </c>
      <c r="H2958" s="33">
        <v>62.07</v>
      </c>
      <c r="I2958" t="s">
        <v>214</v>
      </c>
      <c r="J2958" s="34">
        <f t="shared" si="20"/>
        <v>2.4828000000000001</v>
      </c>
      <c r="K2958" s="35"/>
    </row>
    <row r="2959" spans="1:27" x14ac:dyDescent="0.25">
      <c r="B2959" t="s">
        <v>1382</v>
      </c>
      <c r="C2959" t="s">
        <v>494</v>
      </c>
      <c r="D2959" t="s">
        <v>497</v>
      </c>
      <c r="E2959" s="32">
        <v>0.125</v>
      </c>
      <c r="G2959" t="s">
        <v>213</v>
      </c>
      <c r="H2959" s="33">
        <v>35.880000000000003</v>
      </c>
      <c r="I2959" t="s">
        <v>214</v>
      </c>
      <c r="J2959" s="34">
        <f t="shared" si="20"/>
        <v>4.4850000000000003</v>
      </c>
      <c r="K2959" s="35"/>
    </row>
    <row r="2960" spans="1:27" x14ac:dyDescent="0.25">
      <c r="D2960" s="36" t="s">
        <v>229</v>
      </c>
      <c r="E2960" s="35"/>
      <c r="H2960" s="35"/>
      <c r="K2960" s="33">
        <f>SUM(J2954:J2959)</f>
        <v>60.139469999999996</v>
      </c>
    </row>
    <row r="2961" spans="1:27" x14ac:dyDescent="0.25">
      <c r="E2961" s="35"/>
      <c r="H2961" s="35"/>
      <c r="K2961" s="35"/>
    </row>
    <row r="2962" spans="1:27" x14ac:dyDescent="0.25">
      <c r="D2962" s="36" t="s">
        <v>231</v>
      </c>
      <c r="E2962" s="35"/>
      <c r="H2962" s="35">
        <v>1.5</v>
      </c>
      <c r="I2962" t="s">
        <v>232</v>
      </c>
      <c r="J2962">
        <f>ROUND(H2962/100*K2952,5)</f>
        <v>0.42908000000000002</v>
      </c>
      <c r="K2962" s="35"/>
    </row>
    <row r="2963" spans="1:27" x14ac:dyDescent="0.25">
      <c r="D2963" s="36" t="s">
        <v>230</v>
      </c>
      <c r="E2963" s="35"/>
      <c r="H2963" s="35"/>
      <c r="K2963" s="37">
        <f>SUM(J2949:J2962)</f>
        <v>89.173549999999992</v>
      </c>
    </row>
    <row r="2964" spans="1:27" x14ac:dyDescent="0.25">
      <c r="D2964" s="36" t="s">
        <v>233</v>
      </c>
      <c r="E2964" s="35"/>
      <c r="H2964" s="35"/>
      <c r="K2964" s="37">
        <f>SUM(K2963:K2963)</f>
        <v>89.173549999999992</v>
      </c>
    </row>
    <row r="2966" spans="1:27" ht="45" customHeight="1" x14ac:dyDescent="0.25">
      <c r="A2966" s="27" t="s">
        <v>1383</v>
      </c>
      <c r="B2966" s="27" t="s">
        <v>114</v>
      </c>
      <c r="C2966" s="28" t="s">
        <v>33</v>
      </c>
      <c r="D2966" s="7" t="s">
        <v>115</v>
      </c>
      <c r="E2966" s="6"/>
      <c r="F2966" s="6"/>
      <c r="G2966" s="28"/>
      <c r="H2966" s="30" t="s">
        <v>206</v>
      </c>
      <c r="I2966" s="5">
        <v>1</v>
      </c>
      <c r="J2966" s="4"/>
      <c r="K2966" s="31">
        <f>ROUND(K2980,2)</f>
        <v>43.7</v>
      </c>
      <c r="L2966" s="29" t="s">
        <v>1384</v>
      </c>
      <c r="M2966" s="28"/>
      <c r="N2966" s="28"/>
      <c r="O2966" s="28"/>
      <c r="P2966" s="28"/>
      <c r="Q2966" s="28"/>
      <c r="R2966" s="28"/>
      <c r="S2966" s="28"/>
      <c r="T2966" s="28"/>
      <c r="U2966" s="28"/>
      <c r="V2966" s="28"/>
      <c r="W2966" s="28"/>
      <c r="X2966" s="28"/>
      <c r="Y2966" s="28"/>
      <c r="Z2966" s="28"/>
      <c r="AA2966" s="28"/>
    </row>
    <row r="2967" spans="1:27" x14ac:dyDescent="0.25">
      <c r="B2967" s="23" t="s">
        <v>208</v>
      </c>
    </row>
    <row r="2968" spans="1:27" x14ac:dyDescent="0.25">
      <c r="B2968" t="s">
        <v>1339</v>
      </c>
      <c r="C2968" t="s">
        <v>210</v>
      </c>
      <c r="D2968" t="s">
        <v>396</v>
      </c>
      <c r="E2968" s="32">
        <v>0.32</v>
      </c>
      <c r="F2968" t="s">
        <v>212</v>
      </c>
      <c r="G2968" t="s">
        <v>213</v>
      </c>
      <c r="H2968" s="33">
        <v>28.55</v>
      </c>
      <c r="I2968" t="s">
        <v>214</v>
      </c>
      <c r="J2968" s="34">
        <f>ROUND(E2968/I2966* H2968,5)</f>
        <v>9.1359999999999992</v>
      </c>
      <c r="K2968" s="35"/>
    </row>
    <row r="2969" spans="1:27" x14ac:dyDescent="0.25">
      <c r="B2969" t="s">
        <v>1275</v>
      </c>
      <c r="C2969" t="s">
        <v>210</v>
      </c>
      <c r="D2969" t="s">
        <v>394</v>
      </c>
      <c r="E2969" s="32">
        <v>0.32</v>
      </c>
      <c r="F2969" t="s">
        <v>212</v>
      </c>
      <c r="G2969" t="s">
        <v>213</v>
      </c>
      <c r="H2969" s="33">
        <v>31.33</v>
      </c>
      <c r="I2969" t="s">
        <v>214</v>
      </c>
      <c r="J2969" s="34">
        <f>ROUND(E2969/I2966* H2969,5)</f>
        <v>10.025600000000001</v>
      </c>
      <c r="K2969" s="35"/>
    </row>
    <row r="2970" spans="1:27" x14ac:dyDescent="0.25">
      <c r="D2970" s="36" t="s">
        <v>215</v>
      </c>
      <c r="E2970" s="35"/>
      <c r="H2970" s="35"/>
      <c r="K2970" s="33">
        <f>SUM(J2968:J2969)</f>
        <v>19.1616</v>
      </c>
    </row>
    <row r="2971" spans="1:27" x14ac:dyDescent="0.25">
      <c r="B2971" s="23" t="s">
        <v>220</v>
      </c>
      <c r="E2971" s="35"/>
      <c r="H2971" s="35"/>
      <c r="K2971" s="35"/>
    </row>
    <row r="2972" spans="1:27" x14ac:dyDescent="0.25">
      <c r="B2972" t="s">
        <v>1385</v>
      </c>
      <c r="C2972" t="s">
        <v>33</v>
      </c>
      <c r="D2972" t="s">
        <v>1386</v>
      </c>
      <c r="E2972" s="32">
        <v>1.03</v>
      </c>
      <c r="G2972" t="s">
        <v>213</v>
      </c>
      <c r="H2972" s="33">
        <v>4.13</v>
      </c>
      <c r="I2972" t="s">
        <v>214</v>
      </c>
      <c r="J2972" s="34">
        <f>ROUND(E2972* H2972,5)</f>
        <v>4.2538999999999998</v>
      </c>
      <c r="K2972" s="35"/>
    </row>
    <row r="2973" spans="1:27" x14ac:dyDescent="0.25">
      <c r="D2973" s="36" t="s">
        <v>229</v>
      </c>
      <c r="E2973" s="35"/>
      <c r="H2973" s="35"/>
      <c r="K2973" s="33">
        <f>SUM(J2972:J2972)</f>
        <v>4.2538999999999998</v>
      </c>
    </row>
    <row r="2974" spans="1:27" x14ac:dyDescent="0.25">
      <c r="B2974" s="23" t="s">
        <v>337</v>
      </c>
      <c r="E2974" s="35"/>
      <c r="H2974" s="35"/>
      <c r="K2974" s="35"/>
    </row>
    <row r="2975" spans="1:27" x14ac:dyDescent="0.25">
      <c r="B2975" t="s">
        <v>1387</v>
      </c>
      <c r="C2975" t="s">
        <v>33</v>
      </c>
      <c r="D2975" t="s">
        <v>1388</v>
      </c>
      <c r="E2975" s="32">
        <v>1</v>
      </c>
      <c r="G2975" t="s">
        <v>213</v>
      </c>
      <c r="H2975" s="33">
        <v>20</v>
      </c>
      <c r="I2975" t="s">
        <v>214</v>
      </c>
      <c r="J2975" s="34">
        <f>ROUND(E2975* H2975,5)</f>
        <v>20</v>
      </c>
      <c r="K2975" s="35"/>
    </row>
    <row r="2976" spans="1:27" x14ac:dyDescent="0.25">
      <c r="D2976" s="36" t="s">
        <v>340</v>
      </c>
      <c r="E2976" s="35"/>
      <c r="H2976" s="35"/>
      <c r="K2976" s="33">
        <f>SUM(J2975:J2975)</f>
        <v>20</v>
      </c>
    </row>
    <row r="2977" spans="1:27" x14ac:dyDescent="0.25">
      <c r="E2977" s="35"/>
      <c r="H2977" s="35"/>
      <c r="K2977" s="35"/>
    </row>
    <row r="2978" spans="1:27" x14ac:dyDescent="0.25">
      <c r="D2978" s="36" t="s">
        <v>231</v>
      </c>
      <c r="E2978" s="35"/>
      <c r="H2978" s="35">
        <v>1.5</v>
      </c>
      <c r="I2978" t="s">
        <v>232</v>
      </c>
      <c r="J2978">
        <f>ROUND(H2978/100*K2970,5)</f>
        <v>0.28742000000000001</v>
      </c>
      <c r="K2978" s="35"/>
    </row>
    <row r="2979" spans="1:27" x14ac:dyDescent="0.25">
      <c r="D2979" s="36" t="s">
        <v>230</v>
      </c>
      <c r="E2979" s="35"/>
      <c r="H2979" s="35"/>
      <c r="K2979" s="37">
        <f>SUM(J2967:J2978)</f>
        <v>43.702919999999999</v>
      </c>
    </row>
    <row r="2980" spans="1:27" x14ac:dyDescent="0.25">
      <c r="D2980" s="36" t="s">
        <v>233</v>
      </c>
      <c r="E2980" s="35"/>
      <c r="H2980" s="35"/>
      <c r="K2980" s="37">
        <f>SUM(K2979:K2979)</f>
        <v>43.702919999999999</v>
      </c>
    </row>
    <row r="2982" spans="1:27" ht="45" customHeight="1" x14ac:dyDescent="0.25">
      <c r="A2982" s="27" t="s">
        <v>1389</v>
      </c>
      <c r="B2982" s="27" t="s">
        <v>120</v>
      </c>
      <c r="C2982" s="28" t="s">
        <v>38</v>
      </c>
      <c r="D2982" s="7" t="s">
        <v>121</v>
      </c>
      <c r="E2982" s="6"/>
      <c r="F2982" s="6"/>
      <c r="G2982" s="28"/>
      <c r="H2982" s="30" t="s">
        <v>206</v>
      </c>
      <c r="I2982" s="5">
        <v>1</v>
      </c>
      <c r="J2982" s="4"/>
      <c r="K2982" s="31">
        <f>ROUND(K2993,2)</f>
        <v>73.489999999999995</v>
      </c>
      <c r="L2982" s="29" t="s">
        <v>1390</v>
      </c>
      <c r="M2982" s="28"/>
      <c r="N2982" s="28"/>
      <c r="O2982" s="28"/>
      <c r="P2982" s="28"/>
      <c r="Q2982" s="28"/>
      <c r="R2982" s="28"/>
      <c r="S2982" s="28"/>
      <c r="T2982" s="28"/>
      <c r="U2982" s="28"/>
      <c r="V2982" s="28"/>
      <c r="W2982" s="28"/>
      <c r="X2982" s="28"/>
      <c r="Y2982" s="28"/>
      <c r="Z2982" s="28"/>
      <c r="AA2982" s="28"/>
    </row>
    <row r="2983" spans="1:27" x14ac:dyDescent="0.25">
      <c r="B2983" s="23" t="s">
        <v>208</v>
      </c>
    </row>
    <row r="2984" spans="1:27" x14ac:dyDescent="0.25">
      <c r="B2984" t="s">
        <v>1275</v>
      </c>
      <c r="C2984" t="s">
        <v>210</v>
      </c>
      <c r="D2984" t="s">
        <v>394</v>
      </c>
      <c r="E2984" s="32">
        <v>0.3</v>
      </c>
      <c r="F2984" t="s">
        <v>212</v>
      </c>
      <c r="G2984" t="s">
        <v>213</v>
      </c>
      <c r="H2984" s="33">
        <v>31.33</v>
      </c>
      <c r="I2984" t="s">
        <v>214</v>
      </c>
      <c r="J2984" s="34">
        <f>ROUND(E2984/I2982* H2984,5)</f>
        <v>9.3989999999999991</v>
      </c>
      <c r="K2984" s="35"/>
    </row>
    <row r="2985" spans="1:27" x14ac:dyDescent="0.25">
      <c r="B2985" t="s">
        <v>956</v>
      </c>
      <c r="C2985" t="s">
        <v>210</v>
      </c>
      <c r="D2985" t="s">
        <v>957</v>
      </c>
      <c r="E2985" s="32">
        <v>0.15</v>
      </c>
      <c r="F2985" t="s">
        <v>212</v>
      </c>
      <c r="G2985" t="s">
        <v>213</v>
      </c>
      <c r="H2985" s="33">
        <v>25.31</v>
      </c>
      <c r="I2985" t="s">
        <v>214</v>
      </c>
      <c r="J2985" s="34">
        <f>ROUND(E2985/I2982* H2985,5)</f>
        <v>3.7965</v>
      </c>
      <c r="K2985" s="35"/>
    </row>
    <row r="2986" spans="1:27" x14ac:dyDescent="0.25">
      <c r="D2986" s="36" t="s">
        <v>215</v>
      </c>
      <c r="E2986" s="35"/>
      <c r="H2986" s="35"/>
      <c r="K2986" s="33">
        <f>SUM(J2984:J2985)</f>
        <v>13.195499999999999</v>
      </c>
    </row>
    <row r="2987" spans="1:27" x14ac:dyDescent="0.25">
      <c r="B2987" s="23" t="s">
        <v>220</v>
      </c>
      <c r="E2987" s="35"/>
      <c r="H2987" s="35"/>
      <c r="K2987" s="35"/>
    </row>
    <row r="2988" spans="1:27" x14ac:dyDescent="0.25">
      <c r="B2988" t="s">
        <v>1391</v>
      </c>
      <c r="C2988" t="s">
        <v>38</v>
      </c>
      <c r="D2988" t="s">
        <v>1392</v>
      </c>
      <c r="E2988" s="32">
        <v>1</v>
      </c>
      <c r="G2988" t="s">
        <v>213</v>
      </c>
      <c r="H2988" s="33">
        <v>60.1</v>
      </c>
      <c r="I2988" t="s">
        <v>214</v>
      </c>
      <c r="J2988" s="34">
        <f>ROUND(E2988* H2988,5)</f>
        <v>60.1</v>
      </c>
      <c r="K2988" s="35"/>
    </row>
    <row r="2989" spans="1:27" x14ac:dyDescent="0.25">
      <c r="D2989" s="36" t="s">
        <v>229</v>
      </c>
      <c r="E2989" s="35"/>
      <c r="H2989" s="35"/>
      <c r="K2989" s="33">
        <f>SUM(J2988:J2988)</f>
        <v>60.1</v>
      </c>
    </row>
    <row r="2990" spans="1:27" x14ac:dyDescent="0.25">
      <c r="E2990" s="35"/>
      <c r="H2990" s="35"/>
      <c r="K2990" s="35"/>
    </row>
    <row r="2991" spans="1:27" x14ac:dyDescent="0.25">
      <c r="D2991" s="36" t="s">
        <v>231</v>
      </c>
      <c r="E2991" s="35"/>
      <c r="H2991" s="35">
        <v>1.5</v>
      </c>
      <c r="I2991" t="s">
        <v>232</v>
      </c>
      <c r="J2991">
        <f>ROUND(H2991/100*K2986,5)</f>
        <v>0.19792999999999999</v>
      </c>
      <c r="K2991" s="35"/>
    </row>
    <row r="2992" spans="1:27" x14ac:dyDescent="0.25">
      <c r="D2992" s="36" t="s">
        <v>230</v>
      </c>
      <c r="E2992" s="35"/>
      <c r="H2992" s="35"/>
      <c r="K2992" s="37">
        <f>SUM(J2983:J2991)</f>
        <v>73.493430000000004</v>
      </c>
    </row>
    <row r="2993" spans="1:27" x14ac:dyDescent="0.25">
      <c r="D2993" s="36" t="s">
        <v>233</v>
      </c>
      <c r="E2993" s="35"/>
      <c r="H2993" s="35"/>
      <c r="K2993" s="37">
        <f>SUM(K2992:K2992)</f>
        <v>73.493430000000004</v>
      </c>
    </row>
    <row r="2995" spans="1:27" ht="45" customHeight="1" x14ac:dyDescent="0.25">
      <c r="A2995" s="27" t="s">
        <v>1393</v>
      </c>
      <c r="B2995" s="27" t="s">
        <v>147</v>
      </c>
      <c r="C2995" s="28" t="s">
        <v>33</v>
      </c>
      <c r="D2995" s="7" t="s">
        <v>148</v>
      </c>
      <c r="E2995" s="6"/>
      <c r="F2995" s="6"/>
      <c r="G2995" s="28"/>
      <c r="H2995" s="30" t="s">
        <v>206</v>
      </c>
      <c r="I2995" s="5">
        <v>1</v>
      </c>
      <c r="J2995" s="4"/>
      <c r="K2995" s="31">
        <f>ROUND(K3007,2)</f>
        <v>33.22</v>
      </c>
      <c r="L2995" s="29" t="s">
        <v>1394</v>
      </c>
      <c r="M2995" s="28"/>
      <c r="N2995" s="28"/>
      <c r="O2995" s="28"/>
      <c r="P2995" s="28"/>
      <c r="Q2995" s="28"/>
      <c r="R2995" s="28"/>
      <c r="S2995" s="28"/>
      <c r="T2995" s="28"/>
      <c r="U2995" s="28"/>
      <c r="V2995" s="28"/>
      <c r="W2995" s="28"/>
      <c r="X2995" s="28"/>
      <c r="Y2995" s="28"/>
      <c r="Z2995" s="28"/>
      <c r="AA2995" s="28"/>
    </row>
    <row r="2996" spans="1:27" x14ac:dyDescent="0.25">
      <c r="B2996" s="23" t="s">
        <v>208</v>
      </c>
    </row>
    <row r="2997" spans="1:27" x14ac:dyDescent="0.25">
      <c r="B2997" t="s">
        <v>994</v>
      </c>
      <c r="C2997" t="s">
        <v>210</v>
      </c>
      <c r="D2997" t="s">
        <v>406</v>
      </c>
      <c r="E2997" s="32">
        <v>0.3</v>
      </c>
      <c r="F2997" t="s">
        <v>212</v>
      </c>
      <c r="G2997" t="s">
        <v>213</v>
      </c>
      <c r="H2997" s="33">
        <v>26.91</v>
      </c>
      <c r="I2997" t="s">
        <v>214</v>
      </c>
      <c r="J2997" s="34">
        <f>ROUND(E2997/I2995* H2997,5)</f>
        <v>8.0730000000000004</v>
      </c>
      <c r="K2997" s="35"/>
    </row>
    <row r="2998" spans="1:27" x14ac:dyDescent="0.25">
      <c r="B2998" t="s">
        <v>995</v>
      </c>
      <c r="C2998" t="s">
        <v>210</v>
      </c>
      <c r="D2998" t="s">
        <v>408</v>
      </c>
      <c r="E2998" s="32">
        <v>0.3</v>
      </c>
      <c r="F2998" t="s">
        <v>212</v>
      </c>
      <c r="G2998" t="s">
        <v>213</v>
      </c>
      <c r="H2998" s="33">
        <v>30.3</v>
      </c>
      <c r="I2998" t="s">
        <v>214</v>
      </c>
      <c r="J2998" s="34">
        <f>ROUND(E2998/I2995* H2998,5)</f>
        <v>9.09</v>
      </c>
      <c r="K2998" s="35"/>
    </row>
    <row r="2999" spans="1:27" x14ac:dyDescent="0.25">
      <c r="D2999" s="36" t="s">
        <v>215</v>
      </c>
      <c r="E2999" s="35"/>
      <c r="H2999" s="35"/>
      <c r="K2999" s="33">
        <f>SUM(J2997:J2998)</f>
        <v>17.163</v>
      </c>
    </row>
    <row r="3000" spans="1:27" x14ac:dyDescent="0.25">
      <c r="B3000" s="23" t="s">
        <v>220</v>
      </c>
      <c r="E3000" s="35"/>
      <c r="H3000" s="35"/>
      <c r="K3000" s="35"/>
    </row>
    <row r="3001" spans="1:27" x14ac:dyDescent="0.25">
      <c r="B3001" t="s">
        <v>1395</v>
      </c>
      <c r="C3001" t="s">
        <v>224</v>
      </c>
      <c r="D3001" t="s">
        <v>1396</v>
      </c>
      <c r="E3001" s="32">
        <v>0.1</v>
      </c>
      <c r="G3001" t="s">
        <v>213</v>
      </c>
      <c r="H3001" s="33">
        <v>5.89</v>
      </c>
      <c r="I3001" t="s">
        <v>214</v>
      </c>
      <c r="J3001" s="34">
        <f>ROUND(E3001* H3001,5)</f>
        <v>0.58899999999999997</v>
      </c>
      <c r="K3001" s="35"/>
    </row>
    <row r="3002" spans="1:27" x14ac:dyDescent="0.25">
      <c r="B3002" t="s">
        <v>1397</v>
      </c>
      <c r="C3002" t="s">
        <v>33</v>
      </c>
      <c r="D3002" t="s">
        <v>1398</v>
      </c>
      <c r="E3002" s="32">
        <v>1.35</v>
      </c>
      <c r="G3002" t="s">
        <v>213</v>
      </c>
      <c r="H3002" s="33">
        <v>11.27</v>
      </c>
      <c r="I3002" t="s">
        <v>214</v>
      </c>
      <c r="J3002" s="34">
        <f>ROUND(E3002* H3002,5)</f>
        <v>15.214499999999999</v>
      </c>
      <c r="K3002" s="35"/>
    </row>
    <row r="3003" spans="1:27" x14ac:dyDescent="0.25">
      <c r="D3003" s="36" t="s">
        <v>229</v>
      </c>
      <c r="E3003" s="35"/>
      <c r="H3003" s="35"/>
      <c r="K3003" s="33">
        <f>SUM(J3001:J3002)</f>
        <v>15.8035</v>
      </c>
    </row>
    <row r="3004" spans="1:27" x14ac:dyDescent="0.25">
      <c r="E3004" s="35"/>
      <c r="H3004" s="35"/>
      <c r="K3004" s="35"/>
    </row>
    <row r="3005" spans="1:27" x14ac:dyDescent="0.25">
      <c r="D3005" s="36" t="s">
        <v>231</v>
      </c>
      <c r="E3005" s="35"/>
      <c r="H3005" s="35">
        <v>1.5</v>
      </c>
      <c r="I3005" t="s">
        <v>232</v>
      </c>
      <c r="J3005">
        <f>ROUND(H3005/100*K2999,5)</f>
        <v>0.25745000000000001</v>
      </c>
      <c r="K3005" s="35"/>
    </row>
    <row r="3006" spans="1:27" x14ac:dyDescent="0.25">
      <c r="D3006" s="36" t="s">
        <v>230</v>
      </c>
      <c r="E3006" s="35"/>
      <c r="H3006" s="35"/>
      <c r="K3006" s="37">
        <f>SUM(J2996:J3005)</f>
        <v>33.223949999999995</v>
      </c>
    </row>
    <row r="3007" spans="1:27" x14ac:dyDescent="0.25">
      <c r="D3007" s="36" t="s">
        <v>233</v>
      </c>
      <c r="E3007" s="35"/>
      <c r="H3007" s="35"/>
      <c r="K3007" s="37">
        <f>SUM(K3006:K3006)</f>
        <v>33.223949999999995</v>
      </c>
    </row>
    <row r="3009" spans="1:27" ht="45" customHeight="1" x14ac:dyDescent="0.25">
      <c r="A3009" s="27" t="s">
        <v>1399</v>
      </c>
      <c r="B3009" s="27" t="s">
        <v>50</v>
      </c>
      <c r="C3009" s="28" t="s">
        <v>33</v>
      </c>
      <c r="D3009" s="7" t="s">
        <v>51</v>
      </c>
      <c r="E3009" s="6"/>
      <c r="F3009" s="6"/>
      <c r="G3009" s="28"/>
      <c r="H3009" s="30" t="s">
        <v>206</v>
      </c>
      <c r="I3009" s="5">
        <v>1</v>
      </c>
      <c r="J3009" s="4"/>
      <c r="K3009" s="31">
        <f>ROUND(K3017,2)</f>
        <v>8.7100000000000009</v>
      </c>
      <c r="L3009" s="29" t="s">
        <v>1400</v>
      </c>
      <c r="M3009" s="28"/>
      <c r="N3009" s="28"/>
      <c r="O3009" s="28"/>
      <c r="P3009" s="28"/>
      <c r="Q3009" s="28"/>
      <c r="R3009" s="28"/>
      <c r="S3009" s="28"/>
      <c r="T3009" s="28"/>
      <c r="U3009" s="28"/>
      <c r="V3009" s="28"/>
      <c r="W3009" s="28"/>
      <c r="X3009" s="28"/>
      <c r="Y3009" s="28"/>
      <c r="Z3009" s="28"/>
      <c r="AA3009" s="28"/>
    </row>
    <row r="3010" spans="1:27" x14ac:dyDescent="0.25">
      <c r="B3010" s="23" t="s">
        <v>208</v>
      </c>
    </row>
    <row r="3011" spans="1:27" x14ac:dyDescent="0.25">
      <c r="B3011" t="s">
        <v>1001</v>
      </c>
      <c r="C3011" t="s">
        <v>210</v>
      </c>
      <c r="D3011" t="s">
        <v>387</v>
      </c>
      <c r="E3011" s="32">
        <v>0.03</v>
      </c>
      <c r="F3011" t="s">
        <v>212</v>
      </c>
      <c r="G3011" t="s">
        <v>213</v>
      </c>
      <c r="H3011" s="33">
        <v>30.3</v>
      </c>
      <c r="I3011" t="s">
        <v>214</v>
      </c>
      <c r="J3011" s="34">
        <f>ROUND(E3011/I3009* H3011,5)</f>
        <v>0.90900000000000003</v>
      </c>
      <c r="K3011" s="35"/>
    </row>
    <row r="3012" spans="1:27" x14ac:dyDescent="0.25">
      <c r="B3012" t="s">
        <v>956</v>
      </c>
      <c r="C3012" t="s">
        <v>210</v>
      </c>
      <c r="D3012" t="s">
        <v>957</v>
      </c>
      <c r="E3012" s="32">
        <v>0.3</v>
      </c>
      <c r="F3012" t="s">
        <v>212</v>
      </c>
      <c r="G3012" t="s">
        <v>213</v>
      </c>
      <c r="H3012" s="33">
        <v>25.31</v>
      </c>
      <c r="I3012" t="s">
        <v>214</v>
      </c>
      <c r="J3012" s="34">
        <f>ROUND(E3012/I3009* H3012,5)</f>
        <v>7.593</v>
      </c>
      <c r="K3012" s="35"/>
    </row>
    <row r="3013" spans="1:27" x14ac:dyDescent="0.25">
      <c r="D3013" s="36" t="s">
        <v>215</v>
      </c>
      <c r="E3013" s="35"/>
      <c r="H3013" s="35"/>
      <c r="K3013" s="33">
        <f>SUM(J3011:J3012)</f>
        <v>8.5020000000000007</v>
      </c>
    </row>
    <row r="3014" spans="1:27" x14ac:dyDescent="0.25">
      <c r="E3014" s="35"/>
      <c r="H3014" s="35"/>
      <c r="K3014" s="35"/>
    </row>
    <row r="3015" spans="1:27" x14ac:dyDescent="0.25">
      <c r="D3015" s="36" t="s">
        <v>231</v>
      </c>
      <c r="E3015" s="35"/>
      <c r="H3015" s="35">
        <v>2.5</v>
      </c>
      <c r="I3015" t="s">
        <v>232</v>
      </c>
      <c r="J3015">
        <f>ROUND(H3015/100*K3013,5)</f>
        <v>0.21254999999999999</v>
      </c>
      <c r="K3015" s="35"/>
    </row>
    <row r="3016" spans="1:27" x14ac:dyDescent="0.25">
      <c r="D3016" s="36" t="s">
        <v>230</v>
      </c>
      <c r="E3016" s="35"/>
      <c r="H3016" s="35"/>
      <c r="K3016" s="37">
        <f>SUM(J3010:J3015)</f>
        <v>8.7145500000000009</v>
      </c>
    </row>
    <row r="3017" spans="1:27" x14ac:dyDescent="0.25">
      <c r="D3017" s="36" t="s">
        <v>233</v>
      </c>
      <c r="E3017" s="35"/>
      <c r="H3017" s="35"/>
      <c r="K3017" s="37">
        <f>SUM(K3016:K3016)</f>
        <v>8.7145500000000009</v>
      </c>
    </row>
    <row r="3019" spans="1:27" ht="45" customHeight="1" x14ac:dyDescent="0.25">
      <c r="A3019" s="27" t="s">
        <v>1401</v>
      </c>
      <c r="B3019" s="27" t="s">
        <v>52</v>
      </c>
      <c r="C3019" s="28" t="s">
        <v>33</v>
      </c>
      <c r="D3019" s="7" t="s">
        <v>53</v>
      </c>
      <c r="E3019" s="6"/>
      <c r="F3019" s="6"/>
      <c r="G3019" s="28"/>
      <c r="H3019" s="30" t="s">
        <v>206</v>
      </c>
      <c r="I3019" s="5">
        <v>1</v>
      </c>
      <c r="J3019" s="4"/>
      <c r="K3019" s="31">
        <f>ROUND(K3027,2)</f>
        <v>13.07</v>
      </c>
      <c r="L3019" s="29" t="s">
        <v>1402</v>
      </c>
      <c r="M3019" s="28"/>
      <c r="N3019" s="28"/>
      <c r="O3019" s="28"/>
      <c r="P3019" s="28"/>
      <c r="Q3019" s="28"/>
      <c r="R3019" s="28"/>
      <c r="S3019" s="28"/>
      <c r="T3019" s="28"/>
      <c r="U3019" s="28"/>
      <c r="V3019" s="28"/>
      <c r="W3019" s="28"/>
      <c r="X3019" s="28"/>
      <c r="Y3019" s="28"/>
      <c r="Z3019" s="28"/>
      <c r="AA3019" s="28"/>
    </row>
    <row r="3020" spans="1:27" x14ac:dyDescent="0.25">
      <c r="B3020" s="23" t="s">
        <v>208</v>
      </c>
    </row>
    <row r="3021" spans="1:27" x14ac:dyDescent="0.25">
      <c r="B3021" t="s">
        <v>956</v>
      </c>
      <c r="C3021" t="s">
        <v>210</v>
      </c>
      <c r="D3021" t="s">
        <v>957</v>
      </c>
      <c r="E3021" s="32">
        <v>0.45</v>
      </c>
      <c r="F3021" t="s">
        <v>212</v>
      </c>
      <c r="G3021" t="s">
        <v>213</v>
      </c>
      <c r="H3021" s="33">
        <v>25.31</v>
      </c>
      <c r="I3021" t="s">
        <v>214</v>
      </c>
      <c r="J3021" s="34">
        <f>ROUND(E3021/I3019* H3021,5)</f>
        <v>11.3895</v>
      </c>
      <c r="K3021" s="35"/>
    </row>
    <row r="3022" spans="1:27" x14ac:dyDescent="0.25">
      <c r="B3022" t="s">
        <v>1001</v>
      </c>
      <c r="C3022" t="s">
        <v>210</v>
      </c>
      <c r="D3022" t="s">
        <v>387</v>
      </c>
      <c r="E3022" s="32">
        <v>4.4999999999999998E-2</v>
      </c>
      <c r="F3022" t="s">
        <v>212</v>
      </c>
      <c r="G3022" t="s">
        <v>213</v>
      </c>
      <c r="H3022" s="33">
        <v>30.3</v>
      </c>
      <c r="I3022" t="s">
        <v>214</v>
      </c>
      <c r="J3022" s="34">
        <f>ROUND(E3022/I3019* H3022,5)</f>
        <v>1.3634999999999999</v>
      </c>
      <c r="K3022" s="35"/>
    </row>
    <row r="3023" spans="1:27" x14ac:dyDescent="0.25">
      <c r="D3023" s="36" t="s">
        <v>215</v>
      </c>
      <c r="E3023" s="35"/>
      <c r="H3023" s="35"/>
      <c r="K3023" s="33">
        <f>SUM(J3021:J3022)</f>
        <v>12.753</v>
      </c>
    </row>
    <row r="3024" spans="1:27" x14ac:dyDescent="0.25">
      <c r="E3024" s="35"/>
      <c r="H3024" s="35"/>
      <c r="K3024" s="35"/>
    </row>
    <row r="3025" spans="1:27" x14ac:dyDescent="0.25">
      <c r="D3025" s="36" t="s">
        <v>231</v>
      </c>
      <c r="E3025" s="35"/>
      <c r="H3025" s="35">
        <v>2.5</v>
      </c>
      <c r="I3025" t="s">
        <v>232</v>
      </c>
      <c r="J3025">
        <f>ROUND(H3025/100*K3023,5)</f>
        <v>0.31883</v>
      </c>
      <c r="K3025" s="35"/>
    </row>
    <row r="3026" spans="1:27" x14ac:dyDescent="0.25">
      <c r="D3026" s="36" t="s">
        <v>230</v>
      </c>
      <c r="E3026" s="35"/>
      <c r="H3026" s="35"/>
      <c r="K3026" s="37">
        <f>SUM(J3020:J3025)</f>
        <v>13.07183</v>
      </c>
    </row>
    <row r="3027" spans="1:27" x14ac:dyDescent="0.25">
      <c r="D3027" s="36" t="s">
        <v>233</v>
      </c>
      <c r="E3027" s="35"/>
      <c r="H3027" s="35"/>
      <c r="K3027" s="37">
        <f>SUM(K3026:K3026)</f>
        <v>13.07183</v>
      </c>
    </row>
    <row r="3029" spans="1:27" ht="45" customHeight="1" x14ac:dyDescent="0.25">
      <c r="A3029" s="27" t="s">
        <v>1403</v>
      </c>
      <c r="B3029" s="27" t="s">
        <v>127</v>
      </c>
      <c r="C3029" s="28" t="s">
        <v>33</v>
      </c>
      <c r="D3029" s="7" t="s">
        <v>128</v>
      </c>
      <c r="E3029" s="6"/>
      <c r="F3029" s="6"/>
      <c r="G3029" s="28"/>
      <c r="H3029" s="30" t="s">
        <v>206</v>
      </c>
      <c r="I3029" s="5">
        <v>1</v>
      </c>
      <c r="J3029" s="4"/>
      <c r="K3029" s="31">
        <f>ROUND(K3040,2)</f>
        <v>3.65</v>
      </c>
      <c r="L3029" s="29" t="s">
        <v>1404</v>
      </c>
      <c r="M3029" s="28"/>
      <c r="N3029" s="28"/>
      <c r="O3029" s="28"/>
      <c r="P3029" s="28"/>
      <c r="Q3029" s="28"/>
      <c r="R3029" s="28"/>
      <c r="S3029" s="28"/>
      <c r="T3029" s="28"/>
      <c r="U3029" s="28"/>
      <c r="V3029" s="28"/>
      <c r="W3029" s="28"/>
      <c r="X3029" s="28"/>
      <c r="Y3029" s="28"/>
      <c r="Z3029" s="28"/>
      <c r="AA3029" s="28"/>
    </row>
    <row r="3030" spans="1:27" x14ac:dyDescent="0.25">
      <c r="B3030" s="23" t="s">
        <v>208</v>
      </c>
    </row>
    <row r="3031" spans="1:27" x14ac:dyDescent="0.25">
      <c r="B3031" t="s">
        <v>1117</v>
      </c>
      <c r="C3031" t="s">
        <v>210</v>
      </c>
      <c r="D3031" t="s">
        <v>453</v>
      </c>
      <c r="E3031" s="32">
        <v>0.1</v>
      </c>
      <c r="F3031" t="s">
        <v>212</v>
      </c>
      <c r="G3031" t="s">
        <v>213</v>
      </c>
      <c r="H3031" s="33">
        <v>30.3</v>
      </c>
      <c r="I3031" t="s">
        <v>214</v>
      </c>
      <c r="J3031" s="34">
        <f>ROUND(E3031/I3029* H3031,5)</f>
        <v>3.03</v>
      </c>
      <c r="K3031" s="35"/>
    </row>
    <row r="3032" spans="1:27" x14ac:dyDescent="0.25">
      <c r="B3032" t="s">
        <v>1116</v>
      </c>
      <c r="C3032" t="s">
        <v>210</v>
      </c>
      <c r="D3032" t="s">
        <v>451</v>
      </c>
      <c r="E3032" s="32">
        <v>0.01</v>
      </c>
      <c r="F3032" t="s">
        <v>212</v>
      </c>
      <c r="G3032" t="s">
        <v>213</v>
      </c>
      <c r="H3032" s="33">
        <v>26.91</v>
      </c>
      <c r="I3032" t="s">
        <v>214</v>
      </c>
      <c r="J3032" s="34">
        <f>ROUND(E3032/I3029* H3032,5)</f>
        <v>0.26910000000000001</v>
      </c>
      <c r="K3032" s="35"/>
    </row>
    <row r="3033" spans="1:27" x14ac:dyDescent="0.25">
      <c r="D3033" s="36" t="s">
        <v>215</v>
      </c>
      <c r="E3033" s="35"/>
      <c r="H3033" s="35"/>
      <c r="K3033" s="33">
        <f>SUM(J3031:J3032)</f>
        <v>3.2990999999999997</v>
      </c>
    </row>
    <row r="3034" spans="1:27" x14ac:dyDescent="0.25">
      <c r="B3034" s="23" t="s">
        <v>220</v>
      </c>
      <c r="E3034" s="35"/>
      <c r="H3034" s="35"/>
      <c r="K3034" s="35"/>
    </row>
    <row r="3035" spans="1:27" x14ac:dyDescent="0.25">
      <c r="B3035" t="s">
        <v>1405</v>
      </c>
      <c r="C3035" t="s">
        <v>224</v>
      </c>
      <c r="D3035" t="s">
        <v>1406</v>
      </c>
      <c r="E3035" s="32">
        <v>0.105</v>
      </c>
      <c r="G3035" t="s">
        <v>213</v>
      </c>
      <c r="H3035" s="33">
        <v>2.5099999999999998</v>
      </c>
      <c r="I3035" t="s">
        <v>214</v>
      </c>
      <c r="J3035" s="34">
        <f>ROUND(E3035* H3035,5)</f>
        <v>0.26355000000000001</v>
      </c>
      <c r="K3035" s="35"/>
    </row>
    <row r="3036" spans="1:27" x14ac:dyDescent="0.25">
      <c r="D3036" s="36" t="s">
        <v>229</v>
      </c>
      <c r="E3036" s="35"/>
      <c r="H3036" s="35"/>
      <c r="K3036" s="33">
        <f>SUM(J3035:J3035)</f>
        <v>0.26355000000000001</v>
      </c>
    </row>
    <row r="3037" spans="1:27" x14ac:dyDescent="0.25">
      <c r="E3037" s="35"/>
      <c r="H3037" s="35"/>
      <c r="K3037" s="35"/>
    </row>
    <row r="3038" spans="1:27" x14ac:dyDescent="0.25">
      <c r="D3038" s="36" t="s">
        <v>231</v>
      </c>
      <c r="E3038" s="35"/>
      <c r="H3038" s="35">
        <v>2.5</v>
      </c>
      <c r="I3038" t="s">
        <v>232</v>
      </c>
      <c r="J3038">
        <f>ROUND(H3038/100*K3033,5)</f>
        <v>8.2479999999999998E-2</v>
      </c>
      <c r="K3038" s="35"/>
    </row>
    <row r="3039" spans="1:27" x14ac:dyDescent="0.25">
      <c r="D3039" s="36" t="s">
        <v>230</v>
      </c>
      <c r="E3039" s="35"/>
      <c r="H3039" s="35"/>
      <c r="K3039" s="37">
        <f>SUM(J3030:J3038)</f>
        <v>3.6451299999999995</v>
      </c>
    </row>
    <row r="3040" spans="1:27" x14ac:dyDescent="0.25">
      <c r="D3040" s="36" t="s">
        <v>233</v>
      </c>
      <c r="E3040" s="35"/>
      <c r="H3040" s="35"/>
      <c r="K3040" s="37">
        <f>SUM(K3039:K3039)</f>
        <v>3.6451299999999995</v>
      </c>
    </row>
    <row r="3042" spans="1:27" ht="45" customHeight="1" x14ac:dyDescent="0.25">
      <c r="A3042" s="27" t="s">
        <v>1407</v>
      </c>
      <c r="B3042" s="27" t="s">
        <v>129</v>
      </c>
      <c r="C3042" s="28" t="s">
        <v>33</v>
      </c>
      <c r="D3042" s="7" t="s">
        <v>130</v>
      </c>
      <c r="E3042" s="6"/>
      <c r="F3042" s="6"/>
      <c r="G3042" s="28"/>
      <c r="H3042" s="30" t="s">
        <v>206</v>
      </c>
      <c r="I3042" s="5">
        <v>1</v>
      </c>
      <c r="J3042" s="4"/>
      <c r="K3042" s="31">
        <f>ROUND(K3054,2)</f>
        <v>20.149999999999999</v>
      </c>
      <c r="L3042" s="29" t="s">
        <v>1408</v>
      </c>
      <c r="M3042" s="28"/>
      <c r="N3042" s="28"/>
      <c r="O3042" s="28"/>
      <c r="P3042" s="28"/>
      <c r="Q3042" s="28"/>
      <c r="R3042" s="28"/>
      <c r="S3042" s="28"/>
      <c r="T3042" s="28"/>
      <c r="U3042" s="28"/>
      <c r="V3042" s="28"/>
      <c r="W3042" s="28"/>
      <c r="X3042" s="28"/>
      <c r="Y3042" s="28"/>
      <c r="Z3042" s="28"/>
      <c r="AA3042" s="28"/>
    </row>
    <row r="3043" spans="1:27" x14ac:dyDescent="0.25">
      <c r="B3043" s="23" t="s">
        <v>208</v>
      </c>
    </row>
    <row r="3044" spans="1:27" x14ac:dyDescent="0.25">
      <c r="B3044" t="s">
        <v>1116</v>
      </c>
      <c r="C3044" t="s">
        <v>210</v>
      </c>
      <c r="D3044" t="s">
        <v>451</v>
      </c>
      <c r="E3044" s="32">
        <v>0.04</v>
      </c>
      <c r="F3044" t="s">
        <v>212</v>
      </c>
      <c r="G3044" t="s">
        <v>213</v>
      </c>
      <c r="H3044" s="33">
        <v>26.91</v>
      </c>
      <c r="I3044" t="s">
        <v>214</v>
      </c>
      <c r="J3044" s="34">
        <f>ROUND(E3044/I3042* H3044,5)</f>
        <v>1.0764</v>
      </c>
      <c r="K3044" s="35"/>
    </row>
    <row r="3045" spans="1:27" x14ac:dyDescent="0.25">
      <c r="B3045" t="s">
        <v>1117</v>
      </c>
      <c r="C3045" t="s">
        <v>210</v>
      </c>
      <c r="D3045" t="s">
        <v>453</v>
      </c>
      <c r="E3045" s="32">
        <v>0.39</v>
      </c>
      <c r="F3045" t="s">
        <v>212</v>
      </c>
      <c r="G3045" t="s">
        <v>213</v>
      </c>
      <c r="H3045" s="33">
        <v>30.3</v>
      </c>
      <c r="I3045" t="s">
        <v>214</v>
      </c>
      <c r="J3045" s="34">
        <f>ROUND(E3045/I3042* H3045,5)</f>
        <v>11.817</v>
      </c>
      <c r="K3045" s="35"/>
    </row>
    <row r="3046" spans="1:27" x14ac:dyDescent="0.25">
      <c r="D3046" s="36" t="s">
        <v>215</v>
      </c>
      <c r="E3046" s="35"/>
      <c r="H3046" s="35"/>
      <c r="K3046" s="33">
        <f>SUM(J3044:J3045)</f>
        <v>12.8934</v>
      </c>
    </row>
    <row r="3047" spans="1:27" x14ac:dyDescent="0.25">
      <c r="B3047" s="23" t="s">
        <v>220</v>
      </c>
      <c r="E3047" s="35"/>
      <c r="H3047" s="35"/>
      <c r="K3047" s="35"/>
    </row>
    <row r="3048" spans="1:27" x14ac:dyDescent="0.25">
      <c r="B3048" t="s">
        <v>1409</v>
      </c>
      <c r="C3048" t="s">
        <v>224</v>
      </c>
      <c r="D3048" t="s">
        <v>1410</v>
      </c>
      <c r="E3048" s="32">
        <v>0.30599999999999999</v>
      </c>
      <c r="G3048" t="s">
        <v>213</v>
      </c>
      <c r="H3048" s="33">
        <v>10.9</v>
      </c>
      <c r="I3048" t="s">
        <v>214</v>
      </c>
      <c r="J3048" s="34">
        <f>ROUND(E3048* H3048,5)</f>
        <v>3.3353999999999999</v>
      </c>
      <c r="K3048" s="35"/>
    </row>
    <row r="3049" spans="1:27" x14ac:dyDescent="0.25">
      <c r="B3049" t="s">
        <v>1411</v>
      </c>
      <c r="C3049" t="s">
        <v>224</v>
      </c>
      <c r="D3049" t="s">
        <v>1412</v>
      </c>
      <c r="E3049" s="32">
        <v>0.99960000000000004</v>
      </c>
      <c r="G3049" t="s">
        <v>213</v>
      </c>
      <c r="H3049" s="33">
        <v>3.73</v>
      </c>
      <c r="I3049" t="s">
        <v>214</v>
      </c>
      <c r="J3049" s="34">
        <f>ROUND(E3049* H3049,5)</f>
        <v>3.72851</v>
      </c>
      <c r="K3049" s="35"/>
    </row>
    <row r="3050" spans="1:27" x14ac:dyDescent="0.25">
      <c r="D3050" s="36" t="s">
        <v>229</v>
      </c>
      <c r="E3050" s="35"/>
      <c r="H3050" s="35"/>
      <c r="K3050" s="33">
        <f>SUM(J3048:J3049)</f>
        <v>7.0639099999999999</v>
      </c>
    </row>
    <row r="3051" spans="1:27" x14ac:dyDescent="0.25">
      <c r="E3051" s="35"/>
      <c r="H3051" s="35"/>
      <c r="K3051" s="35"/>
    </row>
    <row r="3052" spans="1:27" x14ac:dyDescent="0.25">
      <c r="D3052" s="36" t="s">
        <v>231</v>
      </c>
      <c r="E3052" s="35"/>
      <c r="H3052" s="35">
        <v>1.5</v>
      </c>
      <c r="I3052" t="s">
        <v>232</v>
      </c>
      <c r="J3052">
        <f>ROUND(H3052/100*K3046,5)</f>
        <v>0.19339999999999999</v>
      </c>
      <c r="K3052" s="35"/>
    </row>
    <row r="3053" spans="1:27" x14ac:dyDescent="0.25">
      <c r="D3053" s="36" t="s">
        <v>230</v>
      </c>
      <c r="E3053" s="35"/>
      <c r="H3053" s="35"/>
      <c r="K3053" s="37">
        <f>SUM(J3043:J3052)</f>
        <v>20.15071</v>
      </c>
    </row>
    <row r="3054" spans="1:27" x14ac:dyDescent="0.25">
      <c r="D3054" s="36" t="s">
        <v>233</v>
      </c>
      <c r="E3054" s="35"/>
      <c r="H3054" s="35"/>
      <c r="K3054" s="37">
        <f>SUM(K3053:K3053)</f>
        <v>20.15071</v>
      </c>
    </row>
    <row r="3056" spans="1:27" ht="45" customHeight="1" x14ac:dyDescent="0.25">
      <c r="A3056" s="27" t="s">
        <v>1413</v>
      </c>
      <c r="B3056" s="27" t="s">
        <v>131</v>
      </c>
      <c r="C3056" s="28" t="s">
        <v>33</v>
      </c>
      <c r="D3056" s="7" t="s">
        <v>132</v>
      </c>
      <c r="E3056" s="6"/>
      <c r="F3056" s="6"/>
      <c r="G3056" s="28"/>
      <c r="H3056" s="30" t="s">
        <v>206</v>
      </c>
      <c r="I3056" s="5">
        <v>1</v>
      </c>
      <c r="J3056" s="4"/>
      <c r="K3056" s="31">
        <f>ROUND(K3066,2)</f>
        <v>6.13</v>
      </c>
      <c r="L3056" s="29" t="s">
        <v>1414</v>
      </c>
      <c r="M3056" s="28"/>
      <c r="N3056" s="28"/>
      <c r="O3056" s="28"/>
      <c r="P3056" s="28"/>
      <c r="Q3056" s="28"/>
      <c r="R3056" s="28"/>
      <c r="S3056" s="28"/>
      <c r="T3056" s="28"/>
      <c r="U3056" s="28"/>
      <c r="V3056" s="28"/>
      <c r="W3056" s="28"/>
      <c r="X3056" s="28"/>
      <c r="Y3056" s="28"/>
      <c r="Z3056" s="28"/>
      <c r="AA3056" s="28"/>
    </row>
    <row r="3057" spans="1:27" x14ac:dyDescent="0.25">
      <c r="B3057" s="23" t="s">
        <v>208</v>
      </c>
    </row>
    <row r="3058" spans="1:27" x14ac:dyDescent="0.25">
      <c r="B3058" t="s">
        <v>1117</v>
      </c>
      <c r="C3058" t="s">
        <v>210</v>
      </c>
      <c r="D3058" t="s">
        <v>453</v>
      </c>
      <c r="E3058" s="32">
        <v>0.15</v>
      </c>
      <c r="F3058" t="s">
        <v>212</v>
      </c>
      <c r="G3058" t="s">
        <v>213</v>
      </c>
      <c r="H3058" s="33">
        <v>30.3</v>
      </c>
      <c r="I3058" t="s">
        <v>214</v>
      </c>
      <c r="J3058" s="34">
        <f>ROUND(E3058/I3056* H3058,5)</f>
        <v>4.5449999999999999</v>
      </c>
      <c r="K3058" s="35"/>
    </row>
    <row r="3059" spans="1:27" x14ac:dyDescent="0.25">
      <c r="D3059" s="36" t="s">
        <v>215</v>
      </c>
      <c r="E3059" s="35"/>
      <c r="H3059" s="35"/>
      <c r="K3059" s="33">
        <f>SUM(J3058:J3058)</f>
        <v>4.5449999999999999</v>
      </c>
    </row>
    <row r="3060" spans="1:27" x14ac:dyDescent="0.25">
      <c r="B3060" s="23" t="s">
        <v>220</v>
      </c>
      <c r="E3060" s="35"/>
      <c r="H3060" s="35"/>
      <c r="K3060" s="35"/>
    </row>
    <row r="3061" spans="1:27" x14ac:dyDescent="0.25">
      <c r="B3061" t="s">
        <v>1124</v>
      </c>
      <c r="C3061" t="s">
        <v>224</v>
      </c>
      <c r="D3061" t="s">
        <v>561</v>
      </c>
      <c r="E3061" s="32">
        <v>0.4</v>
      </c>
      <c r="G3061" t="s">
        <v>213</v>
      </c>
      <c r="H3061" s="33">
        <v>3.8</v>
      </c>
      <c r="I3061" t="s">
        <v>214</v>
      </c>
      <c r="J3061" s="34">
        <f>ROUND(E3061* H3061,5)</f>
        <v>1.52</v>
      </c>
      <c r="K3061" s="35"/>
    </row>
    <row r="3062" spans="1:27" x14ac:dyDescent="0.25">
      <c r="D3062" s="36" t="s">
        <v>229</v>
      </c>
      <c r="E3062" s="35"/>
      <c r="H3062" s="35"/>
      <c r="K3062" s="33">
        <f>SUM(J3061:J3061)</f>
        <v>1.52</v>
      </c>
    </row>
    <row r="3063" spans="1:27" x14ac:dyDescent="0.25">
      <c r="E3063" s="35"/>
      <c r="H3063" s="35"/>
      <c r="K3063" s="35"/>
    </row>
    <row r="3064" spans="1:27" x14ac:dyDescent="0.25">
      <c r="D3064" s="36" t="s">
        <v>231</v>
      </c>
      <c r="E3064" s="35"/>
      <c r="H3064" s="35">
        <v>1.5</v>
      </c>
      <c r="I3064" t="s">
        <v>232</v>
      </c>
      <c r="J3064">
        <f>ROUND(H3064/100*K3059,5)</f>
        <v>6.8180000000000004E-2</v>
      </c>
      <c r="K3064" s="35"/>
    </row>
    <row r="3065" spans="1:27" x14ac:dyDescent="0.25">
      <c r="D3065" s="36" t="s">
        <v>230</v>
      </c>
      <c r="E3065" s="35"/>
      <c r="H3065" s="35"/>
      <c r="K3065" s="37">
        <f>SUM(J3057:J3064)</f>
        <v>6.1331799999999994</v>
      </c>
    </row>
    <row r="3066" spans="1:27" x14ac:dyDescent="0.25">
      <c r="D3066" s="36" t="s">
        <v>233</v>
      </c>
      <c r="E3066" s="35"/>
      <c r="H3066" s="35"/>
      <c r="K3066" s="37">
        <f>SUM(K3065:K3065)</f>
        <v>6.1331799999999994</v>
      </c>
    </row>
    <row r="3068" spans="1:27" ht="45" customHeight="1" x14ac:dyDescent="0.25">
      <c r="A3068" s="27" t="s">
        <v>1415</v>
      </c>
      <c r="B3068" s="27" t="s">
        <v>107</v>
      </c>
      <c r="C3068" s="28" t="s">
        <v>33</v>
      </c>
      <c r="D3068" s="7" t="s">
        <v>108</v>
      </c>
      <c r="E3068" s="6"/>
      <c r="F3068" s="6"/>
      <c r="G3068" s="28"/>
      <c r="H3068" s="30" t="s">
        <v>206</v>
      </c>
      <c r="I3068" s="5">
        <v>1</v>
      </c>
      <c r="J3068" s="4"/>
      <c r="K3068" s="31">
        <f>ROUND(K3082,2)</f>
        <v>9.33</v>
      </c>
      <c r="L3068" s="29" t="s">
        <v>1416</v>
      </c>
      <c r="M3068" s="28"/>
      <c r="N3068" s="28"/>
      <c r="O3068" s="28"/>
      <c r="P3068" s="28"/>
      <c r="Q3068" s="28"/>
      <c r="R3068" s="28"/>
      <c r="S3068" s="28"/>
      <c r="T3068" s="28"/>
      <c r="U3068" s="28"/>
      <c r="V3068" s="28"/>
      <c r="W3068" s="28"/>
      <c r="X3068" s="28"/>
      <c r="Y3068" s="28"/>
      <c r="Z3068" s="28"/>
      <c r="AA3068" s="28"/>
    </row>
    <row r="3069" spans="1:27" x14ac:dyDescent="0.25">
      <c r="B3069" s="23" t="s">
        <v>208</v>
      </c>
    </row>
    <row r="3070" spans="1:27" x14ac:dyDescent="0.25">
      <c r="B3070" t="s">
        <v>1182</v>
      </c>
      <c r="C3070" t="s">
        <v>210</v>
      </c>
      <c r="D3070" t="s">
        <v>1183</v>
      </c>
      <c r="E3070" s="32">
        <v>0.15</v>
      </c>
      <c r="F3070" t="s">
        <v>212</v>
      </c>
      <c r="G3070" t="s">
        <v>213</v>
      </c>
      <c r="H3070" s="33">
        <v>32.159999999999997</v>
      </c>
      <c r="I3070" t="s">
        <v>214</v>
      </c>
      <c r="J3070" s="34">
        <f>ROUND(E3070/I3068* H3070,5)</f>
        <v>4.8239999999999998</v>
      </c>
      <c r="K3070" s="35"/>
    </row>
    <row r="3071" spans="1:27" x14ac:dyDescent="0.25">
      <c r="B3071" t="s">
        <v>956</v>
      </c>
      <c r="C3071" t="s">
        <v>210</v>
      </c>
      <c r="D3071" t="s">
        <v>957</v>
      </c>
      <c r="E3071" s="32">
        <v>0.1</v>
      </c>
      <c r="F3071" t="s">
        <v>212</v>
      </c>
      <c r="G3071" t="s">
        <v>213</v>
      </c>
      <c r="H3071" s="33">
        <v>25.31</v>
      </c>
      <c r="I3071" t="s">
        <v>214</v>
      </c>
      <c r="J3071" s="34">
        <f>ROUND(E3071/I3068* H3071,5)</f>
        <v>2.5310000000000001</v>
      </c>
      <c r="K3071" s="35"/>
    </row>
    <row r="3072" spans="1:27" x14ac:dyDescent="0.25">
      <c r="D3072" s="36" t="s">
        <v>215</v>
      </c>
      <c r="E3072" s="35"/>
      <c r="H3072" s="35"/>
      <c r="K3072" s="33">
        <f>SUM(J3070:J3071)</f>
        <v>7.3550000000000004</v>
      </c>
    </row>
    <row r="3073" spans="1:27" x14ac:dyDescent="0.25">
      <c r="B3073" s="23" t="s">
        <v>216</v>
      </c>
      <c r="E3073" s="35"/>
      <c r="H3073" s="35"/>
      <c r="K3073" s="35"/>
    </row>
    <row r="3074" spans="1:27" x14ac:dyDescent="0.25">
      <c r="B3074" t="s">
        <v>1184</v>
      </c>
      <c r="C3074" t="s">
        <v>210</v>
      </c>
      <c r="D3074" t="s">
        <v>1185</v>
      </c>
      <c r="E3074" s="32">
        <v>0.15</v>
      </c>
      <c r="F3074" t="s">
        <v>212</v>
      </c>
      <c r="G3074" t="s">
        <v>213</v>
      </c>
      <c r="H3074" s="33">
        <v>3.16</v>
      </c>
      <c r="I3074" t="s">
        <v>214</v>
      </c>
      <c r="J3074" s="34">
        <f>ROUND(E3074/I3068* H3074,5)</f>
        <v>0.47399999999999998</v>
      </c>
      <c r="K3074" s="35"/>
    </row>
    <row r="3075" spans="1:27" x14ac:dyDescent="0.25">
      <c r="D3075" s="36" t="s">
        <v>219</v>
      </c>
      <c r="E3075" s="35"/>
      <c r="H3075" s="35"/>
      <c r="K3075" s="33">
        <f>SUM(J3074:J3074)</f>
        <v>0.47399999999999998</v>
      </c>
    </row>
    <row r="3076" spans="1:27" x14ac:dyDescent="0.25">
      <c r="B3076" s="23" t="s">
        <v>220</v>
      </c>
      <c r="E3076" s="35"/>
      <c r="H3076" s="35"/>
      <c r="K3076" s="35"/>
    </row>
    <row r="3077" spans="1:27" x14ac:dyDescent="0.25">
      <c r="B3077" t="s">
        <v>1128</v>
      </c>
      <c r="C3077" t="s">
        <v>224</v>
      </c>
      <c r="D3077" t="s">
        <v>1129</v>
      </c>
      <c r="E3077" s="32">
        <v>1.2</v>
      </c>
      <c r="G3077" t="s">
        <v>213</v>
      </c>
      <c r="H3077" s="33">
        <v>1.1000000000000001</v>
      </c>
      <c r="I3077" t="s">
        <v>214</v>
      </c>
      <c r="J3077" s="34">
        <f>ROUND(E3077* H3077,5)</f>
        <v>1.32</v>
      </c>
      <c r="K3077" s="35"/>
    </row>
    <row r="3078" spans="1:27" x14ac:dyDescent="0.25">
      <c r="D3078" s="36" t="s">
        <v>229</v>
      </c>
      <c r="E3078" s="35"/>
      <c r="H3078" s="35"/>
      <c r="K3078" s="33">
        <f>SUM(J3077:J3077)</f>
        <v>1.32</v>
      </c>
    </row>
    <row r="3079" spans="1:27" x14ac:dyDescent="0.25">
      <c r="E3079" s="35"/>
      <c r="H3079" s="35"/>
      <c r="K3079" s="35"/>
    </row>
    <row r="3080" spans="1:27" x14ac:dyDescent="0.25">
      <c r="D3080" s="36" t="s">
        <v>231</v>
      </c>
      <c r="E3080" s="35"/>
      <c r="H3080" s="35">
        <v>2.5</v>
      </c>
      <c r="I3080" t="s">
        <v>232</v>
      </c>
      <c r="J3080">
        <f>ROUND(H3080/100*K3072,5)</f>
        <v>0.18387999999999999</v>
      </c>
      <c r="K3080" s="35"/>
    </row>
    <row r="3081" spans="1:27" x14ac:dyDescent="0.25">
      <c r="D3081" s="36" t="s">
        <v>230</v>
      </c>
      <c r="E3081" s="35"/>
      <c r="H3081" s="35"/>
      <c r="K3081" s="37">
        <f>SUM(J3069:J3080)</f>
        <v>9.3328800000000012</v>
      </c>
    </row>
    <row r="3082" spans="1:27" x14ac:dyDescent="0.25">
      <c r="D3082" s="36" t="s">
        <v>233</v>
      </c>
      <c r="E3082" s="35"/>
      <c r="H3082" s="35"/>
      <c r="K3082" s="37">
        <f>SUM(K3081:K3081)</f>
        <v>9.3328800000000012</v>
      </c>
    </row>
    <row r="3084" spans="1:27" ht="45" customHeight="1" x14ac:dyDescent="0.25">
      <c r="A3084" s="27" t="s">
        <v>1417</v>
      </c>
      <c r="B3084" s="27" t="s">
        <v>109</v>
      </c>
      <c r="C3084" s="28" t="s">
        <v>33</v>
      </c>
      <c r="D3084" s="7" t="s">
        <v>110</v>
      </c>
      <c r="E3084" s="6"/>
      <c r="F3084" s="6"/>
      <c r="G3084" s="28"/>
      <c r="H3084" s="30" t="s">
        <v>206</v>
      </c>
      <c r="I3084" s="5">
        <v>1</v>
      </c>
      <c r="J3084" s="4"/>
      <c r="K3084" s="31">
        <f>ROUND(K3098,2)</f>
        <v>54.96</v>
      </c>
      <c r="L3084" s="29" t="s">
        <v>1418</v>
      </c>
      <c r="M3084" s="28"/>
      <c r="N3084" s="28"/>
      <c r="O3084" s="28"/>
      <c r="P3084" s="28"/>
      <c r="Q3084" s="28"/>
      <c r="R3084" s="28"/>
      <c r="S3084" s="28"/>
      <c r="T3084" s="28"/>
      <c r="U3084" s="28"/>
      <c r="V3084" s="28"/>
      <c r="W3084" s="28"/>
      <c r="X3084" s="28"/>
      <c r="Y3084" s="28"/>
      <c r="Z3084" s="28"/>
      <c r="AA3084" s="28"/>
    </row>
    <row r="3085" spans="1:27" x14ac:dyDescent="0.25">
      <c r="B3085" s="23" t="s">
        <v>208</v>
      </c>
    </row>
    <row r="3086" spans="1:27" x14ac:dyDescent="0.25">
      <c r="B3086" t="s">
        <v>994</v>
      </c>
      <c r="C3086" t="s">
        <v>210</v>
      </c>
      <c r="D3086" t="s">
        <v>406</v>
      </c>
      <c r="E3086" s="32">
        <v>0.2</v>
      </c>
      <c r="F3086" t="s">
        <v>212</v>
      </c>
      <c r="G3086" t="s">
        <v>213</v>
      </c>
      <c r="H3086" s="33">
        <v>26.91</v>
      </c>
      <c r="I3086" t="s">
        <v>214</v>
      </c>
      <c r="J3086" s="34">
        <f>ROUND(E3086/I3084* H3086,5)</f>
        <v>5.3819999999999997</v>
      </c>
      <c r="K3086" s="35"/>
    </row>
    <row r="3087" spans="1:27" x14ac:dyDescent="0.25">
      <c r="B3087" t="s">
        <v>956</v>
      </c>
      <c r="C3087" t="s">
        <v>210</v>
      </c>
      <c r="D3087" t="s">
        <v>957</v>
      </c>
      <c r="E3087" s="32">
        <v>0.03</v>
      </c>
      <c r="F3087" t="s">
        <v>212</v>
      </c>
      <c r="G3087" t="s">
        <v>213</v>
      </c>
      <c r="H3087" s="33">
        <v>25.31</v>
      </c>
      <c r="I3087" t="s">
        <v>214</v>
      </c>
      <c r="J3087" s="34">
        <f>ROUND(E3087/I3084* H3087,5)</f>
        <v>0.75929999999999997</v>
      </c>
      <c r="K3087" s="35"/>
    </row>
    <row r="3088" spans="1:27" x14ac:dyDescent="0.25">
      <c r="B3088" t="s">
        <v>995</v>
      </c>
      <c r="C3088" t="s">
        <v>210</v>
      </c>
      <c r="D3088" t="s">
        <v>408</v>
      </c>
      <c r="E3088" s="32">
        <v>0.45</v>
      </c>
      <c r="F3088" t="s">
        <v>212</v>
      </c>
      <c r="G3088" t="s">
        <v>213</v>
      </c>
      <c r="H3088" s="33">
        <v>30.3</v>
      </c>
      <c r="I3088" t="s">
        <v>214</v>
      </c>
      <c r="J3088" s="34">
        <f>ROUND(E3088/I3084* H3088,5)</f>
        <v>13.635</v>
      </c>
      <c r="K3088" s="35"/>
    </row>
    <row r="3089" spans="1:27" x14ac:dyDescent="0.25">
      <c r="D3089" s="36" t="s">
        <v>215</v>
      </c>
      <c r="E3089" s="35"/>
      <c r="H3089" s="35"/>
      <c r="K3089" s="33">
        <f>SUM(J3086:J3088)</f>
        <v>19.776299999999999</v>
      </c>
    </row>
    <row r="3090" spans="1:27" x14ac:dyDescent="0.25">
      <c r="B3090" s="23" t="s">
        <v>220</v>
      </c>
      <c r="E3090" s="35"/>
      <c r="H3090" s="35"/>
      <c r="K3090" s="35"/>
    </row>
    <row r="3091" spans="1:27" x14ac:dyDescent="0.25">
      <c r="B3091" t="s">
        <v>1370</v>
      </c>
      <c r="C3091" t="s">
        <v>224</v>
      </c>
      <c r="D3091" t="s">
        <v>1371</v>
      </c>
      <c r="E3091" s="32">
        <v>1.425</v>
      </c>
      <c r="G3091" t="s">
        <v>213</v>
      </c>
      <c r="H3091" s="33">
        <v>1.02</v>
      </c>
      <c r="I3091" t="s">
        <v>214</v>
      </c>
      <c r="J3091" s="34">
        <f>ROUND(E3091* H3091,5)</f>
        <v>1.4535</v>
      </c>
      <c r="K3091" s="35"/>
    </row>
    <row r="3092" spans="1:27" x14ac:dyDescent="0.25">
      <c r="B3092" t="s">
        <v>1419</v>
      </c>
      <c r="C3092" t="s">
        <v>224</v>
      </c>
      <c r="D3092" t="s">
        <v>1420</v>
      </c>
      <c r="E3092" s="32">
        <v>7.0034999999999998</v>
      </c>
      <c r="G3092" t="s">
        <v>213</v>
      </c>
      <c r="H3092" s="33">
        <v>1.08</v>
      </c>
      <c r="I3092" t="s">
        <v>214</v>
      </c>
      <c r="J3092" s="34">
        <f>ROUND(E3092* H3092,5)</f>
        <v>7.5637800000000004</v>
      </c>
      <c r="K3092" s="35"/>
    </row>
    <row r="3093" spans="1:27" x14ac:dyDescent="0.25">
      <c r="B3093" t="s">
        <v>1421</v>
      </c>
      <c r="C3093" t="s">
        <v>33</v>
      </c>
      <c r="D3093" t="s">
        <v>1422</v>
      </c>
      <c r="E3093" s="32">
        <v>1.02</v>
      </c>
      <c r="G3093" t="s">
        <v>213</v>
      </c>
      <c r="H3093" s="33">
        <v>25.36</v>
      </c>
      <c r="I3093" t="s">
        <v>214</v>
      </c>
      <c r="J3093" s="34">
        <f>ROUND(E3093* H3093,5)</f>
        <v>25.8672</v>
      </c>
      <c r="K3093" s="35"/>
    </row>
    <row r="3094" spans="1:27" x14ac:dyDescent="0.25">
      <c r="D3094" s="36" t="s">
        <v>229</v>
      </c>
      <c r="E3094" s="35"/>
      <c r="H3094" s="35"/>
      <c r="K3094" s="33">
        <f>SUM(J3091:J3093)</f>
        <v>34.884479999999996</v>
      </c>
    </row>
    <row r="3095" spans="1:27" x14ac:dyDescent="0.25">
      <c r="E3095" s="35"/>
      <c r="H3095" s="35"/>
      <c r="K3095" s="35"/>
    </row>
    <row r="3096" spans="1:27" x14ac:dyDescent="0.25">
      <c r="D3096" s="36" t="s">
        <v>231</v>
      </c>
      <c r="E3096" s="35"/>
      <c r="H3096" s="35">
        <v>1.5</v>
      </c>
      <c r="I3096" t="s">
        <v>232</v>
      </c>
      <c r="J3096">
        <f>ROUND(H3096/100*K3089,5)</f>
        <v>0.29664000000000001</v>
      </c>
      <c r="K3096" s="35"/>
    </row>
    <row r="3097" spans="1:27" x14ac:dyDescent="0.25">
      <c r="D3097" s="36" t="s">
        <v>230</v>
      </c>
      <c r="E3097" s="35"/>
      <c r="H3097" s="35"/>
      <c r="K3097" s="37">
        <f>SUM(J3085:J3096)</f>
        <v>54.957419999999999</v>
      </c>
    </row>
    <row r="3098" spans="1:27" x14ac:dyDescent="0.25">
      <c r="D3098" s="36" t="s">
        <v>233</v>
      </c>
      <c r="E3098" s="35"/>
      <c r="H3098" s="35"/>
      <c r="K3098" s="37">
        <f>SUM(K3097:K3097)</f>
        <v>54.957419999999999</v>
      </c>
    </row>
    <row r="3100" spans="1:27" ht="45" customHeight="1" x14ac:dyDescent="0.25">
      <c r="A3100" s="27" t="s">
        <v>1423</v>
      </c>
      <c r="B3100" s="27" t="s">
        <v>104</v>
      </c>
      <c r="C3100" s="28" t="s">
        <v>105</v>
      </c>
      <c r="D3100" s="7" t="s">
        <v>106</v>
      </c>
      <c r="E3100" s="6"/>
      <c r="F3100" s="6"/>
      <c r="G3100" s="28"/>
      <c r="H3100" s="30" t="s">
        <v>206</v>
      </c>
      <c r="I3100" s="5">
        <v>1</v>
      </c>
      <c r="J3100" s="4"/>
      <c r="K3100" s="31">
        <f>ROUND(K3113,2)</f>
        <v>12.87</v>
      </c>
      <c r="L3100" s="29" t="s">
        <v>1424</v>
      </c>
      <c r="M3100" s="28"/>
      <c r="N3100" s="28"/>
      <c r="O3100" s="28"/>
      <c r="P3100" s="28"/>
      <c r="Q3100" s="28"/>
      <c r="R3100" s="28"/>
      <c r="S3100" s="28"/>
      <c r="T3100" s="28"/>
      <c r="U3100" s="28"/>
      <c r="V3100" s="28"/>
      <c r="W3100" s="28"/>
      <c r="X3100" s="28"/>
      <c r="Y3100" s="28"/>
      <c r="Z3100" s="28"/>
      <c r="AA3100" s="28"/>
    </row>
    <row r="3101" spans="1:27" x14ac:dyDescent="0.25">
      <c r="B3101" s="23" t="s">
        <v>208</v>
      </c>
    </row>
    <row r="3102" spans="1:27" x14ac:dyDescent="0.25">
      <c r="B3102" t="s">
        <v>994</v>
      </c>
      <c r="C3102" t="s">
        <v>210</v>
      </c>
      <c r="D3102" t="s">
        <v>406</v>
      </c>
      <c r="E3102" s="32">
        <v>0.05</v>
      </c>
      <c r="F3102" t="s">
        <v>212</v>
      </c>
      <c r="G3102" t="s">
        <v>213</v>
      </c>
      <c r="H3102" s="33">
        <v>26.91</v>
      </c>
      <c r="I3102" t="s">
        <v>214</v>
      </c>
      <c r="J3102" s="34">
        <f>ROUND(E3102/I3100* H3102,5)</f>
        <v>1.3454999999999999</v>
      </c>
      <c r="K3102" s="35"/>
    </row>
    <row r="3103" spans="1:27" x14ac:dyDescent="0.25">
      <c r="B3103" t="s">
        <v>995</v>
      </c>
      <c r="C3103" t="s">
        <v>210</v>
      </c>
      <c r="D3103" t="s">
        <v>408</v>
      </c>
      <c r="E3103" s="32">
        <v>0.15</v>
      </c>
      <c r="F3103" t="s">
        <v>212</v>
      </c>
      <c r="G3103" t="s">
        <v>213</v>
      </c>
      <c r="H3103" s="33">
        <v>30.3</v>
      </c>
      <c r="I3103" t="s">
        <v>214</v>
      </c>
      <c r="J3103" s="34">
        <f>ROUND(E3103/I3100* H3103,5)</f>
        <v>4.5449999999999999</v>
      </c>
      <c r="K3103" s="35"/>
    </row>
    <row r="3104" spans="1:27" x14ac:dyDescent="0.25">
      <c r="D3104" s="36" t="s">
        <v>215</v>
      </c>
      <c r="E3104" s="35"/>
      <c r="H3104" s="35"/>
      <c r="K3104" s="33">
        <f>SUM(J3102:J3103)</f>
        <v>5.8904999999999994</v>
      </c>
    </row>
    <row r="3105" spans="1:27" x14ac:dyDescent="0.25">
      <c r="B3105" s="23" t="s">
        <v>220</v>
      </c>
      <c r="E3105" s="35"/>
      <c r="H3105" s="35"/>
      <c r="K3105" s="35"/>
    </row>
    <row r="3106" spans="1:27" x14ac:dyDescent="0.25">
      <c r="B3106" t="s">
        <v>1128</v>
      </c>
      <c r="C3106" t="s">
        <v>224</v>
      </c>
      <c r="D3106" t="s">
        <v>1129</v>
      </c>
      <c r="E3106" s="32">
        <v>0.10050000000000001</v>
      </c>
      <c r="G3106" t="s">
        <v>213</v>
      </c>
      <c r="H3106" s="33">
        <v>1.1000000000000001</v>
      </c>
      <c r="I3106" t="s">
        <v>214</v>
      </c>
      <c r="J3106" s="34">
        <f>ROUND(E3106* H3106,5)</f>
        <v>0.11055</v>
      </c>
      <c r="K3106" s="35"/>
    </row>
    <row r="3107" spans="1:27" x14ac:dyDescent="0.25">
      <c r="B3107" t="s">
        <v>1425</v>
      </c>
      <c r="C3107" t="s">
        <v>105</v>
      </c>
      <c r="D3107" t="s">
        <v>1426</v>
      </c>
      <c r="E3107" s="32">
        <v>1.02</v>
      </c>
      <c r="G3107" t="s">
        <v>213</v>
      </c>
      <c r="H3107" s="33">
        <v>6.6</v>
      </c>
      <c r="I3107" t="s">
        <v>214</v>
      </c>
      <c r="J3107" s="34">
        <f>ROUND(E3107* H3107,5)</f>
        <v>6.7320000000000002</v>
      </c>
      <c r="K3107" s="35"/>
    </row>
    <row r="3108" spans="1:27" x14ac:dyDescent="0.25">
      <c r="B3108" t="s">
        <v>1427</v>
      </c>
      <c r="C3108" t="s">
        <v>224</v>
      </c>
      <c r="D3108" t="s">
        <v>1428</v>
      </c>
      <c r="E3108" s="32">
        <v>0.12</v>
      </c>
      <c r="G3108" t="s">
        <v>213</v>
      </c>
      <c r="H3108" s="33">
        <v>0.39</v>
      </c>
      <c r="I3108" t="s">
        <v>214</v>
      </c>
      <c r="J3108" s="34">
        <f>ROUND(E3108* H3108,5)</f>
        <v>4.6800000000000001E-2</v>
      </c>
      <c r="K3108" s="35"/>
    </row>
    <row r="3109" spans="1:27" x14ac:dyDescent="0.25">
      <c r="D3109" s="36" t="s">
        <v>229</v>
      </c>
      <c r="E3109" s="35"/>
      <c r="H3109" s="35"/>
      <c r="K3109" s="33">
        <f>SUM(J3106:J3108)</f>
        <v>6.8893500000000003</v>
      </c>
    </row>
    <row r="3110" spans="1:27" x14ac:dyDescent="0.25">
      <c r="E3110" s="35"/>
      <c r="H3110" s="35"/>
      <c r="K3110" s="35"/>
    </row>
    <row r="3111" spans="1:27" x14ac:dyDescent="0.25">
      <c r="D3111" s="36" t="s">
        <v>231</v>
      </c>
      <c r="E3111" s="35"/>
      <c r="H3111" s="35">
        <v>1.5</v>
      </c>
      <c r="I3111" t="s">
        <v>232</v>
      </c>
      <c r="J3111">
        <f>ROUND(H3111/100*K3104,5)</f>
        <v>8.8359999999999994E-2</v>
      </c>
      <c r="K3111" s="35"/>
    </row>
    <row r="3112" spans="1:27" x14ac:dyDescent="0.25">
      <c r="D3112" s="36" t="s">
        <v>230</v>
      </c>
      <c r="E3112" s="35"/>
      <c r="H3112" s="35"/>
      <c r="K3112" s="37">
        <f>SUM(J3101:J3111)</f>
        <v>12.868209999999998</v>
      </c>
    </row>
    <row r="3113" spans="1:27" x14ac:dyDescent="0.25">
      <c r="D3113" s="36" t="s">
        <v>233</v>
      </c>
      <c r="E3113" s="35"/>
      <c r="H3113" s="35"/>
      <c r="K3113" s="37">
        <f>SUM(K3112:K3112)</f>
        <v>12.868209999999998</v>
      </c>
    </row>
    <row r="3115" spans="1:27" ht="45" customHeight="1" x14ac:dyDescent="0.25">
      <c r="A3115" s="27" t="s">
        <v>1429</v>
      </c>
      <c r="B3115" s="27" t="s">
        <v>156</v>
      </c>
      <c r="C3115" s="28" t="s">
        <v>33</v>
      </c>
      <c r="D3115" s="7" t="s">
        <v>157</v>
      </c>
      <c r="E3115" s="6"/>
      <c r="F3115" s="6"/>
      <c r="G3115" s="28"/>
      <c r="H3115" s="30" t="s">
        <v>206</v>
      </c>
      <c r="I3115" s="5">
        <v>1</v>
      </c>
      <c r="J3115" s="4"/>
      <c r="K3115" s="31">
        <f>ROUND(K3127,2)</f>
        <v>93.91</v>
      </c>
      <c r="L3115" s="29" t="s">
        <v>1430</v>
      </c>
      <c r="M3115" s="28"/>
      <c r="N3115" s="28"/>
      <c r="O3115" s="28"/>
      <c r="P3115" s="28"/>
      <c r="Q3115" s="28"/>
      <c r="R3115" s="28"/>
      <c r="S3115" s="28"/>
      <c r="T3115" s="28"/>
      <c r="U3115" s="28"/>
      <c r="V3115" s="28"/>
      <c r="W3115" s="28"/>
      <c r="X3115" s="28"/>
      <c r="Y3115" s="28"/>
      <c r="Z3115" s="28"/>
      <c r="AA3115" s="28"/>
    </row>
    <row r="3116" spans="1:27" x14ac:dyDescent="0.25">
      <c r="B3116" s="23" t="s">
        <v>208</v>
      </c>
    </row>
    <row r="3117" spans="1:27" x14ac:dyDescent="0.25">
      <c r="B3117" t="s">
        <v>1217</v>
      </c>
      <c r="C3117" t="s">
        <v>210</v>
      </c>
      <c r="D3117" t="s">
        <v>1218</v>
      </c>
      <c r="E3117" s="32">
        <v>1</v>
      </c>
      <c r="F3117" t="s">
        <v>212</v>
      </c>
      <c r="G3117" t="s">
        <v>213</v>
      </c>
      <c r="H3117" s="33">
        <v>29.45</v>
      </c>
      <c r="I3117" t="s">
        <v>214</v>
      </c>
      <c r="J3117" s="34">
        <f>ROUND(E3117/I3115* H3117,5)</f>
        <v>29.45</v>
      </c>
      <c r="K3117" s="35"/>
    </row>
    <row r="3118" spans="1:27" x14ac:dyDescent="0.25">
      <c r="D3118" s="36" t="s">
        <v>215</v>
      </c>
      <c r="E3118" s="35"/>
      <c r="H3118" s="35"/>
      <c r="K3118" s="33">
        <f>SUM(J3117:J3117)</f>
        <v>29.45</v>
      </c>
    </row>
    <row r="3119" spans="1:27" x14ac:dyDescent="0.25">
      <c r="B3119" s="23" t="s">
        <v>220</v>
      </c>
      <c r="E3119" s="35"/>
      <c r="H3119" s="35"/>
      <c r="K3119" s="35"/>
    </row>
    <row r="3120" spans="1:27" x14ac:dyDescent="0.25">
      <c r="B3120" t="s">
        <v>1431</v>
      </c>
      <c r="C3120" t="s">
        <v>410</v>
      </c>
      <c r="D3120" t="s">
        <v>1432</v>
      </c>
      <c r="E3120" s="32">
        <v>0.04</v>
      </c>
      <c r="G3120" t="s">
        <v>213</v>
      </c>
      <c r="H3120" s="33">
        <v>171.7</v>
      </c>
      <c r="I3120" t="s">
        <v>214</v>
      </c>
      <c r="J3120" s="34">
        <f>ROUND(E3120* H3120,5)</f>
        <v>6.8680000000000003</v>
      </c>
      <c r="K3120" s="35"/>
    </row>
    <row r="3121" spans="1:27" x14ac:dyDescent="0.25">
      <c r="B3121" t="s">
        <v>1433</v>
      </c>
      <c r="C3121" t="s">
        <v>33</v>
      </c>
      <c r="D3121" t="s">
        <v>1434</v>
      </c>
      <c r="E3121" s="32">
        <v>1</v>
      </c>
      <c r="G3121" t="s">
        <v>213</v>
      </c>
      <c r="H3121" s="33">
        <v>56.37</v>
      </c>
      <c r="I3121" t="s">
        <v>214</v>
      </c>
      <c r="J3121" s="34">
        <f>ROUND(E3121* H3121,5)</f>
        <v>56.37</v>
      </c>
      <c r="K3121" s="35"/>
    </row>
    <row r="3122" spans="1:27" x14ac:dyDescent="0.25">
      <c r="B3122" t="s">
        <v>1435</v>
      </c>
      <c r="C3122" t="s">
        <v>38</v>
      </c>
      <c r="D3122" t="s">
        <v>1436</v>
      </c>
      <c r="E3122" s="32">
        <v>4.4000000000000004</v>
      </c>
      <c r="G3122" t="s">
        <v>213</v>
      </c>
      <c r="H3122" s="33">
        <v>0.11</v>
      </c>
      <c r="I3122" t="s">
        <v>214</v>
      </c>
      <c r="J3122" s="34">
        <f>ROUND(E3122* H3122,5)</f>
        <v>0.48399999999999999</v>
      </c>
      <c r="K3122" s="35"/>
    </row>
    <row r="3123" spans="1:27" x14ac:dyDescent="0.25">
      <c r="D3123" s="36" t="s">
        <v>229</v>
      </c>
      <c r="E3123" s="35"/>
      <c r="H3123" s="35"/>
      <c r="K3123" s="33">
        <f>SUM(J3120:J3122)</f>
        <v>63.722000000000001</v>
      </c>
    </row>
    <row r="3124" spans="1:27" x14ac:dyDescent="0.25">
      <c r="E3124" s="35"/>
      <c r="H3124" s="35"/>
      <c r="K3124" s="35"/>
    </row>
    <row r="3125" spans="1:27" x14ac:dyDescent="0.25">
      <c r="D3125" s="36" t="s">
        <v>231</v>
      </c>
      <c r="E3125" s="35"/>
      <c r="H3125" s="35">
        <v>2.5</v>
      </c>
      <c r="I3125" t="s">
        <v>232</v>
      </c>
      <c r="J3125">
        <f>ROUND(H3125/100*K3118,5)</f>
        <v>0.73624999999999996</v>
      </c>
      <c r="K3125" s="35"/>
    </row>
    <row r="3126" spans="1:27" x14ac:dyDescent="0.25">
      <c r="D3126" s="36" t="s">
        <v>230</v>
      </c>
      <c r="E3126" s="35"/>
      <c r="H3126" s="35"/>
      <c r="K3126" s="37">
        <f>SUM(J3116:J3125)</f>
        <v>93.908249999999981</v>
      </c>
    </row>
    <row r="3127" spans="1:27" x14ac:dyDescent="0.25">
      <c r="D3127" s="36" t="s">
        <v>233</v>
      </c>
      <c r="E3127" s="35"/>
      <c r="H3127" s="35"/>
      <c r="K3127" s="37">
        <f>SUM(K3126:K3126)</f>
        <v>93.908249999999981</v>
      </c>
    </row>
    <row r="3129" spans="1:27" ht="45" customHeight="1" x14ac:dyDescent="0.25">
      <c r="A3129" s="27" t="s">
        <v>1437</v>
      </c>
      <c r="B3129" s="27" t="s">
        <v>172</v>
      </c>
      <c r="C3129" s="28" t="s">
        <v>38</v>
      </c>
      <c r="D3129" s="7" t="s">
        <v>173</v>
      </c>
      <c r="E3129" s="6"/>
      <c r="F3129" s="6"/>
      <c r="G3129" s="28"/>
      <c r="H3129" s="30" t="s">
        <v>206</v>
      </c>
      <c r="I3129" s="5">
        <v>1</v>
      </c>
      <c r="J3129" s="4"/>
      <c r="K3129" s="31">
        <f>ROUND(K3142,2)</f>
        <v>340.73</v>
      </c>
      <c r="L3129" s="29" t="s">
        <v>1438</v>
      </c>
      <c r="M3129" s="28"/>
      <c r="N3129" s="28"/>
      <c r="O3129" s="28"/>
      <c r="P3129" s="28"/>
      <c r="Q3129" s="28"/>
      <c r="R3129" s="28"/>
      <c r="S3129" s="28"/>
      <c r="T3129" s="28"/>
      <c r="U3129" s="28"/>
      <c r="V3129" s="28"/>
      <c r="W3129" s="28"/>
      <c r="X3129" s="28"/>
      <c r="Y3129" s="28"/>
      <c r="Z3129" s="28"/>
      <c r="AA3129" s="28"/>
    </row>
    <row r="3130" spans="1:27" x14ac:dyDescent="0.25">
      <c r="B3130" s="23" t="s">
        <v>208</v>
      </c>
    </row>
    <row r="3131" spans="1:27" x14ac:dyDescent="0.25">
      <c r="B3131" t="s">
        <v>1439</v>
      </c>
      <c r="C3131" t="s">
        <v>210</v>
      </c>
      <c r="D3131" t="s">
        <v>752</v>
      </c>
      <c r="E3131" s="32">
        <v>0.25</v>
      </c>
      <c r="F3131" t="s">
        <v>212</v>
      </c>
      <c r="G3131" t="s">
        <v>213</v>
      </c>
      <c r="H3131" s="33">
        <v>28.5</v>
      </c>
      <c r="I3131" t="s">
        <v>214</v>
      </c>
      <c r="J3131" s="34">
        <f>ROUND(E3131/I3129* H3131,5)</f>
        <v>7.125</v>
      </c>
      <c r="K3131" s="35"/>
    </row>
    <row r="3132" spans="1:27" x14ac:dyDescent="0.25">
      <c r="B3132" t="s">
        <v>1440</v>
      </c>
      <c r="C3132" t="s">
        <v>210</v>
      </c>
      <c r="D3132" t="s">
        <v>754</v>
      </c>
      <c r="E3132" s="32">
        <v>1</v>
      </c>
      <c r="F3132" t="s">
        <v>212</v>
      </c>
      <c r="G3132" t="s">
        <v>213</v>
      </c>
      <c r="H3132" s="33">
        <v>33.24</v>
      </c>
      <c r="I3132" t="s">
        <v>214</v>
      </c>
      <c r="J3132" s="34">
        <f>ROUND(E3132/I3129* H3132,5)</f>
        <v>33.24</v>
      </c>
      <c r="K3132" s="35"/>
    </row>
    <row r="3133" spans="1:27" x14ac:dyDescent="0.25">
      <c r="D3133" s="36" t="s">
        <v>215</v>
      </c>
      <c r="E3133" s="35"/>
      <c r="H3133" s="35"/>
      <c r="K3133" s="33">
        <f>SUM(J3131:J3132)</f>
        <v>40.365000000000002</v>
      </c>
    </row>
    <row r="3134" spans="1:27" x14ac:dyDescent="0.25">
      <c r="B3134" s="23" t="s">
        <v>220</v>
      </c>
      <c r="E3134" s="35"/>
      <c r="H3134" s="35"/>
      <c r="K3134" s="35"/>
    </row>
    <row r="3135" spans="1:27" x14ac:dyDescent="0.25">
      <c r="B3135" t="s">
        <v>1441</v>
      </c>
      <c r="C3135" t="s">
        <v>224</v>
      </c>
      <c r="D3135" t="s">
        <v>765</v>
      </c>
      <c r="E3135" s="32">
        <v>0.245</v>
      </c>
      <c r="G3135" t="s">
        <v>213</v>
      </c>
      <c r="H3135" s="33">
        <v>4.9000000000000004</v>
      </c>
      <c r="I3135" t="s">
        <v>214</v>
      </c>
      <c r="J3135" s="34">
        <f>ROUND(E3135* H3135,5)</f>
        <v>1.2004999999999999</v>
      </c>
      <c r="K3135" s="35"/>
    </row>
    <row r="3136" spans="1:27" x14ac:dyDescent="0.25">
      <c r="B3136" t="s">
        <v>1442</v>
      </c>
      <c r="C3136" t="s">
        <v>494</v>
      </c>
      <c r="D3136" t="s">
        <v>1324</v>
      </c>
      <c r="E3136" s="32">
        <v>1.2E-2</v>
      </c>
      <c r="G3136" t="s">
        <v>213</v>
      </c>
      <c r="H3136" s="33">
        <v>27.75</v>
      </c>
      <c r="I3136" t="s">
        <v>214</v>
      </c>
      <c r="J3136" s="34">
        <f>ROUND(E3136* H3136,5)</f>
        <v>0.33300000000000002</v>
      </c>
      <c r="K3136" s="35"/>
    </row>
    <row r="3137" spans="1:27" x14ac:dyDescent="0.25">
      <c r="B3137" t="s">
        <v>1443</v>
      </c>
      <c r="C3137" t="s">
        <v>38</v>
      </c>
      <c r="D3137" t="s">
        <v>1444</v>
      </c>
      <c r="E3137" s="32">
        <v>1</v>
      </c>
      <c r="G3137" t="s">
        <v>213</v>
      </c>
      <c r="H3137" s="33">
        <v>297.82</v>
      </c>
      <c r="I3137" t="s">
        <v>214</v>
      </c>
      <c r="J3137" s="34">
        <f>ROUND(E3137* H3137,5)</f>
        <v>297.82</v>
      </c>
      <c r="K3137" s="35"/>
    </row>
    <row r="3138" spans="1:27" x14ac:dyDescent="0.25">
      <c r="D3138" s="36" t="s">
        <v>229</v>
      </c>
      <c r="E3138" s="35"/>
      <c r="H3138" s="35"/>
      <c r="K3138" s="33">
        <f>SUM(J3135:J3137)</f>
        <v>299.3535</v>
      </c>
    </row>
    <row r="3139" spans="1:27" x14ac:dyDescent="0.25">
      <c r="E3139" s="35"/>
      <c r="H3139" s="35"/>
      <c r="K3139" s="35"/>
    </row>
    <row r="3140" spans="1:27" x14ac:dyDescent="0.25">
      <c r="D3140" s="36" t="s">
        <v>231</v>
      </c>
      <c r="E3140" s="35"/>
      <c r="H3140" s="35">
        <v>2.5</v>
      </c>
      <c r="I3140" t="s">
        <v>232</v>
      </c>
      <c r="J3140">
        <f>ROUND(H3140/100*K3133,5)</f>
        <v>1.0091300000000001</v>
      </c>
      <c r="K3140" s="35"/>
    </row>
    <row r="3141" spans="1:27" x14ac:dyDescent="0.25">
      <c r="D3141" s="36" t="s">
        <v>230</v>
      </c>
      <c r="E3141" s="35"/>
      <c r="H3141" s="35"/>
      <c r="K3141" s="37">
        <f>SUM(J3130:J3140)</f>
        <v>340.72763000000003</v>
      </c>
    </row>
    <row r="3142" spans="1:27" x14ac:dyDescent="0.25">
      <c r="D3142" s="36" t="s">
        <v>233</v>
      </c>
      <c r="E3142" s="35"/>
      <c r="H3142" s="35"/>
      <c r="K3142" s="37">
        <f>SUM(K3141:K3141)</f>
        <v>340.72763000000003</v>
      </c>
    </row>
    <row r="3144" spans="1:27" ht="45" customHeight="1" x14ac:dyDescent="0.25">
      <c r="A3144" s="27" t="s">
        <v>1445</v>
      </c>
      <c r="B3144" s="27" t="s">
        <v>168</v>
      </c>
      <c r="C3144" s="28" t="s">
        <v>38</v>
      </c>
      <c r="D3144" s="7" t="s">
        <v>169</v>
      </c>
      <c r="E3144" s="6"/>
      <c r="F3144" s="6"/>
      <c r="G3144" s="28"/>
      <c r="H3144" s="30" t="s">
        <v>206</v>
      </c>
      <c r="I3144" s="5">
        <v>1</v>
      </c>
      <c r="J3144" s="4"/>
      <c r="K3144" s="31">
        <f>ROUND(K3157,2)</f>
        <v>184.6</v>
      </c>
      <c r="L3144" s="29" t="s">
        <v>1446</v>
      </c>
      <c r="M3144" s="28"/>
      <c r="N3144" s="28"/>
      <c r="O3144" s="28"/>
      <c r="P3144" s="28"/>
      <c r="Q3144" s="28"/>
      <c r="R3144" s="28"/>
      <c r="S3144" s="28"/>
      <c r="T3144" s="28"/>
      <c r="U3144" s="28"/>
      <c r="V3144" s="28"/>
      <c r="W3144" s="28"/>
      <c r="X3144" s="28"/>
      <c r="Y3144" s="28"/>
      <c r="Z3144" s="28"/>
      <c r="AA3144" s="28"/>
    </row>
    <row r="3145" spans="1:27" x14ac:dyDescent="0.25">
      <c r="B3145" s="23" t="s">
        <v>208</v>
      </c>
    </row>
    <row r="3146" spans="1:27" x14ac:dyDescent="0.25">
      <c r="B3146" t="s">
        <v>1439</v>
      </c>
      <c r="C3146" t="s">
        <v>210</v>
      </c>
      <c r="D3146" t="s">
        <v>752</v>
      </c>
      <c r="E3146" s="32">
        <v>0.15</v>
      </c>
      <c r="F3146" t="s">
        <v>212</v>
      </c>
      <c r="G3146" t="s">
        <v>213</v>
      </c>
      <c r="H3146" s="33">
        <v>28.5</v>
      </c>
      <c r="I3146" t="s">
        <v>214</v>
      </c>
      <c r="J3146" s="34">
        <f>ROUND(E3146/I3144* H3146,5)</f>
        <v>4.2750000000000004</v>
      </c>
      <c r="K3146" s="35"/>
    </row>
    <row r="3147" spans="1:27" x14ac:dyDescent="0.25">
      <c r="B3147" t="s">
        <v>1440</v>
      </c>
      <c r="C3147" t="s">
        <v>210</v>
      </c>
      <c r="D3147" t="s">
        <v>754</v>
      </c>
      <c r="E3147" s="32">
        <v>0.6</v>
      </c>
      <c r="F3147" t="s">
        <v>212</v>
      </c>
      <c r="G3147" t="s">
        <v>213</v>
      </c>
      <c r="H3147" s="33">
        <v>33.24</v>
      </c>
      <c r="I3147" t="s">
        <v>214</v>
      </c>
      <c r="J3147" s="34">
        <f>ROUND(E3147/I3144* H3147,5)</f>
        <v>19.943999999999999</v>
      </c>
      <c r="K3147" s="35"/>
    </row>
    <row r="3148" spans="1:27" x14ac:dyDescent="0.25">
      <c r="D3148" s="36" t="s">
        <v>215</v>
      </c>
      <c r="E3148" s="35"/>
      <c r="H3148" s="35"/>
      <c r="K3148" s="33">
        <f>SUM(J3146:J3147)</f>
        <v>24.219000000000001</v>
      </c>
    </row>
    <row r="3149" spans="1:27" x14ac:dyDescent="0.25">
      <c r="B3149" s="23" t="s">
        <v>220</v>
      </c>
      <c r="E3149" s="35"/>
      <c r="H3149" s="35"/>
      <c r="K3149" s="35"/>
    </row>
    <row r="3150" spans="1:27" x14ac:dyDescent="0.25">
      <c r="B3150" t="s">
        <v>1442</v>
      </c>
      <c r="C3150" t="s">
        <v>494</v>
      </c>
      <c r="D3150" t="s">
        <v>1324</v>
      </c>
      <c r="E3150" s="32">
        <v>1.4999999999999999E-2</v>
      </c>
      <c r="G3150" t="s">
        <v>213</v>
      </c>
      <c r="H3150" s="33">
        <v>27.75</v>
      </c>
      <c r="I3150" t="s">
        <v>214</v>
      </c>
      <c r="J3150" s="34">
        <f>ROUND(E3150* H3150,5)</f>
        <v>0.41625000000000001</v>
      </c>
      <c r="K3150" s="35"/>
    </row>
    <row r="3151" spans="1:27" x14ac:dyDescent="0.25">
      <c r="B3151" t="s">
        <v>1447</v>
      </c>
      <c r="C3151" t="s">
        <v>38</v>
      </c>
      <c r="D3151" t="s">
        <v>1448</v>
      </c>
      <c r="E3151" s="32">
        <v>1</v>
      </c>
      <c r="G3151" t="s">
        <v>213</v>
      </c>
      <c r="H3151" s="33">
        <v>158.16</v>
      </c>
      <c r="I3151" t="s">
        <v>214</v>
      </c>
      <c r="J3151" s="34">
        <f>ROUND(E3151* H3151,5)</f>
        <v>158.16</v>
      </c>
      <c r="K3151" s="35"/>
    </row>
    <row r="3152" spans="1:27" x14ac:dyDescent="0.25">
      <c r="B3152" t="s">
        <v>1441</v>
      </c>
      <c r="C3152" t="s">
        <v>224</v>
      </c>
      <c r="D3152" t="s">
        <v>765</v>
      </c>
      <c r="E3152" s="32">
        <v>0.245</v>
      </c>
      <c r="G3152" t="s">
        <v>213</v>
      </c>
      <c r="H3152" s="33">
        <v>4.9000000000000004</v>
      </c>
      <c r="I3152" t="s">
        <v>214</v>
      </c>
      <c r="J3152" s="34">
        <f>ROUND(E3152* H3152,5)</f>
        <v>1.2004999999999999</v>
      </c>
      <c r="K3152" s="35"/>
    </row>
    <row r="3153" spans="1:27" x14ac:dyDescent="0.25">
      <c r="D3153" s="36" t="s">
        <v>229</v>
      </c>
      <c r="E3153" s="35"/>
      <c r="H3153" s="35"/>
      <c r="K3153" s="33">
        <f>SUM(J3150:J3152)</f>
        <v>159.77674999999999</v>
      </c>
    </row>
    <row r="3154" spans="1:27" x14ac:dyDescent="0.25">
      <c r="E3154" s="35"/>
      <c r="H3154" s="35"/>
      <c r="K3154" s="35"/>
    </row>
    <row r="3155" spans="1:27" x14ac:dyDescent="0.25">
      <c r="D3155" s="36" t="s">
        <v>231</v>
      </c>
      <c r="E3155" s="35"/>
      <c r="H3155" s="35">
        <v>2.5</v>
      </c>
      <c r="I3155" t="s">
        <v>232</v>
      </c>
      <c r="J3155">
        <f>ROUND(H3155/100*K3148,5)</f>
        <v>0.60548000000000002</v>
      </c>
      <c r="K3155" s="35"/>
    </row>
    <row r="3156" spans="1:27" x14ac:dyDescent="0.25">
      <c r="D3156" s="36" t="s">
        <v>230</v>
      </c>
      <c r="E3156" s="35"/>
      <c r="H3156" s="35"/>
      <c r="K3156" s="37">
        <f>SUM(J3145:J3155)</f>
        <v>184.60123000000002</v>
      </c>
    </row>
    <row r="3157" spans="1:27" x14ac:dyDescent="0.25">
      <c r="D3157" s="36" t="s">
        <v>233</v>
      </c>
      <c r="E3157" s="35"/>
      <c r="H3157" s="35"/>
      <c r="K3157" s="37">
        <f>SUM(K3156:K3156)</f>
        <v>184.60123000000002</v>
      </c>
    </row>
    <row r="3159" spans="1:27" ht="45" customHeight="1" x14ac:dyDescent="0.25">
      <c r="A3159" s="27" t="s">
        <v>1449</v>
      </c>
      <c r="B3159" s="27" t="s">
        <v>170</v>
      </c>
      <c r="C3159" s="28" t="s">
        <v>38</v>
      </c>
      <c r="D3159" s="7" t="s">
        <v>171</v>
      </c>
      <c r="E3159" s="6"/>
      <c r="F3159" s="6"/>
      <c r="G3159" s="28"/>
      <c r="H3159" s="30" t="s">
        <v>206</v>
      </c>
      <c r="I3159" s="5">
        <v>1</v>
      </c>
      <c r="J3159" s="4"/>
      <c r="K3159" s="31">
        <f>ROUND(K3170,2)</f>
        <v>99.29</v>
      </c>
      <c r="L3159" s="29" t="s">
        <v>1450</v>
      </c>
      <c r="M3159" s="28"/>
      <c r="N3159" s="28"/>
      <c r="O3159" s="28"/>
      <c r="P3159" s="28"/>
      <c r="Q3159" s="28"/>
      <c r="R3159" s="28"/>
      <c r="S3159" s="28"/>
      <c r="T3159" s="28"/>
      <c r="U3159" s="28"/>
      <c r="V3159" s="28"/>
      <c r="W3159" s="28"/>
      <c r="X3159" s="28"/>
      <c r="Y3159" s="28"/>
      <c r="Z3159" s="28"/>
      <c r="AA3159" s="28"/>
    </row>
    <row r="3160" spans="1:27" x14ac:dyDescent="0.25">
      <c r="B3160" s="23" t="s">
        <v>208</v>
      </c>
    </row>
    <row r="3161" spans="1:27" x14ac:dyDescent="0.25">
      <c r="B3161" t="s">
        <v>1439</v>
      </c>
      <c r="C3161" t="s">
        <v>210</v>
      </c>
      <c r="D3161" t="s">
        <v>752</v>
      </c>
      <c r="E3161" s="32">
        <v>0.15</v>
      </c>
      <c r="F3161" t="s">
        <v>212</v>
      </c>
      <c r="G3161" t="s">
        <v>213</v>
      </c>
      <c r="H3161" s="33">
        <v>28.5</v>
      </c>
      <c r="I3161" t="s">
        <v>214</v>
      </c>
      <c r="J3161" s="34">
        <f>ROUND(E3161/I3159* H3161,5)</f>
        <v>4.2750000000000004</v>
      </c>
      <c r="K3161" s="35"/>
    </row>
    <row r="3162" spans="1:27" x14ac:dyDescent="0.25">
      <c r="B3162" t="s">
        <v>1440</v>
      </c>
      <c r="C3162" t="s">
        <v>210</v>
      </c>
      <c r="D3162" t="s">
        <v>754</v>
      </c>
      <c r="E3162" s="32">
        <v>0.6</v>
      </c>
      <c r="F3162" t="s">
        <v>212</v>
      </c>
      <c r="G3162" t="s">
        <v>213</v>
      </c>
      <c r="H3162" s="33">
        <v>33.24</v>
      </c>
      <c r="I3162" t="s">
        <v>214</v>
      </c>
      <c r="J3162" s="34">
        <f>ROUND(E3162/I3159* H3162,5)</f>
        <v>19.943999999999999</v>
      </c>
      <c r="K3162" s="35"/>
    </row>
    <row r="3163" spans="1:27" x14ac:dyDescent="0.25">
      <c r="D3163" s="36" t="s">
        <v>215</v>
      </c>
      <c r="E3163" s="35"/>
      <c r="H3163" s="35"/>
      <c r="K3163" s="33">
        <f>SUM(J3161:J3162)</f>
        <v>24.219000000000001</v>
      </c>
    </row>
    <row r="3164" spans="1:27" x14ac:dyDescent="0.25">
      <c r="B3164" s="23" t="s">
        <v>220</v>
      </c>
      <c r="E3164" s="35"/>
      <c r="H3164" s="35"/>
      <c r="K3164" s="35"/>
    </row>
    <row r="3165" spans="1:27" x14ac:dyDescent="0.25">
      <c r="B3165" t="s">
        <v>1451</v>
      </c>
      <c r="C3165" t="s">
        <v>38</v>
      </c>
      <c r="D3165" t="s">
        <v>1452</v>
      </c>
      <c r="E3165" s="32">
        <v>1</v>
      </c>
      <c r="G3165" t="s">
        <v>213</v>
      </c>
      <c r="H3165" s="33">
        <v>74.709999999999994</v>
      </c>
      <c r="I3165" t="s">
        <v>214</v>
      </c>
      <c r="J3165" s="34">
        <f>ROUND(E3165* H3165,5)</f>
        <v>74.709999999999994</v>
      </c>
      <c r="K3165" s="35"/>
    </row>
    <row r="3166" spans="1:27" x14ac:dyDescent="0.25">
      <c r="D3166" s="36" t="s">
        <v>229</v>
      </c>
      <c r="E3166" s="35"/>
      <c r="H3166" s="35"/>
      <c r="K3166" s="33">
        <f>SUM(J3165:J3165)</f>
        <v>74.709999999999994</v>
      </c>
    </row>
    <row r="3167" spans="1:27" x14ac:dyDescent="0.25">
      <c r="E3167" s="35"/>
      <c r="H3167" s="35"/>
      <c r="K3167" s="35"/>
    </row>
    <row r="3168" spans="1:27" x14ac:dyDescent="0.25">
      <c r="D3168" s="36" t="s">
        <v>231</v>
      </c>
      <c r="E3168" s="35"/>
      <c r="H3168" s="35">
        <v>1.5</v>
      </c>
      <c r="I3168" t="s">
        <v>232</v>
      </c>
      <c r="J3168">
        <f>ROUND(H3168/100*K3163,5)</f>
        <v>0.36329</v>
      </c>
      <c r="K3168" s="35"/>
    </row>
    <row r="3169" spans="1:27" x14ac:dyDescent="0.25">
      <c r="D3169" s="36" t="s">
        <v>230</v>
      </c>
      <c r="E3169" s="35"/>
      <c r="H3169" s="35"/>
      <c r="K3169" s="37">
        <f>SUM(J3160:J3168)</f>
        <v>99.292290000000008</v>
      </c>
    </row>
    <row r="3170" spans="1:27" x14ac:dyDescent="0.25">
      <c r="D3170" s="36" t="s">
        <v>233</v>
      </c>
      <c r="E3170" s="35"/>
      <c r="H3170" s="35"/>
      <c r="K3170" s="37">
        <f>SUM(K3169:K3169)</f>
        <v>99.292290000000008</v>
      </c>
    </row>
    <row r="3172" spans="1:27" ht="45" customHeight="1" x14ac:dyDescent="0.25">
      <c r="A3172" s="27" t="s">
        <v>1453</v>
      </c>
      <c r="B3172" s="27" t="s">
        <v>158</v>
      </c>
      <c r="C3172" s="28" t="s">
        <v>38</v>
      </c>
      <c r="D3172" s="7" t="s">
        <v>159</v>
      </c>
      <c r="E3172" s="6"/>
      <c r="F3172" s="6"/>
      <c r="G3172" s="28"/>
      <c r="H3172" s="30" t="s">
        <v>206</v>
      </c>
      <c r="I3172" s="5">
        <v>1</v>
      </c>
      <c r="J3172" s="4"/>
      <c r="K3172" s="31">
        <f>ROUND(K3183,2)</f>
        <v>110.85</v>
      </c>
      <c r="L3172" s="29" t="s">
        <v>1454</v>
      </c>
      <c r="M3172" s="28"/>
      <c r="N3172" s="28"/>
      <c r="O3172" s="28"/>
      <c r="P3172" s="28"/>
      <c r="Q3172" s="28"/>
      <c r="R3172" s="28"/>
      <c r="S3172" s="28"/>
      <c r="T3172" s="28"/>
      <c r="U3172" s="28"/>
      <c r="V3172" s="28"/>
      <c r="W3172" s="28"/>
      <c r="X3172" s="28"/>
      <c r="Y3172" s="28"/>
      <c r="Z3172" s="28"/>
      <c r="AA3172" s="28"/>
    </row>
    <row r="3173" spans="1:27" x14ac:dyDescent="0.25">
      <c r="B3173" s="23" t="s">
        <v>208</v>
      </c>
    </row>
    <row r="3174" spans="1:27" x14ac:dyDescent="0.25">
      <c r="B3174" t="s">
        <v>1439</v>
      </c>
      <c r="C3174" t="s">
        <v>210</v>
      </c>
      <c r="D3174" t="s">
        <v>752</v>
      </c>
      <c r="E3174" s="32">
        <v>0.15</v>
      </c>
      <c r="F3174" t="s">
        <v>212</v>
      </c>
      <c r="G3174" t="s">
        <v>213</v>
      </c>
      <c r="H3174" s="33">
        <v>28.5</v>
      </c>
      <c r="I3174" t="s">
        <v>214</v>
      </c>
      <c r="J3174" s="34">
        <f>ROUND(E3174/I3172* H3174,5)</f>
        <v>4.2750000000000004</v>
      </c>
      <c r="K3174" s="35"/>
    </row>
    <row r="3175" spans="1:27" x14ac:dyDescent="0.25">
      <c r="B3175" t="s">
        <v>1440</v>
      </c>
      <c r="C3175" t="s">
        <v>210</v>
      </c>
      <c r="D3175" t="s">
        <v>754</v>
      </c>
      <c r="E3175" s="32">
        <v>0.6</v>
      </c>
      <c r="F3175" t="s">
        <v>212</v>
      </c>
      <c r="G3175" t="s">
        <v>213</v>
      </c>
      <c r="H3175" s="33">
        <v>33.24</v>
      </c>
      <c r="I3175" t="s">
        <v>214</v>
      </c>
      <c r="J3175" s="34">
        <f>ROUND(E3175/I3172* H3175,5)</f>
        <v>19.943999999999999</v>
      </c>
      <c r="K3175" s="35"/>
    </row>
    <row r="3176" spans="1:27" x14ac:dyDescent="0.25">
      <c r="D3176" s="36" t="s">
        <v>215</v>
      </c>
      <c r="E3176" s="35"/>
      <c r="H3176" s="35"/>
      <c r="K3176" s="33">
        <f>SUM(J3174:J3175)</f>
        <v>24.219000000000001</v>
      </c>
    </row>
    <row r="3177" spans="1:27" x14ac:dyDescent="0.25">
      <c r="B3177" s="23" t="s">
        <v>220</v>
      </c>
      <c r="E3177" s="35"/>
      <c r="H3177" s="35"/>
      <c r="K3177" s="35"/>
    </row>
    <row r="3178" spans="1:27" x14ac:dyDescent="0.25">
      <c r="B3178" t="s">
        <v>1455</v>
      </c>
      <c r="C3178" t="s">
        <v>38</v>
      </c>
      <c r="D3178" t="s">
        <v>1456</v>
      </c>
      <c r="E3178" s="32">
        <v>1</v>
      </c>
      <c r="G3178" t="s">
        <v>213</v>
      </c>
      <c r="H3178" s="33">
        <v>86.27</v>
      </c>
      <c r="I3178" t="s">
        <v>214</v>
      </c>
      <c r="J3178" s="34">
        <f>ROUND(E3178* H3178,5)</f>
        <v>86.27</v>
      </c>
      <c r="K3178" s="35"/>
    </row>
    <row r="3179" spans="1:27" x14ac:dyDescent="0.25">
      <c r="D3179" s="36" t="s">
        <v>229</v>
      </c>
      <c r="E3179" s="35"/>
      <c r="H3179" s="35"/>
      <c r="K3179" s="33">
        <f>SUM(J3178:J3178)</f>
        <v>86.27</v>
      </c>
    </row>
    <row r="3180" spans="1:27" x14ac:dyDescent="0.25">
      <c r="E3180" s="35"/>
      <c r="H3180" s="35"/>
      <c r="K3180" s="35"/>
    </row>
    <row r="3181" spans="1:27" x14ac:dyDescent="0.25">
      <c r="D3181" s="36" t="s">
        <v>231</v>
      </c>
      <c r="E3181" s="35"/>
      <c r="H3181" s="35">
        <v>1.5</v>
      </c>
      <c r="I3181" t="s">
        <v>232</v>
      </c>
      <c r="J3181">
        <f>ROUND(H3181/100*K3176,5)</f>
        <v>0.36329</v>
      </c>
      <c r="K3181" s="35"/>
    </row>
    <row r="3182" spans="1:27" x14ac:dyDescent="0.25">
      <c r="D3182" s="36" t="s">
        <v>230</v>
      </c>
      <c r="E3182" s="35"/>
      <c r="H3182" s="35"/>
      <c r="K3182" s="37">
        <f>SUM(J3173:J3181)</f>
        <v>110.85229000000001</v>
      </c>
    </row>
    <row r="3183" spans="1:27" x14ac:dyDescent="0.25">
      <c r="D3183" s="36" t="s">
        <v>233</v>
      </c>
      <c r="E3183" s="35"/>
      <c r="H3183" s="35"/>
      <c r="K3183" s="37">
        <f>SUM(K3182:K3182)</f>
        <v>110.85229000000001</v>
      </c>
    </row>
    <row r="3185" spans="1:27" ht="45" customHeight="1" x14ac:dyDescent="0.25">
      <c r="A3185" s="27" t="s">
        <v>1457</v>
      </c>
      <c r="B3185" s="27" t="s">
        <v>174</v>
      </c>
      <c r="C3185" s="28" t="s">
        <v>38</v>
      </c>
      <c r="D3185" s="7" t="s">
        <v>175</v>
      </c>
      <c r="E3185" s="6"/>
      <c r="F3185" s="6"/>
      <c r="G3185" s="28"/>
      <c r="H3185" s="30" t="s">
        <v>206</v>
      </c>
      <c r="I3185" s="5">
        <v>1</v>
      </c>
      <c r="J3185" s="4"/>
      <c r="K3185" s="31">
        <f>ROUND(K3195,2)</f>
        <v>30.92</v>
      </c>
      <c r="L3185" s="29" t="s">
        <v>1458</v>
      </c>
      <c r="M3185" s="28"/>
      <c r="N3185" s="28"/>
      <c r="O3185" s="28"/>
      <c r="P3185" s="28"/>
      <c r="Q3185" s="28"/>
      <c r="R3185" s="28"/>
      <c r="S3185" s="28"/>
      <c r="T3185" s="28"/>
      <c r="U3185" s="28"/>
      <c r="V3185" s="28"/>
      <c r="W3185" s="28"/>
      <c r="X3185" s="28"/>
      <c r="Y3185" s="28"/>
      <c r="Z3185" s="28"/>
      <c r="AA3185" s="28"/>
    </row>
    <row r="3186" spans="1:27" x14ac:dyDescent="0.25">
      <c r="B3186" s="23" t="s">
        <v>208</v>
      </c>
    </row>
    <row r="3187" spans="1:27" x14ac:dyDescent="0.25">
      <c r="B3187" t="s">
        <v>995</v>
      </c>
      <c r="C3187" t="s">
        <v>210</v>
      </c>
      <c r="D3187" t="s">
        <v>408</v>
      </c>
      <c r="E3187" s="32">
        <v>0.25</v>
      </c>
      <c r="F3187" t="s">
        <v>212</v>
      </c>
      <c r="G3187" t="s">
        <v>213</v>
      </c>
      <c r="H3187" s="33">
        <v>30.3</v>
      </c>
      <c r="I3187" t="s">
        <v>214</v>
      </c>
      <c r="J3187" s="34">
        <f>ROUND(E3187/I3185* H3187,5)</f>
        <v>7.5750000000000002</v>
      </c>
      <c r="K3187" s="35"/>
    </row>
    <row r="3188" spans="1:27" x14ac:dyDescent="0.25">
      <c r="D3188" s="36" t="s">
        <v>215</v>
      </c>
      <c r="E3188" s="35"/>
      <c r="H3188" s="35"/>
      <c r="K3188" s="33">
        <f>SUM(J3187:J3187)</f>
        <v>7.5750000000000002</v>
      </c>
    </row>
    <row r="3189" spans="1:27" x14ac:dyDescent="0.25">
      <c r="B3189" s="23" t="s">
        <v>220</v>
      </c>
      <c r="E3189" s="35"/>
      <c r="H3189" s="35"/>
      <c r="K3189" s="35"/>
    </row>
    <row r="3190" spans="1:27" x14ac:dyDescent="0.25">
      <c r="B3190" t="s">
        <v>1459</v>
      </c>
      <c r="C3190" t="s">
        <v>38</v>
      </c>
      <c r="D3190" t="s">
        <v>1460</v>
      </c>
      <c r="E3190" s="32">
        <v>1</v>
      </c>
      <c r="G3190" t="s">
        <v>213</v>
      </c>
      <c r="H3190" s="33">
        <v>23.23</v>
      </c>
      <c r="I3190" t="s">
        <v>214</v>
      </c>
      <c r="J3190" s="34">
        <f>ROUND(E3190* H3190,5)</f>
        <v>23.23</v>
      </c>
      <c r="K3190" s="35"/>
    </row>
    <row r="3191" spans="1:27" x14ac:dyDescent="0.25">
      <c r="D3191" s="36" t="s">
        <v>229</v>
      </c>
      <c r="E3191" s="35"/>
      <c r="H3191" s="35"/>
      <c r="K3191" s="33">
        <f>SUM(J3190:J3190)</f>
        <v>23.23</v>
      </c>
    </row>
    <row r="3192" spans="1:27" x14ac:dyDescent="0.25">
      <c r="E3192" s="35"/>
      <c r="H3192" s="35"/>
      <c r="K3192" s="35"/>
    </row>
    <row r="3193" spans="1:27" x14ac:dyDescent="0.25">
      <c r="D3193" s="36" t="s">
        <v>231</v>
      </c>
      <c r="E3193" s="35"/>
      <c r="H3193" s="35">
        <v>1.5</v>
      </c>
      <c r="I3193" t="s">
        <v>232</v>
      </c>
      <c r="J3193">
        <f>ROUND(H3193/100*K3188,5)</f>
        <v>0.11362999999999999</v>
      </c>
      <c r="K3193" s="35"/>
    </row>
    <row r="3194" spans="1:27" x14ac:dyDescent="0.25">
      <c r="D3194" s="36" t="s">
        <v>230</v>
      </c>
      <c r="E3194" s="35"/>
      <c r="H3194" s="35"/>
      <c r="K3194" s="37">
        <f>SUM(J3186:J3193)</f>
        <v>30.91863</v>
      </c>
    </row>
    <row r="3195" spans="1:27" x14ac:dyDescent="0.25">
      <c r="D3195" s="36" t="s">
        <v>233</v>
      </c>
      <c r="E3195" s="35"/>
      <c r="H3195" s="35"/>
      <c r="K3195" s="37">
        <f>SUM(K3194:K3194)</f>
        <v>30.91863</v>
      </c>
    </row>
    <row r="3197" spans="1:27" ht="45" customHeight="1" x14ac:dyDescent="0.25">
      <c r="A3197" s="27" t="s">
        <v>1461</v>
      </c>
      <c r="B3197" s="27" t="s">
        <v>176</v>
      </c>
      <c r="C3197" s="28" t="s">
        <v>38</v>
      </c>
      <c r="D3197" s="7" t="s">
        <v>177</v>
      </c>
      <c r="E3197" s="6"/>
      <c r="F3197" s="6"/>
      <c r="G3197" s="28"/>
      <c r="H3197" s="30" t="s">
        <v>206</v>
      </c>
      <c r="I3197" s="5">
        <v>1</v>
      </c>
      <c r="J3197" s="4"/>
      <c r="K3197" s="31">
        <f>ROUND(K3207,2)</f>
        <v>311.26</v>
      </c>
      <c r="L3197" s="29" t="s">
        <v>1462</v>
      </c>
      <c r="M3197" s="28"/>
      <c r="N3197" s="28"/>
      <c r="O3197" s="28"/>
      <c r="P3197" s="28"/>
      <c r="Q3197" s="28"/>
      <c r="R3197" s="28"/>
      <c r="S3197" s="28"/>
      <c r="T3197" s="28"/>
      <c r="U3197" s="28"/>
      <c r="V3197" s="28"/>
      <c r="W3197" s="28"/>
      <c r="X3197" s="28"/>
      <c r="Y3197" s="28"/>
      <c r="Z3197" s="28"/>
      <c r="AA3197" s="28"/>
    </row>
    <row r="3198" spans="1:27" x14ac:dyDescent="0.25">
      <c r="B3198" s="23" t="s">
        <v>208</v>
      </c>
    </row>
    <row r="3199" spans="1:27" x14ac:dyDescent="0.25">
      <c r="B3199" t="s">
        <v>995</v>
      </c>
      <c r="C3199" t="s">
        <v>210</v>
      </c>
      <c r="D3199" t="s">
        <v>408</v>
      </c>
      <c r="E3199" s="32">
        <v>1</v>
      </c>
      <c r="F3199" t="s">
        <v>212</v>
      </c>
      <c r="G3199" t="s">
        <v>213</v>
      </c>
      <c r="H3199" s="33">
        <v>30.3</v>
      </c>
      <c r="I3199" t="s">
        <v>214</v>
      </c>
      <c r="J3199" s="34">
        <f>ROUND(E3199/I3197* H3199,5)</f>
        <v>30.3</v>
      </c>
      <c r="K3199" s="35"/>
    </row>
    <row r="3200" spans="1:27" x14ac:dyDescent="0.25">
      <c r="D3200" s="36" t="s">
        <v>215</v>
      </c>
      <c r="E3200" s="35"/>
      <c r="H3200" s="35"/>
      <c r="K3200" s="33">
        <f>SUM(J3199:J3199)</f>
        <v>30.3</v>
      </c>
    </row>
    <row r="3201" spans="1:27" x14ac:dyDescent="0.25">
      <c r="B3201" s="23" t="s">
        <v>220</v>
      </c>
      <c r="E3201" s="35"/>
      <c r="H3201" s="35"/>
      <c r="K3201" s="35"/>
    </row>
    <row r="3202" spans="1:27" x14ac:dyDescent="0.25">
      <c r="B3202" t="s">
        <v>1463</v>
      </c>
      <c r="C3202" t="s">
        <v>38</v>
      </c>
      <c r="D3202" t="s">
        <v>1464</v>
      </c>
      <c r="E3202" s="32">
        <v>1</v>
      </c>
      <c r="G3202" t="s">
        <v>213</v>
      </c>
      <c r="H3202" s="33">
        <v>280.51</v>
      </c>
      <c r="I3202" t="s">
        <v>214</v>
      </c>
      <c r="J3202" s="34">
        <f>ROUND(E3202* H3202,5)</f>
        <v>280.51</v>
      </c>
      <c r="K3202" s="35"/>
    </row>
    <row r="3203" spans="1:27" x14ac:dyDescent="0.25">
      <c r="D3203" s="36" t="s">
        <v>229</v>
      </c>
      <c r="E3203" s="35"/>
      <c r="H3203" s="35"/>
      <c r="K3203" s="33">
        <f>SUM(J3202:J3202)</f>
        <v>280.51</v>
      </c>
    </row>
    <row r="3204" spans="1:27" x14ac:dyDescent="0.25">
      <c r="E3204" s="35"/>
      <c r="H3204" s="35"/>
      <c r="K3204" s="35"/>
    </row>
    <row r="3205" spans="1:27" x14ac:dyDescent="0.25">
      <c r="D3205" s="36" t="s">
        <v>231</v>
      </c>
      <c r="E3205" s="35"/>
      <c r="H3205" s="35">
        <v>1.5</v>
      </c>
      <c r="I3205" t="s">
        <v>232</v>
      </c>
      <c r="J3205">
        <f>ROUND(H3205/100*K3200,5)</f>
        <v>0.45450000000000002</v>
      </c>
      <c r="K3205" s="35"/>
    </row>
    <row r="3206" spans="1:27" x14ac:dyDescent="0.25">
      <c r="D3206" s="36" t="s">
        <v>230</v>
      </c>
      <c r="E3206" s="35"/>
      <c r="H3206" s="35"/>
      <c r="K3206" s="37">
        <f>SUM(J3198:J3205)</f>
        <v>311.2645</v>
      </c>
    </row>
    <row r="3207" spans="1:27" x14ac:dyDescent="0.25">
      <c r="D3207" s="36" t="s">
        <v>233</v>
      </c>
      <c r="E3207" s="35"/>
      <c r="H3207" s="35"/>
      <c r="K3207" s="37">
        <f>SUM(K3206:K3206)</f>
        <v>311.2645</v>
      </c>
    </row>
    <row r="3209" spans="1:27" ht="45" customHeight="1" x14ac:dyDescent="0.25">
      <c r="A3209" s="27" t="s">
        <v>1465</v>
      </c>
      <c r="B3209" s="27" t="s">
        <v>162</v>
      </c>
      <c r="C3209" s="28" t="s">
        <v>38</v>
      </c>
      <c r="D3209" s="7" t="s">
        <v>163</v>
      </c>
      <c r="E3209" s="6"/>
      <c r="F3209" s="6"/>
      <c r="G3209" s="28"/>
      <c r="H3209" s="30" t="s">
        <v>206</v>
      </c>
      <c r="I3209" s="5">
        <v>1</v>
      </c>
      <c r="J3209" s="4"/>
      <c r="K3209" s="31">
        <f>ROUND(K3219,2)</f>
        <v>161.93</v>
      </c>
      <c r="L3209" s="29" t="s">
        <v>1466</v>
      </c>
      <c r="M3209" s="28"/>
      <c r="N3209" s="28"/>
      <c r="O3209" s="28"/>
      <c r="P3209" s="28"/>
      <c r="Q3209" s="28"/>
      <c r="R3209" s="28"/>
      <c r="S3209" s="28"/>
      <c r="T3209" s="28"/>
      <c r="U3209" s="28"/>
      <c r="V3209" s="28"/>
      <c r="W3209" s="28"/>
      <c r="X3209" s="28"/>
      <c r="Y3209" s="28"/>
      <c r="Z3209" s="28"/>
      <c r="AA3209" s="28"/>
    </row>
    <row r="3210" spans="1:27" x14ac:dyDescent="0.25">
      <c r="B3210" s="23" t="s">
        <v>208</v>
      </c>
    </row>
    <row r="3211" spans="1:27" x14ac:dyDescent="0.25">
      <c r="B3211" t="s">
        <v>995</v>
      </c>
      <c r="C3211" t="s">
        <v>210</v>
      </c>
      <c r="D3211" t="s">
        <v>408</v>
      </c>
      <c r="E3211" s="32">
        <v>0.35</v>
      </c>
      <c r="F3211" t="s">
        <v>212</v>
      </c>
      <c r="G3211" t="s">
        <v>213</v>
      </c>
      <c r="H3211" s="33">
        <v>30.3</v>
      </c>
      <c r="I3211" t="s">
        <v>214</v>
      </c>
      <c r="J3211" s="34">
        <f>ROUND(E3211/I3209* H3211,5)</f>
        <v>10.605</v>
      </c>
      <c r="K3211" s="35"/>
    </row>
    <row r="3212" spans="1:27" x14ac:dyDescent="0.25">
      <c r="D3212" s="36" t="s">
        <v>215</v>
      </c>
      <c r="E3212" s="35"/>
      <c r="H3212" s="35"/>
      <c r="K3212" s="33">
        <f>SUM(J3211:J3211)</f>
        <v>10.605</v>
      </c>
    </row>
    <row r="3213" spans="1:27" x14ac:dyDescent="0.25">
      <c r="B3213" s="23" t="s">
        <v>220</v>
      </c>
      <c r="E3213" s="35"/>
      <c r="H3213" s="35"/>
      <c r="K3213" s="35"/>
    </row>
    <row r="3214" spans="1:27" x14ac:dyDescent="0.25">
      <c r="B3214" t="s">
        <v>1467</v>
      </c>
      <c r="C3214" t="s">
        <v>38</v>
      </c>
      <c r="D3214" t="s">
        <v>1468</v>
      </c>
      <c r="E3214" s="32">
        <v>1</v>
      </c>
      <c r="G3214" t="s">
        <v>213</v>
      </c>
      <c r="H3214" s="33">
        <v>151.16999999999999</v>
      </c>
      <c r="I3214" t="s">
        <v>214</v>
      </c>
      <c r="J3214" s="34">
        <f>ROUND(E3214* H3214,5)</f>
        <v>151.16999999999999</v>
      </c>
      <c r="K3214" s="35"/>
    </row>
    <row r="3215" spans="1:27" x14ac:dyDescent="0.25">
      <c r="D3215" s="36" t="s">
        <v>229</v>
      </c>
      <c r="E3215" s="35"/>
      <c r="H3215" s="35"/>
      <c r="K3215" s="33">
        <f>SUM(J3214:J3214)</f>
        <v>151.16999999999999</v>
      </c>
    </row>
    <row r="3216" spans="1:27" x14ac:dyDescent="0.25">
      <c r="E3216" s="35"/>
      <c r="H3216" s="35"/>
      <c r="K3216" s="35"/>
    </row>
    <row r="3217" spans="1:27" x14ac:dyDescent="0.25">
      <c r="D3217" s="36" t="s">
        <v>231</v>
      </c>
      <c r="E3217" s="35"/>
      <c r="H3217" s="35">
        <v>1.5</v>
      </c>
      <c r="I3217" t="s">
        <v>232</v>
      </c>
      <c r="J3217">
        <f>ROUND(H3217/100*K3212,5)</f>
        <v>0.15908</v>
      </c>
      <c r="K3217" s="35"/>
    </row>
    <row r="3218" spans="1:27" x14ac:dyDescent="0.25">
      <c r="D3218" s="36" t="s">
        <v>230</v>
      </c>
      <c r="E3218" s="35"/>
      <c r="H3218" s="35"/>
      <c r="K3218" s="37">
        <f>SUM(J3210:J3217)</f>
        <v>161.93407999999997</v>
      </c>
    </row>
    <row r="3219" spans="1:27" x14ac:dyDescent="0.25">
      <c r="D3219" s="36" t="s">
        <v>233</v>
      </c>
      <c r="E3219" s="35"/>
      <c r="H3219" s="35"/>
      <c r="K3219" s="37">
        <f>SUM(K3218:K3218)</f>
        <v>161.93407999999997</v>
      </c>
    </row>
    <row r="3221" spans="1:27" ht="45" customHeight="1" x14ac:dyDescent="0.25">
      <c r="A3221" s="27" t="s">
        <v>1469</v>
      </c>
      <c r="B3221" s="27" t="s">
        <v>164</v>
      </c>
      <c r="C3221" s="28" t="s">
        <v>38</v>
      </c>
      <c r="D3221" s="7" t="s">
        <v>165</v>
      </c>
      <c r="E3221" s="6"/>
      <c r="F3221" s="6"/>
      <c r="G3221" s="28"/>
      <c r="H3221" s="30" t="s">
        <v>206</v>
      </c>
      <c r="I3221" s="5">
        <v>1</v>
      </c>
      <c r="J3221" s="4"/>
      <c r="K3221" s="31">
        <f>ROUND(K3231,2)</f>
        <v>76.209999999999994</v>
      </c>
      <c r="L3221" s="29" t="s">
        <v>1470</v>
      </c>
      <c r="M3221" s="28"/>
      <c r="N3221" s="28"/>
      <c r="O3221" s="28"/>
      <c r="P3221" s="28"/>
      <c r="Q3221" s="28"/>
      <c r="R3221" s="28"/>
      <c r="S3221" s="28"/>
      <c r="T3221" s="28"/>
      <c r="U3221" s="28"/>
      <c r="V3221" s="28"/>
      <c r="W3221" s="28"/>
      <c r="X3221" s="28"/>
      <c r="Y3221" s="28"/>
      <c r="Z3221" s="28"/>
      <c r="AA3221" s="28"/>
    </row>
    <row r="3222" spans="1:27" x14ac:dyDescent="0.25">
      <c r="B3222" s="23" t="s">
        <v>208</v>
      </c>
    </row>
    <row r="3223" spans="1:27" x14ac:dyDescent="0.25">
      <c r="B3223" t="s">
        <v>995</v>
      </c>
      <c r="C3223" t="s">
        <v>210</v>
      </c>
      <c r="D3223" t="s">
        <v>408</v>
      </c>
      <c r="E3223" s="32">
        <v>0.25</v>
      </c>
      <c r="F3223" t="s">
        <v>212</v>
      </c>
      <c r="G3223" t="s">
        <v>213</v>
      </c>
      <c r="H3223" s="33">
        <v>30.3</v>
      </c>
      <c r="I3223" t="s">
        <v>214</v>
      </c>
      <c r="J3223" s="34">
        <f>ROUND(E3223/I3221* H3223,5)</f>
        <v>7.5750000000000002</v>
      </c>
      <c r="K3223" s="35"/>
    </row>
    <row r="3224" spans="1:27" x14ac:dyDescent="0.25">
      <c r="D3224" s="36" t="s">
        <v>215</v>
      </c>
      <c r="E3224" s="35"/>
      <c r="H3224" s="35"/>
      <c r="K3224" s="33">
        <f>SUM(J3223:J3223)</f>
        <v>7.5750000000000002</v>
      </c>
    </row>
    <row r="3225" spans="1:27" x14ac:dyDescent="0.25">
      <c r="B3225" s="23" t="s">
        <v>220</v>
      </c>
      <c r="E3225" s="35"/>
      <c r="H3225" s="35"/>
      <c r="K3225" s="35"/>
    </row>
    <row r="3226" spans="1:27" x14ac:dyDescent="0.25">
      <c r="B3226" t="s">
        <v>1471</v>
      </c>
      <c r="C3226" t="s">
        <v>38</v>
      </c>
      <c r="D3226" t="s">
        <v>1472</v>
      </c>
      <c r="E3226" s="32">
        <v>1</v>
      </c>
      <c r="G3226" t="s">
        <v>213</v>
      </c>
      <c r="H3226" s="33">
        <v>68.52</v>
      </c>
      <c r="I3226" t="s">
        <v>214</v>
      </c>
      <c r="J3226" s="34">
        <f>ROUND(E3226* H3226,5)</f>
        <v>68.52</v>
      </c>
      <c r="K3226" s="35"/>
    </row>
    <row r="3227" spans="1:27" x14ac:dyDescent="0.25">
      <c r="D3227" s="36" t="s">
        <v>229</v>
      </c>
      <c r="E3227" s="35"/>
      <c r="H3227" s="35"/>
      <c r="K3227" s="33">
        <f>SUM(J3226:J3226)</f>
        <v>68.52</v>
      </c>
    </row>
    <row r="3228" spans="1:27" x14ac:dyDescent="0.25">
      <c r="E3228" s="35"/>
      <c r="H3228" s="35"/>
      <c r="K3228" s="35"/>
    </row>
    <row r="3229" spans="1:27" x14ac:dyDescent="0.25">
      <c r="D3229" s="36" t="s">
        <v>231</v>
      </c>
      <c r="E3229" s="35"/>
      <c r="H3229" s="35">
        <v>1.5</v>
      </c>
      <c r="I3229" t="s">
        <v>232</v>
      </c>
      <c r="J3229">
        <f>ROUND(H3229/100*K3224,5)</f>
        <v>0.11362999999999999</v>
      </c>
      <c r="K3229" s="35"/>
    </row>
    <row r="3230" spans="1:27" x14ac:dyDescent="0.25">
      <c r="D3230" s="36" t="s">
        <v>230</v>
      </c>
      <c r="E3230" s="35"/>
      <c r="H3230" s="35"/>
      <c r="K3230" s="37">
        <f>SUM(J3222:J3229)</f>
        <v>76.208629999999999</v>
      </c>
    </row>
    <row r="3231" spans="1:27" x14ac:dyDescent="0.25">
      <c r="D3231" s="36" t="s">
        <v>233</v>
      </c>
      <c r="E3231" s="35"/>
      <c r="H3231" s="35"/>
      <c r="K3231" s="37">
        <f>SUM(K3230:K3230)</f>
        <v>76.208629999999999</v>
      </c>
    </row>
    <row r="3233" spans="1:27" ht="45" customHeight="1" x14ac:dyDescent="0.25">
      <c r="A3233" s="27" t="s">
        <v>1473</v>
      </c>
      <c r="B3233" s="27" t="s">
        <v>12</v>
      </c>
      <c r="C3233" s="28" t="s">
        <v>13</v>
      </c>
      <c r="D3233" s="7" t="s">
        <v>14</v>
      </c>
      <c r="E3233" s="6"/>
      <c r="F3233" s="6"/>
      <c r="G3233" s="28"/>
      <c r="H3233" s="30" t="s">
        <v>206</v>
      </c>
      <c r="I3233" s="5">
        <v>1</v>
      </c>
      <c r="J3233" s="4"/>
      <c r="K3233" s="31">
        <v>0</v>
      </c>
      <c r="L3233" s="29" t="s">
        <v>1474</v>
      </c>
      <c r="M3233" s="28"/>
      <c r="N3233" s="28"/>
      <c r="O3233" s="28"/>
      <c r="P3233" s="28"/>
      <c r="Q3233" s="28"/>
      <c r="R3233" s="28"/>
      <c r="S3233" s="28"/>
      <c r="T3233" s="28"/>
      <c r="U3233" s="28"/>
      <c r="V3233" s="28"/>
      <c r="W3233" s="28"/>
      <c r="X3233" s="28"/>
      <c r="Y3233" s="28"/>
      <c r="Z3233" s="28"/>
      <c r="AA3233" s="28"/>
    </row>
    <row r="3234" spans="1:27" ht="45" customHeight="1" x14ac:dyDescent="0.25">
      <c r="A3234" s="27" t="s">
        <v>1475</v>
      </c>
      <c r="B3234" s="27" t="s">
        <v>181</v>
      </c>
      <c r="C3234" s="28" t="s">
        <v>13</v>
      </c>
      <c r="D3234" s="7" t="s">
        <v>182</v>
      </c>
      <c r="E3234" s="6"/>
      <c r="F3234" s="6"/>
      <c r="G3234" s="28"/>
      <c r="H3234" s="30" t="s">
        <v>206</v>
      </c>
      <c r="I3234" s="5">
        <v>1</v>
      </c>
      <c r="J3234" s="4"/>
      <c r="K3234" s="31">
        <v>668.7</v>
      </c>
      <c r="L3234" s="29" t="s">
        <v>182</v>
      </c>
      <c r="M3234" s="28"/>
      <c r="N3234" s="28"/>
      <c r="O3234" s="28"/>
      <c r="P3234" s="28"/>
      <c r="Q3234" s="28"/>
      <c r="R3234" s="28"/>
      <c r="S3234" s="28"/>
      <c r="T3234" s="28"/>
      <c r="U3234" s="28"/>
      <c r="V3234" s="28"/>
      <c r="W3234" s="28"/>
      <c r="X3234" s="28"/>
      <c r="Y3234" s="28"/>
      <c r="Z3234" s="28"/>
      <c r="AA3234" s="28"/>
    </row>
    <row r="3235" spans="1:27" ht="45" customHeight="1" x14ac:dyDescent="0.25">
      <c r="A3235" s="27" t="s">
        <v>1476</v>
      </c>
      <c r="B3235" s="27" t="s">
        <v>183</v>
      </c>
      <c r="C3235" s="28" t="s">
        <v>13</v>
      </c>
      <c r="D3235" s="7" t="s">
        <v>184</v>
      </c>
      <c r="E3235" s="6"/>
      <c r="F3235" s="6"/>
      <c r="G3235" s="28"/>
      <c r="H3235" s="30" t="s">
        <v>206</v>
      </c>
      <c r="I3235" s="5">
        <v>1</v>
      </c>
      <c r="J3235" s="4"/>
      <c r="K3235" s="31">
        <v>2790</v>
      </c>
      <c r="L3235" s="29" t="s">
        <v>184</v>
      </c>
      <c r="M3235" s="28"/>
      <c r="N3235" s="28"/>
      <c r="O3235" s="28"/>
      <c r="P3235" s="28"/>
      <c r="Q3235" s="28"/>
      <c r="R3235" s="28"/>
      <c r="S3235" s="28"/>
      <c r="T3235" s="28"/>
      <c r="U3235" s="28"/>
      <c r="V3235" s="28"/>
      <c r="W3235" s="28"/>
      <c r="X3235" s="28"/>
      <c r="Y3235" s="28"/>
      <c r="Z3235" s="28"/>
      <c r="AA3235" s="28"/>
    </row>
    <row r="3236" spans="1:27" ht="45" customHeight="1" x14ac:dyDescent="0.25">
      <c r="A3236" s="27" t="s">
        <v>1477</v>
      </c>
      <c r="B3236" s="27" t="s">
        <v>194</v>
      </c>
      <c r="C3236" s="28" t="s">
        <v>13</v>
      </c>
      <c r="D3236" s="7" t="s">
        <v>195</v>
      </c>
      <c r="E3236" s="6"/>
      <c r="F3236" s="6"/>
      <c r="G3236" s="28"/>
      <c r="H3236" s="30" t="s">
        <v>206</v>
      </c>
      <c r="I3236" s="5">
        <v>1</v>
      </c>
      <c r="J3236" s="4"/>
      <c r="K3236" s="31">
        <v>1550</v>
      </c>
      <c r="L3236" s="29" t="s">
        <v>195</v>
      </c>
      <c r="M3236" s="28"/>
      <c r="N3236" s="28"/>
      <c r="O3236" s="28"/>
      <c r="P3236" s="28"/>
      <c r="Q3236" s="28"/>
      <c r="R3236" s="28"/>
      <c r="S3236" s="28"/>
      <c r="T3236" s="28"/>
      <c r="U3236" s="28"/>
      <c r="V3236" s="28"/>
      <c r="W3236" s="28"/>
      <c r="X3236" s="28"/>
      <c r="Y3236" s="28"/>
      <c r="Z3236" s="28"/>
      <c r="AA3236" s="28"/>
    </row>
    <row r="3237" spans="1:27" ht="45" customHeight="1" x14ac:dyDescent="0.25">
      <c r="A3237" s="27" t="s">
        <v>1478</v>
      </c>
      <c r="B3237" s="27" t="s">
        <v>185</v>
      </c>
      <c r="C3237" s="28" t="s">
        <v>13</v>
      </c>
      <c r="D3237" s="7" t="s">
        <v>186</v>
      </c>
      <c r="E3237" s="6"/>
      <c r="F3237" s="6"/>
      <c r="G3237" s="28"/>
      <c r="H3237" s="30" t="s">
        <v>206</v>
      </c>
      <c r="I3237" s="5">
        <v>1</v>
      </c>
      <c r="J3237" s="4"/>
      <c r="K3237" s="31">
        <v>800</v>
      </c>
      <c r="L3237" s="29" t="s">
        <v>1264</v>
      </c>
      <c r="M3237" s="28"/>
      <c r="N3237" s="28"/>
      <c r="O3237" s="28"/>
      <c r="P3237" s="28"/>
      <c r="Q3237" s="28"/>
      <c r="R3237" s="28"/>
      <c r="S3237" s="28"/>
      <c r="T3237" s="28"/>
      <c r="U3237" s="28"/>
      <c r="V3237" s="28"/>
      <c r="W3237" s="28"/>
      <c r="X3237" s="28"/>
      <c r="Y3237" s="28"/>
      <c r="Z3237" s="28"/>
      <c r="AA3237" s="28"/>
    </row>
    <row r="3238" spans="1:27" ht="45" customHeight="1" x14ac:dyDescent="0.25">
      <c r="A3238" s="27" t="s">
        <v>1479</v>
      </c>
      <c r="B3238" s="27" t="s">
        <v>154</v>
      </c>
      <c r="C3238" s="28" t="s">
        <v>38</v>
      </c>
      <c r="D3238" s="7" t="s">
        <v>155</v>
      </c>
      <c r="E3238" s="6"/>
      <c r="F3238" s="6"/>
      <c r="G3238" s="28"/>
      <c r="H3238" s="30" t="s">
        <v>206</v>
      </c>
      <c r="I3238" s="5">
        <v>1</v>
      </c>
      <c r="J3238" s="4"/>
      <c r="K3238" s="31">
        <f>ROUND(K3245,2)</f>
        <v>42.44</v>
      </c>
      <c r="L3238" s="29" t="s">
        <v>1480</v>
      </c>
      <c r="M3238" s="28"/>
      <c r="N3238" s="28"/>
      <c r="O3238" s="28"/>
      <c r="P3238" s="28"/>
      <c r="Q3238" s="28"/>
      <c r="R3238" s="28"/>
      <c r="S3238" s="28"/>
      <c r="T3238" s="28"/>
      <c r="U3238" s="28"/>
      <c r="V3238" s="28"/>
      <c r="W3238" s="28"/>
      <c r="X3238" s="28"/>
      <c r="Y3238" s="28"/>
      <c r="Z3238" s="28"/>
      <c r="AA3238" s="28"/>
    </row>
    <row r="3239" spans="1:27" x14ac:dyDescent="0.25">
      <c r="B3239" s="23" t="s">
        <v>208</v>
      </c>
    </row>
    <row r="3240" spans="1:27" x14ac:dyDescent="0.25">
      <c r="B3240" t="s">
        <v>1481</v>
      </c>
      <c r="C3240" t="s">
        <v>210</v>
      </c>
      <c r="D3240" t="s">
        <v>1482</v>
      </c>
      <c r="E3240" s="32">
        <v>1.3</v>
      </c>
      <c r="F3240" t="s">
        <v>212</v>
      </c>
      <c r="G3240" t="s">
        <v>213</v>
      </c>
      <c r="H3240" s="33">
        <v>32.159999999999997</v>
      </c>
      <c r="I3240" t="s">
        <v>214</v>
      </c>
      <c r="J3240" s="34">
        <f>ROUND(E3240/I3238* H3240,5)</f>
        <v>41.808</v>
      </c>
      <c r="K3240" s="35"/>
    </row>
    <row r="3241" spans="1:27" x14ac:dyDescent="0.25">
      <c r="D3241" s="36" t="s">
        <v>215</v>
      </c>
      <c r="E3241" s="35"/>
      <c r="H3241" s="35"/>
      <c r="K3241" s="33">
        <f>SUM(J3240:J3240)</f>
        <v>41.808</v>
      </c>
    </row>
    <row r="3242" spans="1:27" x14ac:dyDescent="0.25">
      <c r="E3242" s="35"/>
      <c r="H3242" s="35"/>
      <c r="K3242" s="35"/>
    </row>
    <row r="3243" spans="1:27" x14ac:dyDescent="0.25">
      <c r="D3243" s="36" t="s">
        <v>231</v>
      </c>
      <c r="E3243" s="35"/>
      <c r="H3243" s="35">
        <v>1.5</v>
      </c>
      <c r="I3243" t="s">
        <v>232</v>
      </c>
      <c r="J3243">
        <f>ROUND(H3243/100*K3241,5)</f>
        <v>0.62712000000000001</v>
      </c>
      <c r="K3243" s="35"/>
    </row>
    <row r="3244" spans="1:27" x14ac:dyDescent="0.25">
      <c r="D3244" s="36" t="s">
        <v>230</v>
      </c>
      <c r="E3244" s="35"/>
      <c r="H3244" s="35"/>
      <c r="K3244" s="37">
        <f>SUM(J3239:J3243)</f>
        <v>42.435119999999998</v>
      </c>
    </row>
    <row r="3245" spans="1:27" x14ac:dyDescent="0.25">
      <c r="D3245" s="36" t="s">
        <v>233</v>
      </c>
      <c r="E3245" s="35"/>
      <c r="H3245" s="35"/>
      <c r="K3245" s="37">
        <f>SUM(K3244:K3244)</f>
        <v>42.435119999999998</v>
      </c>
    </row>
    <row r="3247" spans="1:27" ht="45" customHeight="1" x14ac:dyDescent="0.25">
      <c r="A3247" s="27" t="s">
        <v>1483</v>
      </c>
      <c r="B3247" s="27" t="s">
        <v>152</v>
      </c>
      <c r="C3247" s="28" t="s">
        <v>33</v>
      </c>
      <c r="D3247" s="7" t="s">
        <v>153</v>
      </c>
      <c r="E3247" s="6"/>
      <c r="F3247" s="6"/>
      <c r="G3247" s="28"/>
      <c r="H3247" s="30" t="s">
        <v>206</v>
      </c>
      <c r="I3247" s="5">
        <v>1</v>
      </c>
      <c r="J3247" s="4"/>
      <c r="K3247" s="31">
        <f>ROUND(K3262,2)</f>
        <v>242.63</v>
      </c>
      <c r="L3247" s="29" t="s">
        <v>1267</v>
      </c>
      <c r="M3247" s="28"/>
      <c r="N3247" s="28"/>
      <c r="O3247" s="28"/>
      <c r="P3247" s="28"/>
      <c r="Q3247" s="28"/>
      <c r="R3247" s="28"/>
      <c r="S3247" s="28"/>
      <c r="T3247" s="28"/>
      <c r="U3247" s="28"/>
      <c r="V3247" s="28"/>
      <c r="W3247" s="28"/>
      <c r="X3247" s="28"/>
      <c r="Y3247" s="28"/>
      <c r="Z3247" s="28"/>
      <c r="AA3247" s="28"/>
    </row>
    <row r="3248" spans="1:27" x14ac:dyDescent="0.25">
      <c r="B3248" s="23" t="s">
        <v>208</v>
      </c>
    </row>
    <row r="3249" spans="1:27" x14ac:dyDescent="0.25">
      <c r="B3249" t="s">
        <v>956</v>
      </c>
      <c r="C3249" t="s">
        <v>210</v>
      </c>
      <c r="D3249" t="s">
        <v>957</v>
      </c>
      <c r="E3249" s="32">
        <v>0.5</v>
      </c>
      <c r="F3249" t="s">
        <v>212</v>
      </c>
      <c r="G3249" t="s">
        <v>213</v>
      </c>
      <c r="H3249" s="33">
        <v>25.31</v>
      </c>
      <c r="I3249" t="s">
        <v>214</v>
      </c>
      <c r="J3249" s="34">
        <f>ROUND(E3249/I3247* H3249,5)</f>
        <v>12.654999999999999</v>
      </c>
      <c r="K3249" s="35"/>
    </row>
    <row r="3250" spans="1:27" x14ac:dyDescent="0.25">
      <c r="B3250" t="s">
        <v>977</v>
      </c>
      <c r="C3250" t="s">
        <v>210</v>
      </c>
      <c r="D3250" t="s">
        <v>374</v>
      </c>
      <c r="E3250" s="32">
        <v>1</v>
      </c>
      <c r="F3250" t="s">
        <v>212</v>
      </c>
      <c r="G3250" t="s">
        <v>213</v>
      </c>
      <c r="H3250" s="33">
        <v>30.3</v>
      </c>
      <c r="I3250" t="s">
        <v>214</v>
      </c>
      <c r="J3250" s="34">
        <f>ROUND(E3250/I3247* H3250,5)</f>
        <v>30.3</v>
      </c>
      <c r="K3250" s="35"/>
    </row>
    <row r="3251" spans="1:27" x14ac:dyDescent="0.25">
      <c r="D3251" s="36" t="s">
        <v>215</v>
      </c>
      <c r="E3251" s="35"/>
      <c r="H3251" s="35"/>
      <c r="K3251" s="33">
        <f>SUM(J3249:J3250)</f>
        <v>42.954999999999998</v>
      </c>
    </row>
    <row r="3252" spans="1:27" x14ac:dyDescent="0.25">
      <c r="B3252" s="23" t="s">
        <v>220</v>
      </c>
      <c r="E3252" s="35"/>
      <c r="H3252" s="35"/>
      <c r="K3252" s="35"/>
    </row>
    <row r="3253" spans="1:27" x14ac:dyDescent="0.25">
      <c r="B3253" t="s">
        <v>1270</v>
      </c>
      <c r="C3253" t="s">
        <v>38</v>
      </c>
      <c r="D3253" t="s">
        <v>1271</v>
      </c>
      <c r="E3253" s="32">
        <v>3.5</v>
      </c>
      <c r="G3253" t="s">
        <v>213</v>
      </c>
      <c r="H3253" s="33">
        <v>31.85</v>
      </c>
      <c r="I3253" t="s">
        <v>214</v>
      </c>
      <c r="J3253" s="34">
        <f>ROUND(E3253* H3253,5)</f>
        <v>111.47499999999999</v>
      </c>
      <c r="K3253" s="35"/>
    </row>
    <row r="3254" spans="1:27" x14ac:dyDescent="0.25">
      <c r="B3254" t="s">
        <v>1268</v>
      </c>
      <c r="C3254" t="s">
        <v>33</v>
      </c>
      <c r="D3254" t="s">
        <v>1269</v>
      </c>
      <c r="E3254" s="32">
        <v>1</v>
      </c>
      <c r="G3254" t="s">
        <v>213</v>
      </c>
      <c r="H3254" s="33">
        <v>86.65</v>
      </c>
      <c r="I3254" t="s">
        <v>214</v>
      </c>
      <c r="J3254" s="34">
        <f>ROUND(E3254* H3254,5)</f>
        <v>86.65</v>
      </c>
      <c r="K3254" s="35"/>
    </row>
    <row r="3255" spans="1:27" x14ac:dyDescent="0.25">
      <c r="D3255" s="36" t="s">
        <v>229</v>
      </c>
      <c r="E3255" s="35"/>
      <c r="H3255" s="35"/>
      <c r="K3255" s="33">
        <f>SUM(J3253:J3254)</f>
        <v>198.125</v>
      </c>
    </row>
    <row r="3256" spans="1:27" x14ac:dyDescent="0.25">
      <c r="B3256" s="23" t="s">
        <v>203</v>
      </c>
      <c r="E3256" s="35"/>
      <c r="H3256" s="35"/>
      <c r="K3256" s="35"/>
    </row>
    <row r="3257" spans="1:27" x14ac:dyDescent="0.25">
      <c r="B3257" t="s">
        <v>239</v>
      </c>
      <c r="C3257" t="s">
        <v>188</v>
      </c>
      <c r="D3257" t="s">
        <v>240</v>
      </c>
      <c r="E3257" s="32">
        <v>5.3E-3</v>
      </c>
      <c r="G3257" t="s">
        <v>213</v>
      </c>
      <c r="H3257" s="33">
        <v>89.466099999999997</v>
      </c>
      <c r="I3257" t="s">
        <v>214</v>
      </c>
      <c r="J3257" s="34">
        <f>ROUND(E3257* H3257,5)</f>
        <v>0.47416999999999998</v>
      </c>
      <c r="K3257" s="35"/>
    </row>
    <row r="3258" spans="1:27" x14ac:dyDescent="0.25">
      <c r="D3258" s="36" t="s">
        <v>377</v>
      </c>
      <c r="E3258" s="35"/>
      <c r="H3258" s="35"/>
      <c r="K3258" s="33">
        <f>SUM(J3257:J3257)</f>
        <v>0.47416999999999998</v>
      </c>
    </row>
    <row r="3259" spans="1:27" x14ac:dyDescent="0.25">
      <c r="E3259" s="35"/>
      <c r="H3259" s="35"/>
      <c r="K3259" s="35"/>
    </row>
    <row r="3260" spans="1:27" x14ac:dyDescent="0.25">
      <c r="D3260" s="36" t="s">
        <v>231</v>
      </c>
      <c r="E3260" s="35"/>
      <c r="H3260" s="35">
        <v>2.5</v>
      </c>
      <c r="I3260" t="s">
        <v>232</v>
      </c>
      <c r="J3260">
        <f>ROUND(H3260/100*K3251,5)</f>
        <v>1.0738799999999999</v>
      </c>
      <c r="K3260" s="35"/>
    </row>
    <row r="3261" spans="1:27" x14ac:dyDescent="0.25">
      <c r="D3261" s="36" t="s">
        <v>230</v>
      </c>
      <c r="E3261" s="35"/>
      <c r="H3261" s="35"/>
      <c r="K3261" s="37">
        <f>SUM(J3248:J3260)</f>
        <v>242.62805</v>
      </c>
    </row>
    <row r="3262" spans="1:27" x14ac:dyDescent="0.25">
      <c r="D3262" s="36" t="s">
        <v>233</v>
      </c>
      <c r="E3262" s="35"/>
      <c r="H3262" s="35"/>
      <c r="K3262" s="37">
        <f>SUM(K3261:K3261)</f>
        <v>242.62805</v>
      </c>
    </row>
    <row r="3264" spans="1:27" ht="45" customHeight="1" x14ac:dyDescent="0.25">
      <c r="A3264" s="27" t="s">
        <v>1484</v>
      </c>
      <c r="B3264" s="27" t="s">
        <v>35</v>
      </c>
      <c r="C3264" s="28" t="s">
        <v>33</v>
      </c>
      <c r="D3264" s="7" t="s">
        <v>36</v>
      </c>
      <c r="E3264" s="6"/>
      <c r="F3264" s="6"/>
      <c r="G3264" s="28"/>
      <c r="H3264" s="30" t="s">
        <v>206</v>
      </c>
      <c r="I3264" s="5">
        <v>1</v>
      </c>
      <c r="J3264" s="4"/>
      <c r="K3264" s="31">
        <f>ROUND(K3274,2)</f>
        <v>16.53</v>
      </c>
      <c r="L3264" s="29" t="s">
        <v>959</v>
      </c>
      <c r="M3264" s="28"/>
      <c r="N3264" s="28"/>
      <c r="O3264" s="28"/>
      <c r="P3264" s="28"/>
      <c r="Q3264" s="28"/>
      <c r="R3264" s="28"/>
      <c r="S3264" s="28"/>
      <c r="T3264" s="28"/>
      <c r="U3264" s="28"/>
      <c r="V3264" s="28"/>
      <c r="W3264" s="28"/>
      <c r="X3264" s="28"/>
      <c r="Y3264" s="28"/>
      <c r="Z3264" s="28"/>
      <c r="AA3264" s="28"/>
    </row>
    <row r="3265" spans="1:27" x14ac:dyDescent="0.25">
      <c r="B3265" s="23" t="s">
        <v>208</v>
      </c>
    </row>
    <row r="3266" spans="1:27" x14ac:dyDescent="0.25">
      <c r="B3266" t="s">
        <v>956</v>
      </c>
      <c r="C3266" t="s">
        <v>210</v>
      </c>
      <c r="D3266" t="s">
        <v>957</v>
      </c>
      <c r="E3266" s="32">
        <v>0.4</v>
      </c>
      <c r="F3266" t="s">
        <v>212</v>
      </c>
      <c r="G3266" t="s">
        <v>213</v>
      </c>
      <c r="H3266" s="33">
        <v>25.31</v>
      </c>
      <c r="I3266" t="s">
        <v>214</v>
      </c>
      <c r="J3266" s="34">
        <f>ROUND(E3266/I3264* H3266,5)</f>
        <v>10.124000000000001</v>
      </c>
      <c r="K3266" s="35"/>
    </row>
    <row r="3267" spans="1:27" x14ac:dyDescent="0.25">
      <c r="D3267" s="36" t="s">
        <v>215</v>
      </c>
      <c r="E3267" s="35"/>
      <c r="H3267" s="35"/>
      <c r="K3267" s="33">
        <f>SUM(J3266:J3266)</f>
        <v>10.124000000000001</v>
      </c>
    </row>
    <row r="3268" spans="1:27" x14ac:dyDescent="0.25">
      <c r="B3268" s="23" t="s">
        <v>203</v>
      </c>
      <c r="E3268" s="35"/>
      <c r="H3268" s="35"/>
      <c r="K3268" s="35"/>
    </row>
    <row r="3269" spans="1:27" x14ac:dyDescent="0.25">
      <c r="B3269" t="s">
        <v>320</v>
      </c>
      <c r="C3269" t="s">
        <v>321</v>
      </c>
      <c r="D3269" t="s">
        <v>322</v>
      </c>
      <c r="E3269" s="32">
        <v>0.25</v>
      </c>
      <c r="G3269" t="s">
        <v>213</v>
      </c>
      <c r="H3269" s="33">
        <v>25</v>
      </c>
      <c r="I3269" t="s">
        <v>214</v>
      </c>
      <c r="J3269" s="34">
        <f>ROUND(E3269* H3269,5)</f>
        <v>6.25</v>
      </c>
      <c r="K3269" s="35"/>
    </row>
    <row r="3270" spans="1:27" x14ac:dyDescent="0.25">
      <c r="D3270" s="36" t="s">
        <v>377</v>
      </c>
      <c r="E3270" s="35"/>
      <c r="H3270" s="35"/>
      <c r="K3270" s="33">
        <f>SUM(J3269:J3269)</f>
        <v>6.25</v>
      </c>
    </row>
    <row r="3271" spans="1:27" x14ac:dyDescent="0.25">
      <c r="E3271" s="35"/>
      <c r="H3271" s="35"/>
      <c r="K3271" s="35"/>
    </row>
    <row r="3272" spans="1:27" x14ac:dyDescent="0.25">
      <c r="D3272" s="36" t="s">
        <v>231</v>
      </c>
      <c r="E3272" s="35"/>
      <c r="H3272" s="35">
        <v>1.5</v>
      </c>
      <c r="I3272" t="s">
        <v>232</v>
      </c>
      <c r="J3272">
        <f>ROUND(H3272/100*K3267,5)</f>
        <v>0.15185999999999999</v>
      </c>
      <c r="K3272" s="35"/>
    </row>
    <row r="3273" spans="1:27" x14ac:dyDescent="0.25">
      <c r="D3273" s="36" t="s">
        <v>230</v>
      </c>
      <c r="E3273" s="35"/>
      <c r="H3273" s="35"/>
      <c r="K3273" s="37">
        <f>SUM(J3265:J3272)</f>
        <v>16.525860000000002</v>
      </c>
    </row>
    <row r="3274" spans="1:27" x14ac:dyDescent="0.25">
      <c r="D3274" s="36" t="s">
        <v>233</v>
      </c>
      <c r="E3274" s="35"/>
      <c r="H3274" s="35"/>
      <c r="K3274" s="37">
        <f>SUM(K3273:K3273)</f>
        <v>16.525860000000002</v>
      </c>
    </row>
    <row r="3276" spans="1:27" ht="45" customHeight="1" x14ac:dyDescent="0.25">
      <c r="A3276" s="27" t="s">
        <v>1485</v>
      </c>
      <c r="B3276" s="27" t="s">
        <v>61</v>
      </c>
      <c r="C3276" s="28" t="s">
        <v>33</v>
      </c>
      <c r="D3276" s="7" t="s">
        <v>62</v>
      </c>
      <c r="E3276" s="6"/>
      <c r="F3276" s="6"/>
      <c r="G3276" s="28"/>
      <c r="H3276" s="30" t="s">
        <v>206</v>
      </c>
      <c r="I3276" s="5">
        <v>1</v>
      </c>
      <c r="J3276" s="4"/>
      <c r="K3276" s="31">
        <f>ROUND(K3296,2)</f>
        <v>38.729999999999997</v>
      </c>
      <c r="L3276" s="29" t="s">
        <v>1486</v>
      </c>
      <c r="M3276" s="28"/>
      <c r="N3276" s="28"/>
      <c r="O3276" s="28"/>
      <c r="P3276" s="28"/>
      <c r="Q3276" s="28"/>
      <c r="R3276" s="28"/>
      <c r="S3276" s="28"/>
      <c r="T3276" s="28"/>
      <c r="U3276" s="28"/>
      <c r="V3276" s="28"/>
      <c r="W3276" s="28"/>
      <c r="X3276" s="28"/>
      <c r="Y3276" s="28"/>
      <c r="Z3276" s="28"/>
      <c r="AA3276" s="28"/>
    </row>
    <row r="3277" spans="1:27" x14ac:dyDescent="0.25">
      <c r="B3277" s="23" t="s">
        <v>208</v>
      </c>
    </row>
    <row r="3278" spans="1:27" x14ac:dyDescent="0.25">
      <c r="B3278" t="s">
        <v>994</v>
      </c>
      <c r="C3278" t="s">
        <v>210</v>
      </c>
      <c r="D3278" t="s">
        <v>406</v>
      </c>
      <c r="E3278" s="32">
        <v>9.5000000000000001E-2</v>
      </c>
      <c r="F3278" t="s">
        <v>212</v>
      </c>
      <c r="G3278" t="s">
        <v>213</v>
      </c>
      <c r="H3278" s="33">
        <v>26.91</v>
      </c>
      <c r="I3278" t="s">
        <v>214</v>
      </c>
      <c r="J3278" s="34">
        <f>ROUND(E3278/I3276* H3278,5)</f>
        <v>2.5564499999999999</v>
      </c>
      <c r="K3278" s="35"/>
    </row>
    <row r="3279" spans="1:27" x14ac:dyDescent="0.25">
      <c r="B3279" t="s">
        <v>995</v>
      </c>
      <c r="C3279" t="s">
        <v>210</v>
      </c>
      <c r="D3279" t="s">
        <v>408</v>
      </c>
      <c r="E3279" s="32">
        <v>0.3</v>
      </c>
      <c r="F3279" t="s">
        <v>212</v>
      </c>
      <c r="G3279" t="s">
        <v>213</v>
      </c>
      <c r="H3279" s="33">
        <v>30.3</v>
      </c>
      <c r="I3279" t="s">
        <v>214</v>
      </c>
      <c r="J3279" s="34">
        <f>ROUND(E3279/I3276* H3279,5)</f>
        <v>9.09</v>
      </c>
      <c r="K3279" s="35"/>
    </row>
    <row r="3280" spans="1:27" x14ac:dyDescent="0.25">
      <c r="D3280" s="36" t="s">
        <v>215</v>
      </c>
      <c r="E3280" s="35"/>
      <c r="H3280" s="35"/>
      <c r="K3280" s="33">
        <f>SUM(J3278:J3279)</f>
        <v>11.64645</v>
      </c>
    </row>
    <row r="3281" spans="2:11" x14ac:dyDescent="0.25">
      <c r="B3281" s="23" t="s">
        <v>220</v>
      </c>
      <c r="E3281" s="35"/>
      <c r="H3281" s="35"/>
      <c r="K3281" s="35"/>
    </row>
    <row r="3282" spans="2:11" x14ac:dyDescent="0.25">
      <c r="B3282" t="s">
        <v>1036</v>
      </c>
      <c r="C3282" t="s">
        <v>33</v>
      </c>
      <c r="D3282" t="s">
        <v>1037</v>
      </c>
      <c r="E3282" s="32">
        <v>1</v>
      </c>
      <c r="G3282" t="s">
        <v>213</v>
      </c>
      <c r="H3282" s="33">
        <v>8.5</v>
      </c>
      <c r="I3282" t="s">
        <v>214</v>
      </c>
      <c r="J3282" s="34">
        <f t="shared" ref="J3282:J3291" si="21">ROUND(E3282* H3282,5)</f>
        <v>8.5</v>
      </c>
      <c r="K3282" s="35"/>
    </row>
    <row r="3283" spans="2:11" x14ac:dyDescent="0.25">
      <c r="B3283" t="s">
        <v>1025</v>
      </c>
      <c r="C3283" t="s">
        <v>105</v>
      </c>
      <c r="D3283" t="s">
        <v>421</v>
      </c>
      <c r="E3283" s="32">
        <v>0.47</v>
      </c>
      <c r="G3283" t="s">
        <v>213</v>
      </c>
      <c r="H3283" s="33">
        <v>0.66</v>
      </c>
      <c r="I3283" t="s">
        <v>214</v>
      </c>
      <c r="J3283" s="34">
        <f t="shared" si="21"/>
        <v>0.31019999999999998</v>
      </c>
      <c r="K3283" s="35"/>
    </row>
    <row r="3284" spans="2:11" x14ac:dyDescent="0.25">
      <c r="B3284" t="s">
        <v>1028</v>
      </c>
      <c r="C3284" t="s">
        <v>105</v>
      </c>
      <c r="D3284" t="s">
        <v>415</v>
      </c>
      <c r="E3284" s="32">
        <v>2.4464999999999999</v>
      </c>
      <c r="G3284" t="s">
        <v>213</v>
      </c>
      <c r="H3284" s="33">
        <v>1.24</v>
      </c>
      <c r="I3284" t="s">
        <v>214</v>
      </c>
      <c r="J3284" s="34">
        <f t="shared" si="21"/>
        <v>3.0336599999999998</v>
      </c>
      <c r="K3284" s="35"/>
    </row>
    <row r="3285" spans="2:11" x14ac:dyDescent="0.25">
      <c r="B3285" t="s">
        <v>1032</v>
      </c>
      <c r="C3285" t="s">
        <v>105</v>
      </c>
      <c r="D3285" t="s">
        <v>423</v>
      </c>
      <c r="E3285" s="32">
        <v>0.99750000000000005</v>
      </c>
      <c r="G3285" t="s">
        <v>213</v>
      </c>
      <c r="H3285" s="33">
        <v>1.2</v>
      </c>
      <c r="I3285" t="s">
        <v>214</v>
      </c>
      <c r="J3285" s="34">
        <f t="shared" si="21"/>
        <v>1.1970000000000001</v>
      </c>
      <c r="K3285" s="35"/>
    </row>
    <row r="3286" spans="2:11" x14ac:dyDescent="0.25">
      <c r="B3286" t="s">
        <v>1026</v>
      </c>
      <c r="C3286" t="s">
        <v>105</v>
      </c>
      <c r="D3286" t="s">
        <v>425</v>
      </c>
      <c r="E3286" s="32">
        <v>4</v>
      </c>
      <c r="G3286" t="s">
        <v>213</v>
      </c>
      <c r="H3286" s="33">
        <v>0.04</v>
      </c>
      <c r="I3286" t="s">
        <v>214</v>
      </c>
      <c r="J3286" s="34">
        <f t="shared" si="21"/>
        <v>0.16</v>
      </c>
      <c r="K3286" s="35"/>
    </row>
    <row r="3287" spans="2:11" x14ac:dyDescent="0.25">
      <c r="B3287" t="s">
        <v>1027</v>
      </c>
      <c r="C3287" t="s">
        <v>224</v>
      </c>
      <c r="D3287" t="s">
        <v>429</v>
      </c>
      <c r="E3287" s="32">
        <v>0.8</v>
      </c>
      <c r="G3287" t="s">
        <v>213</v>
      </c>
      <c r="H3287" s="33">
        <v>1.46</v>
      </c>
      <c r="I3287" t="s">
        <v>214</v>
      </c>
      <c r="J3287" s="34">
        <f t="shared" si="21"/>
        <v>1.1679999999999999</v>
      </c>
      <c r="K3287" s="35"/>
    </row>
    <row r="3288" spans="2:11" x14ac:dyDescent="0.25">
      <c r="B3288" t="s">
        <v>1031</v>
      </c>
      <c r="C3288" t="s">
        <v>38</v>
      </c>
      <c r="D3288" t="s">
        <v>413</v>
      </c>
      <c r="E3288" s="32">
        <v>6</v>
      </c>
      <c r="G3288" t="s">
        <v>213</v>
      </c>
      <c r="H3288" s="33">
        <v>0.19</v>
      </c>
      <c r="I3288" t="s">
        <v>214</v>
      </c>
      <c r="J3288" s="34">
        <f t="shared" si="21"/>
        <v>1.1399999999999999</v>
      </c>
      <c r="K3288" s="35"/>
    </row>
    <row r="3289" spans="2:11" x14ac:dyDescent="0.25">
      <c r="B3289" t="s">
        <v>1030</v>
      </c>
      <c r="C3289" t="s">
        <v>410</v>
      </c>
      <c r="D3289" t="s">
        <v>427</v>
      </c>
      <c r="E3289" s="32">
        <v>0.12</v>
      </c>
      <c r="G3289" t="s">
        <v>213</v>
      </c>
      <c r="H3289" s="33">
        <v>3.4</v>
      </c>
      <c r="I3289" t="s">
        <v>214</v>
      </c>
      <c r="J3289" s="34">
        <f t="shared" si="21"/>
        <v>0.40799999999999997</v>
      </c>
      <c r="K3289" s="35"/>
    </row>
    <row r="3290" spans="2:11" x14ac:dyDescent="0.25">
      <c r="B3290" t="s">
        <v>484</v>
      </c>
      <c r="C3290" t="s">
        <v>33</v>
      </c>
      <c r="D3290" t="s">
        <v>485</v>
      </c>
      <c r="E3290" s="32">
        <v>1</v>
      </c>
      <c r="G3290" t="s">
        <v>213</v>
      </c>
      <c r="H3290" s="33">
        <v>5.49</v>
      </c>
      <c r="I3290" t="s">
        <v>214</v>
      </c>
      <c r="J3290" s="34">
        <f t="shared" si="21"/>
        <v>5.49</v>
      </c>
      <c r="K3290" s="35"/>
    </row>
    <row r="3291" spans="2:11" x14ac:dyDescent="0.25">
      <c r="B3291" t="s">
        <v>1029</v>
      </c>
      <c r="C3291" t="s">
        <v>410</v>
      </c>
      <c r="D3291" t="s">
        <v>411</v>
      </c>
      <c r="E3291" s="32">
        <v>0.5</v>
      </c>
      <c r="G3291" t="s">
        <v>213</v>
      </c>
      <c r="H3291" s="33">
        <v>11</v>
      </c>
      <c r="I3291" t="s">
        <v>214</v>
      </c>
      <c r="J3291" s="34">
        <f t="shared" si="21"/>
        <v>5.5</v>
      </c>
      <c r="K3291" s="35"/>
    </row>
    <row r="3292" spans="2:11" x14ac:dyDescent="0.25">
      <c r="D3292" s="36" t="s">
        <v>229</v>
      </c>
      <c r="E3292" s="35"/>
      <c r="H3292" s="35"/>
      <c r="K3292" s="33">
        <f>SUM(J3282:J3291)</f>
        <v>26.906859999999998</v>
      </c>
    </row>
    <row r="3293" spans="2:11" x14ac:dyDescent="0.25">
      <c r="E3293" s="35"/>
      <c r="H3293" s="35"/>
      <c r="K3293" s="35"/>
    </row>
    <row r="3294" spans="2:11" x14ac:dyDescent="0.25">
      <c r="D3294" s="36" t="s">
        <v>231</v>
      </c>
      <c r="E3294" s="35"/>
      <c r="H3294" s="35">
        <v>1.5</v>
      </c>
      <c r="I3294" t="s">
        <v>232</v>
      </c>
      <c r="J3294">
        <f>ROUND(H3294/100*K3280,5)</f>
        <v>0.17469999999999999</v>
      </c>
      <c r="K3294" s="35"/>
    </row>
    <row r="3295" spans="2:11" x14ac:dyDescent="0.25">
      <c r="D3295" s="36" t="s">
        <v>230</v>
      </c>
      <c r="E3295" s="35"/>
      <c r="H3295" s="35"/>
      <c r="K3295" s="37">
        <f>SUM(J3277:J3294)</f>
        <v>38.728010000000005</v>
      </c>
    </row>
    <row r="3296" spans="2:11" x14ac:dyDescent="0.25">
      <c r="D3296" s="36" t="s">
        <v>233</v>
      </c>
      <c r="E3296" s="35"/>
      <c r="H3296" s="35"/>
      <c r="K3296" s="37">
        <f>SUM(K3295:K3295)</f>
        <v>38.728010000000005</v>
      </c>
    </row>
    <row r="3298" spans="1:27" ht="45" customHeight="1" x14ac:dyDescent="0.25">
      <c r="A3298" s="27" t="s">
        <v>1487</v>
      </c>
      <c r="B3298" s="27" t="s">
        <v>89</v>
      </c>
      <c r="C3298" s="28" t="s">
        <v>83</v>
      </c>
      <c r="D3298" s="7" t="s">
        <v>90</v>
      </c>
      <c r="E3298" s="6"/>
      <c r="F3298" s="6"/>
      <c r="G3298" s="28"/>
      <c r="H3298" s="30" t="s">
        <v>206</v>
      </c>
      <c r="I3298" s="5">
        <v>1</v>
      </c>
      <c r="J3298" s="4"/>
      <c r="K3298" s="31">
        <v>759.44</v>
      </c>
      <c r="L3298" s="29" t="s">
        <v>1488</v>
      </c>
      <c r="M3298" s="28"/>
      <c r="N3298" s="28"/>
      <c r="O3298" s="28"/>
      <c r="P3298" s="28"/>
      <c r="Q3298" s="28"/>
      <c r="R3298" s="28"/>
      <c r="S3298" s="28"/>
      <c r="T3298" s="28"/>
      <c r="U3298" s="28"/>
      <c r="V3298" s="28"/>
      <c r="W3298" s="28"/>
      <c r="X3298" s="28"/>
      <c r="Y3298" s="28"/>
      <c r="Z3298" s="28"/>
      <c r="AA3298" s="28"/>
    </row>
    <row r="3299" spans="1:27" ht="45" customHeight="1" x14ac:dyDescent="0.25">
      <c r="A3299" s="27" t="s">
        <v>1489</v>
      </c>
      <c r="B3299" s="27" t="s">
        <v>93</v>
      </c>
      <c r="C3299" s="28" t="s">
        <v>83</v>
      </c>
      <c r="D3299" s="7" t="s">
        <v>94</v>
      </c>
      <c r="E3299" s="6"/>
      <c r="F3299" s="6"/>
      <c r="G3299" s="28"/>
      <c r="H3299" s="30" t="s">
        <v>206</v>
      </c>
      <c r="I3299" s="5">
        <v>1</v>
      </c>
      <c r="J3299" s="4"/>
      <c r="K3299" s="31">
        <v>1205</v>
      </c>
      <c r="L3299" s="29" t="s">
        <v>1490</v>
      </c>
      <c r="M3299" s="28"/>
      <c r="N3299" s="28"/>
      <c r="O3299" s="28"/>
      <c r="P3299" s="28"/>
      <c r="Q3299" s="28"/>
      <c r="R3299" s="28"/>
      <c r="S3299" s="28"/>
      <c r="T3299" s="28"/>
      <c r="U3299" s="28"/>
      <c r="V3299" s="28"/>
      <c r="W3299" s="28"/>
      <c r="X3299" s="28"/>
      <c r="Y3299" s="28"/>
      <c r="Z3299" s="28"/>
      <c r="AA3299" s="28"/>
    </row>
    <row r="3300" spans="1:27" ht="45" customHeight="1" x14ac:dyDescent="0.25">
      <c r="A3300" s="27" t="s">
        <v>1491</v>
      </c>
      <c r="B3300" s="27" t="s">
        <v>91</v>
      </c>
      <c r="C3300" s="28" t="s">
        <v>83</v>
      </c>
      <c r="D3300" s="7" t="s">
        <v>92</v>
      </c>
      <c r="E3300" s="6"/>
      <c r="F3300" s="6"/>
      <c r="G3300" s="28"/>
      <c r="H3300" s="30" t="s">
        <v>206</v>
      </c>
      <c r="I3300" s="5">
        <v>1</v>
      </c>
      <c r="J3300" s="4"/>
      <c r="K3300" s="31">
        <v>1400</v>
      </c>
      <c r="L3300" s="29" t="s">
        <v>1492</v>
      </c>
      <c r="M3300" s="28"/>
      <c r="N3300" s="28"/>
      <c r="O3300" s="28"/>
      <c r="P3300" s="28"/>
      <c r="Q3300" s="28"/>
      <c r="R3300" s="28"/>
      <c r="S3300" s="28"/>
      <c r="T3300" s="28"/>
      <c r="U3300" s="28"/>
      <c r="V3300" s="28"/>
      <c r="W3300" s="28"/>
      <c r="X3300" s="28"/>
      <c r="Y3300" s="28"/>
      <c r="Z3300" s="28"/>
      <c r="AA3300" s="28"/>
    </row>
    <row r="3301" spans="1:27" ht="45" customHeight="1" x14ac:dyDescent="0.25">
      <c r="A3301" s="27" t="s">
        <v>1493</v>
      </c>
      <c r="B3301" s="27" t="s">
        <v>97</v>
      </c>
      <c r="C3301" s="28" t="s">
        <v>83</v>
      </c>
      <c r="D3301" s="7" t="s">
        <v>98</v>
      </c>
      <c r="E3301" s="6"/>
      <c r="F3301" s="6"/>
      <c r="G3301" s="28"/>
      <c r="H3301" s="30" t="s">
        <v>206</v>
      </c>
      <c r="I3301" s="5">
        <v>1</v>
      </c>
      <c r="J3301" s="4"/>
      <c r="K3301" s="31">
        <v>5143.25</v>
      </c>
      <c r="L3301" s="29" t="s">
        <v>1494</v>
      </c>
      <c r="M3301" s="28"/>
      <c r="N3301" s="28"/>
      <c r="O3301" s="28"/>
      <c r="P3301" s="28"/>
      <c r="Q3301" s="28"/>
      <c r="R3301" s="28"/>
      <c r="S3301" s="28"/>
      <c r="T3301" s="28"/>
      <c r="U3301" s="28"/>
      <c r="V3301" s="28"/>
      <c r="W3301" s="28"/>
      <c r="X3301" s="28"/>
      <c r="Y3301" s="28"/>
      <c r="Z3301" s="28"/>
      <c r="AA3301" s="28"/>
    </row>
    <row r="3302" spans="1:27" ht="45" customHeight="1" x14ac:dyDescent="0.25">
      <c r="A3302" s="27" t="s">
        <v>1495</v>
      </c>
      <c r="B3302" s="27" t="s">
        <v>95</v>
      </c>
      <c r="C3302" s="28" t="s">
        <v>83</v>
      </c>
      <c r="D3302" s="7" t="s">
        <v>96</v>
      </c>
      <c r="E3302" s="6"/>
      <c r="F3302" s="6"/>
      <c r="G3302" s="28"/>
      <c r="H3302" s="30" t="s">
        <v>206</v>
      </c>
      <c r="I3302" s="5">
        <v>1</v>
      </c>
      <c r="J3302" s="4"/>
      <c r="K3302" s="31">
        <v>2230</v>
      </c>
      <c r="L3302" s="29" t="s">
        <v>1496</v>
      </c>
      <c r="M3302" s="28"/>
      <c r="N3302" s="28"/>
      <c r="O3302" s="28"/>
      <c r="P3302" s="28"/>
      <c r="Q3302" s="28"/>
      <c r="R3302" s="28"/>
      <c r="S3302" s="28"/>
      <c r="T3302" s="28"/>
      <c r="U3302" s="28"/>
      <c r="V3302" s="28"/>
      <c r="W3302" s="28"/>
      <c r="X3302" s="28"/>
      <c r="Y3302" s="28"/>
      <c r="Z3302" s="28"/>
      <c r="AA3302" s="28"/>
    </row>
    <row r="3303" spans="1:27" ht="45" customHeight="1" x14ac:dyDescent="0.25">
      <c r="A3303" s="27" t="s">
        <v>1497</v>
      </c>
      <c r="B3303" s="27" t="s">
        <v>116</v>
      </c>
      <c r="C3303" s="28" t="s">
        <v>33</v>
      </c>
      <c r="D3303" s="7" t="s">
        <v>117</v>
      </c>
      <c r="E3303" s="6"/>
      <c r="F3303" s="6"/>
      <c r="G3303" s="28"/>
      <c r="H3303" s="30" t="s">
        <v>206</v>
      </c>
      <c r="I3303" s="5">
        <v>1</v>
      </c>
      <c r="J3303" s="4"/>
      <c r="K3303" s="31">
        <f>ROUND(K3317,2)</f>
        <v>45.7</v>
      </c>
      <c r="L3303" s="29" t="s">
        <v>1498</v>
      </c>
      <c r="M3303" s="28"/>
      <c r="N3303" s="28"/>
      <c r="O3303" s="28"/>
      <c r="P3303" s="28"/>
      <c r="Q3303" s="28"/>
      <c r="R3303" s="28"/>
      <c r="S3303" s="28"/>
      <c r="T3303" s="28"/>
      <c r="U3303" s="28"/>
      <c r="V3303" s="28"/>
      <c r="W3303" s="28"/>
      <c r="X3303" s="28"/>
      <c r="Y3303" s="28"/>
      <c r="Z3303" s="28"/>
      <c r="AA3303" s="28"/>
    </row>
    <row r="3304" spans="1:27" x14ac:dyDescent="0.25">
      <c r="B3304" s="23" t="s">
        <v>208</v>
      </c>
    </row>
    <row r="3305" spans="1:27" x14ac:dyDescent="0.25">
      <c r="B3305" t="s">
        <v>1339</v>
      </c>
      <c r="C3305" t="s">
        <v>210</v>
      </c>
      <c r="D3305" t="s">
        <v>396</v>
      </c>
      <c r="E3305" s="32">
        <v>0.32</v>
      </c>
      <c r="F3305" t="s">
        <v>212</v>
      </c>
      <c r="G3305" t="s">
        <v>213</v>
      </c>
      <c r="H3305" s="33">
        <v>28.55</v>
      </c>
      <c r="I3305" t="s">
        <v>214</v>
      </c>
      <c r="J3305" s="34">
        <f>ROUND(E3305/I3303* H3305,5)</f>
        <v>9.1359999999999992</v>
      </c>
      <c r="K3305" s="35"/>
    </row>
    <row r="3306" spans="1:27" x14ac:dyDescent="0.25">
      <c r="B3306" t="s">
        <v>1275</v>
      </c>
      <c r="C3306" t="s">
        <v>210</v>
      </c>
      <c r="D3306" t="s">
        <v>394</v>
      </c>
      <c r="E3306" s="32">
        <v>0.32</v>
      </c>
      <c r="F3306" t="s">
        <v>212</v>
      </c>
      <c r="G3306" t="s">
        <v>213</v>
      </c>
      <c r="H3306" s="33">
        <v>31.33</v>
      </c>
      <c r="I3306" t="s">
        <v>214</v>
      </c>
      <c r="J3306" s="34">
        <f>ROUND(E3306/I3303* H3306,5)</f>
        <v>10.025600000000001</v>
      </c>
      <c r="K3306" s="35"/>
    </row>
    <row r="3307" spans="1:27" x14ac:dyDescent="0.25">
      <c r="D3307" s="36" t="s">
        <v>215</v>
      </c>
      <c r="E3307" s="35"/>
      <c r="H3307" s="35"/>
      <c r="K3307" s="33">
        <f>SUM(J3305:J3306)</f>
        <v>19.1616</v>
      </c>
    </row>
    <row r="3308" spans="1:27" x14ac:dyDescent="0.25">
      <c r="B3308" s="23" t="s">
        <v>220</v>
      </c>
      <c r="E3308" s="35"/>
      <c r="H3308" s="35"/>
      <c r="K3308" s="35"/>
    </row>
    <row r="3309" spans="1:27" x14ac:dyDescent="0.25">
      <c r="B3309" t="s">
        <v>1385</v>
      </c>
      <c r="C3309" t="s">
        <v>33</v>
      </c>
      <c r="D3309" t="s">
        <v>1386</v>
      </c>
      <c r="E3309" s="32">
        <v>1.03</v>
      </c>
      <c r="G3309" t="s">
        <v>213</v>
      </c>
      <c r="H3309" s="33">
        <v>4.13</v>
      </c>
      <c r="I3309" t="s">
        <v>214</v>
      </c>
      <c r="J3309" s="34">
        <f>ROUND(E3309* H3309,5)</f>
        <v>4.2538999999999998</v>
      </c>
      <c r="K3309" s="35"/>
    </row>
    <row r="3310" spans="1:27" x14ac:dyDescent="0.25">
      <c r="D3310" s="36" t="s">
        <v>229</v>
      </c>
      <c r="E3310" s="35"/>
      <c r="H3310" s="35"/>
      <c r="K3310" s="33">
        <f>SUM(J3309:J3309)</f>
        <v>4.2538999999999998</v>
      </c>
    </row>
    <row r="3311" spans="1:27" x14ac:dyDescent="0.25">
      <c r="B3311" s="23" t="s">
        <v>337</v>
      </c>
      <c r="E3311" s="35"/>
      <c r="H3311" s="35"/>
      <c r="K3311" s="35"/>
    </row>
    <row r="3312" spans="1:27" x14ac:dyDescent="0.25">
      <c r="B3312" t="s">
        <v>1499</v>
      </c>
      <c r="C3312" t="s">
        <v>22</v>
      </c>
      <c r="D3312" t="s">
        <v>1500</v>
      </c>
      <c r="E3312" s="32">
        <v>1</v>
      </c>
      <c r="G3312" t="s">
        <v>213</v>
      </c>
      <c r="H3312" s="33">
        <v>22</v>
      </c>
      <c r="I3312" t="s">
        <v>214</v>
      </c>
      <c r="J3312" s="34">
        <f>ROUND(E3312* H3312,5)</f>
        <v>22</v>
      </c>
      <c r="K3312" s="35"/>
    </row>
    <row r="3313" spans="1:27" x14ac:dyDescent="0.25">
      <c r="D3313" s="36" t="s">
        <v>340</v>
      </c>
      <c r="E3313" s="35"/>
      <c r="H3313" s="35"/>
      <c r="K3313" s="33">
        <f>SUM(J3312:J3312)</f>
        <v>22</v>
      </c>
    </row>
    <row r="3314" spans="1:27" x14ac:dyDescent="0.25">
      <c r="E3314" s="35"/>
      <c r="H3314" s="35"/>
      <c r="K3314" s="35"/>
    </row>
    <row r="3315" spans="1:27" x14ac:dyDescent="0.25">
      <c r="D3315" s="36" t="s">
        <v>231</v>
      </c>
      <c r="E3315" s="35"/>
      <c r="H3315" s="35">
        <v>1.5</v>
      </c>
      <c r="I3315" t="s">
        <v>232</v>
      </c>
      <c r="J3315">
        <f>ROUND(H3315/100*K3307,5)</f>
        <v>0.28742000000000001</v>
      </c>
      <c r="K3315" s="35"/>
    </row>
    <row r="3316" spans="1:27" x14ac:dyDescent="0.25">
      <c r="D3316" s="36" t="s">
        <v>230</v>
      </c>
      <c r="E3316" s="35"/>
      <c r="H3316" s="35"/>
      <c r="K3316" s="37">
        <f>SUM(J3304:J3315)</f>
        <v>45.702919999999999</v>
      </c>
    </row>
    <row r="3317" spans="1:27" x14ac:dyDescent="0.25">
      <c r="D3317" s="36" t="s">
        <v>233</v>
      </c>
      <c r="E3317" s="35"/>
      <c r="H3317" s="35"/>
      <c r="K3317" s="37">
        <f>SUM(K3316:K3316)</f>
        <v>45.702919999999999</v>
      </c>
    </row>
    <row r="3319" spans="1:27" ht="45" customHeight="1" x14ac:dyDescent="0.25">
      <c r="A3319" s="27" t="s">
        <v>1501</v>
      </c>
      <c r="B3319" s="27" t="s">
        <v>80</v>
      </c>
      <c r="C3319" s="28" t="s">
        <v>38</v>
      </c>
      <c r="D3319" s="7" t="s">
        <v>81</v>
      </c>
      <c r="E3319" s="6"/>
      <c r="F3319" s="6"/>
      <c r="G3319" s="28"/>
      <c r="H3319" s="30" t="s">
        <v>206</v>
      </c>
      <c r="I3319" s="5">
        <v>1</v>
      </c>
      <c r="J3319" s="4"/>
      <c r="K3319" s="31">
        <f>ROUND(K3324,2)</f>
        <v>943.54</v>
      </c>
      <c r="L3319" s="29" t="s">
        <v>1502</v>
      </c>
      <c r="M3319" s="28"/>
      <c r="N3319" s="28"/>
      <c r="O3319" s="28"/>
      <c r="P3319" s="28"/>
      <c r="Q3319" s="28"/>
      <c r="R3319" s="28"/>
      <c r="S3319" s="28"/>
      <c r="T3319" s="28"/>
      <c r="U3319" s="28"/>
      <c r="V3319" s="28"/>
      <c r="W3319" s="28"/>
      <c r="X3319" s="28"/>
      <c r="Y3319" s="28"/>
      <c r="Z3319" s="28"/>
      <c r="AA3319" s="28"/>
    </row>
    <row r="3320" spans="1:27" x14ac:dyDescent="0.25">
      <c r="B3320" s="23" t="s">
        <v>220</v>
      </c>
    </row>
    <row r="3321" spans="1:27" x14ac:dyDescent="0.25">
      <c r="B3321" t="s">
        <v>1503</v>
      </c>
      <c r="C3321" t="s">
        <v>1504</v>
      </c>
      <c r="D3321" t="s">
        <v>1502</v>
      </c>
      <c r="E3321" s="32">
        <v>1</v>
      </c>
      <c r="G3321" t="s">
        <v>213</v>
      </c>
      <c r="H3321" s="33">
        <v>943.54</v>
      </c>
      <c r="I3321" t="s">
        <v>214</v>
      </c>
      <c r="J3321" s="34">
        <f>ROUND(E3321* H3321,5)</f>
        <v>943.54</v>
      </c>
      <c r="K3321" s="35"/>
    </row>
    <row r="3322" spans="1:27" x14ac:dyDescent="0.25">
      <c r="D3322" s="36" t="s">
        <v>229</v>
      </c>
      <c r="E3322" s="35"/>
      <c r="H3322" s="35"/>
      <c r="K3322" s="33">
        <f>SUM(J3321:J3321)</f>
        <v>943.54</v>
      </c>
    </row>
    <row r="3323" spans="1:27" x14ac:dyDescent="0.25">
      <c r="D3323" s="36" t="s">
        <v>230</v>
      </c>
      <c r="E3323" s="35"/>
      <c r="H3323" s="35"/>
      <c r="K3323" s="37">
        <f>SUM(J3320:J3322)</f>
        <v>943.54</v>
      </c>
    </row>
    <row r="3324" spans="1:27" x14ac:dyDescent="0.25">
      <c r="D3324" s="36" t="s">
        <v>233</v>
      </c>
      <c r="E3324" s="35"/>
      <c r="H3324" s="35"/>
      <c r="K3324" s="37">
        <f>SUM(K3323:K3323)</f>
        <v>943.54</v>
      </c>
    </row>
    <row r="3326" spans="1:27" x14ac:dyDescent="0.25">
      <c r="A3326" s="25" t="s">
        <v>323</v>
      </c>
      <c r="B3326" s="25"/>
    </row>
    <row r="3327" spans="1:27" ht="45" customHeight="1" x14ac:dyDescent="0.25">
      <c r="A3327" s="27"/>
      <c r="B3327" s="27" t="s">
        <v>1505</v>
      </c>
      <c r="C3327" s="28" t="s">
        <v>38</v>
      </c>
      <c r="D3327" s="7" t="s">
        <v>1506</v>
      </c>
      <c r="E3327" s="6"/>
      <c r="F3327" s="6"/>
      <c r="G3327" s="28"/>
      <c r="H3327" s="30" t="s">
        <v>206</v>
      </c>
      <c r="I3327" s="5">
        <v>1</v>
      </c>
      <c r="J3327" s="4"/>
      <c r="K3327" s="31">
        <f>ROUND(K3334,2)</f>
        <v>685.86</v>
      </c>
      <c r="L3327" s="29" t="s">
        <v>1507</v>
      </c>
      <c r="M3327" s="28"/>
      <c r="N3327" s="28"/>
      <c r="O3327" s="28"/>
      <c r="P3327" s="28"/>
      <c r="Q3327" s="28"/>
      <c r="R3327" s="28"/>
      <c r="S3327" s="28"/>
      <c r="T3327" s="28"/>
      <c r="U3327" s="28"/>
      <c r="V3327" s="28"/>
      <c r="W3327" s="28"/>
      <c r="X3327" s="28"/>
      <c r="Y3327" s="28"/>
      <c r="Z3327" s="28"/>
      <c r="AA3327" s="28"/>
    </row>
    <row r="3328" spans="1:27" x14ac:dyDescent="0.25">
      <c r="B3328" s="23" t="s">
        <v>323</v>
      </c>
    </row>
    <row r="3329" spans="1:27" x14ac:dyDescent="0.25">
      <c r="B3329" t="s">
        <v>797</v>
      </c>
      <c r="C3329" t="s">
        <v>38</v>
      </c>
      <c r="D3329" t="s">
        <v>798</v>
      </c>
      <c r="E3329" s="32">
        <v>1</v>
      </c>
      <c r="G3329" t="s">
        <v>213</v>
      </c>
      <c r="H3329" s="33">
        <v>205.88038</v>
      </c>
      <c r="I3329" t="s">
        <v>214</v>
      </c>
      <c r="J3329" s="34">
        <f>ROUND(E3329* H3329,5)</f>
        <v>205.88038</v>
      </c>
      <c r="K3329" s="35"/>
    </row>
    <row r="3330" spans="1:27" x14ac:dyDescent="0.25">
      <c r="B3330" t="s">
        <v>792</v>
      </c>
      <c r="C3330" t="s">
        <v>105</v>
      </c>
      <c r="D3330" t="s">
        <v>793</v>
      </c>
      <c r="E3330" s="32">
        <v>1.5</v>
      </c>
      <c r="G3330" t="s">
        <v>213</v>
      </c>
      <c r="H3330" s="33">
        <v>281.18421000000001</v>
      </c>
      <c r="I3330" t="s">
        <v>214</v>
      </c>
      <c r="J3330" s="34">
        <f>ROUND(E3330* H3330,5)</f>
        <v>421.77632</v>
      </c>
      <c r="K3330" s="35"/>
    </row>
    <row r="3331" spans="1:27" x14ac:dyDescent="0.25">
      <c r="B3331" t="s">
        <v>785</v>
      </c>
      <c r="C3331" t="s">
        <v>38</v>
      </c>
      <c r="D3331" t="s">
        <v>786</v>
      </c>
      <c r="E3331" s="32">
        <v>1.1000000000000001</v>
      </c>
      <c r="G3331" t="s">
        <v>213</v>
      </c>
      <c r="H3331" s="33">
        <v>52.910040000000002</v>
      </c>
      <c r="I3331" t="s">
        <v>214</v>
      </c>
      <c r="J3331" s="34">
        <f>ROUND(E3331* H3331,5)</f>
        <v>58.201039999999999</v>
      </c>
      <c r="K3331" s="35"/>
    </row>
    <row r="3332" spans="1:27" x14ac:dyDescent="0.25">
      <c r="D3332" s="36" t="s">
        <v>1508</v>
      </c>
      <c r="E3332" s="35"/>
      <c r="H3332" s="35"/>
      <c r="K3332" s="33">
        <f>SUM(J3329:J3331)</f>
        <v>685.85774000000004</v>
      </c>
    </row>
    <row r="3333" spans="1:27" x14ac:dyDescent="0.25">
      <c r="D3333" s="36" t="s">
        <v>230</v>
      </c>
      <c r="E3333" s="35"/>
      <c r="H3333" s="35"/>
      <c r="K3333" s="37">
        <f>SUM(J3328:J3332)</f>
        <v>685.85774000000004</v>
      </c>
    </row>
    <row r="3334" spans="1:27" x14ac:dyDescent="0.25">
      <c r="D3334" s="36" t="s">
        <v>233</v>
      </c>
      <c r="E3334" s="35"/>
      <c r="H3334" s="35"/>
      <c r="K3334" s="37">
        <f>SUM(K3333:K3333)</f>
        <v>685.85774000000004</v>
      </c>
    </row>
    <row r="3336" spans="1:27" ht="45" customHeight="1" x14ac:dyDescent="0.25">
      <c r="A3336" s="27"/>
      <c r="B3336" s="27" t="s">
        <v>1509</v>
      </c>
      <c r="C3336" s="28" t="s">
        <v>188</v>
      </c>
      <c r="D3336" s="7" t="s">
        <v>1510</v>
      </c>
      <c r="E3336" s="6"/>
      <c r="F3336" s="6"/>
      <c r="G3336" s="28"/>
      <c r="H3336" s="30" t="s">
        <v>206</v>
      </c>
      <c r="I3336" s="5">
        <v>1</v>
      </c>
      <c r="J3336" s="4"/>
      <c r="K3336" s="31">
        <f>ROUND(K3354,2)</f>
        <v>7.98</v>
      </c>
      <c r="L3336" s="29" t="s">
        <v>1511</v>
      </c>
      <c r="M3336" s="28"/>
      <c r="N3336" s="28"/>
      <c r="O3336" s="28"/>
      <c r="P3336" s="28"/>
      <c r="Q3336" s="28"/>
      <c r="R3336" s="28"/>
      <c r="S3336" s="28"/>
      <c r="T3336" s="28"/>
      <c r="U3336" s="28"/>
      <c r="V3336" s="28"/>
      <c r="W3336" s="28"/>
      <c r="X3336" s="28"/>
      <c r="Y3336" s="28"/>
      <c r="Z3336" s="28"/>
      <c r="AA3336" s="28"/>
    </row>
    <row r="3337" spans="1:27" x14ac:dyDescent="0.25">
      <c r="B3337" s="23" t="s">
        <v>208</v>
      </c>
    </row>
    <row r="3338" spans="1:27" x14ac:dyDescent="0.25">
      <c r="B3338" t="s">
        <v>298</v>
      </c>
      <c r="C3338" t="s">
        <v>210</v>
      </c>
      <c r="D3338" t="s">
        <v>211</v>
      </c>
      <c r="E3338" s="32">
        <v>0.08</v>
      </c>
      <c r="F3338" t="s">
        <v>212</v>
      </c>
      <c r="G3338" t="s">
        <v>213</v>
      </c>
      <c r="H3338" s="33">
        <v>22.96</v>
      </c>
      <c r="I3338" t="s">
        <v>214</v>
      </c>
      <c r="J3338" s="34">
        <f>ROUND(E3338/I3336* H3338,5)</f>
        <v>1.8368</v>
      </c>
      <c r="K3338" s="35"/>
    </row>
    <row r="3339" spans="1:27" x14ac:dyDescent="0.25">
      <c r="B3339" t="s">
        <v>386</v>
      </c>
      <c r="C3339" t="s">
        <v>210</v>
      </c>
      <c r="D3339" t="s">
        <v>387</v>
      </c>
      <c r="E3339" s="32">
        <v>0.04</v>
      </c>
      <c r="F3339" t="s">
        <v>212</v>
      </c>
      <c r="G3339" t="s">
        <v>213</v>
      </c>
      <c r="H3339" s="33">
        <v>26.58</v>
      </c>
      <c r="I3339" t="s">
        <v>214</v>
      </c>
      <c r="J3339" s="34">
        <f>ROUND(E3339/I3336* H3339,5)</f>
        <v>1.0631999999999999</v>
      </c>
      <c r="K3339" s="35"/>
    </row>
    <row r="3340" spans="1:27" x14ac:dyDescent="0.25">
      <c r="D3340" s="36" t="s">
        <v>215</v>
      </c>
      <c r="E3340" s="35"/>
      <c r="H3340" s="35"/>
      <c r="K3340" s="33">
        <f>SUM(J3338:J3339)</f>
        <v>2.9</v>
      </c>
    </row>
    <row r="3341" spans="1:27" x14ac:dyDescent="0.25">
      <c r="B3341" s="23" t="s">
        <v>216</v>
      </c>
      <c r="E3341" s="35"/>
      <c r="H3341" s="35"/>
      <c r="K3341" s="35"/>
    </row>
    <row r="3342" spans="1:27" x14ac:dyDescent="0.25">
      <c r="B3342" t="s">
        <v>333</v>
      </c>
      <c r="C3342" t="s">
        <v>210</v>
      </c>
      <c r="D3342" t="s">
        <v>334</v>
      </c>
      <c r="E3342" s="32">
        <v>0.05</v>
      </c>
      <c r="F3342" t="s">
        <v>212</v>
      </c>
      <c r="G3342" t="s">
        <v>213</v>
      </c>
      <c r="H3342" s="33">
        <v>72.47</v>
      </c>
      <c r="I3342" t="s">
        <v>214</v>
      </c>
      <c r="J3342" s="34">
        <f>ROUND(E3342/I3336* H3342,5)</f>
        <v>3.6234999999999999</v>
      </c>
      <c r="K3342" s="35"/>
    </row>
    <row r="3343" spans="1:27" x14ac:dyDescent="0.25">
      <c r="B3343" t="s">
        <v>819</v>
      </c>
      <c r="C3343" t="s">
        <v>210</v>
      </c>
      <c r="D3343" t="s">
        <v>820</v>
      </c>
      <c r="E3343" s="32">
        <v>0.04</v>
      </c>
      <c r="F3343" t="s">
        <v>212</v>
      </c>
      <c r="G3343" t="s">
        <v>213</v>
      </c>
      <c r="H3343" s="33">
        <v>17.440000000000001</v>
      </c>
      <c r="I3343" t="s">
        <v>214</v>
      </c>
      <c r="J3343" s="34">
        <f>ROUND(E3343/I3336* H3343,5)</f>
        <v>0.6976</v>
      </c>
      <c r="K3343" s="35"/>
    </row>
    <row r="3344" spans="1:27" x14ac:dyDescent="0.25">
      <c r="B3344" t="s">
        <v>779</v>
      </c>
      <c r="C3344" t="s">
        <v>210</v>
      </c>
      <c r="D3344" t="s">
        <v>780</v>
      </c>
      <c r="E3344" s="32">
        <v>0.02</v>
      </c>
      <c r="F3344" t="s">
        <v>212</v>
      </c>
      <c r="G3344" t="s">
        <v>213</v>
      </c>
      <c r="H3344" s="33">
        <v>43.22</v>
      </c>
      <c r="I3344" t="s">
        <v>214</v>
      </c>
      <c r="J3344" s="34">
        <f>ROUND(E3344/I3336* H3344,5)</f>
        <v>0.86439999999999995</v>
      </c>
      <c r="K3344" s="35"/>
    </row>
    <row r="3345" spans="1:27" x14ac:dyDescent="0.25">
      <c r="B3345" t="s">
        <v>1512</v>
      </c>
      <c r="C3345" t="s">
        <v>210</v>
      </c>
      <c r="D3345" t="s">
        <v>965</v>
      </c>
      <c r="E3345" s="32">
        <v>0.04</v>
      </c>
      <c r="F3345" t="s">
        <v>212</v>
      </c>
      <c r="G3345" t="s">
        <v>213</v>
      </c>
      <c r="H3345" s="33">
        <v>7.37</v>
      </c>
      <c r="I3345" t="s">
        <v>214</v>
      </c>
      <c r="J3345" s="34">
        <f>ROUND(E3345/I3336* H3345,5)</f>
        <v>0.29480000000000001</v>
      </c>
      <c r="K3345" s="35"/>
    </row>
    <row r="3346" spans="1:27" x14ac:dyDescent="0.25">
      <c r="D3346" s="36" t="s">
        <v>219</v>
      </c>
      <c r="E3346" s="35"/>
      <c r="H3346" s="35"/>
      <c r="K3346" s="33">
        <f>SUM(J3342:J3345)</f>
        <v>5.4802999999999997</v>
      </c>
    </row>
    <row r="3347" spans="1:27" x14ac:dyDescent="0.25">
      <c r="B3347" s="23" t="s">
        <v>323</v>
      </c>
      <c r="E3347" s="35"/>
      <c r="H3347" s="35"/>
      <c r="K3347" s="35"/>
    </row>
    <row r="3348" spans="1:27" x14ac:dyDescent="0.25">
      <c r="B3348" t="s">
        <v>774</v>
      </c>
      <c r="C3348" t="s">
        <v>188</v>
      </c>
      <c r="D3348" t="s">
        <v>775</v>
      </c>
      <c r="E3348" s="32">
        <v>0.05</v>
      </c>
      <c r="G3348" t="s">
        <v>213</v>
      </c>
      <c r="H3348" s="33">
        <v>9.9471900000000009</v>
      </c>
      <c r="I3348" t="s">
        <v>214</v>
      </c>
      <c r="J3348" s="34">
        <f>ROUND(E3348* H3348,5)</f>
        <v>0.49736000000000002</v>
      </c>
      <c r="K3348" s="35"/>
    </row>
    <row r="3349" spans="1:27" x14ac:dyDescent="0.25">
      <c r="B3349" t="s">
        <v>781</v>
      </c>
      <c r="C3349" t="s">
        <v>188</v>
      </c>
      <c r="D3349" t="s">
        <v>782</v>
      </c>
      <c r="E3349" s="32">
        <v>0.03</v>
      </c>
      <c r="G3349" t="s">
        <v>213</v>
      </c>
      <c r="H3349" s="33">
        <v>-31.318000000000001</v>
      </c>
      <c r="I3349" t="s">
        <v>214</v>
      </c>
      <c r="J3349" s="34">
        <f>ROUND(E3349* H3349,5)</f>
        <v>-0.93954000000000004</v>
      </c>
      <c r="K3349" s="35"/>
    </row>
    <row r="3350" spans="1:27" x14ac:dyDescent="0.25">
      <c r="D3350" s="36" t="s">
        <v>1508</v>
      </c>
      <c r="E3350" s="35"/>
      <c r="H3350" s="35"/>
      <c r="K3350" s="33">
        <f>SUM(J3348:J3349)</f>
        <v>-0.44218000000000002</v>
      </c>
    </row>
    <row r="3351" spans="1:27" x14ac:dyDescent="0.25">
      <c r="E3351" s="35"/>
      <c r="H3351" s="35"/>
      <c r="K3351" s="35"/>
    </row>
    <row r="3352" spans="1:27" x14ac:dyDescent="0.25">
      <c r="D3352" s="36" t="s">
        <v>231</v>
      </c>
      <c r="E3352" s="35"/>
      <c r="H3352" s="35">
        <v>1.5</v>
      </c>
      <c r="I3352" t="s">
        <v>232</v>
      </c>
      <c r="J3352">
        <f>ROUND(H3352/100*K3340,5)</f>
        <v>4.3499999999999997E-2</v>
      </c>
      <c r="K3352" s="35"/>
    </row>
    <row r="3353" spans="1:27" x14ac:dyDescent="0.25">
      <c r="D3353" s="36" t="s">
        <v>230</v>
      </c>
      <c r="E3353" s="35"/>
      <c r="H3353" s="35"/>
      <c r="K3353" s="37">
        <f>SUM(J3337:J3352)</f>
        <v>7.9816200000000004</v>
      </c>
    </row>
    <row r="3354" spans="1:27" x14ac:dyDescent="0.25">
      <c r="D3354" s="36" t="s">
        <v>233</v>
      </c>
      <c r="E3354" s="35"/>
      <c r="H3354" s="35"/>
      <c r="K3354" s="37">
        <f>SUM(K3353:K3353)</f>
        <v>7.9816200000000004</v>
      </c>
    </row>
    <row r="3356" spans="1:27" ht="45" customHeight="1" x14ac:dyDescent="0.25">
      <c r="A3356" s="27"/>
      <c r="B3356" s="27" t="s">
        <v>1513</v>
      </c>
      <c r="C3356" s="28" t="s">
        <v>808</v>
      </c>
      <c r="D3356" s="7" t="s">
        <v>1514</v>
      </c>
      <c r="E3356" s="6"/>
      <c r="F3356" s="6"/>
      <c r="G3356" s="28"/>
      <c r="H3356" s="30" t="s">
        <v>206</v>
      </c>
      <c r="I3356" s="5">
        <v>1</v>
      </c>
      <c r="J3356" s="4"/>
      <c r="K3356" s="31">
        <f>ROUND(K3364,2)</f>
        <v>441.45</v>
      </c>
      <c r="L3356" s="29" t="s">
        <v>1515</v>
      </c>
      <c r="M3356" s="28"/>
      <c r="N3356" s="28"/>
      <c r="O3356" s="28"/>
      <c r="P3356" s="28"/>
      <c r="Q3356" s="28"/>
      <c r="R3356" s="28"/>
      <c r="S3356" s="28"/>
      <c r="T3356" s="28"/>
      <c r="U3356" s="28"/>
      <c r="V3356" s="28"/>
      <c r="W3356" s="28"/>
      <c r="X3356" s="28"/>
      <c r="Y3356" s="28"/>
      <c r="Z3356" s="28"/>
      <c r="AA3356" s="28"/>
    </row>
    <row r="3357" spans="1:27" x14ac:dyDescent="0.25">
      <c r="B3357" s="23" t="s">
        <v>323</v>
      </c>
    </row>
    <row r="3358" spans="1:27" x14ac:dyDescent="0.25">
      <c r="B3358" t="s">
        <v>1233</v>
      </c>
      <c r="C3358" t="s">
        <v>33</v>
      </c>
      <c r="D3358" t="s">
        <v>1234</v>
      </c>
      <c r="E3358" s="32">
        <v>1.4</v>
      </c>
      <c r="G3358" t="s">
        <v>213</v>
      </c>
      <c r="H3358" s="33">
        <v>100.38809999999999</v>
      </c>
      <c r="I3358" t="s">
        <v>214</v>
      </c>
      <c r="J3358" s="34">
        <f>ROUND(E3358* H3358,5)</f>
        <v>140.54334</v>
      </c>
      <c r="K3358" s="35"/>
    </row>
    <row r="3359" spans="1:27" x14ac:dyDescent="0.25">
      <c r="D3359" s="36" t="s">
        <v>1508</v>
      </c>
      <c r="E3359" s="35"/>
      <c r="H3359" s="35"/>
      <c r="K3359" s="33">
        <f>SUM(J3358:J3358)</f>
        <v>140.54334</v>
      </c>
    </row>
    <row r="3360" spans="1:27" x14ac:dyDescent="0.25">
      <c r="B3360" s="23" t="s">
        <v>337</v>
      </c>
      <c r="E3360" s="35"/>
      <c r="H3360" s="35"/>
      <c r="K3360" s="35"/>
    </row>
    <row r="3361" spans="1:27" x14ac:dyDescent="0.25">
      <c r="B3361" t="s">
        <v>1516</v>
      </c>
      <c r="C3361" t="s">
        <v>808</v>
      </c>
      <c r="D3361" t="s">
        <v>1517</v>
      </c>
      <c r="E3361" s="32">
        <v>1</v>
      </c>
      <c r="G3361" t="s">
        <v>213</v>
      </c>
      <c r="H3361" s="33">
        <v>300.91000000000003</v>
      </c>
      <c r="I3361" t="s">
        <v>214</v>
      </c>
      <c r="J3361" s="34">
        <f>ROUND(E3361* H3361,5)</f>
        <v>300.91000000000003</v>
      </c>
      <c r="K3361" s="35"/>
    </row>
    <row r="3362" spans="1:27" x14ac:dyDescent="0.25">
      <c r="D3362" s="36" t="s">
        <v>340</v>
      </c>
      <c r="E3362" s="35"/>
      <c r="H3362" s="35"/>
      <c r="K3362" s="33">
        <f>SUM(J3361:J3361)</f>
        <v>300.91000000000003</v>
      </c>
    </row>
    <row r="3363" spans="1:27" x14ac:dyDescent="0.25">
      <c r="D3363" s="36" t="s">
        <v>230</v>
      </c>
      <c r="E3363" s="35"/>
      <c r="H3363" s="35"/>
      <c r="K3363" s="37">
        <f>SUM(J3357:J3362)</f>
        <v>441.45334000000003</v>
      </c>
    </row>
    <row r="3364" spans="1:27" x14ac:dyDescent="0.25">
      <c r="D3364" s="36" t="s">
        <v>233</v>
      </c>
      <c r="E3364" s="35"/>
      <c r="H3364" s="35"/>
      <c r="K3364" s="37">
        <f>SUM(K3363:K3363)</f>
        <v>441.45334000000003</v>
      </c>
    </row>
    <row r="3366" spans="1:27" ht="45" customHeight="1" x14ac:dyDescent="0.25">
      <c r="A3366" s="27"/>
      <c r="B3366" s="27" t="s">
        <v>1518</v>
      </c>
      <c r="C3366" s="28" t="s">
        <v>83</v>
      </c>
      <c r="D3366" s="7" t="s">
        <v>1519</v>
      </c>
      <c r="E3366" s="6"/>
      <c r="F3366" s="6"/>
      <c r="G3366" s="28"/>
      <c r="H3366" s="30" t="s">
        <v>206</v>
      </c>
      <c r="I3366" s="5">
        <v>1</v>
      </c>
      <c r="J3366" s="4"/>
      <c r="K3366" s="31">
        <f>ROUND(K3379,2)</f>
        <v>2413.33</v>
      </c>
      <c r="L3366" s="29" t="s">
        <v>1520</v>
      </c>
      <c r="M3366" s="28"/>
      <c r="N3366" s="28"/>
      <c r="O3366" s="28"/>
      <c r="P3366" s="28"/>
      <c r="Q3366" s="28"/>
      <c r="R3366" s="28"/>
      <c r="S3366" s="28"/>
      <c r="T3366" s="28"/>
      <c r="U3366" s="28"/>
      <c r="V3366" s="28"/>
      <c r="W3366" s="28"/>
      <c r="X3366" s="28"/>
      <c r="Y3366" s="28"/>
      <c r="Z3366" s="28"/>
      <c r="AA3366" s="28"/>
    </row>
    <row r="3367" spans="1:27" x14ac:dyDescent="0.25">
      <c r="B3367" s="23" t="s">
        <v>208</v>
      </c>
    </row>
    <row r="3368" spans="1:27" x14ac:dyDescent="0.25">
      <c r="B3368" t="s">
        <v>393</v>
      </c>
      <c r="C3368" t="s">
        <v>210</v>
      </c>
      <c r="D3368" t="s">
        <v>394</v>
      </c>
      <c r="E3368" s="32">
        <v>10</v>
      </c>
      <c r="F3368" t="s">
        <v>212</v>
      </c>
      <c r="G3368" t="s">
        <v>213</v>
      </c>
      <c r="H3368" s="33">
        <v>27.48</v>
      </c>
      <c r="I3368" t="s">
        <v>214</v>
      </c>
      <c r="J3368" s="34">
        <f>ROUND(E3368/I3366* H3368,5)</f>
        <v>274.8</v>
      </c>
      <c r="K3368" s="35"/>
    </row>
    <row r="3369" spans="1:27" x14ac:dyDescent="0.25">
      <c r="B3369" t="s">
        <v>395</v>
      </c>
      <c r="C3369" t="s">
        <v>210</v>
      </c>
      <c r="D3369" t="s">
        <v>396</v>
      </c>
      <c r="E3369" s="32">
        <v>10</v>
      </c>
      <c r="F3369" t="s">
        <v>212</v>
      </c>
      <c r="G3369" t="s">
        <v>213</v>
      </c>
      <c r="H3369" s="33">
        <v>23.6</v>
      </c>
      <c r="I3369" t="s">
        <v>214</v>
      </c>
      <c r="J3369" s="34">
        <f>ROUND(E3369/I3366* H3369,5)</f>
        <v>236</v>
      </c>
      <c r="K3369" s="35"/>
    </row>
    <row r="3370" spans="1:27" x14ac:dyDescent="0.25">
      <c r="D3370" s="36" t="s">
        <v>215</v>
      </c>
      <c r="E3370" s="35"/>
      <c r="H3370" s="35"/>
      <c r="K3370" s="33">
        <f>SUM(J3368:J3369)</f>
        <v>510.8</v>
      </c>
    </row>
    <row r="3371" spans="1:27" x14ac:dyDescent="0.25">
      <c r="B3371" s="23" t="s">
        <v>220</v>
      </c>
      <c r="E3371" s="35"/>
      <c r="H3371" s="35"/>
      <c r="K3371" s="35"/>
    </row>
    <row r="3372" spans="1:27" x14ac:dyDescent="0.25">
      <c r="B3372" t="s">
        <v>1521</v>
      </c>
      <c r="C3372" t="s">
        <v>38</v>
      </c>
      <c r="D3372" t="s">
        <v>1522</v>
      </c>
      <c r="E3372" s="32">
        <v>1</v>
      </c>
      <c r="G3372" t="s">
        <v>213</v>
      </c>
      <c r="H3372" s="33">
        <v>59.15</v>
      </c>
      <c r="I3372" t="s">
        <v>214</v>
      </c>
      <c r="J3372" s="34">
        <f>ROUND(E3372* H3372,5)</f>
        <v>59.15</v>
      </c>
      <c r="K3372" s="35"/>
    </row>
    <row r="3373" spans="1:27" x14ac:dyDescent="0.25">
      <c r="B3373" t="s">
        <v>489</v>
      </c>
      <c r="C3373" t="s">
        <v>33</v>
      </c>
      <c r="D3373" t="s">
        <v>490</v>
      </c>
      <c r="E3373" s="32">
        <v>23.62</v>
      </c>
      <c r="G3373" t="s">
        <v>213</v>
      </c>
      <c r="H3373" s="33">
        <v>71.33</v>
      </c>
      <c r="I3373" t="s">
        <v>214</v>
      </c>
      <c r="J3373" s="34">
        <f>ROUND(E3373* H3373,5)</f>
        <v>1684.8145999999999</v>
      </c>
      <c r="K3373" s="35"/>
    </row>
    <row r="3374" spans="1:27" x14ac:dyDescent="0.25">
      <c r="D3374" s="36" t="s">
        <v>229</v>
      </c>
      <c r="E3374" s="35"/>
      <c r="H3374" s="35"/>
      <c r="K3374" s="33">
        <f>SUM(J3372:J3373)</f>
        <v>1743.9646</v>
      </c>
    </row>
    <row r="3375" spans="1:27" x14ac:dyDescent="0.25">
      <c r="B3375" s="23" t="s">
        <v>323</v>
      </c>
      <c r="E3375" s="35"/>
      <c r="H3375" s="35"/>
      <c r="K3375" s="35"/>
    </row>
    <row r="3376" spans="1:27" x14ac:dyDescent="0.25">
      <c r="B3376" t="s">
        <v>352</v>
      </c>
      <c r="C3376" t="s">
        <v>224</v>
      </c>
      <c r="D3376" t="s">
        <v>353</v>
      </c>
      <c r="E3376" s="32">
        <v>80</v>
      </c>
      <c r="G3376" t="s">
        <v>213</v>
      </c>
      <c r="H3376" s="33">
        <v>1.9820199999999999</v>
      </c>
      <c r="I3376" t="s">
        <v>214</v>
      </c>
      <c r="J3376" s="34">
        <f>ROUND(E3376* H3376,5)</f>
        <v>158.5616</v>
      </c>
      <c r="K3376" s="35"/>
    </row>
    <row r="3377" spans="1:27" x14ac:dyDescent="0.25">
      <c r="D3377" s="36" t="s">
        <v>1508</v>
      </c>
      <c r="E3377" s="35"/>
      <c r="H3377" s="35"/>
      <c r="K3377" s="33">
        <f>SUM(J3376:J3376)</f>
        <v>158.5616</v>
      </c>
    </row>
    <row r="3378" spans="1:27" x14ac:dyDescent="0.25">
      <c r="D3378" s="36" t="s">
        <v>230</v>
      </c>
      <c r="E3378" s="35"/>
      <c r="H3378" s="35"/>
      <c r="K3378" s="37">
        <f>SUM(J3367:J3377)</f>
        <v>2413.3262</v>
      </c>
    </row>
    <row r="3379" spans="1:27" x14ac:dyDescent="0.25">
      <c r="D3379" s="36" t="s">
        <v>233</v>
      </c>
      <c r="E3379" s="35"/>
      <c r="H3379" s="35"/>
      <c r="K3379" s="37">
        <f>SUM(K3378:K3378)</f>
        <v>2413.3262</v>
      </c>
    </row>
    <row r="3381" spans="1:27" ht="45" customHeight="1" x14ac:dyDescent="0.25">
      <c r="A3381" s="27"/>
      <c r="B3381" s="27" t="s">
        <v>1523</v>
      </c>
      <c r="C3381" s="28" t="s">
        <v>83</v>
      </c>
      <c r="D3381" s="7" t="s">
        <v>1524</v>
      </c>
      <c r="E3381" s="6"/>
      <c r="F3381" s="6"/>
      <c r="G3381" s="28"/>
      <c r="H3381" s="30" t="s">
        <v>206</v>
      </c>
      <c r="I3381" s="5">
        <v>1</v>
      </c>
      <c r="J3381" s="4"/>
      <c r="K3381" s="31">
        <f>ROUND(K3386,2)</f>
        <v>850.2</v>
      </c>
      <c r="L3381" s="29" t="s">
        <v>1525</v>
      </c>
      <c r="M3381" s="28"/>
      <c r="N3381" s="28"/>
      <c r="O3381" s="28"/>
      <c r="P3381" s="28"/>
      <c r="Q3381" s="28"/>
      <c r="R3381" s="28"/>
      <c r="S3381" s="28"/>
      <c r="T3381" s="28"/>
      <c r="U3381" s="28"/>
      <c r="V3381" s="28"/>
      <c r="W3381" s="28"/>
      <c r="X3381" s="28"/>
      <c r="Y3381" s="28"/>
      <c r="Z3381" s="28"/>
      <c r="AA3381" s="28"/>
    </row>
    <row r="3382" spans="1:27" x14ac:dyDescent="0.25">
      <c r="B3382" s="23" t="s">
        <v>323</v>
      </c>
    </row>
    <row r="3383" spans="1:27" x14ac:dyDescent="0.25">
      <c r="B3383" t="s">
        <v>435</v>
      </c>
      <c r="C3383" t="s">
        <v>33</v>
      </c>
      <c r="D3383" t="s">
        <v>436</v>
      </c>
      <c r="E3383" s="32">
        <v>3.8</v>
      </c>
      <c r="G3383" t="s">
        <v>213</v>
      </c>
      <c r="H3383" s="33">
        <v>223.73616999999999</v>
      </c>
      <c r="I3383" t="s">
        <v>214</v>
      </c>
      <c r="J3383" s="34">
        <f>ROUND(E3383* H3383,5)</f>
        <v>850.19745</v>
      </c>
      <c r="K3383" s="35"/>
    </row>
    <row r="3384" spans="1:27" x14ac:dyDescent="0.25">
      <c r="D3384" s="36" t="s">
        <v>1508</v>
      </c>
      <c r="E3384" s="35"/>
      <c r="H3384" s="35"/>
      <c r="K3384" s="33">
        <f>SUM(J3383:J3383)</f>
        <v>850.19745</v>
      </c>
    </row>
    <row r="3385" spans="1:27" x14ac:dyDescent="0.25">
      <c r="D3385" s="36" t="s">
        <v>230</v>
      </c>
      <c r="E3385" s="35"/>
      <c r="H3385" s="35"/>
      <c r="K3385" s="37">
        <f>SUM(J3382:J3384)</f>
        <v>850.19745</v>
      </c>
    </row>
    <row r="3386" spans="1:27" x14ac:dyDescent="0.25">
      <c r="D3386" s="36" t="s">
        <v>233</v>
      </c>
      <c r="E3386" s="35"/>
      <c r="H3386" s="35"/>
      <c r="K3386" s="37">
        <f>SUM(K3385:K3385)</f>
        <v>850.19745</v>
      </c>
    </row>
    <row r="3388" spans="1:27" ht="45" customHeight="1" x14ac:dyDescent="0.25">
      <c r="A3388" s="27"/>
      <c r="B3388" s="27" t="s">
        <v>1526</v>
      </c>
      <c r="C3388" s="28" t="s">
        <v>83</v>
      </c>
      <c r="D3388" s="7" t="s">
        <v>1527</v>
      </c>
      <c r="E3388" s="6"/>
      <c r="F3388" s="6"/>
      <c r="G3388" s="28"/>
      <c r="H3388" s="30" t="s">
        <v>206</v>
      </c>
      <c r="I3388" s="5">
        <v>1</v>
      </c>
      <c r="J3388" s="4"/>
      <c r="K3388" s="31">
        <f>ROUND(K3393,2)</f>
        <v>939.69</v>
      </c>
      <c r="L3388" s="29" t="s">
        <v>1528</v>
      </c>
      <c r="M3388" s="28"/>
      <c r="N3388" s="28"/>
      <c r="O3388" s="28"/>
      <c r="P3388" s="28"/>
      <c r="Q3388" s="28"/>
      <c r="R3388" s="28"/>
      <c r="S3388" s="28"/>
      <c r="T3388" s="28"/>
      <c r="U3388" s="28"/>
      <c r="V3388" s="28"/>
      <c r="W3388" s="28"/>
      <c r="X3388" s="28"/>
      <c r="Y3388" s="28"/>
      <c r="Z3388" s="28"/>
      <c r="AA3388" s="28"/>
    </row>
    <row r="3389" spans="1:27" x14ac:dyDescent="0.25">
      <c r="B3389" s="23" t="s">
        <v>323</v>
      </c>
    </row>
    <row r="3390" spans="1:27" x14ac:dyDescent="0.25">
      <c r="B3390" t="s">
        <v>435</v>
      </c>
      <c r="C3390" t="s">
        <v>33</v>
      </c>
      <c r="D3390" t="s">
        <v>436</v>
      </c>
      <c r="E3390" s="32">
        <v>4.2</v>
      </c>
      <c r="G3390" t="s">
        <v>213</v>
      </c>
      <c r="H3390" s="33">
        <v>223.73616999999999</v>
      </c>
      <c r="I3390" t="s">
        <v>214</v>
      </c>
      <c r="J3390" s="34">
        <f>ROUND(E3390* H3390,5)</f>
        <v>939.69191000000001</v>
      </c>
      <c r="K3390" s="35"/>
    </row>
    <row r="3391" spans="1:27" x14ac:dyDescent="0.25">
      <c r="D3391" s="36" t="s">
        <v>1508</v>
      </c>
      <c r="E3391" s="35"/>
      <c r="H3391" s="35"/>
      <c r="K3391" s="33">
        <f>SUM(J3390:J3390)</f>
        <v>939.69191000000001</v>
      </c>
    </row>
    <row r="3392" spans="1:27" x14ac:dyDescent="0.25">
      <c r="D3392" s="36" t="s">
        <v>230</v>
      </c>
      <c r="E3392" s="35"/>
      <c r="H3392" s="35"/>
      <c r="K3392" s="37">
        <f>SUM(J3389:J3391)</f>
        <v>939.69191000000001</v>
      </c>
    </row>
    <row r="3393" spans="1:27" x14ac:dyDescent="0.25">
      <c r="D3393" s="36" t="s">
        <v>233</v>
      </c>
      <c r="E3393" s="35"/>
      <c r="H3393" s="35"/>
      <c r="K3393" s="37">
        <f>SUM(K3392:K3392)</f>
        <v>939.69191000000001</v>
      </c>
    </row>
    <row r="3395" spans="1:27" ht="45" customHeight="1" x14ac:dyDescent="0.25">
      <c r="A3395" s="27"/>
      <c r="B3395" s="27" t="s">
        <v>1529</v>
      </c>
      <c r="C3395" s="28" t="s">
        <v>38</v>
      </c>
      <c r="D3395" s="7" t="s">
        <v>1530</v>
      </c>
      <c r="E3395" s="6"/>
      <c r="F3395" s="6"/>
      <c r="G3395" s="28"/>
      <c r="H3395" s="30" t="s">
        <v>206</v>
      </c>
      <c r="I3395" s="5">
        <v>1</v>
      </c>
      <c r="J3395" s="4"/>
      <c r="K3395" s="31">
        <f>ROUND(K3400,2)</f>
        <v>893.36</v>
      </c>
      <c r="L3395" s="29" t="s">
        <v>1531</v>
      </c>
      <c r="M3395" s="28"/>
      <c r="N3395" s="28"/>
      <c r="O3395" s="28"/>
      <c r="P3395" s="28"/>
      <c r="Q3395" s="28"/>
      <c r="R3395" s="28"/>
      <c r="S3395" s="28"/>
      <c r="T3395" s="28"/>
      <c r="U3395" s="28"/>
      <c r="V3395" s="28"/>
      <c r="W3395" s="28"/>
      <c r="X3395" s="28"/>
      <c r="Y3395" s="28"/>
      <c r="Z3395" s="28"/>
      <c r="AA3395" s="28"/>
    </row>
    <row r="3396" spans="1:27" x14ac:dyDescent="0.25">
      <c r="B3396" s="23" t="s">
        <v>323</v>
      </c>
    </row>
    <row r="3397" spans="1:27" x14ac:dyDescent="0.25">
      <c r="B3397" t="s">
        <v>627</v>
      </c>
      <c r="C3397" t="s">
        <v>38</v>
      </c>
      <c r="D3397" t="s">
        <v>628</v>
      </c>
      <c r="E3397" s="32">
        <v>2.9</v>
      </c>
      <c r="G3397" t="s">
        <v>213</v>
      </c>
      <c r="H3397" s="33">
        <v>308.05531999999999</v>
      </c>
      <c r="I3397" t="s">
        <v>214</v>
      </c>
      <c r="J3397" s="34">
        <f>ROUND(E3397* H3397,5)</f>
        <v>893.36042999999995</v>
      </c>
      <c r="K3397" s="35"/>
    </row>
    <row r="3398" spans="1:27" x14ac:dyDescent="0.25">
      <c r="D3398" s="36" t="s">
        <v>1508</v>
      </c>
      <c r="E3398" s="35"/>
      <c r="H3398" s="35"/>
      <c r="K3398" s="33">
        <f>SUM(J3397:J3397)</f>
        <v>893.36042999999995</v>
      </c>
    </row>
    <row r="3399" spans="1:27" x14ac:dyDescent="0.25">
      <c r="D3399" s="36" t="s">
        <v>230</v>
      </c>
      <c r="E3399" s="35"/>
      <c r="H3399" s="35"/>
      <c r="K3399" s="37">
        <f>SUM(J3396:J3398)</f>
        <v>893.36042999999995</v>
      </c>
    </row>
    <row r="3400" spans="1:27" x14ac:dyDescent="0.25">
      <c r="D3400" s="36" t="s">
        <v>233</v>
      </c>
      <c r="E3400" s="35"/>
      <c r="H3400" s="35"/>
      <c r="K3400" s="37">
        <f>SUM(K3399:K3399)</f>
        <v>893.36042999999995</v>
      </c>
    </row>
    <row r="3402" spans="1:27" ht="45" customHeight="1" x14ac:dyDescent="0.25">
      <c r="A3402" s="27"/>
      <c r="B3402" s="27" t="s">
        <v>1532</v>
      </c>
      <c r="C3402" s="28" t="s">
        <v>33</v>
      </c>
      <c r="D3402" s="7" t="s">
        <v>1533</v>
      </c>
      <c r="E3402" s="6"/>
      <c r="F3402" s="6"/>
      <c r="G3402" s="28"/>
      <c r="H3402" s="30" t="s">
        <v>206</v>
      </c>
      <c r="I3402" s="5">
        <v>1</v>
      </c>
      <c r="J3402" s="4"/>
      <c r="K3402" s="31">
        <f>ROUND(K3410,2)</f>
        <v>43.05</v>
      </c>
      <c r="L3402" s="29" t="s">
        <v>1534</v>
      </c>
      <c r="M3402" s="28"/>
      <c r="N3402" s="28"/>
      <c r="O3402" s="28"/>
      <c r="P3402" s="28"/>
      <c r="Q3402" s="28"/>
      <c r="R3402" s="28"/>
      <c r="S3402" s="28"/>
      <c r="T3402" s="28"/>
      <c r="U3402" s="28"/>
      <c r="V3402" s="28"/>
      <c r="W3402" s="28"/>
      <c r="X3402" s="28"/>
      <c r="Y3402" s="28"/>
      <c r="Z3402" s="28"/>
      <c r="AA3402" s="28"/>
    </row>
    <row r="3403" spans="1:27" x14ac:dyDescent="0.25">
      <c r="B3403" s="23" t="s">
        <v>323</v>
      </c>
    </row>
    <row r="3404" spans="1:27" x14ac:dyDescent="0.25">
      <c r="B3404" t="s">
        <v>991</v>
      </c>
      <c r="C3404" t="s">
        <v>33</v>
      </c>
      <c r="D3404" t="s">
        <v>992</v>
      </c>
      <c r="E3404" s="32">
        <v>1</v>
      </c>
      <c r="G3404" t="s">
        <v>213</v>
      </c>
      <c r="H3404" s="33">
        <v>27.942820000000001</v>
      </c>
      <c r="I3404" t="s">
        <v>214</v>
      </c>
      <c r="J3404" s="34">
        <f>ROUND(E3404* H3404,5)</f>
        <v>27.942820000000001</v>
      </c>
      <c r="K3404" s="35"/>
    </row>
    <row r="3405" spans="1:27" x14ac:dyDescent="0.25">
      <c r="B3405" t="s">
        <v>986</v>
      </c>
      <c r="C3405" t="s">
        <v>33</v>
      </c>
      <c r="D3405" t="s">
        <v>987</v>
      </c>
      <c r="E3405" s="32">
        <v>1</v>
      </c>
      <c r="G3405" t="s">
        <v>213</v>
      </c>
      <c r="H3405" s="33">
        <v>3.2447699999999999</v>
      </c>
      <c r="I3405" t="s">
        <v>214</v>
      </c>
      <c r="J3405" s="34">
        <f>ROUND(E3405* H3405,5)</f>
        <v>3.2447699999999999</v>
      </c>
      <c r="K3405" s="35"/>
    </row>
    <row r="3406" spans="1:27" x14ac:dyDescent="0.25">
      <c r="B3406" t="s">
        <v>974</v>
      </c>
      <c r="C3406" t="s">
        <v>188</v>
      </c>
      <c r="D3406" t="s">
        <v>975</v>
      </c>
      <c r="E3406" s="32">
        <v>7.6999999999999999E-2</v>
      </c>
      <c r="G3406" t="s">
        <v>213</v>
      </c>
      <c r="H3406" s="33">
        <v>116.95108</v>
      </c>
      <c r="I3406" t="s">
        <v>214</v>
      </c>
      <c r="J3406" s="34">
        <f>ROUND(E3406* H3406,5)</f>
        <v>9.0052299999999992</v>
      </c>
      <c r="K3406" s="35"/>
    </row>
    <row r="3407" spans="1:27" x14ac:dyDescent="0.25">
      <c r="B3407" t="s">
        <v>983</v>
      </c>
      <c r="C3407" t="s">
        <v>224</v>
      </c>
      <c r="D3407" t="s">
        <v>984</v>
      </c>
      <c r="E3407" s="32">
        <v>1.5</v>
      </c>
      <c r="G3407" t="s">
        <v>213</v>
      </c>
      <c r="H3407" s="33">
        <v>1.90648</v>
      </c>
      <c r="I3407" t="s">
        <v>214</v>
      </c>
      <c r="J3407" s="34">
        <f>ROUND(E3407* H3407,5)</f>
        <v>2.8597199999999998</v>
      </c>
      <c r="K3407" s="35"/>
    </row>
    <row r="3408" spans="1:27" x14ac:dyDescent="0.25">
      <c r="D3408" s="36" t="s">
        <v>1508</v>
      </c>
      <c r="E3408" s="35"/>
      <c r="H3408" s="35"/>
      <c r="K3408" s="33">
        <f>SUM(J3404:J3407)</f>
        <v>43.05254</v>
      </c>
    </row>
    <row r="3409" spans="1:27" x14ac:dyDescent="0.25">
      <c r="D3409" s="36" t="s">
        <v>230</v>
      </c>
      <c r="E3409" s="35"/>
      <c r="H3409" s="35"/>
      <c r="K3409" s="37">
        <f>SUM(J3403:J3408)</f>
        <v>43.05254</v>
      </c>
    </row>
    <row r="3410" spans="1:27" x14ac:dyDescent="0.25">
      <c r="D3410" s="36" t="s">
        <v>233</v>
      </c>
      <c r="E3410" s="35"/>
      <c r="H3410" s="35"/>
      <c r="K3410" s="37">
        <f>SUM(K3409:K3409)</f>
        <v>43.05254</v>
      </c>
    </row>
    <row r="3412" spans="1:27" ht="45" customHeight="1" x14ac:dyDescent="0.25">
      <c r="A3412" s="27"/>
      <c r="B3412" s="27" t="s">
        <v>1535</v>
      </c>
      <c r="C3412" s="28" t="s">
        <v>33</v>
      </c>
      <c r="D3412" s="7" t="s">
        <v>1536</v>
      </c>
      <c r="E3412" s="6"/>
      <c r="F3412" s="6"/>
      <c r="G3412" s="28"/>
      <c r="H3412" s="30" t="s">
        <v>206</v>
      </c>
      <c r="I3412" s="5">
        <v>1</v>
      </c>
      <c r="J3412" s="4"/>
      <c r="K3412" s="31">
        <f>ROUND(K3418,2)</f>
        <v>91.47</v>
      </c>
      <c r="L3412" s="29" t="s">
        <v>1537</v>
      </c>
      <c r="M3412" s="28"/>
      <c r="N3412" s="28"/>
      <c r="O3412" s="28"/>
      <c r="P3412" s="28"/>
      <c r="Q3412" s="28"/>
      <c r="R3412" s="28"/>
      <c r="S3412" s="28"/>
      <c r="T3412" s="28"/>
      <c r="U3412" s="28"/>
      <c r="V3412" s="28"/>
      <c r="W3412" s="28"/>
      <c r="X3412" s="28"/>
      <c r="Y3412" s="28"/>
      <c r="Z3412" s="28"/>
      <c r="AA3412" s="28"/>
    </row>
    <row r="3413" spans="1:27" x14ac:dyDescent="0.25">
      <c r="B3413" s="23" t="s">
        <v>323</v>
      </c>
    </row>
    <row r="3414" spans="1:27" x14ac:dyDescent="0.25">
      <c r="B3414" t="s">
        <v>1098</v>
      </c>
      <c r="C3414" t="s">
        <v>33</v>
      </c>
      <c r="D3414" t="s">
        <v>1099</v>
      </c>
      <c r="E3414" s="32">
        <v>1</v>
      </c>
      <c r="G3414" t="s">
        <v>213</v>
      </c>
      <c r="H3414" s="33">
        <v>47.950090000000003</v>
      </c>
      <c r="I3414" t="s">
        <v>214</v>
      </c>
      <c r="J3414" s="34">
        <f>ROUND(E3414* H3414,5)</f>
        <v>47.950090000000003</v>
      </c>
      <c r="K3414" s="35"/>
    </row>
    <row r="3415" spans="1:27" x14ac:dyDescent="0.25">
      <c r="B3415" t="s">
        <v>1093</v>
      </c>
      <c r="C3415" t="s">
        <v>33</v>
      </c>
      <c r="D3415" t="s">
        <v>1094</v>
      </c>
      <c r="E3415" s="32">
        <v>2</v>
      </c>
      <c r="G3415" t="s">
        <v>213</v>
      </c>
      <c r="H3415" s="33">
        <v>21.76135</v>
      </c>
      <c r="I3415" t="s">
        <v>214</v>
      </c>
      <c r="J3415" s="34">
        <f>ROUND(E3415* H3415,5)</f>
        <v>43.5227</v>
      </c>
      <c r="K3415" s="35"/>
    </row>
    <row r="3416" spans="1:27" x14ac:dyDescent="0.25">
      <c r="D3416" s="36" t="s">
        <v>1508</v>
      </c>
      <c r="E3416" s="35"/>
      <c r="H3416" s="35"/>
      <c r="K3416" s="33">
        <f>SUM(J3414:J3415)</f>
        <v>91.472790000000003</v>
      </c>
    </row>
    <row r="3417" spans="1:27" x14ac:dyDescent="0.25">
      <c r="D3417" s="36" t="s">
        <v>230</v>
      </c>
      <c r="E3417" s="35"/>
      <c r="H3417" s="35"/>
      <c r="K3417" s="37">
        <f>SUM(J3413:J3416)</f>
        <v>91.472790000000003</v>
      </c>
    </row>
    <row r="3418" spans="1:27" x14ac:dyDescent="0.25">
      <c r="D3418" s="36" t="s">
        <v>233</v>
      </c>
      <c r="E3418" s="35"/>
      <c r="H3418" s="35"/>
      <c r="K3418" s="37">
        <f>SUM(K3417:K3417)</f>
        <v>91.472790000000003</v>
      </c>
    </row>
    <row r="3420" spans="1:27" ht="45" customHeight="1" x14ac:dyDescent="0.25">
      <c r="A3420" s="27"/>
      <c r="B3420" s="27" t="s">
        <v>1538</v>
      </c>
      <c r="C3420" s="28" t="s">
        <v>33</v>
      </c>
      <c r="D3420" s="7" t="s">
        <v>1539</v>
      </c>
      <c r="E3420" s="6"/>
      <c r="F3420" s="6"/>
      <c r="G3420" s="28"/>
      <c r="H3420" s="30" t="s">
        <v>206</v>
      </c>
      <c r="I3420" s="5">
        <v>1</v>
      </c>
      <c r="J3420" s="4"/>
      <c r="K3420" s="31">
        <f>ROUND(K3426,2)</f>
        <v>113.23</v>
      </c>
      <c r="L3420" s="29" t="s">
        <v>1540</v>
      </c>
      <c r="M3420" s="28"/>
      <c r="N3420" s="28"/>
      <c r="O3420" s="28"/>
      <c r="P3420" s="28"/>
      <c r="Q3420" s="28"/>
      <c r="R3420" s="28"/>
      <c r="S3420" s="28"/>
      <c r="T3420" s="28"/>
      <c r="U3420" s="28"/>
      <c r="V3420" s="28"/>
      <c r="W3420" s="28"/>
      <c r="X3420" s="28"/>
      <c r="Y3420" s="28"/>
      <c r="Z3420" s="28"/>
      <c r="AA3420" s="28"/>
    </row>
    <row r="3421" spans="1:27" x14ac:dyDescent="0.25">
      <c r="B3421" s="23" t="s">
        <v>323</v>
      </c>
    </row>
    <row r="3422" spans="1:27" x14ac:dyDescent="0.25">
      <c r="B3422" t="s">
        <v>1093</v>
      </c>
      <c r="C3422" t="s">
        <v>33</v>
      </c>
      <c r="D3422" t="s">
        <v>1094</v>
      </c>
      <c r="E3422" s="32">
        <v>3</v>
      </c>
      <c r="G3422" t="s">
        <v>213</v>
      </c>
      <c r="H3422" s="33">
        <v>21.76135</v>
      </c>
      <c r="I3422" t="s">
        <v>214</v>
      </c>
      <c r="J3422" s="34">
        <f>ROUND(E3422* H3422,5)</f>
        <v>65.284049999999993</v>
      </c>
      <c r="K3422" s="35"/>
    </row>
    <row r="3423" spans="1:27" x14ac:dyDescent="0.25">
      <c r="B3423" t="s">
        <v>1098</v>
      </c>
      <c r="C3423" t="s">
        <v>33</v>
      </c>
      <c r="D3423" t="s">
        <v>1099</v>
      </c>
      <c r="E3423" s="32">
        <v>1</v>
      </c>
      <c r="G3423" t="s">
        <v>213</v>
      </c>
      <c r="H3423" s="33">
        <v>47.950090000000003</v>
      </c>
      <c r="I3423" t="s">
        <v>214</v>
      </c>
      <c r="J3423" s="34">
        <f>ROUND(E3423* H3423,5)</f>
        <v>47.950090000000003</v>
      </c>
      <c r="K3423" s="35"/>
    </row>
    <row r="3424" spans="1:27" x14ac:dyDescent="0.25">
      <c r="D3424" s="36" t="s">
        <v>1508</v>
      </c>
      <c r="E3424" s="35"/>
      <c r="H3424" s="35"/>
      <c r="K3424" s="33">
        <f>SUM(J3422:J3423)</f>
        <v>113.23414</v>
      </c>
    </row>
    <row r="3425" spans="1:27" x14ac:dyDescent="0.25">
      <c r="D3425" s="36" t="s">
        <v>230</v>
      </c>
      <c r="E3425" s="35"/>
      <c r="H3425" s="35"/>
      <c r="K3425" s="37">
        <f>SUM(J3421:J3424)</f>
        <v>113.23414</v>
      </c>
    </row>
    <row r="3426" spans="1:27" x14ac:dyDescent="0.25">
      <c r="D3426" s="36" t="s">
        <v>233</v>
      </c>
      <c r="E3426" s="35"/>
      <c r="H3426" s="35"/>
      <c r="K3426" s="37">
        <f>SUM(K3425:K3425)</f>
        <v>113.23414</v>
      </c>
    </row>
    <row r="3428" spans="1:27" ht="45" customHeight="1" x14ac:dyDescent="0.25">
      <c r="A3428" s="27"/>
      <c r="B3428" s="27" t="s">
        <v>1541</v>
      </c>
      <c r="C3428" s="28" t="s">
        <v>33</v>
      </c>
      <c r="D3428" s="7" t="s">
        <v>1542</v>
      </c>
      <c r="E3428" s="6"/>
      <c r="F3428" s="6"/>
      <c r="G3428" s="28"/>
      <c r="H3428" s="30" t="s">
        <v>206</v>
      </c>
      <c r="I3428" s="5">
        <v>1</v>
      </c>
      <c r="J3428" s="4"/>
      <c r="K3428" s="31">
        <f>ROUND(K3436,2)</f>
        <v>219.25</v>
      </c>
      <c r="L3428" s="29" t="s">
        <v>1543</v>
      </c>
      <c r="M3428" s="28"/>
      <c r="N3428" s="28"/>
      <c r="O3428" s="28"/>
      <c r="P3428" s="28"/>
      <c r="Q3428" s="28"/>
      <c r="R3428" s="28"/>
      <c r="S3428" s="28"/>
      <c r="T3428" s="28"/>
      <c r="U3428" s="28"/>
      <c r="V3428" s="28"/>
      <c r="W3428" s="28"/>
      <c r="X3428" s="28"/>
      <c r="Y3428" s="28"/>
      <c r="Z3428" s="28"/>
      <c r="AA3428" s="28"/>
    </row>
    <row r="3429" spans="1:27" x14ac:dyDescent="0.25">
      <c r="B3429" s="23" t="s">
        <v>323</v>
      </c>
    </row>
    <row r="3430" spans="1:27" x14ac:dyDescent="0.25">
      <c r="B3430" t="s">
        <v>1113</v>
      </c>
      <c r="C3430" t="s">
        <v>33</v>
      </c>
      <c r="D3430" t="s">
        <v>1114</v>
      </c>
      <c r="E3430" s="32">
        <v>2</v>
      </c>
      <c r="G3430" t="s">
        <v>213</v>
      </c>
      <c r="H3430" s="33">
        <v>23.465420000000002</v>
      </c>
      <c r="I3430" t="s">
        <v>214</v>
      </c>
      <c r="J3430" s="34">
        <f>ROUND(E3430* H3430,5)</f>
        <v>46.930840000000003</v>
      </c>
      <c r="K3430" s="35"/>
    </row>
    <row r="3431" spans="1:27" x14ac:dyDescent="0.25">
      <c r="B3431" t="s">
        <v>1193</v>
      </c>
      <c r="C3431" t="s">
        <v>38</v>
      </c>
      <c r="D3431" t="s">
        <v>1194</v>
      </c>
      <c r="E3431" s="32">
        <v>0.40799999999999997</v>
      </c>
      <c r="G3431" t="s">
        <v>213</v>
      </c>
      <c r="H3431" s="33">
        <v>331.59062999999998</v>
      </c>
      <c r="I3431" t="s">
        <v>214</v>
      </c>
      <c r="J3431" s="34">
        <f>ROUND(E3431* H3431,5)</f>
        <v>135.28898000000001</v>
      </c>
      <c r="K3431" s="35"/>
    </row>
    <row r="3432" spans="1:27" x14ac:dyDescent="0.25">
      <c r="B3432" t="s">
        <v>1206</v>
      </c>
      <c r="C3432" t="s">
        <v>105</v>
      </c>
      <c r="D3432" t="s">
        <v>1207</v>
      </c>
      <c r="E3432" s="32">
        <v>2.81</v>
      </c>
      <c r="G3432" t="s">
        <v>213</v>
      </c>
      <c r="H3432" s="33">
        <v>3.36971</v>
      </c>
      <c r="I3432" t="s">
        <v>214</v>
      </c>
      <c r="J3432" s="34">
        <f>ROUND(E3432* H3432,5)</f>
        <v>9.46889</v>
      </c>
      <c r="K3432" s="35"/>
    </row>
    <row r="3433" spans="1:27" x14ac:dyDescent="0.25">
      <c r="B3433" t="s">
        <v>1188</v>
      </c>
      <c r="C3433" t="s">
        <v>38</v>
      </c>
      <c r="D3433" t="s">
        <v>1189</v>
      </c>
      <c r="E3433" s="32">
        <v>0.40799999999999997</v>
      </c>
      <c r="G3433" t="s">
        <v>213</v>
      </c>
      <c r="H3433" s="33">
        <v>67.540000000000006</v>
      </c>
      <c r="I3433" t="s">
        <v>214</v>
      </c>
      <c r="J3433" s="34">
        <f>ROUND(E3433* H3433,5)</f>
        <v>27.556319999999999</v>
      </c>
      <c r="K3433" s="35"/>
    </row>
    <row r="3434" spans="1:27" x14ac:dyDescent="0.25">
      <c r="D3434" s="36" t="s">
        <v>1508</v>
      </c>
      <c r="E3434" s="35"/>
      <c r="H3434" s="35"/>
      <c r="K3434" s="33">
        <f>SUM(J3430:J3433)</f>
        <v>219.24503000000001</v>
      </c>
    </row>
    <row r="3435" spans="1:27" x14ac:dyDescent="0.25">
      <c r="D3435" s="36" t="s">
        <v>230</v>
      </c>
      <c r="E3435" s="35"/>
      <c r="H3435" s="35"/>
      <c r="K3435" s="37">
        <f>SUM(J3429:J3434)</f>
        <v>219.24503000000001</v>
      </c>
    </row>
    <row r="3436" spans="1:27" x14ac:dyDescent="0.25">
      <c r="D3436" s="36" t="s">
        <v>233</v>
      </c>
      <c r="E3436" s="35"/>
      <c r="H3436" s="35"/>
      <c r="K3436" s="37">
        <f>SUM(K3435:K3435)</f>
        <v>219.24503000000001</v>
      </c>
    </row>
    <row r="3438" spans="1:27" ht="45" customHeight="1" x14ac:dyDescent="0.25">
      <c r="A3438" s="27" t="s">
        <v>1544</v>
      </c>
      <c r="B3438" s="27" t="s">
        <v>21</v>
      </c>
      <c r="C3438" s="28" t="s">
        <v>22</v>
      </c>
      <c r="D3438" s="7" t="s">
        <v>23</v>
      </c>
      <c r="E3438" s="6"/>
      <c r="F3438" s="6"/>
      <c r="G3438" s="28"/>
      <c r="H3438" s="30" t="s">
        <v>206</v>
      </c>
      <c r="I3438" s="5">
        <v>1</v>
      </c>
      <c r="J3438" s="4"/>
      <c r="K3438" s="31">
        <f>ROUND(K3445,2)</f>
        <v>43.85</v>
      </c>
      <c r="L3438" s="29" t="s">
        <v>1545</v>
      </c>
      <c r="M3438" s="28"/>
      <c r="N3438" s="28"/>
      <c r="O3438" s="28"/>
      <c r="P3438" s="28"/>
      <c r="Q3438" s="28"/>
      <c r="R3438" s="28"/>
      <c r="S3438" s="28"/>
      <c r="T3438" s="28"/>
      <c r="U3438" s="28"/>
      <c r="V3438" s="28"/>
      <c r="W3438" s="28"/>
      <c r="X3438" s="28"/>
      <c r="Y3438" s="28"/>
      <c r="Z3438" s="28"/>
      <c r="AA3438" s="28"/>
    </row>
    <row r="3439" spans="1:27" x14ac:dyDescent="0.25">
      <c r="B3439" s="23" t="s">
        <v>323</v>
      </c>
    </row>
    <row r="3440" spans="1:27" x14ac:dyDescent="0.25">
      <c r="B3440" t="s">
        <v>341</v>
      </c>
      <c r="C3440" t="s">
        <v>33</v>
      </c>
      <c r="D3440" t="s">
        <v>342</v>
      </c>
      <c r="E3440" s="32">
        <v>1</v>
      </c>
      <c r="G3440" t="s">
        <v>213</v>
      </c>
      <c r="H3440" s="33">
        <v>9.0131999999999994</v>
      </c>
      <c r="I3440" t="s">
        <v>214</v>
      </c>
      <c r="J3440" s="34">
        <f>ROUND(E3440* H3440,5)</f>
        <v>9.0131999999999994</v>
      </c>
      <c r="K3440" s="35"/>
    </row>
    <row r="3441" spans="1:27" x14ac:dyDescent="0.25">
      <c r="B3441" t="s">
        <v>430</v>
      </c>
      <c r="C3441" t="s">
        <v>33</v>
      </c>
      <c r="D3441" t="s">
        <v>431</v>
      </c>
      <c r="E3441" s="32">
        <v>1</v>
      </c>
      <c r="G3441" t="s">
        <v>213</v>
      </c>
      <c r="H3441" s="33">
        <v>12.041029999999999</v>
      </c>
      <c r="I3441" t="s">
        <v>214</v>
      </c>
      <c r="J3441" s="34">
        <f>ROUND(E3441* H3441,5)</f>
        <v>12.041029999999999</v>
      </c>
      <c r="K3441" s="35"/>
    </row>
    <row r="3442" spans="1:27" x14ac:dyDescent="0.25">
      <c r="B3442" t="s">
        <v>479</v>
      </c>
      <c r="C3442" t="s">
        <v>33</v>
      </c>
      <c r="D3442" t="s">
        <v>480</v>
      </c>
      <c r="E3442" s="32">
        <v>1</v>
      </c>
      <c r="G3442" t="s">
        <v>213</v>
      </c>
      <c r="H3442" s="33">
        <v>22.791519999999998</v>
      </c>
      <c r="I3442" t="s">
        <v>214</v>
      </c>
      <c r="J3442" s="34">
        <f>ROUND(E3442* H3442,5)</f>
        <v>22.791519999999998</v>
      </c>
      <c r="K3442" s="35"/>
    </row>
    <row r="3443" spans="1:27" x14ac:dyDescent="0.25">
      <c r="D3443" s="36" t="s">
        <v>1508</v>
      </c>
      <c r="E3443" s="35"/>
      <c r="H3443" s="35"/>
      <c r="K3443" s="33">
        <f>SUM(J3440:J3442)</f>
        <v>43.845749999999995</v>
      </c>
    </row>
    <row r="3444" spans="1:27" x14ac:dyDescent="0.25">
      <c r="D3444" s="36" t="s">
        <v>230</v>
      </c>
      <c r="E3444" s="35"/>
      <c r="H3444" s="35"/>
      <c r="K3444" s="37">
        <f>SUM(J3439:J3443)</f>
        <v>43.845749999999995</v>
      </c>
    </row>
    <row r="3445" spans="1:27" x14ac:dyDescent="0.25">
      <c r="D3445" s="36" t="s">
        <v>233</v>
      </c>
      <c r="E3445" s="35"/>
      <c r="H3445" s="35"/>
      <c r="K3445" s="37">
        <f>SUM(K3444:K3444)</f>
        <v>43.845749999999995</v>
      </c>
    </row>
    <row r="3447" spans="1:27" ht="45" customHeight="1" x14ac:dyDescent="0.25">
      <c r="A3447" s="27" t="s">
        <v>1546</v>
      </c>
      <c r="B3447" s="27" t="s">
        <v>102</v>
      </c>
      <c r="C3447" s="28" t="s">
        <v>33</v>
      </c>
      <c r="D3447" s="7" t="s">
        <v>103</v>
      </c>
      <c r="E3447" s="6"/>
      <c r="F3447" s="6"/>
      <c r="G3447" s="28"/>
      <c r="H3447" s="30" t="s">
        <v>206</v>
      </c>
      <c r="I3447" s="5">
        <v>1</v>
      </c>
      <c r="J3447" s="4"/>
      <c r="K3447" s="31">
        <f>ROUND(K3452,2)</f>
        <v>41.48</v>
      </c>
      <c r="L3447" s="29" t="s">
        <v>1547</v>
      </c>
      <c r="M3447" s="28"/>
      <c r="N3447" s="28"/>
      <c r="O3447" s="28"/>
      <c r="P3447" s="28"/>
      <c r="Q3447" s="28"/>
      <c r="R3447" s="28"/>
      <c r="S3447" s="28"/>
      <c r="T3447" s="28"/>
      <c r="U3447" s="28"/>
      <c r="V3447" s="28"/>
      <c r="W3447" s="28"/>
      <c r="X3447" s="28"/>
      <c r="Y3447" s="28"/>
      <c r="Z3447" s="28"/>
      <c r="AA3447" s="28"/>
    </row>
    <row r="3448" spans="1:27" x14ac:dyDescent="0.25">
      <c r="B3448" s="23" t="s">
        <v>323</v>
      </c>
    </row>
    <row r="3449" spans="1:27" x14ac:dyDescent="0.25">
      <c r="B3449" t="s">
        <v>1179</v>
      </c>
      <c r="C3449" t="s">
        <v>33</v>
      </c>
      <c r="D3449" t="s">
        <v>1180</v>
      </c>
      <c r="E3449" s="32">
        <v>1</v>
      </c>
      <c r="G3449" t="s">
        <v>213</v>
      </c>
      <c r="H3449" s="33">
        <v>12.67765</v>
      </c>
      <c r="I3449" t="s">
        <v>214</v>
      </c>
      <c r="J3449" s="34">
        <f>ROUND(E3449* H3449,5)</f>
        <v>12.67765</v>
      </c>
      <c r="K3449" s="35"/>
    </row>
    <row r="3450" spans="1:27" x14ac:dyDescent="0.25">
      <c r="B3450" t="s">
        <v>1125</v>
      </c>
      <c r="C3450" t="s">
        <v>33</v>
      </c>
      <c r="D3450" t="s">
        <v>1126</v>
      </c>
      <c r="E3450" s="32">
        <v>1</v>
      </c>
      <c r="G3450" t="s">
        <v>213</v>
      </c>
      <c r="H3450" s="33">
        <v>28.805890000000002</v>
      </c>
      <c r="I3450" t="s">
        <v>214</v>
      </c>
      <c r="J3450" s="34">
        <f>ROUND(E3450* H3450,5)</f>
        <v>28.805890000000002</v>
      </c>
      <c r="K3450" s="35"/>
    </row>
    <row r="3451" spans="1:27" x14ac:dyDescent="0.25">
      <c r="D3451" s="36" t="s">
        <v>230</v>
      </c>
      <c r="E3451" s="35"/>
      <c r="H3451" s="35"/>
      <c r="K3451" s="37">
        <f>SUM(J3448:J3450)</f>
        <v>41.483540000000005</v>
      </c>
    </row>
    <row r="3452" spans="1:27" x14ac:dyDescent="0.25">
      <c r="D3452" s="36" t="s">
        <v>233</v>
      </c>
      <c r="E3452" s="35"/>
      <c r="H3452" s="35"/>
      <c r="K3452" s="37">
        <f>SUM(K3451:K3451)</f>
        <v>41.483540000000005</v>
      </c>
    </row>
  </sheetData>
  <mergeCells count="613">
    <mergeCell ref="D3438:F3438"/>
    <mergeCell ref="I3438:J3438"/>
    <mergeCell ref="D3447:F3447"/>
    <mergeCell ref="I3447:J3447"/>
    <mergeCell ref="D3395:F3395"/>
    <mergeCell ref="I3395:J3395"/>
    <mergeCell ref="D3402:F3402"/>
    <mergeCell ref="I3402:J3402"/>
    <mergeCell ref="D3412:F3412"/>
    <mergeCell ref="I3412:J3412"/>
    <mergeCell ref="D3420:F3420"/>
    <mergeCell ref="I3420:J3420"/>
    <mergeCell ref="D3428:F3428"/>
    <mergeCell ref="I3428:J3428"/>
    <mergeCell ref="D3336:F3336"/>
    <mergeCell ref="I3336:J3336"/>
    <mergeCell ref="D3356:F3356"/>
    <mergeCell ref="I3356:J3356"/>
    <mergeCell ref="D3366:F3366"/>
    <mergeCell ref="I3366:J3366"/>
    <mergeCell ref="D3381:F3381"/>
    <mergeCell ref="I3381:J3381"/>
    <mergeCell ref="D3388:F3388"/>
    <mergeCell ref="I3388:J3388"/>
    <mergeCell ref="D3301:F3301"/>
    <mergeCell ref="I3301:J3301"/>
    <mergeCell ref="D3302:F3302"/>
    <mergeCell ref="I3302:J3302"/>
    <mergeCell ref="D3303:F3303"/>
    <mergeCell ref="I3303:J3303"/>
    <mergeCell ref="D3319:F3319"/>
    <mergeCell ref="I3319:J3319"/>
    <mergeCell ref="D3327:F3327"/>
    <mergeCell ref="I3327:J3327"/>
    <mergeCell ref="D3264:F3264"/>
    <mergeCell ref="I3264:J3264"/>
    <mergeCell ref="D3276:F3276"/>
    <mergeCell ref="I3276:J3276"/>
    <mergeCell ref="D3298:F3298"/>
    <mergeCell ref="I3298:J3298"/>
    <mergeCell ref="D3299:F3299"/>
    <mergeCell ref="I3299:J3299"/>
    <mergeCell ref="D3300:F3300"/>
    <mergeCell ref="I3300:J3300"/>
    <mergeCell ref="D3235:F3235"/>
    <mergeCell ref="I3235:J3235"/>
    <mergeCell ref="D3236:F3236"/>
    <mergeCell ref="I3236:J3236"/>
    <mergeCell ref="D3237:F3237"/>
    <mergeCell ref="I3237:J3237"/>
    <mergeCell ref="D3238:F3238"/>
    <mergeCell ref="I3238:J3238"/>
    <mergeCell ref="D3247:F3247"/>
    <mergeCell ref="I3247:J3247"/>
    <mergeCell ref="D3197:F3197"/>
    <mergeCell ref="I3197:J3197"/>
    <mergeCell ref="D3209:F3209"/>
    <mergeCell ref="I3209:J3209"/>
    <mergeCell ref="D3221:F3221"/>
    <mergeCell ref="I3221:J3221"/>
    <mergeCell ref="D3233:F3233"/>
    <mergeCell ref="I3233:J3233"/>
    <mergeCell ref="D3234:F3234"/>
    <mergeCell ref="I3234:J3234"/>
    <mergeCell ref="D3129:F3129"/>
    <mergeCell ref="I3129:J3129"/>
    <mergeCell ref="D3144:F3144"/>
    <mergeCell ref="I3144:J3144"/>
    <mergeCell ref="D3159:F3159"/>
    <mergeCell ref="I3159:J3159"/>
    <mergeCell ref="D3172:F3172"/>
    <mergeCell ref="I3172:J3172"/>
    <mergeCell ref="D3185:F3185"/>
    <mergeCell ref="I3185:J3185"/>
    <mergeCell ref="D3056:F3056"/>
    <mergeCell ref="I3056:J3056"/>
    <mergeCell ref="D3068:F3068"/>
    <mergeCell ref="I3068:J3068"/>
    <mergeCell ref="D3084:F3084"/>
    <mergeCell ref="I3084:J3084"/>
    <mergeCell ref="D3100:F3100"/>
    <mergeCell ref="I3100:J3100"/>
    <mergeCell ref="D3115:F3115"/>
    <mergeCell ref="I3115:J3115"/>
    <mergeCell ref="D2995:F2995"/>
    <mergeCell ref="I2995:J2995"/>
    <mergeCell ref="D3009:F3009"/>
    <mergeCell ref="I3009:J3009"/>
    <mergeCell ref="D3019:F3019"/>
    <mergeCell ref="I3019:J3019"/>
    <mergeCell ref="D3029:F3029"/>
    <mergeCell ref="I3029:J3029"/>
    <mergeCell ref="D3042:F3042"/>
    <mergeCell ref="I3042:J3042"/>
    <mergeCell ref="D2912:F2912"/>
    <mergeCell ref="I2912:J2912"/>
    <mergeCell ref="D2933:F2933"/>
    <mergeCell ref="I2933:J2933"/>
    <mergeCell ref="D2948:F2948"/>
    <mergeCell ref="I2948:J2948"/>
    <mergeCell ref="D2966:F2966"/>
    <mergeCell ref="I2966:J2966"/>
    <mergeCell ref="D2982:F2982"/>
    <mergeCell ref="I2982:J2982"/>
    <mergeCell ref="D2847:F2847"/>
    <mergeCell ref="I2847:J2847"/>
    <mergeCell ref="D2856:F2856"/>
    <mergeCell ref="I2856:J2856"/>
    <mergeCell ref="D2869:F2869"/>
    <mergeCell ref="I2869:J2869"/>
    <mergeCell ref="D2877:F2877"/>
    <mergeCell ref="I2877:J2877"/>
    <mergeCell ref="D2893:F2893"/>
    <mergeCell ref="I2893:J2893"/>
    <mergeCell ref="D2801:F2801"/>
    <mergeCell ref="I2801:J2801"/>
    <mergeCell ref="D2810:F2810"/>
    <mergeCell ref="I2810:J2810"/>
    <mergeCell ref="D2819:F2819"/>
    <mergeCell ref="I2819:J2819"/>
    <mergeCell ref="D2829:F2829"/>
    <mergeCell ref="I2829:J2829"/>
    <mergeCell ref="D2838:F2838"/>
    <mergeCell ref="I2838:J2838"/>
    <mergeCell ref="D2763:F2763"/>
    <mergeCell ref="I2763:J2763"/>
    <mergeCell ref="D2778:F2778"/>
    <mergeCell ref="I2778:J2778"/>
    <mergeCell ref="D2792:F2792"/>
    <mergeCell ref="I2792:J2792"/>
    <mergeCell ref="D2793:F2793"/>
    <mergeCell ref="I2793:J2793"/>
    <mergeCell ref="D2800:F2800"/>
    <mergeCell ref="I2800:J2800"/>
    <mergeCell ref="D2724:F2724"/>
    <mergeCell ref="I2724:J2724"/>
    <mergeCell ref="D2735:F2735"/>
    <mergeCell ref="I2735:J2735"/>
    <mergeCell ref="D2742:F2742"/>
    <mergeCell ref="I2742:J2742"/>
    <mergeCell ref="D2749:F2749"/>
    <mergeCell ref="I2749:J2749"/>
    <mergeCell ref="D2756:F2756"/>
    <mergeCell ref="I2756:J2756"/>
    <mergeCell ref="D2696:F2696"/>
    <mergeCell ref="I2696:J2696"/>
    <mergeCell ref="D2697:F2697"/>
    <mergeCell ref="I2697:J2697"/>
    <mergeCell ref="D2698:F2698"/>
    <mergeCell ref="I2698:J2698"/>
    <mergeCell ref="D2699:F2699"/>
    <mergeCell ref="I2699:J2699"/>
    <mergeCell ref="D2708:F2708"/>
    <mergeCell ref="I2708:J2708"/>
    <mergeCell ref="D2691:F2691"/>
    <mergeCell ref="I2691:J2691"/>
    <mergeCell ref="D2692:F2692"/>
    <mergeCell ref="I2692:J2692"/>
    <mergeCell ref="D2693:F2693"/>
    <mergeCell ref="I2693:J2693"/>
    <mergeCell ref="D2694:F2694"/>
    <mergeCell ref="I2694:J2694"/>
    <mergeCell ref="D2695:F2695"/>
    <mergeCell ref="I2695:J2695"/>
    <mergeCell ref="D2617:F2617"/>
    <mergeCell ref="I2617:J2617"/>
    <mergeCell ref="D2634:F2634"/>
    <mergeCell ref="I2634:J2634"/>
    <mergeCell ref="D2646:F2646"/>
    <mergeCell ref="I2646:J2646"/>
    <mergeCell ref="D2658:F2658"/>
    <mergeCell ref="I2658:J2658"/>
    <mergeCell ref="D2679:F2679"/>
    <mergeCell ref="I2679:J2679"/>
    <mergeCell ref="D2612:F2612"/>
    <mergeCell ref="I2612:J2612"/>
    <mergeCell ref="D2613:F2613"/>
    <mergeCell ref="I2613:J2613"/>
    <mergeCell ref="D2614:F2614"/>
    <mergeCell ref="I2614:J2614"/>
    <mergeCell ref="D2615:F2615"/>
    <mergeCell ref="I2615:J2615"/>
    <mergeCell ref="D2616:F2616"/>
    <mergeCell ref="I2616:J2616"/>
    <mergeCell ref="D2567:F2567"/>
    <mergeCell ref="I2567:J2567"/>
    <mergeCell ref="D2583:F2583"/>
    <mergeCell ref="I2583:J2583"/>
    <mergeCell ref="D2596:F2596"/>
    <mergeCell ref="I2596:J2596"/>
    <mergeCell ref="D2610:F2610"/>
    <mergeCell ref="I2610:J2610"/>
    <mergeCell ref="D2611:F2611"/>
    <mergeCell ref="I2611:J2611"/>
    <mergeCell ref="D2502:F2502"/>
    <mergeCell ref="I2502:J2502"/>
    <mergeCell ref="D2509:F2509"/>
    <mergeCell ref="I2509:J2509"/>
    <mergeCell ref="D2524:F2524"/>
    <mergeCell ref="I2524:J2524"/>
    <mergeCell ref="D2537:F2537"/>
    <mergeCell ref="I2537:J2537"/>
    <mergeCell ref="D2553:F2553"/>
    <mergeCell ref="I2553:J2553"/>
    <mergeCell ref="D2427:F2427"/>
    <mergeCell ref="I2427:J2427"/>
    <mergeCell ref="D2441:F2441"/>
    <mergeCell ref="I2441:J2441"/>
    <mergeCell ref="D2457:F2457"/>
    <mergeCell ref="I2457:J2457"/>
    <mergeCell ref="D2473:F2473"/>
    <mergeCell ref="I2473:J2473"/>
    <mergeCell ref="D2488:F2488"/>
    <mergeCell ref="I2488:J2488"/>
    <mergeCell ref="D2357:F2357"/>
    <mergeCell ref="I2357:J2357"/>
    <mergeCell ref="D2371:F2371"/>
    <mergeCell ref="I2371:J2371"/>
    <mergeCell ref="D2385:F2385"/>
    <mergeCell ref="I2385:J2385"/>
    <mergeCell ref="D2398:F2398"/>
    <mergeCell ref="I2398:J2398"/>
    <mergeCell ref="D2413:F2413"/>
    <mergeCell ref="I2413:J2413"/>
    <mergeCell ref="D2281:F2281"/>
    <mergeCell ref="I2281:J2281"/>
    <mergeCell ref="D2295:F2295"/>
    <mergeCell ref="I2295:J2295"/>
    <mergeCell ref="D2311:F2311"/>
    <mergeCell ref="I2311:J2311"/>
    <mergeCell ref="D2325:F2325"/>
    <mergeCell ref="I2325:J2325"/>
    <mergeCell ref="D2339:F2339"/>
    <mergeCell ref="I2339:J2339"/>
    <mergeCell ref="D2204:F2204"/>
    <mergeCell ref="I2204:J2204"/>
    <mergeCell ref="D2218:F2218"/>
    <mergeCell ref="I2218:J2218"/>
    <mergeCell ref="D2231:F2231"/>
    <mergeCell ref="I2231:J2231"/>
    <mergeCell ref="D2244:F2244"/>
    <mergeCell ref="I2244:J2244"/>
    <mergeCell ref="D2260:F2260"/>
    <mergeCell ref="I2260:J2260"/>
    <mergeCell ref="D2125:F2125"/>
    <mergeCell ref="I2125:J2125"/>
    <mergeCell ref="D2142:F2142"/>
    <mergeCell ref="I2142:J2142"/>
    <mergeCell ref="D2159:F2159"/>
    <mergeCell ref="I2159:J2159"/>
    <mergeCell ref="D2176:F2176"/>
    <mergeCell ref="I2176:J2176"/>
    <mergeCell ref="D2190:F2190"/>
    <mergeCell ref="I2190:J2190"/>
    <mergeCell ref="D2015:F2015"/>
    <mergeCell ref="I2015:J2015"/>
    <mergeCell ref="D2037:F2037"/>
    <mergeCell ref="I2037:J2037"/>
    <mergeCell ref="D2058:F2058"/>
    <mergeCell ref="I2058:J2058"/>
    <mergeCell ref="D2079:F2079"/>
    <mergeCell ref="I2079:J2079"/>
    <mergeCell ref="D2102:F2102"/>
    <mergeCell ref="I2102:J2102"/>
    <mergeCell ref="D1935:F1935"/>
    <mergeCell ref="I1935:J1935"/>
    <mergeCell ref="D1948:F1948"/>
    <mergeCell ref="I1948:J1948"/>
    <mergeCell ref="D1960:F1960"/>
    <mergeCell ref="I1960:J1960"/>
    <mergeCell ref="D1972:F1972"/>
    <mergeCell ref="I1972:J1972"/>
    <mergeCell ref="D1993:F1993"/>
    <mergeCell ref="I1993:J1993"/>
    <mergeCell ref="D1866:F1866"/>
    <mergeCell ref="I1866:J1866"/>
    <mergeCell ref="D1882:F1882"/>
    <mergeCell ref="I1882:J1882"/>
    <mergeCell ref="D1896:F1896"/>
    <mergeCell ref="I1896:J1896"/>
    <mergeCell ref="D1909:F1909"/>
    <mergeCell ref="I1909:J1909"/>
    <mergeCell ref="D1922:F1922"/>
    <mergeCell ref="I1922:J1922"/>
    <mergeCell ref="D1799:F1799"/>
    <mergeCell ref="I1799:J1799"/>
    <mergeCell ref="D1812:F1812"/>
    <mergeCell ref="I1812:J1812"/>
    <mergeCell ref="D1825:F1825"/>
    <mergeCell ref="I1825:J1825"/>
    <mergeCell ref="D1837:F1837"/>
    <mergeCell ref="I1837:J1837"/>
    <mergeCell ref="D1850:F1850"/>
    <mergeCell ref="I1850:J1850"/>
    <mergeCell ref="D1751:F1751"/>
    <mergeCell ref="I1751:J1751"/>
    <mergeCell ref="D1767:F1767"/>
    <mergeCell ref="I1767:J1767"/>
    <mergeCell ref="D1774:F1774"/>
    <mergeCell ref="I1774:J1774"/>
    <mergeCell ref="D1781:F1781"/>
    <mergeCell ref="I1781:J1781"/>
    <mergeCell ref="D1790:F1790"/>
    <mergeCell ref="I1790:J1790"/>
    <mergeCell ref="D1647:F1647"/>
    <mergeCell ref="I1647:J1647"/>
    <mergeCell ref="D1669:F1669"/>
    <mergeCell ref="I1669:J1669"/>
    <mergeCell ref="D1691:F1691"/>
    <mergeCell ref="I1691:J1691"/>
    <mergeCell ref="D1713:F1713"/>
    <mergeCell ref="I1713:J1713"/>
    <mergeCell ref="D1735:F1735"/>
    <mergeCell ref="I1735:J1735"/>
    <mergeCell ref="D1538:F1538"/>
    <mergeCell ref="I1538:J1538"/>
    <mergeCell ref="D1560:F1560"/>
    <mergeCell ref="I1560:J1560"/>
    <mergeCell ref="D1581:F1581"/>
    <mergeCell ref="I1581:J1581"/>
    <mergeCell ref="D1603:F1603"/>
    <mergeCell ref="I1603:J1603"/>
    <mergeCell ref="D1625:F1625"/>
    <mergeCell ref="I1625:J1625"/>
    <mergeCell ref="D1462:F1462"/>
    <mergeCell ref="I1462:J1462"/>
    <mergeCell ref="D1478:F1478"/>
    <mergeCell ref="I1478:J1478"/>
    <mergeCell ref="D1494:F1494"/>
    <mergeCell ref="I1494:J1494"/>
    <mergeCell ref="D1506:F1506"/>
    <mergeCell ref="I1506:J1506"/>
    <mergeCell ref="D1522:F1522"/>
    <mergeCell ref="I1522:J1522"/>
    <mergeCell ref="D1382:F1382"/>
    <mergeCell ref="I1382:J1382"/>
    <mergeCell ref="D1398:F1398"/>
    <mergeCell ref="I1398:J1398"/>
    <mergeCell ref="D1414:F1414"/>
    <mergeCell ref="I1414:J1414"/>
    <mergeCell ref="D1430:F1430"/>
    <mergeCell ref="I1430:J1430"/>
    <mergeCell ref="D1446:F1446"/>
    <mergeCell ref="I1446:J1446"/>
    <mergeCell ref="D1346:F1346"/>
    <mergeCell ref="I1346:J1346"/>
    <mergeCell ref="D1355:F1355"/>
    <mergeCell ref="I1355:J1355"/>
    <mergeCell ref="D1364:F1364"/>
    <mergeCell ref="I1364:J1364"/>
    <mergeCell ref="D1365:F1365"/>
    <mergeCell ref="I1365:J1365"/>
    <mergeCell ref="D1366:F1366"/>
    <mergeCell ref="I1366:J1366"/>
    <mergeCell ref="D1293:F1293"/>
    <mergeCell ref="I1293:J1293"/>
    <mergeCell ref="D1307:F1307"/>
    <mergeCell ref="I1307:J1307"/>
    <mergeCell ref="D1319:F1319"/>
    <mergeCell ref="I1319:J1319"/>
    <mergeCell ref="D1328:F1328"/>
    <mergeCell ref="I1328:J1328"/>
    <mergeCell ref="D1337:F1337"/>
    <mergeCell ref="I1337:J1337"/>
    <mergeCell ref="D1236:F1236"/>
    <mergeCell ref="I1236:J1236"/>
    <mergeCell ref="D1245:F1245"/>
    <mergeCell ref="I1245:J1245"/>
    <mergeCell ref="D1254:F1254"/>
    <mergeCell ref="I1254:J1254"/>
    <mergeCell ref="D1268:F1268"/>
    <mergeCell ref="I1268:J1268"/>
    <mergeCell ref="D1281:F1281"/>
    <mergeCell ref="I1281:J1281"/>
    <mergeCell ref="D1173:F1173"/>
    <mergeCell ref="I1173:J1173"/>
    <mergeCell ref="D1186:F1186"/>
    <mergeCell ref="I1186:J1186"/>
    <mergeCell ref="D1204:F1204"/>
    <mergeCell ref="I1204:J1204"/>
    <mergeCell ref="D1218:F1218"/>
    <mergeCell ref="I1218:J1218"/>
    <mergeCell ref="D1227:F1227"/>
    <mergeCell ref="I1227:J1227"/>
    <mergeCell ref="D1112:F1112"/>
    <mergeCell ref="I1112:J1112"/>
    <mergeCell ref="D1132:F1132"/>
    <mergeCell ref="I1132:J1132"/>
    <mergeCell ref="D1146:F1146"/>
    <mergeCell ref="I1146:J1146"/>
    <mergeCell ref="D1158:F1158"/>
    <mergeCell ref="I1158:J1158"/>
    <mergeCell ref="D1166:F1166"/>
    <mergeCell ref="I1166:J1166"/>
    <mergeCell ref="D1063:F1063"/>
    <mergeCell ref="I1063:J1063"/>
    <mergeCell ref="D1074:F1074"/>
    <mergeCell ref="I1074:J1074"/>
    <mergeCell ref="D1075:F1075"/>
    <mergeCell ref="I1075:J1075"/>
    <mergeCell ref="D1076:F1076"/>
    <mergeCell ref="I1076:J1076"/>
    <mergeCell ref="D1098:F1098"/>
    <mergeCell ref="I1098:J1098"/>
    <mergeCell ref="D1019:F1019"/>
    <mergeCell ref="I1019:J1019"/>
    <mergeCell ref="D1031:F1031"/>
    <mergeCell ref="I1031:J1031"/>
    <mergeCell ref="D1038:F1038"/>
    <mergeCell ref="I1038:J1038"/>
    <mergeCell ref="D1045:F1045"/>
    <mergeCell ref="I1045:J1045"/>
    <mergeCell ref="D1052:F1052"/>
    <mergeCell ref="I1052:J1052"/>
    <mergeCell ref="D976:F976"/>
    <mergeCell ref="I976:J976"/>
    <mergeCell ref="D983:F983"/>
    <mergeCell ref="I983:J983"/>
    <mergeCell ref="D994:F994"/>
    <mergeCell ref="I994:J994"/>
    <mergeCell ref="D1005:F1005"/>
    <mergeCell ref="I1005:J1005"/>
    <mergeCell ref="D1012:F1012"/>
    <mergeCell ref="I1012:J1012"/>
    <mergeCell ref="D941:F941"/>
    <mergeCell ref="I941:J941"/>
    <mergeCell ref="D948:F948"/>
    <mergeCell ref="I948:J948"/>
    <mergeCell ref="D955:F955"/>
    <mergeCell ref="I955:J955"/>
    <mergeCell ref="D962:F962"/>
    <mergeCell ref="I962:J962"/>
    <mergeCell ref="D969:F969"/>
    <mergeCell ref="I969:J969"/>
    <mergeCell ref="D906:F906"/>
    <mergeCell ref="I906:J906"/>
    <mergeCell ref="D913:F913"/>
    <mergeCell ref="I913:J913"/>
    <mergeCell ref="D920:F920"/>
    <mergeCell ref="I920:J920"/>
    <mergeCell ref="D927:F927"/>
    <mergeCell ref="I927:J927"/>
    <mergeCell ref="D934:F934"/>
    <mergeCell ref="I934:J934"/>
    <mergeCell ref="D870:F870"/>
    <mergeCell ref="I870:J870"/>
    <mergeCell ref="D877:F877"/>
    <mergeCell ref="I877:J877"/>
    <mergeCell ref="D884:F884"/>
    <mergeCell ref="I884:J884"/>
    <mergeCell ref="D892:F892"/>
    <mergeCell ref="I892:J892"/>
    <mergeCell ref="D899:F899"/>
    <mergeCell ref="I899:J899"/>
    <mergeCell ref="D815:F815"/>
    <mergeCell ref="I815:J815"/>
    <mergeCell ref="D822:F822"/>
    <mergeCell ref="I822:J822"/>
    <mergeCell ref="D835:F835"/>
    <mergeCell ref="I835:J835"/>
    <mergeCell ref="D848:F848"/>
    <mergeCell ref="I848:J848"/>
    <mergeCell ref="D860:F860"/>
    <mergeCell ref="I860:J860"/>
    <mergeCell ref="D753:F753"/>
    <mergeCell ref="I753:J753"/>
    <mergeCell ref="D772:F772"/>
    <mergeCell ref="I772:J772"/>
    <mergeCell ref="D788:F788"/>
    <mergeCell ref="I788:J788"/>
    <mergeCell ref="D801:F801"/>
    <mergeCell ref="I801:J801"/>
    <mergeCell ref="D808:F808"/>
    <mergeCell ref="I808:J808"/>
    <mergeCell ref="D688:F688"/>
    <mergeCell ref="I688:J688"/>
    <mergeCell ref="D701:F701"/>
    <mergeCell ref="I701:J701"/>
    <mergeCell ref="D714:F714"/>
    <mergeCell ref="I714:J714"/>
    <mergeCell ref="D727:F727"/>
    <mergeCell ref="I727:J727"/>
    <mergeCell ref="D740:F740"/>
    <mergeCell ref="I740:J740"/>
    <mergeCell ref="D615:F615"/>
    <mergeCell ref="I615:J615"/>
    <mergeCell ref="D631:F631"/>
    <mergeCell ref="I631:J631"/>
    <mergeCell ref="D644:F644"/>
    <mergeCell ref="I644:J644"/>
    <mergeCell ref="D658:F658"/>
    <mergeCell ref="I658:J658"/>
    <mergeCell ref="D672:F672"/>
    <mergeCell ref="I672:J672"/>
    <mergeCell ref="D546:F546"/>
    <mergeCell ref="I546:J546"/>
    <mergeCell ref="D558:F558"/>
    <mergeCell ref="I558:J558"/>
    <mergeCell ref="D570:F570"/>
    <mergeCell ref="I570:J570"/>
    <mergeCell ref="D586:F586"/>
    <mergeCell ref="I586:J586"/>
    <mergeCell ref="D600:F600"/>
    <mergeCell ref="I600:J600"/>
    <mergeCell ref="D471:F471"/>
    <mergeCell ref="I471:J471"/>
    <mergeCell ref="D488:F488"/>
    <mergeCell ref="I488:J488"/>
    <mergeCell ref="D505:F505"/>
    <mergeCell ref="I505:J505"/>
    <mergeCell ref="D522:F522"/>
    <mergeCell ref="I522:J522"/>
    <mergeCell ref="D534:F534"/>
    <mergeCell ref="I534:J534"/>
    <mergeCell ref="D395:F395"/>
    <mergeCell ref="I395:J395"/>
    <mergeCell ref="D409:F409"/>
    <mergeCell ref="I409:J409"/>
    <mergeCell ref="D422:F422"/>
    <mergeCell ref="I422:J422"/>
    <mergeCell ref="D436:F436"/>
    <mergeCell ref="I436:J436"/>
    <mergeCell ref="D456:F456"/>
    <mergeCell ref="I456:J456"/>
    <mergeCell ref="D314:F314"/>
    <mergeCell ref="I314:J314"/>
    <mergeCell ref="D330:F330"/>
    <mergeCell ref="I330:J330"/>
    <mergeCell ref="D343:F343"/>
    <mergeCell ref="I343:J343"/>
    <mergeCell ref="D365:F365"/>
    <mergeCell ref="I365:J365"/>
    <mergeCell ref="D382:F382"/>
    <mergeCell ref="I382:J382"/>
    <mergeCell ref="D233:F233"/>
    <mergeCell ref="I233:J233"/>
    <mergeCell ref="D250:F250"/>
    <mergeCell ref="I250:J250"/>
    <mergeCell ref="D266:F266"/>
    <mergeCell ref="I266:J266"/>
    <mergeCell ref="D282:F282"/>
    <mergeCell ref="I282:J282"/>
    <mergeCell ref="D301:F301"/>
    <mergeCell ref="I301:J301"/>
    <mergeCell ref="D202:F202"/>
    <mergeCell ref="I202:J202"/>
    <mergeCell ref="D203:F203"/>
    <mergeCell ref="I203:J203"/>
    <mergeCell ref="D204:F204"/>
    <mergeCell ref="I204:J204"/>
    <mergeCell ref="D217:F217"/>
    <mergeCell ref="I217:J217"/>
    <mergeCell ref="D226:F226"/>
    <mergeCell ref="I226:J226"/>
    <mergeCell ref="D137:F137"/>
    <mergeCell ref="I137:J137"/>
    <mergeCell ref="D152:F152"/>
    <mergeCell ref="I152:J152"/>
    <mergeCell ref="D169:F169"/>
    <mergeCell ref="I169:J169"/>
    <mergeCell ref="D185:F185"/>
    <mergeCell ref="I185:J185"/>
    <mergeCell ref="D197:F197"/>
    <mergeCell ref="I197:J197"/>
    <mergeCell ref="D117:F117"/>
    <mergeCell ref="I117:J117"/>
    <mergeCell ref="D118:F118"/>
    <mergeCell ref="I118:J118"/>
    <mergeCell ref="D119:F119"/>
    <mergeCell ref="I119:J119"/>
    <mergeCell ref="D120:F120"/>
    <mergeCell ref="I120:J120"/>
    <mergeCell ref="D121:F121"/>
    <mergeCell ref="I121:J121"/>
    <mergeCell ref="D112:F112"/>
    <mergeCell ref="I112:J112"/>
    <mergeCell ref="D113:F113"/>
    <mergeCell ref="I113:J113"/>
    <mergeCell ref="D114:F114"/>
    <mergeCell ref="I114:J114"/>
    <mergeCell ref="D115:F115"/>
    <mergeCell ref="I115:J115"/>
    <mergeCell ref="D116:F116"/>
    <mergeCell ref="I116:J116"/>
    <mergeCell ref="D107:F107"/>
    <mergeCell ref="I107:J107"/>
    <mergeCell ref="D108:F108"/>
    <mergeCell ref="I108:J108"/>
    <mergeCell ref="D109:F109"/>
    <mergeCell ref="I109:J109"/>
    <mergeCell ref="D110:F110"/>
    <mergeCell ref="I110:J110"/>
    <mergeCell ref="D111:F111"/>
    <mergeCell ref="I111:J111"/>
    <mergeCell ref="D44:F44"/>
    <mergeCell ref="I44:J44"/>
    <mergeCell ref="D60:F60"/>
    <mergeCell ref="I60:J60"/>
    <mergeCell ref="D77:F77"/>
    <mergeCell ref="I77:J77"/>
    <mergeCell ref="D93:F93"/>
    <mergeCell ref="I93:J93"/>
    <mergeCell ref="D106:F106"/>
    <mergeCell ref="I106:J106"/>
    <mergeCell ref="A1:K1"/>
    <mergeCell ref="A2:K2"/>
    <mergeCell ref="A3:K3"/>
    <mergeCell ref="A4:K4"/>
    <mergeCell ref="A6:K6"/>
    <mergeCell ref="D11:F11"/>
    <mergeCell ref="I11:J11"/>
    <mergeCell ref="D27:F27"/>
    <mergeCell ref="I27:J27"/>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4"/>
  <sheetViews>
    <sheetView workbookViewId="0">
      <pane ySplit="8" topLeftCell="A9" activePane="bottomLeft" state="frozenSplit"/>
      <selection pane="bottomLeft" sqref="A1:D1"/>
    </sheetView>
  </sheetViews>
  <sheetFormatPr defaultRowHeight="15" x14ac:dyDescent="0.25"/>
  <cols>
    <col min="1" max="1" width="14.7109375" customWidth="1"/>
    <col min="2" max="2" width="6.140625" customWidth="1"/>
    <col min="3" max="3" width="65.7109375" customWidth="1"/>
    <col min="4" max="4" width="13.7109375" customWidth="1"/>
    <col min="5" max="5" width="65.7109375" customWidth="1"/>
    <col min="6" max="7" width="13.7109375" customWidth="1"/>
  </cols>
  <sheetData>
    <row r="1" spans="1:7" x14ac:dyDescent="0.25">
      <c r="A1" s="9"/>
      <c r="B1" s="9"/>
      <c r="C1" s="9"/>
      <c r="D1" s="9"/>
    </row>
    <row r="2" spans="1:7" x14ac:dyDescent="0.25">
      <c r="A2" s="9" t="s">
        <v>0</v>
      </c>
      <c r="B2" s="9" t="s">
        <v>0</v>
      </c>
      <c r="C2" s="9" t="s">
        <v>0</v>
      </c>
      <c r="D2" s="9" t="s">
        <v>0</v>
      </c>
    </row>
    <row r="3" spans="1:7" x14ac:dyDescent="0.25">
      <c r="A3" s="9"/>
      <c r="B3" s="9"/>
      <c r="C3" s="9"/>
      <c r="D3" s="9"/>
    </row>
    <row r="4" spans="1:7" x14ac:dyDescent="0.25">
      <c r="A4" s="9"/>
      <c r="B4" s="9"/>
      <c r="C4" s="9"/>
      <c r="D4" s="9"/>
    </row>
    <row r="6" spans="1:7" ht="18.75" x14ac:dyDescent="0.3">
      <c r="A6" s="8" t="s">
        <v>197</v>
      </c>
      <c r="B6" s="8" t="s">
        <v>197</v>
      </c>
      <c r="C6" s="8" t="s">
        <v>197</v>
      </c>
      <c r="D6" s="8" t="s">
        <v>197</v>
      </c>
    </row>
    <row r="8" spans="1:7" x14ac:dyDescent="0.25">
      <c r="A8" s="26" t="s">
        <v>199</v>
      </c>
      <c r="B8" s="26" t="s">
        <v>200</v>
      </c>
      <c r="C8" s="26" t="s">
        <v>201</v>
      </c>
      <c r="D8" s="26" t="s">
        <v>2</v>
      </c>
      <c r="E8" s="26" t="s">
        <v>202</v>
      </c>
      <c r="F8" s="26" t="s">
        <v>1548</v>
      </c>
      <c r="G8" s="26" t="s">
        <v>1549</v>
      </c>
    </row>
    <row r="10" spans="1:7" x14ac:dyDescent="0.25">
      <c r="A10" s="25" t="s">
        <v>208</v>
      </c>
    </row>
    <row r="11" spans="1:7" x14ac:dyDescent="0.25">
      <c r="A11" t="s">
        <v>253</v>
      </c>
      <c r="B11" t="s">
        <v>210</v>
      </c>
      <c r="C11" t="s">
        <v>254</v>
      </c>
      <c r="D11" s="33">
        <v>24.36</v>
      </c>
      <c r="E11" t="s">
        <v>254</v>
      </c>
      <c r="F11" s="39">
        <v>0</v>
      </c>
      <c r="G11" s="39">
        <v>0</v>
      </c>
    </row>
    <row r="12" spans="1:7" x14ac:dyDescent="0.25">
      <c r="A12" t="s">
        <v>994</v>
      </c>
      <c r="B12" t="s">
        <v>210</v>
      </c>
      <c r="C12" t="s">
        <v>406</v>
      </c>
      <c r="D12" s="33">
        <v>26.91</v>
      </c>
      <c r="E12" t="s">
        <v>406</v>
      </c>
      <c r="F12" s="39">
        <v>0</v>
      </c>
      <c r="G12" s="39">
        <v>0</v>
      </c>
    </row>
    <row r="13" spans="1:7" x14ac:dyDescent="0.25">
      <c r="A13" t="s">
        <v>1196</v>
      </c>
      <c r="B13" t="s">
        <v>210</v>
      </c>
      <c r="C13" t="s">
        <v>1197</v>
      </c>
      <c r="D13" s="33">
        <v>27.13</v>
      </c>
      <c r="E13" t="s">
        <v>1197</v>
      </c>
      <c r="F13" s="39">
        <v>0</v>
      </c>
      <c r="G13" s="39">
        <v>0</v>
      </c>
    </row>
    <row r="14" spans="1:7" x14ac:dyDescent="0.25">
      <c r="A14" t="s">
        <v>1116</v>
      </c>
      <c r="B14" t="s">
        <v>210</v>
      </c>
      <c r="C14" t="s">
        <v>451</v>
      </c>
      <c r="D14" s="33">
        <v>26.91</v>
      </c>
      <c r="E14" t="s">
        <v>451</v>
      </c>
      <c r="F14" s="39">
        <v>0</v>
      </c>
      <c r="G14" s="39">
        <v>0</v>
      </c>
    </row>
    <row r="15" spans="1:7" x14ac:dyDescent="0.25">
      <c r="A15" t="s">
        <v>1213</v>
      </c>
      <c r="B15" t="s">
        <v>210</v>
      </c>
      <c r="C15" t="s">
        <v>1214</v>
      </c>
      <c r="D15" s="33">
        <v>27</v>
      </c>
      <c r="E15" t="s">
        <v>1214</v>
      </c>
      <c r="F15" s="39">
        <v>0</v>
      </c>
      <c r="G15" s="39">
        <v>0</v>
      </c>
    </row>
    <row r="16" spans="1:7" x14ac:dyDescent="0.25">
      <c r="A16" t="s">
        <v>1439</v>
      </c>
      <c r="B16" t="s">
        <v>210</v>
      </c>
      <c r="C16" t="s">
        <v>752</v>
      </c>
      <c r="D16" s="33">
        <v>28.5</v>
      </c>
      <c r="E16" t="s">
        <v>752</v>
      </c>
      <c r="F16" s="39">
        <v>0</v>
      </c>
      <c r="G16" s="39">
        <v>0</v>
      </c>
    </row>
    <row r="17" spans="1:7" x14ac:dyDescent="0.25">
      <c r="A17" t="s">
        <v>1339</v>
      </c>
      <c r="B17" t="s">
        <v>210</v>
      </c>
      <c r="C17" t="s">
        <v>396</v>
      </c>
      <c r="D17" s="33">
        <v>28.55</v>
      </c>
      <c r="E17" t="s">
        <v>396</v>
      </c>
      <c r="F17" s="39">
        <v>0</v>
      </c>
      <c r="G17" s="39">
        <v>0</v>
      </c>
    </row>
    <row r="18" spans="1:7" x14ac:dyDescent="0.25">
      <c r="A18" t="s">
        <v>386</v>
      </c>
      <c r="B18" t="s">
        <v>210</v>
      </c>
      <c r="C18" t="s">
        <v>387</v>
      </c>
      <c r="D18" s="33">
        <v>26.58</v>
      </c>
      <c r="E18" t="s">
        <v>387</v>
      </c>
      <c r="F18" s="39">
        <v>0</v>
      </c>
      <c r="G18" s="39">
        <v>0</v>
      </c>
    </row>
    <row r="19" spans="1:7" x14ac:dyDescent="0.25">
      <c r="A19" t="s">
        <v>373</v>
      </c>
      <c r="B19" t="s">
        <v>210</v>
      </c>
      <c r="C19" t="s">
        <v>374</v>
      </c>
      <c r="D19" s="33">
        <v>26.58</v>
      </c>
      <c r="E19" t="s">
        <v>374</v>
      </c>
      <c r="F19" s="39">
        <v>0</v>
      </c>
      <c r="G19" s="39">
        <v>0</v>
      </c>
    </row>
    <row r="20" spans="1:7" x14ac:dyDescent="0.25">
      <c r="A20" t="s">
        <v>316</v>
      </c>
      <c r="B20" t="s">
        <v>210</v>
      </c>
      <c r="C20" t="s">
        <v>252</v>
      </c>
      <c r="D20" s="33">
        <v>26.58</v>
      </c>
      <c r="E20" t="s">
        <v>252</v>
      </c>
      <c r="F20" s="39">
        <v>0</v>
      </c>
      <c r="G20" s="39">
        <v>0</v>
      </c>
    </row>
    <row r="21" spans="1:7" x14ac:dyDescent="0.25">
      <c r="A21" t="s">
        <v>355</v>
      </c>
      <c r="B21" t="s">
        <v>210</v>
      </c>
      <c r="C21" t="s">
        <v>356</v>
      </c>
      <c r="D21" s="33">
        <v>27.04</v>
      </c>
      <c r="E21" t="s">
        <v>356</v>
      </c>
      <c r="F21" s="39">
        <v>0</v>
      </c>
      <c r="G21" s="39">
        <v>0</v>
      </c>
    </row>
    <row r="22" spans="1:7" x14ac:dyDescent="0.25">
      <c r="A22" t="s">
        <v>407</v>
      </c>
      <c r="B22" t="s">
        <v>210</v>
      </c>
      <c r="C22" t="s">
        <v>408</v>
      </c>
      <c r="D22" s="33">
        <v>26.58</v>
      </c>
      <c r="E22" t="s">
        <v>408</v>
      </c>
      <c r="F22" s="39">
        <v>0</v>
      </c>
      <c r="G22" s="39">
        <v>0</v>
      </c>
    </row>
    <row r="23" spans="1:7" x14ac:dyDescent="0.25">
      <c r="A23" t="s">
        <v>452</v>
      </c>
      <c r="B23" t="s">
        <v>210</v>
      </c>
      <c r="C23" t="s">
        <v>453</v>
      </c>
      <c r="D23" s="33">
        <v>26.58</v>
      </c>
      <c r="E23" t="s">
        <v>453</v>
      </c>
      <c r="F23" s="39">
        <v>0</v>
      </c>
      <c r="G23" s="39">
        <v>0</v>
      </c>
    </row>
    <row r="24" spans="1:7" x14ac:dyDescent="0.25">
      <c r="A24" t="s">
        <v>753</v>
      </c>
      <c r="B24" t="s">
        <v>210</v>
      </c>
      <c r="C24" t="s">
        <v>754</v>
      </c>
      <c r="D24" s="33">
        <v>27.48</v>
      </c>
      <c r="E24" t="s">
        <v>754</v>
      </c>
      <c r="F24" s="39">
        <v>0</v>
      </c>
      <c r="G24" s="39">
        <v>0</v>
      </c>
    </row>
    <row r="25" spans="1:7" x14ac:dyDescent="0.25">
      <c r="A25" t="s">
        <v>1550</v>
      </c>
      <c r="B25" t="s">
        <v>210</v>
      </c>
      <c r="C25" t="s">
        <v>754</v>
      </c>
      <c r="D25" s="33">
        <v>27.48</v>
      </c>
      <c r="E25" t="s">
        <v>754</v>
      </c>
      <c r="F25" s="39">
        <v>0</v>
      </c>
      <c r="G25" s="39">
        <v>0</v>
      </c>
    </row>
    <row r="26" spans="1:7" x14ac:dyDescent="0.25">
      <c r="A26" t="s">
        <v>393</v>
      </c>
      <c r="B26" t="s">
        <v>210</v>
      </c>
      <c r="C26" t="s">
        <v>394</v>
      </c>
      <c r="D26" s="33">
        <v>27.48</v>
      </c>
      <c r="E26" t="s">
        <v>394</v>
      </c>
      <c r="F26" s="39">
        <v>0</v>
      </c>
      <c r="G26" s="39">
        <v>0</v>
      </c>
    </row>
    <row r="27" spans="1:7" x14ac:dyDescent="0.25">
      <c r="A27" t="s">
        <v>788</v>
      </c>
      <c r="B27" t="s">
        <v>210</v>
      </c>
      <c r="C27" t="s">
        <v>789</v>
      </c>
      <c r="D27" s="33">
        <v>26.58</v>
      </c>
      <c r="E27" t="s">
        <v>789</v>
      </c>
      <c r="F27" s="39">
        <v>0</v>
      </c>
      <c r="G27" s="39">
        <v>0</v>
      </c>
    </row>
    <row r="28" spans="1:7" x14ac:dyDescent="0.25">
      <c r="A28" t="s">
        <v>1551</v>
      </c>
      <c r="B28" t="s">
        <v>210</v>
      </c>
      <c r="C28" t="s">
        <v>754</v>
      </c>
      <c r="D28" s="33">
        <v>27.48</v>
      </c>
      <c r="E28" t="s">
        <v>754</v>
      </c>
      <c r="F28" s="39">
        <v>0</v>
      </c>
      <c r="G28" s="39">
        <v>0</v>
      </c>
    </row>
    <row r="29" spans="1:7" x14ac:dyDescent="0.25">
      <c r="A29" t="s">
        <v>317</v>
      </c>
      <c r="B29" t="s">
        <v>210</v>
      </c>
      <c r="C29" t="s">
        <v>254</v>
      </c>
      <c r="D29" s="33">
        <v>23.6</v>
      </c>
      <c r="E29" t="s">
        <v>254</v>
      </c>
      <c r="F29" s="39">
        <v>0</v>
      </c>
      <c r="G29" s="39">
        <v>0</v>
      </c>
    </row>
    <row r="30" spans="1:7" x14ac:dyDescent="0.25">
      <c r="A30" t="s">
        <v>357</v>
      </c>
      <c r="B30" t="s">
        <v>210</v>
      </c>
      <c r="C30" t="s">
        <v>358</v>
      </c>
      <c r="D30" s="33">
        <v>23.69</v>
      </c>
      <c r="E30" t="s">
        <v>358</v>
      </c>
      <c r="F30" s="39">
        <v>0</v>
      </c>
      <c r="G30" s="39">
        <v>0</v>
      </c>
    </row>
    <row r="31" spans="1:7" x14ac:dyDescent="0.25">
      <c r="A31" t="s">
        <v>405</v>
      </c>
      <c r="B31" t="s">
        <v>210</v>
      </c>
      <c r="C31" t="s">
        <v>406</v>
      </c>
      <c r="D31" s="33">
        <v>23.6</v>
      </c>
      <c r="E31" t="s">
        <v>406</v>
      </c>
      <c r="F31" s="39">
        <v>0</v>
      </c>
      <c r="G31" s="39">
        <v>0</v>
      </c>
    </row>
    <row r="32" spans="1:7" x14ac:dyDescent="0.25">
      <c r="A32" t="s">
        <v>450</v>
      </c>
      <c r="B32" t="s">
        <v>210</v>
      </c>
      <c r="C32" t="s">
        <v>451</v>
      </c>
      <c r="D32" s="33">
        <v>23.6</v>
      </c>
      <c r="E32" t="s">
        <v>451</v>
      </c>
      <c r="F32" s="39">
        <v>0</v>
      </c>
      <c r="G32" s="39">
        <v>0</v>
      </c>
    </row>
    <row r="33" spans="1:7" x14ac:dyDescent="0.25">
      <c r="A33" t="s">
        <v>751</v>
      </c>
      <c r="B33" t="s">
        <v>210</v>
      </c>
      <c r="C33" t="s">
        <v>752</v>
      </c>
      <c r="D33" s="33">
        <v>23.57</v>
      </c>
      <c r="E33" t="s">
        <v>752</v>
      </c>
      <c r="F33" s="39">
        <v>0</v>
      </c>
      <c r="G33" s="39">
        <v>0</v>
      </c>
    </row>
    <row r="34" spans="1:7" x14ac:dyDescent="0.25">
      <c r="A34" t="s">
        <v>1552</v>
      </c>
      <c r="B34" t="s">
        <v>210</v>
      </c>
      <c r="C34" t="s">
        <v>752</v>
      </c>
      <c r="D34" s="33">
        <v>23.57</v>
      </c>
      <c r="E34" t="s">
        <v>752</v>
      </c>
      <c r="F34" s="39">
        <v>0</v>
      </c>
      <c r="G34" s="39">
        <v>0</v>
      </c>
    </row>
    <row r="35" spans="1:7" x14ac:dyDescent="0.25">
      <c r="A35" t="s">
        <v>395</v>
      </c>
      <c r="B35" t="s">
        <v>210</v>
      </c>
      <c r="C35" t="s">
        <v>396</v>
      </c>
      <c r="D35" s="33">
        <v>23.6</v>
      </c>
      <c r="E35" t="s">
        <v>396</v>
      </c>
      <c r="F35" s="39">
        <v>0</v>
      </c>
      <c r="G35" s="39">
        <v>0</v>
      </c>
    </row>
    <row r="36" spans="1:7" x14ac:dyDescent="0.25">
      <c r="A36" t="s">
        <v>1553</v>
      </c>
      <c r="B36" t="s">
        <v>210</v>
      </c>
      <c r="C36" t="s">
        <v>752</v>
      </c>
      <c r="D36" s="33">
        <v>23.57</v>
      </c>
      <c r="E36" t="s">
        <v>752</v>
      </c>
      <c r="F36" s="39">
        <v>0</v>
      </c>
      <c r="G36" s="39">
        <v>0</v>
      </c>
    </row>
    <row r="37" spans="1:7" x14ac:dyDescent="0.25">
      <c r="A37" t="s">
        <v>344</v>
      </c>
      <c r="B37" t="s">
        <v>345</v>
      </c>
      <c r="C37" t="s">
        <v>346</v>
      </c>
      <c r="D37" s="33">
        <v>22.2</v>
      </c>
      <c r="E37" t="s">
        <v>346</v>
      </c>
      <c r="F37" s="39">
        <v>0</v>
      </c>
      <c r="G37" s="39">
        <v>0</v>
      </c>
    </row>
    <row r="38" spans="1:7" x14ac:dyDescent="0.25">
      <c r="A38" t="s">
        <v>298</v>
      </c>
      <c r="B38" t="s">
        <v>210</v>
      </c>
      <c r="C38" t="s">
        <v>211</v>
      </c>
      <c r="D38" s="33">
        <v>22.96</v>
      </c>
      <c r="E38" t="s">
        <v>211</v>
      </c>
      <c r="F38" s="39">
        <v>0</v>
      </c>
      <c r="G38" s="39">
        <v>0</v>
      </c>
    </row>
    <row r="39" spans="1:7" x14ac:dyDescent="0.25">
      <c r="A39" t="s">
        <v>956</v>
      </c>
      <c r="B39" t="s">
        <v>210</v>
      </c>
      <c r="C39" t="s">
        <v>957</v>
      </c>
      <c r="D39" s="33">
        <v>25.31</v>
      </c>
      <c r="E39" t="s">
        <v>957</v>
      </c>
      <c r="F39" s="39">
        <v>0</v>
      </c>
      <c r="G39" s="39">
        <v>0</v>
      </c>
    </row>
    <row r="40" spans="1:7" x14ac:dyDescent="0.25">
      <c r="A40" t="s">
        <v>209</v>
      </c>
      <c r="B40" t="s">
        <v>210</v>
      </c>
      <c r="C40" t="s">
        <v>211</v>
      </c>
      <c r="D40" s="33">
        <v>26.17</v>
      </c>
      <c r="E40" t="s">
        <v>211</v>
      </c>
      <c r="F40" s="39">
        <v>0</v>
      </c>
      <c r="G40" s="39">
        <v>0</v>
      </c>
    </row>
    <row r="41" spans="1:7" x14ac:dyDescent="0.25">
      <c r="A41" t="s">
        <v>1001</v>
      </c>
      <c r="B41" t="s">
        <v>210</v>
      </c>
      <c r="C41" t="s">
        <v>387</v>
      </c>
      <c r="D41" s="33">
        <v>30.3</v>
      </c>
      <c r="E41" t="s">
        <v>387</v>
      </c>
      <c r="F41" s="39">
        <v>0</v>
      </c>
      <c r="G41" s="39">
        <v>0</v>
      </c>
    </row>
    <row r="42" spans="1:7" x14ac:dyDescent="0.25">
      <c r="A42" t="s">
        <v>995</v>
      </c>
      <c r="B42" t="s">
        <v>210</v>
      </c>
      <c r="C42" t="s">
        <v>408</v>
      </c>
      <c r="D42" s="33">
        <v>30.3</v>
      </c>
      <c r="E42" t="s">
        <v>408</v>
      </c>
      <c r="F42" s="39">
        <v>0</v>
      </c>
      <c r="G42" s="39">
        <v>0</v>
      </c>
    </row>
    <row r="43" spans="1:7" x14ac:dyDescent="0.25">
      <c r="A43" t="s">
        <v>251</v>
      </c>
      <c r="B43" t="s">
        <v>210</v>
      </c>
      <c r="C43" t="s">
        <v>252</v>
      </c>
      <c r="D43" s="33">
        <v>27.43</v>
      </c>
      <c r="E43" t="s">
        <v>252</v>
      </c>
      <c r="F43" s="39">
        <v>0</v>
      </c>
      <c r="G43" s="39">
        <v>0</v>
      </c>
    </row>
    <row r="44" spans="1:7" x14ac:dyDescent="0.25">
      <c r="A44" t="s">
        <v>1198</v>
      </c>
      <c r="B44" t="s">
        <v>210</v>
      </c>
      <c r="C44" t="s">
        <v>1199</v>
      </c>
      <c r="D44" s="33">
        <v>30.86</v>
      </c>
      <c r="E44" t="s">
        <v>1199</v>
      </c>
      <c r="F44" s="39">
        <v>0</v>
      </c>
      <c r="G44" s="39">
        <v>0</v>
      </c>
    </row>
    <row r="45" spans="1:7" x14ac:dyDescent="0.25">
      <c r="A45" t="s">
        <v>1440</v>
      </c>
      <c r="B45" t="s">
        <v>210</v>
      </c>
      <c r="C45" t="s">
        <v>754</v>
      </c>
      <c r="D45" s="33">
        <v>33.24</v>
      </c>
      <c r="E45" t="s">
        <v>754</v>
      </c>
      <c r="F45" s="39">
        <v>0</v>
      </c>
      <c r="G45" s="39">
        <v>0</v>
      </c>
    </row>
    <row r="46" spans="1:7" x14ac:dyDescent="0.25">
      <c r="A46" t="s">
        <v>1215</v>
      </c>
      <c r="B46" t="s">
        <v>210</v>
      </c>
      <c r="C46" t="s">
        <v>1216</v>
      </c>
      <c r="D46" s="33">
        <v>30.79</v>
      </c>
      <c r="E46" t="s">
        <v>1216</v>
      </c>
      <c r="F46" s="39">
        <v>0</v>
      </c>
      <c r="G46" s="39">
        <v>0</v>
      </c>
    </row>
    <row r="47" spans="1:7" x14ac:dyDescent="0.25">
      <c r="A47" t="s">
        <v>1481</v>
      </c>
      <c r="B47" t="s">
        <v>210</v>
      </c>
      <c r="C47" t="s">
        <v>1482</v>
      </c>
      <c r="D47" s="33">
        <v>32.159999999999997</v>
      </c>
      <c r="E47" t="s">
        <v>1482</v>
      </c>
      <c r="F47" s="39">
        <v>0</v>
      </c>
      <c r="G47" s="39">
        <v>0</v>
      </c>
    </row>
    <row r="48" spans="1:7" x14ac:dyDescent="0.25">
      <c r="A48" t="s">
        <v>1275</v>
      </c>
      <c r="B48" t="s">
        <v>210</v>
      </c>
      <c r="C48" t="s">
        <v>394</v>
      </c>
      <c r="D48" s="33">
        <v>31.33</v>
      </c>
      <c r="E48" t="s">
        <v>394</v>
      </c>
      <c r="F48" s="39">
        <v>0</v>
      </c>
      <c r="G48" s="39">
        <v>0</v>
      </c>
    </row>
    <row r="49" spans="1:7" x14ac:dyDescent="0.25">
      <c r="A49" t="s">
        <v>1243</v>
      </c>
      <c r="B49" t="s">
        <v>210</v>
      </c>
      <c r="C49" t="s">
        <v>789</v>
      </c>
      <c r="D49" s="33">
        <v>30.3</v>
      </c>
      <c r="E49" t="s">
        <v>789</v>
      </c>
      <c r="F49" s="39">
        <v>0</v>
      </c>
      <c r="G49" s="39">
        <v>0</v>
      </c>
    </row>
    <row r="50" spans="1:7" x14ac:dyDescent="0.25">
      <c r="A50" t="s">
        <v>977</v>
      </c>
      <c r="B50" t="s">
        <v>210</v>
      </c>
      <c r="C50" t="s">
        <v>374</v>
      </c>
      <c r="D50" s="33">
        <v>30.3</v>
      </c>
      <c r="E50" t="s">
        <v>374</v>
      </c>
      <c r="F50" s="39">
        <v>0</v>
      </c>
      <c r="G50" s="39">
        <v>0</v>
      </c>
    </row>
    <row r="51" spans="1:7" x14ac:dyDescent="0.25">
      <c r="A51" t="s">
        <v>1117</v>
      </c>
      <c r="B51" t="s">
        <v>210</v>
      </c>
      <c r="C51" t="s">
        <v>453</v>
      </c>
      <c r="D51" s="33">
        <v>30.3</v>
      </c>
      <c r="E51" t="s">
        <v>453</v>
      </c>
      <c r="F51" s="39">
        <v>0</v>
      </c>
      <c r="G51" s="39">
        <v>0</v>
      </c>
    </row>
    <row r="52" spans="1:7" x14ac:dyDescent="0.25">
      <c r="A52" t="s">
        <v>1182</v>
      </c>
      <c r="B52" t="s">
        <v>210</v>
      </c>
      <c r="C52" t="s">
        <v>1183</v>
      </c>
      <c r="D52" s="33">
        <v>32.159999999999997</v>
      </c>
      <c r="E52" t="s">
        <v>1183</v>
      </c>
      <c r="F52" s="39">
        <v>0</v>
      </c>
      <c r="G52" s="39">
        <v>0</v>
      </c>
    </row>
    <row r="53" spans="1:7" x14ac:dyDescent="0.25">
      <c r="A53" t="s">
        <v>963</v>
      </c>
      <c r="B53" t="s">
        <v>210</v>
      </c>
      <c r="C53" t="s">
        <v>356</v>
      </c>
      <c r="D53" s="33">
        <v>30.82</v>
      </c>
      <c r="E53" t="s">
        <v>356</v>
      </c>
      <c r="F53" s="39">
        <v>0</v>
      </c>
      <c r="G53" s="39">
        <v>0</v>
      </c>
    </row>
    <row r="54" spans="1:7" x14ac:dyDescent="0.25">
      <c r="A54" t="s">
        <v>1217</v>
      </c>
      <c r="B54" t="s">
        <v>210</v>
      </c>
      <c r="C54" t="s">
        <v>1218</v>
      </c>
      <c r="D54" s="33">
        <v>29.45</v>
      </c>
      <c r="E54" t="s">
        <v>1218</v>
      </c>
      <c r="F54" s="39">
        <v>0</v>
      </c>
      <c r="G54" s="39">
        <v>0</v>
      </c>
    </row>
    <row r="55" spans="1:7" x14ac:dyDescent="0.25">
      <c r="A55" s="25" t="s">
        <v>216</v>
      </c>
    </row>
    <row r="56" spans="1:7" x14ac:dyDescent="0.25">
      <c r="A56" t="s">
        <v>819</v>
      </c>
      <c r="B56" t="s">
        <v>210</v>
      </c>
      <c r="C56" t="s">
        <v>820</v>
      </c>
      <c r="D56" s="33">
        <v>17.440000000000001</v>
      </c>
      <c r="E56" t="s">
        <v>1554</v>
      </c>
      <c r="F56" s="39">
        <v>0</v>
      </c>
      <c r="G56" s="39">
        <v>0</v>
      </c>
    </row>
    <row r="57" spans="1:7" x14ac:dyDescent="0.25">
      <c r="A57" t="s">
        <v>777</v>
      </c>
      <c r="B57" t="s">
        <v>210</v>
      </c>
      <c r="C57" t="s">
        <v>778</v>
      </c>
      <c r="D57" s="33">
        <v>99.73</v>
      </c>
      <c r="E57" t="s">
        <v>1555</v>
      </c>
      <c r="F57" s="39">
        <v>0</v>
      </c>
      <c r="G57" s="39">
        <v>0</v>
      </c>
    </row>
    <row r="58" spans="1:7" x14ac:dyDescent="0.25">
      <c r="A58" t="s">
        <v>350</v>
      </c>
      <c r="B58" t="s">
        <v>210</v>
      </c>
      <c r="C58" t="s">
        <v>351</v>
      </c>
      <c r="D58" s="33">
        <v>56.73</v>
      </c>
      <c r="E58" t="s">
        <v>1556</v>
      </c>
      <c r="F58" s="39">
        <v>0</v>
      </c>
      <c r="G58" s="39">
        <v>0</v>
      </c>
    </row>
    <row r="59" spans="1:7" x14ac:dyDescent="0.25">
      <c r="A59" t="s">
        <v>739</v>
      </c>
      <c r="B59" t="s">
        <v>210</v>
      </c>
      <c r="C59" t="s">
        <v>740</v>
      </c>
      <c r="D59" s="33">
        <v>6.3</v>
      </c>
      <c r="E59" t="s">
        <v>1557</v>
      </c>
      <c r="F59" s="39">
        <v>0</v>
      </c>
      <c r="G59" s="39">
        <v>0</v>
      </c>
    </row>
    <row r="60" spans="1:7" x14ac:dyDescent="0.25">
      <c r="A60" t="s">
        <v>1353</v>
      </c>
      <c r="B60" t="s">
        <v>210</v>
      </c>
      <c r="C60" t="s">
        <v>778</v>
      </c>
      <c r="D60" s="33">
        <v>110.93</v>
      </c>
      <c r="E60" t="s">
        <v>1558</v>
      </c>
      <c r="F60" s="39">
        <v>0</v>
      </c>
      <c r="G60" s="39">
        <v>0</v>
      </c>
    </row>
    <row r="61" spans="1:7" x14ac:dyDescent="0.25">
      <c r="A61" t="s">
        <v>779</v>
      </c>
      <c r="B61" t="s">
        <v>210</v>
      </c>
      <c r="C61" t="s">
        <v>780</v>
      </c>
      <c r="D61" s="33">
        <v>43.22</v>
      </c>
      <c r="E61" t="s">
        <v>1559</v>
      </c>
      <c r="F61" s="39">
        <v>0</v>
      </c>
      <c r="G61" s="39">
        <v>0</v>
      </c>
    </row>
    <row r="62" spans="1:7" x14ac:dyDescent="0.25">
      <c r="A62" t="s">
        <v>948</v>
      </c>
      <c r="B62" t="s">
        <v>210</v>
      </c>
      <c r="C62" t="s">
        <v>949</v>
      </c>
      <c r="D62" s="33">
        <v>54.15</v>
      </c>
      <c r="E62" t="s">
        <v>1560</v>
      </c>
      <c r="F62" s="39">
        <v>0</v>
      </c>
      <c r="G62" s="39">
        <v>0</v>
      </c>
    </row>
    <row r="63" spans="1:7" x14ac:dyDescent="0.25">
      <c r="A63" t="s">
        <v>333</v>
      </c>
      <c r="B63" t="s">
        <v>210</v>
      </c>
      <c r="C63" t="s">
        <v>334</v>
      </c>
      <c r="D63" s="33">
        <v>72.47</v>
      </c>
      <c r="E63" t="s">
        <v>1561</v>
      </c>
      <c r="F63" s="39">
        <v>0</v>
      </c>
      <c r="G63" s="39">
        <v>0</v>
      </c>
    </row>
    <row r="64" spans="1:7" x14ac:dyDescent="0.25">
      <c r="A64" t="s">
        <v>1352</v>
      </c>
      <c r="B64" t="s">
        <v>210</v>
      </c>
      <c r="C64" t="s">
        <v>949</v>
      </c>
      <c r="D64" s="33">
        <v>71.95</v>
      </c>
      <c r="E64" t="s">
        <v>1560</v>
      </c>
      <c r="F64" s="39">
        <v>0</v>
      </c>
      <c r="G64" s="39">
        <v>0</v>
      </c>
    </row>
    <row r="65" spans="1:7" x14ac:dyDescent="0.25">
      <c r="A65" t="s">
        <v>299</v>
      </c>
      <c r="B65" t="s">
        <v>210</v>
      </c>
      <c r="C65" t="s">
        <v>218</v>
      </c>
      <c r="D65" s="33">
        <v>1.91</v>
      </c>
      <c r="E65" t="s">
        <v>1562</v>
      </c>
      <c r="F65" s="39">
        <v>0</v>
      </c>
      <c r="G65" s="39">
        <v>0</v>
      </c>
    </row>
    <row r="66" spans="1:7" x14ac:dyDescent="0.25">
      <c r="A66" t="s">
        <v>772</v>
      </c>
      <c r="B66" t="s">
        <v>210</v>
      </c>
      <c r="C66" t="s">
        <v>773</v>
      </c>
      <c r="D66" s="33">
        <v>9.7799999999999994</v>
      </c>
      <c r="E66" t="s">
        <v>1563</v>
      </c>
      <c r="F66" s="39">
        <v>0</v>
      </c>
      <c r="G66" s="39">
        <v>0</v>
      </c>
    </row>
    <row r="67" spans="1:7" x14ac:dyDescent="0.25">
      <c r="A67" t="s">
        <v>217</v>
      </c>
      <c r="B67" t="s">
        <v>210</v>
      </c>
      <c r="C67" t="s">
        <v>218</v>
      </c>
      <c r="D67" s="33">
        <v>1.98</v>
      </c>
      <c r="E67" t="s">
        <v>1562</v>
      </c>
      <c r="F67" s="39">
        <v>0</v>
      </c>
      <c r="G67" s="39">
        <v>0</v>
      </c>
    </row>
    <row r="68" spans="1:7" x14ac:dyDescent="0.25">
      <c r="A68" t="s">
        <v>1359</v>
      </c>
      <c r="B68" t="s">
        <v>210</v>
      </c>
      <c r="C68" t="s">
        <v>1360</v>
      </c>
      <c r="D68" s="33">
        <v>1.91</v>
      </c>
      <c r="E68" t="s">
        <v>1564</v>
      </c>
      <c r="F68" s="39">
        <v>0</v>
      </c>
      <c r="G68" s="39">
        <v>0</v>
      </c>
    </row>
    <row r="69" spans="1:7" x14ac:dyDescent="0.25">
      <c r="A69" t="s">
        <v>359</v>
      </c>
      <c r="B69" t="s">
        <v>210</v>
      </c>
      <c r="C69" t="s">
        <v>360</v>
      </c>
      <c r="D69" s="33">
        <v>3.47</v>
      </c>
      <c r="E69" t="s">
        <v>1565</v>
      </c>
      <c r="F69" s="39">
        <v>0</v>
      </c>
      <c r="G69" s="39">
        <v>0</v>
      </c>
    </row>
    <row r="70" spans="1:7" x14ac:dyDescent="0.25">
      <c r="A70" t="s">
        <v>1512</v>
      </c>
      <c r="B70" t="s">
        <v>210</v>
      </c>
      <c r="C70" t="s">
        <v>965</v>
      </c>
      <c r="D70" s="33">
        <v>7.37</v>
      </c>
      <c r="E70" t="s">
        <v>1566</v>
      </c>
      <c r="F70" s="39">
        <v>0</v>
      </c>
      <c r="G70" s="39">
        <v>0</v>
      </c>
    </row>
    <row r="71" spans="1:7" x14ac:dyDescent="0.25">
      <c r="A71" t="s">
        <v>466</v>
      </c>
      <c r="B71" t="s">
        <v>210</v>
      </c>
      <c r="C71" t="s">
        <v>467</v>
      </c>
      <c r="D71" s="33">
        <v>4.67</v>
      </c>
      <c r="E71" t="s">
        <v>1567</v>
      </c>
      <c r="F71" s="39">
        <v>0</v>
      </c>
      <c r="G71" s="39">
        <v>0</v>
      </c>
    </row>
    <row r="72" spans="1:7" x14ac:dyDescent="0.25">
      <c r="A72" t="s">
        <v>1186</v>
      </c>
      <c r="B72" t="s">
        <v>210</v>
      </c>
      <c r="C72" t="s">
        <v>1187</v>
      </c>
      <c r="D72" s="33">
        <v>2.63</v>
      </c>
      <c r="E72" t="s">
        <v>1187</v>
      </c>
      <c r="F72" s="39">
        <v>0</v>
      </c>
      <c r="G72" s="39">
        <v>0</v>
      </c>
    </row>
    <row r="73" spans="1:7" x14ac:dyDescent="0.25">
      <c r="A73" t="s">
        <v>1062</v>
      </c>
      <c r="B73" t="s">
        <v>210</v>
      </c>
      <c r="C73" t="s">
        <v>467</v>
      </c>
      <c r="D73" s="33">
        <v>5.0199999999999996</v>
      </c>
      <c r="E73" t="s">
        <v>1567</v>
      </c>
      <c r="F73" s="39">
        <v>0</v>
      </c>
      <c r="G73" s="39">
        <v>0</v>
      </c>
    </row>
    <row r="74" spans="1:7" x14ac:dyDescent="0.25">
      <c r="A74" t="s">
        <v>972</v>
      </c>
      <c r="B74" t="s">
        <v>210</v>
      </c>
      <c r="C74" t="s">
        <v>973</v>
      </c>
      <c r="D74" s="33">
        <v>3.98</v>
      </c>
      <c r="E74" t="s">
        <v>1568</v>
      </c>
      <c r="F74" s="39">
        <v>0</v>
      </c>
      <c r="G74" s="39">
        <v>0</v>
      </c>
    </row>
    <row r="75" spans="1:7" x14ac:dyDescent="0.25">
      <c r="A75" t="s">
        <v>964</v>
      </c>
      <c r="B75" t="s">
        <v>210</v>
      </c>
      <c r="C75" t="s">
        <v>965</v>
      </c>
      <c r="D75" s="33">
        <v>7.88</v>
      </c>
      <c r="E75" t="s">
        <v>1566</v>
      </c>
      <c r="F75" s="39">
        <v>0</v>
      </c>
      <c r="G75" s="39">
        <v>0</v>
      </c>
    </row>
    <row r="76" spans="1:7" x14ac:dyDescent="0.25">
      <c r="A76" t="s">
        <v>1348</v>
      </c>
      <c r="B76" t="s">
        <v>210</v>
      </c>
      <c r="C76" t="s">
        <v>1349</v>
      </c>
      <c r="D76" s="33">
        <v>4.47</v>
      </c>
      <c r="E76" t="s">
        <v>1569</v>
      </c>
      <c r="F76" s="39">
        <v>0</v>
      </c>
      <c r="G76" s="39">
        <v>0</v>
      </c>
    </row>
    <row r="77" spans="1:7" x14ac:dyDescent="0.25">
      <c r="A77" t="s">
        <v>1184</v>
      </c>
      <c r="B77" t="s">
        <v>210</v>
      </c>
      <c r="C77" t="s">
        <v>1185</v>
      </c>
      <c r="D77" s="33">
        <v>3.16</v>
      </c>
      <c r="E77" t="s">
        <v>1185</v>
      </c>
      <c r="F77" s="39">
        <v>0</v>
      </c>
      <c r="G77" s="39">
        <v>0</v>
      </c>
    </row>
    <row r="78" spans="1:7" x14ac:dyDescent="0.25">
      <c r="A78" t="s">
        <v>381</v>
      </c>
      <c r="B78" t="s">
        <v>210</v>
      </c>
      <c r="C78" t="s">
        <v>382</v>
      </c>
      <c r="D78" s="33">
        <v>49.17</v>
      </c>
      <c r="E78" t="s">
        <v>1570</v>
      </c>
      <c r="F78" s="39">
        <v>0</v>
      </c>
      <c r="G78" s="39">
        <v>0</v>
      </c>
    </row>
    <row r="79" spans="1:7" x14ac:dyDescent="0.25">
      <c r="A79" t="s">
        <v>943</v>
      </c>
      <c r="B79" t="s">
        <v>210</v>
      </c>
      <c r="C79" t="s">
        <v>944</v>
      </c>
      <c r="D79" s="33">
        <v>4.1399999999999997</v>
      </c>
      <c r="E79" t="s">
        <v>1571</v>
      </c>
      <c r="F79" s="39">
        <v>0</v>
      </c>
      <c r="G79" s="39">
        <v>0</v>
      </c>
    </row>
    <row r="80" spans="1:7" x14ac:dyDescent="0.25">
      <c r="A80" s="25" t="s">
        <v>220</v>
      </c>
    </row>
    <row r="81" spans="1:7" x14ac:dyDescent="0.25">
      <c r="A81" t="s">
        <v>305</v>
      </c>
      <c r="B81" t="s">
        <v>188</v>
      </c>
      <c r="C81" t="s">
        <v>222</v>
      </c>
      <c r="D81" s="33">
        <v>1.82</v>
      </c>
      <c r="E81" t="s">
        <v>222</v>
      </c>
      <c r="F81" s="39">
        <v>0</v>
      </c>
      <c r="G81" s="39">
        <v>0</v>
      </c>
    </row>
    <row r="82" spans="1:7" x14ac:dyDescent="0.25">
      <c r="A82" t="s">
        <v>221</v>
      </c>
      <c r="B82" t="s">
        <v>188</v>
      </c>
      <c r="C82" t="s">
        <v>222</v>
      </c>
      <c r="D82" s="33">
        <v>1.72</v>
      </c>
      <c r="E82" t="s">
        <v>222</v>
      </c>
      <c r="F82" s="39">
        <v>0</v>
      </c>
      <c r="G82" s="39">
        <v>0</v>
      </c>
    </row>
    <row r="83" spans="1:7" x14ac:dyDescent="0.25">
      <c r="A83" t="s">
        <v>541</v>
      </c>
      <c r="B83" t="s">
        <v>532</v>
      </c>
      <c r="C83" t="s">
        <v>542</v>
      </c>
      <c r="D83" s="33">
        <v>11.58</v>
      </c>
      <c r="E83" t="s">
        <v>1572</v>
      </c>
      <c r="F83" s="39">
        <v>0</v>
      </c>
      <c r="G83" s="39">
        <v>0</v>
      </c>
    </row>
    <row r="84" spans="1:7" x14ac:dyDescent="0.25">
      <c r="A84" t="s">
        <v>308</v>
      </c>
      <c r="B84" t="s">
        <v>227</v>
      </c>
      <c r="C84" t="s">
        <v>228</v>
      </c>
      <c r="D84" s="33">
        <v>19</v>
      </c>
      <c r="E84" t="s">
        <v>1573</v>
      </c>
      <c r="F84" s="39">
        <v>0</v>
      </c>
      <c r="G84" s="39">
        <v>0</v>
      </c>
    </row>
    <row r="85" spans="1:7" x14ac:dyDescent="0.25">
      <c r="A85" t="s">
        <v>747</v>
      </c>
      <c r="B85" t="s">
        <v>227</v>
      </c>
      <c r="C85" t="s">
        <v>748</v>
      </c>
      <c r="D85" s="33">
        <v>18.600000000000001</v>
      </c>
      <c r="E85" t="s">
        <v>1574</v>
      </c>
      <c r="F85" s="39">
        <v>0</v>
      </c>
      <c r="G85" s="39">
        <v>0</v>
      </c>
    </row>
    <row r="86" spans="1:7" x14ac:dyDescent="0.25">
      <c r="A86" t="s">
        <v>303</v>
      </c>
      <c r="B86" t="s">
        <v>227</v>
      </c>
      <c r="C86" t="s">
        <v>304</v>
      </c>
      <c r="D86" s="33">
        <v>17.690000000000001</v>
      </c>
      <c r="E86" t="s">
        <v>1575</v>
      </c>
      <c r="F86" s="39">
        <v>0</v>
      </c>
      <c r="G86" s="39">
        <v>0</v>
      </c>
    </row>
    <row r="87" spans="1:7" x14ac:dyDescent="0.25">
      <c r="A87" t="s">
        <v>301</v>
      </c>
      <c r="B87" t="s">
        <v>227</v>
      </c>
      <c r="C87" t="s">
        <v>302</v>
      </c>
      <c r="D87" s="33">
        <v>17.78</v>
      </c>
      <c r="E87" t="s">
        <v>1576</v>
      </c>
      <c r="F87" s="39">
        <v>0</v>
      </c>
      <c r="G87" s="39">
        <v>0</v>
      </c>
    </row>
    <row r="88" spans="1:7" x14ac:dyDescent="0.25">
      <c r="A88" t="s">
        <v>226</v>
      </c>
      <c r="B88" t="s">
        <v>227</v>
      </c>
      <c r="C88" t="s">
        <v>228</v>
      </c>
      <c r="D88" s="33">
        <v>19.38</v>
      </c>
      <c r="E88" t="s">
        <v>1573</v>
      </c>
      <c r="F88" s="39">
        <v>0</v>
      </c>
      <c r="G88" s="39">
        <v>0</v>
      </c>
    </row>
    <row r="89" spans="1:7" x14ac:dyDescent="0.25">
      <c r="A89" t="s">
        <v>300</v>
      </c>
      <c r="B89" t="s">
        <v>227</v>
      </c>
      <c r="C89" t="s">
        <v>238</v>
      </c>
      <c r="D89" s="33">
        <v>115.13</v>
      </c>
      <c r="E89" t="s">
        <v>1577</v>
      </c>
      <c r="F89" s="39">
        <v>0</v>
      </c>
      <c r="G89" s="39">
        <v>0</v>
      </c>
    </row>
    <row r="90" spans="1:7" x14ac:dyDescent="0.25">
      <c r="A90" t="s">
        <v>482</v>
      </c>
      <c r="B90" t="s">
        <v>224</v>
      </c>
      <c r="C90" t="s">
        <v>483</v>
      </c>
      <c r="D90" s="33">
        <v>0.31</v>
      </c>
      <c r="E90" t="s">
        <v>1578</v>
      </c>
      <c r="F90" s="39">
        <v>0</v>
      </c>
      <c r="G90" s="39">
        <v>0</v>
      </c>
    </row>
    <row r="91" spans="1:7" x14ac:dyDescent="0.25">
      <c r="A91" t="s">
        <v>312</v>
      </c>
      <c r="B91" t="s">
        <v>224</v>
      </c>
      <c r="C91" t="s">
        <v>225</v>
      </c>
      <c r="D91" s="33">
        <v>0.25</v>
      </c>
      <c r="E91" t="s">
        <v>1579</v>
      </c>
      <c r="F91" s="39">
        <v>0</v>
      </c>
      <c r="G91" s="39">
        <v>0</v>
      </c>
    </row>
    <row r="92" spans="1:7" x14ac:dyDescent="0.25">
      <c r="A92" t="s">
        <v>1370</v>
      </c>
      <c r="B92" t="s">
        <v>224</v>
      </c>
      <c r="C92" t="s">
        <v>1371</v>
      </c>
      <c r="D92" s="33">
        <v>1.02</v>
      </c>
      <c r="E92" t="s">
        <v>1580</v>
      </c>
      <c r="F92" s="39">
        <v>0</v>
      </c>
      <c r="G92" s="39">
        <v>0</v>
      </c>
    </row>
    <row r="93" spans="1:7" x14ac:dyDescent="0.25">
      <c r="A93" t="s">
        <v>223</v>
      </c>
      <c r="B93" t="s">
        <v>224</v>
      </c>
      <c r="C93" t="s">
        <v>225</v>
      </c>
      <c r="D93" s="33">
        <v>0.27</v>
      </c>
      <c r="E93" t="s">
        <v>1579</v>
      </c>
      <c r="F93" s="39">
        <v>0</v>
      </c>
      <c r="G93" s="39">
        <v>0</v>
      </c>
    </row>
    <row r="94" spans="1:7" x14ac:dyDescent="0.25">
      <c r="A94" t="s">
        <v>237</v>
      </c>
      <c r="B94" t="s">
        <v>227</v>
      </c>
      <c r="C94" t="s">
        <v>238</v>
      </c>
      <c r="D94" s="33">
        <v>118.86</v>
      </c>
      <c r="E94" t="s">
        <v>1577</v>
      </c>
      <c r="F94" s="39">
        <v>0</v>
      </c>
      <c r="G94" s="39">
        <v>0</v>
      </c>
    </row>
    <row r="95" spans="1:7" x14ac:dyDescent="0.25">
      <c r="A95" t="s">
        <v>1175</v>
      </c>
      <c r="B95" t="s">
        <v>224</v>
      </c>
      <c r="C95" t="s">
        <v>1176</v>
      </c>
      <c r="D95" s="33">
        <v>0.14000000000000001</v>
      </c>
      <c r="E95" t="s">
        <v>1581</v>
      </c>
      <c r="F95" s="39">
        <v>0</v>
      </c>
      <c r="G95" s="39">
        <v>0</v>
      </c>
    </row>
    <row r="96" spans="1:7" x14ac:dyDescent="0.25">
      <c r="A96" t="s">
        <v>475</v>
      </c>
      <c r="B96" t="s">
        <v>224</v>
      </c>
      <c r="C96" t="s">
        <v>476</v>
      </c>
      <c r="D96" s="33">
        <v>1.74</v>
      </c>
      <c r="E96" t="s">
        <v>1582</v>
      </c>
      <c r="F96" s="39">
        <v>0</v>
      </c>
      <c r="G96" s="39">
        <v>0</v>
      </c>
    </row>
    <row r="97" spans="1:7" x14ac:dyDescent="0.25">
      <c r="A97" t="s">
        <v>790</v>
      </c>
      <c r="B97" t="s">
        <v>188</v>
      </c>
      <c r="C97" t="s">
        <v>791</v>
      </c>
      <c r="D97" s="33">
        <v>66.37</v>
      </c>
      <c r="E97" t="s">
        <v>1583</v>
      </c>
      <c r="F97" s="39">
        <v>0</v>
      </c>
      <c r="G97" s="39">
        <v>0</v>
      </c>
    </row>
    <row r="98" spans="1:7" x14ac:dyDescent="0.25">
      <c r="A98" t="s">
        <v>573</v>
      </c>
      <c r="B98" t="s">
        <v>188</v>
      </c>
      <c r="C98" t="s">
        <v>574</v>
      </c>
      <c r="D98" s="33">
        <v>69.02</v>
      </c>
      <c r="E98" t="s">
        <v>1584</v>
      </c>
      <c r="F98" s="39">
        <v>0</v>
      </c>
      <c r="G98" s="39">
        <v>0</v>
      </c>
    </row>
    <row r="99" spans="1:7" x14ac:dyDescent="0.25">
      <c r="A99" t="s">
        <v>1173</v>
      </c>
      <c r="B99" t="s">
        <v>188</v>
      </c>
      <c r="C99" t="s">
        <v>1174</v>
      </c>
      <c r="D99" s="33">
        <v>65.2</v>
      </c>
      <c r="E99" t="s">
        <v>1585</v>
      </c>
      <c r="F99" s="39">
        <v>0</v>
      </c>
      <c r="G99" s="39">
        <v>0</v>
      </c>
    </row>
    <row r="100" spans="1:7" x14ac:dyDescent="0.25">
      <c r="A100" t="s">
        <v>978</v>
      </c>
      <c r="B100" t="s">
        <v>188</v>
      </c>
      <c r="C100" t="s">
        <v>979</v>
      </c>
      <c r="D100" s="33">
        <v>73.63</v>
      </c>
      <c r="E100" t="s">
        <v>1586</v>
      </c>
      <c r="F100" s="39">
        <v>0</v>
      </c>
      <c r="G100" s="39">
        <v>0</v>
      </c>
    </row>
    <row r="101" spans="1:7" x14ac:dyDescent="0.25">
      <c r="A101" t="s">
        <v>1244</v>
      </c>
      <c r="B101" t="s">
        <v>188</v>
      </c>
      <c r="C101" t="s">
        <v>1245</v>
      </c>
      <c r="D101" s="33">
        <v>71.67</v>
      </c>
      <c r="E101" t="s">
        <v>1587</v>
      </c>
      <c r="F101" s="39">
        <v>0</v>
      </c>
      <c r="G101" s="39">
        <v>0</v>
      </c>
    </row>
    <row r="102" spans="1:7" x14ac:dyDescent="0.25">
      <c r="A102" t="s">
        <v>586</v>
      </c>
      <c r="B102" t="s">
        <v>188</v>
      </c>
      <c r="C102" t="s">
        <v>587</v>
      </c>
      <c r="D102" s="33">
        <v>78.010000000000005</v>
      </c>
      <c r="E102" t="s">
        <v>1588</v>
      </c>
      <c r="F102" s="39">
        <v>0</v>
      </c>
      <c r="G102" s="39">
        <v>0</v>
      </c>
    </row>
    <row r="103" spans="1:7" x14ac:dyDescent="0.25">
      <c r="A103" t="s">
        <v>578</v>
      </c>
      <c r="B103" t="s">
        <v>188</v>
      </c>
      <c r="C103" t="s">
        <v>579</v>
      </c>
      <c r="D103" s="33">
        <v>105.87</v>
      </c>
      <c r="E103" t="s">
        <v>1588</v>
      </c>
      <c r="F103" s="39">
        <v>0</v>
      </c>
      <c r="G103" s="39">
        <v>0</v>
      </c>
    </row>
    <row r="104" spans="1:7" x14ac:dyDescent="0.25">
      <c r="A104" t="s">
        <v>802</v>
      </c>
      <c r="B104" t="s">
        <v>227</v>
      </c>
      <c r="C104" t="s">
        <v>803</v>
      </c>
      <c r="D104" s="33">
        <v>34.47</v>
      </c>
      <c r="E104" t="s">
        <v>1589</v>
      </c>
      <c r="F104" s="39">
        <v>0</v>
      </c>
      <c r="G104" s="39">
        <v>0</v>
      </c>
    </row>
    <row r="105" spans="1:7" x14ac:dyDescent="0.25">
      <c r="A105" t="s">
        <v>1135</v>
      </c>
      <c r="B105" t="s">
        <v>224</v>
      </c>
      <c r="C105" t="s">
        <v>1136</v>
      </c>
      <c r="D105" s="33">
        <v>0.95</v>
      </c>
      <c r="E105" t="s">
        <v>1590</v>
      </c>
      <c r="F105" s="39">
        <v>0</v>
      </c>
      <c r="G105" s="39">
        <v>0</v>
      </c>
    </row>
    <row r="106" spans="1:7" x14ac:dyDescent="0.25">
      <c r="A106" t="s">
        <v>1363</v>
      </c>
      <c r="B106" t="s">
        <v>227</v>
      </c>
      <c r="C106" t="s">
        <v>803</v>
      </c>
      <c r="D106" s="33">
        <v>49.79</v>
      </c>
      <c r="E106" t="s">
        <v>1589</v>
      </c>
      <c r="F106" s="39">
        <v>0</v>
      </c>
      <c r="G106" s="39">
        <v>0</v>
      </c>
    </row>
    <row r="107" spans="1:7" x14ac:dyDescent="0.25">
      <c r="A107" t="s">
        <v>496</v>
      </c>
      <c r="B107" t="s">
        <v>494</v>
      </c>
      <c r="C107" t="s">
        <v>497</v>
      </c>
      <c r="D107" s="33">
        <v>24.36</v>
      </c>
      <c r="E107" t="s">
        <v>1591</v>
      </c>
      <c r="F107" s="39">
        <v>0</v>
      </c>
      <c r="G107" s="39">
        <v>0</v>
      </c>
    </row>
    <row r="108" spans="1:7" x14ac:dyDescent="0.25">
      <c r="A108" t="s">
        <v>493</v>
      </c>
      <c r="B108" t="s">
        <v>494</v>
      </c>
      <c r="C108" t="s">
        <v>495</v>
      </c>
      <c r="D108" s="33">
        <v>38.83</v>
      </c>
      <c r="E108" t="s">
        <v>1592</v>
      </c>
      <c r="F108" s="39">
        <v>0</v>
      </c>
      <c r="G108" s="39">
        <v>0</v>
      </c>
    </row>
    <row r="109" spans="1:7" x14ac:dyDescent="0.25">
      <c r="A109" t="s">
        <v>887</v>
      </c>
      <c r="B109" t="s">
        <v>224</v>
      </c>
      <c r="C109" t="s">
        <v>888</v>
      </c>
      <c r="D109" s="33">
        <v>14.45</v>
      </c>
      <c r="E109" t="s">
        <v>1593</v>
      </c>
      <c r="F109" s="39">
        <v>0</v>
      </c>
      <c r="G109" s="39">
        <v>0</v>
      </c>
    </row>
    <row r="110" spans="1:7" x14ac:dyDescent="0.25">
      <c r="A110" t="s">
        <v>1395</v>
      </c>
      <c r="B110" t="s">
        <v>224</v>
      </c>
      <c r="C110" t="s">
        <v>1396</v>
      </c>
      <c r="D110" s="33">
        <v>5.89</v>
      </c>
      <c r="E110" t="s">
        <v>1594</v>
      </c>
      <c r="F110" s="39">
        <v>0</v>
      </c>
      <c r="G110" s="39">
        <v>0</v>
      </c>
    </row>
    <row r="111" spans="1:7" x14ac:dyDescent="0.25">
      <c r="A111" t="s">
        <v>461</v>
      </c>
      <c r="B111" t="s">
        <v>224</v>
      </c>
      <c r="C111" t="s">
        <v>462</v>
      </c>
      <c r="D111" s="33">
        <v>4.8499999999999996</v>
      </c>
      <c r="E111" t="s">
        <v>1595</v>
      </c>
      <c r="F111" s="39">
        <v>0</v>
      </c>
      <c r="G111" s="39">
        <v>0</v>
      </c>
    </row>
    <row r="112" spans="1:7" x14ac:dyDescent="0.25">
      <c r="A112" t="s">
        <v>1106</v>
      </c>
      <c r="B112" t="s">
        <v>224</v>
      </c>
      <c r="C112" t="s">
        <v>1107</v>
      </c>
      <c r="D112" s="33">
        <v>3.82</v>
      </c>
      <c r="E112" t="s">
        <v>1596</v>
      </c>
      <c r="F112" s="39">
        <v>0</v>
      </c>
      <c r="G112" s="39">
        <v>0</v>
      </c>
    </row>
    <row r="113" spans="1:7" x14ac:dyDescent="0.25">
      <c r="A113" t="s">
        <v>1157</v>
      </c>
      <c r="B113" t="s">
        <v>224</v>
      </c>
      <c r="C113" t="s">
        <v>1158</v>
      </c>
      <c r="D113" s="33">
        <v>7.09</v>
      </c>
      <c r="E113" t="s">
        <v>1597</v>
      </c>
      <c r="F113" s="39">
        <v>0</v>
      </c>
      <c r="G113" s="39">
        <v>0</v>
      </c>
    </row>
    <row r="114" spans="1:7" x14ac:dyDescent="0.25">
      <c r="A114" t="s">
        <v>1137</v>
      </c>
      <c r="B114" t="s">
        <v>224</v>
      </c>
      <c r="C114" t="s">
        <v>1138</v>
      </c>
      <c r="D114" s="33">
        <v>5.0199999999999996</v>
      </c>
      <c r="E114" t="s">
        <v>1598</v>
      </c>
      <c r="F114" s="39">
        <v>0</v>
      </c>
      <c r="G114" s="39">
        <v>0</v>
      </c>
    </row>
    <row r="115" spans="1:7" x14ac:dyDescent="0.25">
      <c r="A115" t="s">
        <v>1382</v>
      </c>
      <c r="B115" t="s">
        <v>494</v>
      </c>
      <c r="C115" t="s">
        <v>497</v>
      </c>
      <c r="D115" s="33">
        <v>35.880000000000003</v>
      </c>
      <c r="E115" t="s">
        <v>1591</v>
      </c>
      <c r="F115" s="39">
        <v>0</v>
      </c>
      <c r="G115" s="39">
        <v>0</v>
      </c>
    </row>
    <row r="116" spans="1:7" x14ac:dyDescent="0.25">
      <c r="A116" t="s">
        <v>1427</v>
      </c>
      <c r="B116" t="s">
        <v>224</v>
      </c>
      <c r="C116" t="s">
        <v>1428</v>
      </c>
      <c r="D116" s="33">
        <v>0.39</v>
      </c>
      <c r="E116" t="s">
        <v>1599</v>
      </c>
      <c r="F116" s="39">
        <v>0</v>
      </c>
      <c r="G116" s="39">
        <v>0</v>
      </c>
    </row>
    <row r="117" spans="1:7" x14ac:dyDescent="0.25">
      <c r="A117" t="s">
        <v>1372</v>
      </c>
      <c r="B117" t="s">
        <v>224</v>
      </c>
      <c r="C117" t="s">
        <v>1373</v>
      </c>
      <c r="D117" s="33">
        <v>0.87</v>
      </c>
      <c r="E117" t="s">
        <v>1600</v>
      </c>
      <c r="F117" s="39">
        <v>0</v>
      </c>
      <c r="G117" s="39">
        <v>0</v>
      </c>
    </row>
    <row r="118" spans="1:7" x14ac:dyDescent="0.25">
      <c r="A118" t="s">
        <v>1419</v>
      </c>
      <c r="B118" t="s">
        <v>224</v>
      </c>
      <c r="C118" t="s">
        <v>1420</v>
      </c>
      <c r="D118" s="33">
        <v>1.08</v>
      </c>
      <c r="E118" t="s">
        <v>1601</v>
      </c>
      <c r="F118" s="39">
        <v>0</v>
      </c>
      <c r="G118" s="39">
        <v>0</v>
      </c>
    </row>
    <row r="119" spans="1:7" x14ac:dyDescent="0.25">
      <c r="A119" t="s">
        <v>477</v>
      </c>
      <c r="B119" t="s">
        <v>224</v>
      </c>
      <c r="C119" t="s">
        <v>478</v>
      </c>
      <c r="D119" s="33">
        <v>1.67</v>
      </c>
      <c r="E119" t="s">
        <v>1602</v>
      </c>
      <c r="F119" s="39">
        <v>0</v>
      </c>
      <c r="G119" s="39">
        <v>0</v>
      </c>
    </row>
    <row r="120" spans="1:7" x14ac:dyDescent="0.25">
      <c r="A120" t="s">
        <v>1381</v>
      </c>
      <c r="B120" t="s">
        <v>494</v>
      </c>
      <c r="C120" t="s">
        <v>495</v>
      </c>
      <c r="D120" s="33">
        <v>62.07</v>
      </c>
      <c r="E120" t="s">
        <v>1592</v>
      </c>
      <c r="F120" s="39">
        <v>0</v>
      </c>
      <c r="G120" s="39">
        <v>0</v>
      </c>
    </row>
    <row r="121" spans="1:7" x14ac:dyDescent="0.25">
      <c r="A121" t="s">
        <v>319</v>
      </c>
      <c r="B121" t="s">
        <v>224</v>
      </c>
      <c r="C121" t="s">
        <v>256</v>
      </c>
      <c r="D121" s="33">
        <v>1.53</v>
      </c>
      <c r="E121" t="s">
        <v>1603</v>
      </c>
      <c r="F121" s="39">
        <v>0</v>
      </c>
      <c r="G121" s="39">
        <v>0</v>
      </c>
    </row>
    <row r="122" spans="1:7" x14ac:dyDescent="0.25">
      <c r="A122" t="s">
        <v>409</v>
      </c>
      <c r="B122" t="s">
        <v>410</v>
      </c>
      <c r="C122" t="s">
        <v>411</v>
      </c>
      <c r="D122" s="33">
        <v>10.37</v>
      </c>
      <c r="E122" t="s">
        <v>1604</v>
      </c>
      <c r="F122" s="39">
        <v>0</v>
      </c>
      <c r="G122" s="39">
        <v>0</v>
      </c>
    </row>
    <row r="123" spans="1:7" x14ac:dyDescent="0.25">
      <c r="A123" t="s">
        <v>426</v>
      </c>
      <c r="B123" t="s">
        <v>410</v>
      </c>
      <c r="C123" t="s">
        <v>427</v>
      </c>
      <c r="D123" s="33">
        <v>2.71</v>
      </c>
      <c r="E123" t="s">
        <v>1605</v>
      </c>
      <c r="F123" s="39">
        <v>0</v>
      </c>
      <c r="G123" s="39">
        <v>0</v>
      </c>
    </row>
    <row r="124" spans="1:7" x14ac:dyDescent="0.25">
      <c r="A124" t="s">
        <v>397</v>
      </c>
      <c r="B124" t="s">
        <v>38</v>
      </c>
      <c r="C124" t="s">
        <v>398</v>
      </c>
      <c r="D124" s="33">
        <v>0.18</v>
      </c>
      <c r="E124" t="s">
        <v>1606</v>
      </c>
      <c r="F124" s="39">
        <v>0</v>
      </c>
      <c r="G124" s="39">
        <v>0</v>
      </c>
    </row>
    <row r="125" spans="1:7" x14ac:dyDescent="0.25">
      <c r="A125" t="s">
        <v>412</v>
      </c>
      <c r="B125" t="s">
        <v>38</v>
      </c>
      <c r="C125" t="s">
        <v>413</v>
      </c>
      <c r="D125" s="33">
        <v>0.17</v>
      </c>
      <c r="E125" t="s">
        <v>1607</v>
      </c>
      <c r="F125" s="39">
        <v>0</v>
      </c>
      <c r="G125" s="39">
        <v>0</v>
      </c>
    </row>
    <row r="126" spans="1:7" x14ac:dyDescent="0.25">
      <c r="A126" t="s">
        <v>388</v>
      </c>
      <c r="B126" t="s">
        <v>38</v>
      </c>
      <c r="C126" t="s">
        <v>389</v>
      </c>
      <c r="D126" s="33">
        <v>1.54</v>
      </c>
      <c r="E126" t="s">
        <v>1608</v>
      </c>
      <c r="F126" s="39">
        <v>0</v>
      </c>
      <c r="G126" s="39">
        <v>0</v>
      </c>
    </row>
    <row r="127" spans="1:7" x14ac:dyDescent="0.25">
      <c r="A127" t="s">
        <v>1431</v>
      </c>
      <c r="B127" t="s">
        <v>410</v>
      </c>
      <c r="C127" t="s">
        <v>1432</v>
      </c>
      <c r="D127" s="33">
        <v>171.7</v>
      </c>
      <c r="E127" t="s">
        <v>1609</v>
      </c>
      <c r="F127" s="39">
        <v>0</v>
      </c>
      <c r="G127" s="39">
        <v>0</v>
      </c>
    </row>
    <row r="128" spans="1:7" x14ac:dyDescent="0.25">
      <c r="A128" t="s">
        <v>1073</v>
      </c>
      <c r="B128" t="s">
        <v>33</v>
      </c>
      <c r="C128" t="s">
        <v>1074</v>
      </c>
      <c r="D128" s="33">
        <v>0.62</v>
      </c>
      <c r="E128" t="s">
        <v>1610</v>
      </c>
      <c r="F128" s="39">
        <v>0</v>
      </c>
      <c r="G128" s="39">
        <v>0</v>
      </c>
    </row>
    <row r="129" spans="1:7" x14ac:dyDescent="0.25">
      <c r="A129" t="s">
        <v>1177</v>
      </c>
      <c r="B129" t="s">
        <v>224</v>
      </c>
      <c r="C129" t="s">
        <v>1178</v>
      </c>
      <c r="D129" s="33">
        <v>1.52</v>
      </c>
      <c r="E129" t="s">
        <v>1178</v>
      </c>
      <c r="F129" s="39">
        <v>0</v>
      </c>
      <c r="G129" s="39">
        <v>0</v>
      </c>
    </row>
    <row r="130" spans="1:7" x14ac:dyDescent="0.25">
      <c r="A130" t="s">
        <v>1075</v>
      </c>
      <c r="B130" t="s">
        <v>410</v>
      </c>
      <c r="C130" t="s">
        <v>1076</v>
      </c>
      <c r="D130" s="33">
        <v>20.36</v>
      </c>
      <c r="E130" t="s">
        <v>1611</v>
      </c>
      <c r="F130" s="39">
        <v>0</v>
      </c>
      <c r="G130" s="39">
        <v>0</v>
      </c>
    </row>
    <row r="131" spans="1:7" x14ac:dyDescent="0.25">
      <c r="A131" t="s">
        <v>255</v>
      </c>
      <c r="B131" t="s">
        <v>224</v>
      </c>
      <c r="C131" t="s">
        <v>256</v>
      </c>
      <c r="D131" s="33">
        <v>1.35</v>
      </c>
      <c r="E131" t="s">
        <v>1603</v>
      </c>
      <c r="F131" s="39">
        <v>0</v>
      </c>
      <c r="G131" s="39">
        <v>0</v>
      </c>
    </row>
    <row r="132" spans="1:7" x14ac:dyDescent="0.25">
      <c r="A132" t="s">
        <v>1012</v>
      </c>
      <c r="B132" t="s">
        <v>38</v>
      </c>
      <c r="C132" t="s">
        <v>1013</v>
      </c>
      <c r="D132" s="33">
        <v>8.6199999999999992</v>
      </c>
      <c r="E132" t="s">
        <v>1612</v>
      </c>
      <c r="F132" s="39">
        <v>0</v>
      </c>
      <c r="G132" s="39">
        <v>0</v>
      </c>
    </row>
    <row r="133" spans="1:7" x14ac:dyDescent="0.25">
      <c r="A133" t="s">
        <v>1435</v>
      </c>
      <c r="B133" t="s">
        <v>38</v>
      </c>
      <c r="C133" t="s">
        <v>1436</v>
      </c>
      <c r="D133" s="33">
        <v>0.11</v>
      </c>
      <c r="E133" t="s">
        <v>1613</v>
      </c>
      <c r="F133" s="39">
        <v>0</v>
      </c>
      <c r="G133" s="39">
        <v>0</v>
      </c>
    </row>
    <row r="134" spans="1:7" x14ac:dyDescent="0.25">
      <c r="A134" t="s">
        <v>1031</v>
      </c>
      <c r="B134" t="s">
        <v>38</v>
      </c>
      <c r="C134" t="s">
        <v>413</v>
      </c>
      <c r="D134" s="33">
        <v>0.19</v>
      </c>
      <c r="E134" t="s">
        <v>1614</v>
      </c>
      <c r="F134" s="39">
        <v>0</v>
      </c>
      <c r="G134" s="39">
        <v>0</v>
      </c>
    </row>
    <row r="135" spans="1:7" x14ac:dyDescent="0.25">
      <c r="A135" t="s">
        <v>1002</v>
      </c>
      <c r="B135" t="s">
        <v>38</v>
      </c>
      <c r="C135" t="s">
        <v>1003</v>
      </c>
      <c r="D135" s="33">
        <v>6.42</v>
      </c>
      <c r="E135" t="s">
        <v>1615</v>
      </c>
      <c r="F135" s="39">
        <v>0</v>
      </c>
      <c r="G135" s="39">
        <v>0</v>
      </c>
    </row>
    <row r="136" spans="1:7" x14ac:dyDescent="0.25">
      <c r="A136" t="s">
        <v>1007</v>
      </c>
      <c r="B136" t="s">
        <v>38</v>
      </c>
      <c r="C136" t="s">
        <v>1008</v>
      </c>
      <c r="D136" s="33">
        <v>1.1000000000000001</v>
      </c>
      <c r="E136" t="s">
        <v>1616</v>
      </c>
      <c r="F136" s="39">
        <v>0</v>
      </c>
      <c r="G136" s="39">
        <v>0</v>
      </c>
    </row>
    <row r="137" spans="1:7" x14ac:dyDescent="0.25">
      <c r="A137" t="s">
        <v>1030</v>
      </c>
      <c r="B137" t="s">
        <v>410</v>
      </c>
      <c r="C137" t="s">
        <v>427</v>
      </c>
      <c r="D137" s="33">
        <v>3.4</v>
      </c>
      <c r="E137" t="s">
        <v>1605</v>
      </c>
      <c r="F137" s="39">
        <v>0</v>
      </c>
      <c r="G137" s="39">
        <v>0</v>
      </c>
    </row>
    <row r="138" spans="1:7" x14ac:dyDescent="0.25">
      <c r="A138" t="s">
        <v>1029</v>
      </c>
      <c r="B138" t="s">
        <v>410</v>
      </c>
      <c r="C138" t="s">
        <v>411</v>
      </c>
      <c r="D138" s="33">
        <v>11</v>
      </c>
      <c r="E138" t="s">
        <v>1604</v>
      </c>
      <c r="F138" s="39">
        <v>0</v>
      </c>
      <c r="G138" s="39">
        <v>0</v>
      </c>
    </row>
    <row r="139" spans="1:7" x14ac:dyDescent="0.25">
      <c r="A139" t="s">
        <v>318</v>
      </c>
      <c r="B139" t="s">
        <v>224</v>
      </c>
      <c r="C139" t="s">
        <v>258</v>
      </c>
      <c r="D139" s="33">
        <v>0.7</v>
      </c>
      <c r="E139" t="s">
        <v>1617</v>
      </c>
      <c r="F139" s="39">
        <v>0</v>
      </c>
      <c r="G139" s="39">
        <v>0</v>
      </c>
    </row>
    <row r="140" spans="1:7" x14ac:dyDescent="0.25">
      <c r="A140" t="s">
        <v>257</v>
      </c>
      <c r="B140" t="s">
        <v>224</v>
      </c>
      <c r="C140" t="s">
        <v>258</v>
      </c>
      <c r="D140" s="33">
        <v>1.04</v>
      </c>
      <c r="E140" t="s">
        <v>1617</v>
      </c>
      <c r="F140" s="39">
        <v>0</v>
      </c>
      <c r="G140" s="39">
        <v>0</v>
      </c>
    </row>
    <row r="141" spans="1:7" x14ac:dyDescent="0.25">
      <c r="A141" t="s">
        <v>989</v>
      </c>
      <c r="B141" t="s">
        <v>33</v>
      </c>
      <c r="C141" t="s">
        <v>990</v>
      </c>
      <c r="D141" s="33">
        <v>1.72</v>
      </c>
      <c r="E141" t="s">
        <v>1618</v>
      </c>
      <c r="F141" s="39">
        <v>0</v>
      </c>
      <c r="G141" s="39">
        <v>0</v>
      </c>
    </row>
    <row r="142" spans="1:7" x14ac:dyDescent="0.25">
      <c r="A142" t="s">
        <v>484</v>
      </c>
      <c r="B142" t="s">
        <v>33</v>
      </c>
      <c r="C142" t="s">
        <v>485</v>
      </c>
      <c r="D142" s="33">
        <v>5.49</v>
      </c>
      <c r="E142" t="s">
        <v>1619</v>
      </c>
      <c r="F142" s="39">
        <v>0</v>
      </c>
      <c r="G142" s="39">
        <v>0</v>
      </c>
    </row>
    <row r="143" spans="1:7" x14ac:dyDescent="0.25">
      <c r="A143" t="s">
        <v>416</v>
      </c>
      <c r="B143" t="s">
        <v>33</v>
      </c>
      <c r="C143" t="s">
        <v>417</v>
      </c>
      <c r="D143" s="33">
        <v>5.59</v>
      </c>
      <c r="E143" t="s">
        <v>1620</v>
      </c>
      <c r="F143" s="39">
        <v>0</v>
      </c>
      <c r="G143" s="39">
        <v>0</v>
      </c>
    </row>
    <row r="144" spans="1:7" x14ac:dyDescent="0.25">
      <c r="A144" t="s">
        <v>926</v>
      </c>
      <c r="B144" t="s">
        <v>33</v>
      </c>
      <c r="C144" t="s">
        <v>927</v>
      </c>
      <c r="D144" s="33">
        <v>8.3000000000000007</v>
      </c>
      <c r="E144" t="s">
        <v>1621</v>
      </c>
      <c r="F144" s="39">
        <v>0</v>
      </c>
      <c r="G144" s="39">
        <v>0</v>
      </c>
    </row>
    <row r="145" spans="1:7" x14ac:dyDescent="0.25">
      <c r="A145" t="s">
        <v>915</v>
      </c>
      <c r="B145" t="s">
        <v>33</v>
      </c>
      <c r="C145" t="s">
        <v>916</v>
      </c>
      <c r="D145" s="33">
        <v>8.2899999999999991</v>
      </c>
      <c r="E145" t="s">
        <v>1622</v>
      </c>
      <c r="F145" s="39">
        <v>0</v>
      </c>
      <c r="G145" s="39">
        <v>0</v>
      </c>
    </row>
    <row r="146" spans="1:7" x14ac:dyDescent="0.25">
      <c r="A146" t="s">
        <v>1096</v>
      </c>
      <c r="B146" t="s">
        <v>33</v>
      </c>
      <c r="C146" t="s">
        <v>1097</v>
      </c>
      <c r="D146" s="33">
        <v>8.84</v>
      </c>
      <c r="E146" t="s">
        <v>1623</v>
      </c>
      <c r="F146" s="39">
        <v>0</v>
      </c>
      <c r="G146" s="39">
        <v>0</v>
      </c>
    </row>
    <row r="147" spans="1:7" x14ac:dyDescent="0.25">
      <c r="A147" t="s">
        <v>1049</v>
      </c>
      <c r="B147" t="s">
        <v>33</v>
      </c>
      <c r="C147" t="s">
        <v>1050</v>
      </c>
      <c r="D147" s="33">
        <v>9.58</v>
      </c>
      <c r="E147" t="s">
        <v>1624</v>
      </c>
      <c r="F147" s="39">
        <v>0</v>
      </c>
      <c r="G147" s="39">
        <v>0</v>
      </c>
    </row>
    <row r="148" spans="1:7" x14ac:dyDescent="0.25">
      <c r="A148" t="s">
        <v>910</v>
      </c>
      <c r="B148" t="s">
        <v>33</v>
      </c>
      <c r="C148" t="s">
        <v>911</v>
      </c>
      <c r="D148" s="33">
        <v>11.95</v>
      </c>
      <c r="E148" t="s">
        <v>1625</v>
      </c>
      <c r="F148" s="39">
        <v>0</v>
      </c>
      <c r="G148" s="39">
        <v>0</v>
      </c>
    </row>
    <row r="149" spans="1:7" x14ac:dyDescent="0.25">
      <c r="A149" t="s">
        <v>1024</v>
      </c>
      <c r="B149" t="s">
        <v>33</v>
      </c>
      <c r="C149" t="s">
        <v>417</v>
      </c>
      <c r="D149" s="33">
        <v>6.61</v>
      </c>
      <c r="E149" t="s">
        <v>1620</v>
      </c>
      <c r="F149" s="39">
        <v>0</v>
      </c>
      <c r="G149" s="39">
        <v>0</v>
      </c>
    </row>
    <row r="150" spans="1:7" x14ac:dyDescent="0.25">
      <c r="A150" t="s">
        <v>1054</v>
      </c>
      <c r="B150" t="s">
        <v>33</v>
      </c>
      <c r="C150" t="s">
        <v>485</v>
      </c>
      <c r="D150" s="33">
        <v>5.78</v>
      </c>
      <c r="E150" t="s">
        <v>1619</v>
      </c>
      <c r="F150" s="39">
        <v>0</v>
      </c>
      <c r="G150" s="39">
        <v>0</v>
      </c>
    </row>
    <row r="151" spans="1:7" x14ac:dyDescent="0.25">
      <c r="A151" t="s">
        <v>1055</v>
      </c>
      <c r="B151" t="s">
        <v>33</v>
      </c>
      <c r="C151" t="s">
        <v>1056</v>
      </c>
      <c r="D151" s="33">
        <v>9.3800000000000008</v>
      </c>
      <c r="E151" t="s">
        <v>1626</v>
      </c>
      <c r="F151" s="39">
        <v>0</v>
      </c>
      <c r="G151" s="39">
        <v>0</v>
      </c>
    </row>
    <row r="152" spans="1:7" x14ac:dyDescent="0.25">
      <c r="A152" t="s">
        <v>1036</v>
      </c>
      <c r="B152" t="s">
        <v>33</v>
      </c>
      <c r="C152" t="s">
        <v>1037</v>
      </c>
      <c r="D152" s="33">
        <v>8.5</v>
      </c>
      <c r="E152" t="s">
        <v>1037</v>
      </c>
      <c r="F152" s="39">
        <v>0</v>
      </c>
      <c r="G152" s="39">
        <v>0</v>
      </c>
    </row>
    <row r="153" spans="1:7" x14ac:dyDescent="0.25">
      <c r="A153" t="s">
        <v>1397</v>
      </c>
      <c r="B153" t="s">
        <v>33</v>
      </c>
      <c r="C153" t="s">
        <v>1398</v>
      </c>
      <c r="D153" s="33">
        <v>11.27</v>
      </c>
      <c r="E153" t="s">
        <v>1627</v>
      </c>
      <c r="F153" s="39">
        <v>0</v>
      </c>
      <c r="G153" s="39">
        <v>0</v>
      </c>
    </row>
    <row r="154" spans="1:7" x14ac:dyDescent="0.25">
      <c r="A154" t="s">
        <v>1376</v>
      </c>
      <c r="B154" t="s">
        <v>188</v>
      </c>
      <c r="C154" t="s">
        <v>1377</v>
      </c>
      <c r="D154" s="33">
        <v>412.69</v>
      </c>
      <c r="E154" t="s">
        <v>1628</v>
      </c>
      <c r="F154" s="39">
        <v>0</v>
      </c>
      <c r="G154" s="39">
        <v>0</v>
      </c>
    </row>
    <row r="155" spans="1:7" x14ac:dyDescent="0.25">
      <c r="A155" t="s">
        <v>795</v>
      </c>
      <c r="B155" t="s">
        <v>38</v>
      </c>
      <c r="C155" t="s">
        <v>796</v>
      </c>
      <c r="D155" s="33">
        <v>0.2</v>
      </c>
      <c r="E155" t="s">
        <v>1629</v>
      </c>
      <c r="F155" s="39">
        <v>0</v>
      </c>
      <c r="G155" s="39">
        <v>0</v>
      </c>
    </row>
    <row r="156" spans="1:7" x14ac:dyDescent="0.25">
      <c r="A156" t="s">
        <v>895</v>
      </c>
      <c r="B156" t="s">
        <v>38</v>
      </c>
      <c r="C156" t="s">
        <v>896</v>
      </c>
      <c r="D156" s="33">
        <v>0.2</v>
      </c>
      <c r="E156" t="s">
        <v>1630</v>
      </c>
      <c r="F156" s="39">
        <v>0</v>
      </c>
      <c r="G156" s="39">
        <v>0</v>
      </c>
    </row>
    <row r="157" spans="1:7" x14ac:dyDescent="0.25">
      <c r="A157" t="s">
        <v>1165</v>
      </c>
      <c r="B157" t="s">
        <v>38</v>
      </c>
      <c r="C157" t="s">
        <v>1166</v>
      </c>
      <c r="D157" s="33">
        <v>0.19</v>
      </c>
      <c r="E157" t="s">
        <v>1631</v>
      </c>
      <c r="F157" s="39">
        <v>0</v>
      </c>
      <c r="G157" s="39">
        <v>0</v>
      </c>
    </row>
    <row r="158" spans="1:7" x14ac:dyDescent="0.25">
      <c r="A158" t="s">
        <v>1361</v>
      </c>
      <c r="B158" t="s">
        <v>38</v>
      </c>
      <c r="C158" t="s">
        <v>1362</v>
      </c>
      <c r="D158" s="33">
        <v>0.2</v>
      </c>
      <c r="E158" t="s">
        <v>1632</v>
      </c>
      <c r="F158" s="39">
        <v>0</v>
      </c>
      <c r="G158" s="39">
        <v>0</v>
      </c>
    </row>
    <row r="159" spans="1:7" x14ac:dyDescent="0.25">
      <c r="A159" t="s">
        <v>1356</v>
      </c>
      <c r="B159" t="s">
        <v>38</v>
      </c>
      <c r="C159" t="s">
        <v>796</v>
      </c>
      <c r="D159" s="33">
        <v>0.28000000000000003</v>
      </c>
      <c r="E159" t="s">
        <v>1629</v>
      </c>
      <c r="F159" s="39">
        <v>0</v>
      </c>
      <c r="G159" s="39">
        <v>0</v>
      </c>
    </row>
    <row r="160" spans="1:7" x14ac:dyDescent="0.25">
      <c r="A160" t="s">
        <v>375</v>
      </c>
      <c r="B160" t="s">
        <v>38</v>
      </c>
      <c r="C160" t="s">
        <v>376</v>
      </c>
      <c r="D160" s="33">
        <v>0.26</v>
      </c>
      <c r="E160" t="s">
        <v>1633</v>
      </c>
      <c r="F160" s="39">
        <v>0</v>
      </c>
      <c r="G160" s="39">
        <v>0</v>
      </c>
    </row>
    <row r="161" spans="1:7" x14ac:dyDescent="0.25">
      <c r="A161" t="s">
        <v>1368</v>
      </c>
      <c r="B161" t="s">
        <v>33</v>
      </c>
      <c r="C161" t="s">
        <v>1369</v>
      </c>
      <c r="D161" s="33">
        <v>27.65</v>
      </c>
      <c r="E161" t="s">
        <v>1634</v>
      </c>
      <c r="F161" s="39">
        <v>0</v>
      </c>
      <c r="G161" s="39">
        <v>0</v>
      </c>
    </row>
    <row r="162" spans="1:7" x14ac:dyDescent="0.25">
      <c r="A162" t="s">
        <v>1421</v>
      </c>
      <c r="B162" t="s">
        <v>33</v>
      </c>
      <c r="C162" t="s">
        <v>1422</v>
      </c>
      <c r="D162" s="33">
        <v>25.36</v>
      </c>
      <c r="E162" t="s">
        <v>1635</v>
      </c>
      <c r="F162" s="39">
        <v>0</v>
      </c>
      <c r="G162" s="39">
        <v>0</v>
      </c>
    </row>
    <row r="163" spans="1:7" x14ac:dyDescent="0.25">
      <c r="A163" t="s">
        <v>473</v>
      </c>
      <c r="B163" t="s">
        <v>33</v>
      </c>
      <c r="C163" t="s">
        <v>474</v>
      </c>
      <c r="D163" s="33">
        <v>10.89</v>
      </c>
      <c r="E163" t="s">
        <v>1636</v>
      </c>
      <c r="F163" s="39">
        <v>0</v>
      </c>
      <c r="G163" s="39">
        <v>0</v>
      </c>
    </row>
    <row r="164" spans="1:7" x14ac:dyDescent="0.25">
      <c r="A164" t="s">
        <v>1330</v>
      </c>
      <c r="B164" t="s">
        <v>188</v>
      </c>
      <c r="C164" t="s">
        <v>189</v>
      </c>
      <c r="D164" s="33">
        <v>12.35</v>
      </c>
      <c r="E164" t="s">
        <v>1329</v>
      </c>
      <c r="F164" s="39">
        <v>0</v>
      </c>
      <c r="G164" s="39">
        <v>0</v>
      </c>
    </row>
    <row r="165" spans="1:7" x14ac:dyDescent="0.25">
      <c r="A165" t="s">
        <v>335</v>
      </c>
      <c r="B165" t="s">
        <v>224</v>
      </c>
      <c r="C165" t="s">
        <v>336</v>
      </c>
      <c r="D165" s="33">
        <v>0.18</v>
      </c>
      <c r="E165" t="s">
        <v>1637</v>
      </c>
      <c r="F165" s="39">
        <v>0</v>
      </c>
      <c r="G165" s="39">
        <v>0</v>
      </c>
    </row>
    <row r="166" spans="1:7" x14ac:dyDescent="0.25">
      <c r="A166" t="s">
        <v>784</v>
      </c>
      <c r="B166" t="s">
        <v>227</v>
      </c>
      <c r="C166" t="s">
        <v>782</v>
      </c>
      <c r="D166" s="33">
        <v>-156.59</v>
      </c>
      <c r="E166" t="s">
        <v>783</v>
      </c>
      <c r="F166" s="39">
        <v>0</v>
      </c>
      <c r="G166" s="39">
        <v>0</v>
      </c>
    </row>
    <row r="167" spans="1:7" x14ac:dyDescent="0.25">
      <c r="A167" t="s">
        <v>361</v>
      </c>
      <c r="B167" t="s">
        <v>224</v>
      </c>
      <c r="C167" t="s">
        <v>362</v>
      </c>
      <c r="D167" s="33">
        <v>1.1499999999999999</v>
      </c>
      <c r="E167" t="s">
        <v>1638</v>
      </c>
      <c r="F167" s="39">
        <v>0</v>
      </c>
      <c r="G167" s="39">
        <v>0</v>
      </c>
    </row>
    <row r="168" spans="1:7" x14ac:dyDescent="0.25">
      <c r="A168" t="s">
        <v>868</v>
      </c>
      <c r="B168" t="s">
        <v>224</v>
      </c>
      <c r="C168" t="s">
        <v>869</v>
      </c>
      <c r="D168" s="33">
        <v>1.29</v>
      </c>
      <c r="E168" t="s">
        <v>1639</v>
      </c>
      <c r="F168" s="39">
        <v>0</v>
      </c>
      <c r="G168" s="39">
        <v>0</v>
      </c>
    </row>
    <row r="169" spans="1:7" x14ac:dyDescent="0.25">
      <c r="A169" t="s">
        <v>863</v>
      </c>
      <c r="B169" t="s">
        <v>224</v>
      </c>
      <c r="C169" t="s">
        <v>864</v>
      </c>
      <c r="D169" s="33">
        <v>1.24</v>
      </c>
      <c r="E169" t="s">
        <v>1640</v>
      </c>
      <c r="F169" s="39">
        <v>0</v>
      </c>
      <c r="G169" s="39">
        <v>0</v>
      </c>
    </row>
    <row r="170" spans="1:7" x14ac:dyDescent="0.25">
      <c r="A170" t="s">
        <v>368</v>
      </c>
      <c r="B170" t="s">
        <v>224</v>
      </c>
      <c r="C170" t="s">
        <v>369</v>
      </c>
      <c r="D170" s="33">
        <v>1.51</v>
      </c>
      <c r="E170" t="s">
        <v>1641</v>
      </c>
      <c r="F170" s="39">
        <v>0</v>
      </c>
      <c r="G170" s="39">
        <v>0</v>
      </c>
    </row>
    <row r="171" spans="1:7" x14ac:dyDescent="0.25">
      <c r="A171" t="s">
        <v>882</v>
      </c>
      <c r="B171" t="s">
        <v>224</v>
      </c>
      <c r="C171" t="s">
        <v>883</v>
      </c>
      <c r="D171" s="33">
        <v>1.1399999999999999</v>
      </c>
      <c r="E171" t="s">
        <v>1642</v>
      </c>
      <c r="F171" s="39">
        <v>0</v>
      </c>
      <c r="G171" s="39">
        <v>0</v>
      </c>
    </row>
    <row r="172" spans="1:7" x14ac:dyDescent="0.25">
      <c r="A172" t="s">
        <v>853</v>
      </c>
      <c r="B172" t="s">
        <v>224</v>
      </c>
      <c r="C172" t="s">
        <v>854</v>
      </c>
      <c r="D172" s="33">
        <v>1.68</v>
      </c>
      <c r="E172" t="s">
        <v>1643</v>
      </c>
      <c r="F172" s="39">
        <v>0</v>
      </c>
      <c r="G172" s="39">
        <v>0</v>
      </c>
    </row>
    <row r="173" spans="1:7" x14ac:dyDescent="0.25">
      <c r="A173" t="s">
        <v>858</v>
      </c>
      <c r="B173" t="s">
        <v>224</v>
      </c>
      <c r="C173" t="s">
        <v>859</v>
      </c>
      <c r="D173" s="33">
        <v>2.83</v>
      </c>
      <c r="E173" t="s">
        <v>1644</v>
      </c>
      <c r="F173" s="39">
        <v>0</v>
      </c>
      <c r="G173" s="39">
        <v>0</v>
      </c>
    </row>
    <row r="174" spans="1:7" x14ac:dyDescent="0.25">
      <c r="A174" t="s">
        <v>996</v>
      </c>
      <c r="B174" t="s">
        <v>33</v>
      </c>
      <c r="C174" t="s">
        <v>997</v>
      </c>
      <c r="D174" s="33">
        <v>17.350000000000001</v>
      </c>
      <c r="E174" t="s">
        <v>1645</v>
      </c>
      <c r="F174" s="39">
        <v>0</v>
      </c>
      <c r="G174" s="39">
        <v>0</v>
      </c>
    </row>
    <row r="175" spans="1:7" x14ac:dyDescent="0.25">
      <c r="A175" t="s">
        <v>1017</v>
      </c>
      <c r="B175" t="s">
        <v>38</v>
      </c>
      <c r="C175" t="s">
        <v>1018</v>
      </c>
      <c r="D175" s="33">
        <v>11.34</v>
      </c>
      <c r="E175" t="s">
        <v>1646</v>
      </c>
      <c r="F175" s="39">
        <v>0</v>
      </c>
      <c r="G175" s="39">
        <v>0</v>
      </c>
    </row>
    <row r="176" spans="1:7" x14ac:dyDescent="0.25">
      <c r="A176" t="s">
        <v>438</v>
      </c>
      <c r="B176" t="s">
        <v>33</v>
      </c>
      <c r="C176" t="s">
        <v>439</v>
      </c>
      <c r="D176" s="33">
        <v>205.59</v>
      </c>
      <c r="E176" t="s">
        <v>1647</v>
      </c>
      <c r="F176" s="39">
        <v>0</v>
      </c>
      <c r="G176" s="39">
        <v>0</v>
      </c>
    </row>
    <row r="177" spans="1:7" x14ac:dyDescent="0.25">
      <c r="A177" t="s">
        <v>905</v>
      </c>
      <c r="B177" t="s">
        <v>105</v>
      </c>
      <c r="C177" t="s">
        <v>434</v>
      </c>
      <c r="D177" s="33">
        <v>1.18</v>
      </c>
      <c r="E177" t="s">
        <v>1648</v>
      </c>
      <c r="F177" s="39">
        <v>0</v>
      </c>
      <c r="G177" s="39">
        <v>0</v>
      </c>
    </row>
    <row r="178" spans="1:7" x14ac:dyDescent="0.25">
      <c r="A178" t="s">
        <v>1025</v>
      </c>
      <c r="B178" t="s">
        <v>105</v>
      </c>
      <c r="C178" t="s">
        <v>421</v>
      </c>
      <c r="D178" s="33">
        <v>0.66</v>
      </c>
      <c r="E178" t="s">
        <v>1649</v>
      </c>
      <c r="F178" s="39">
        <v>0</v>
      </c>
      <c r="G178" s="39">
        <v>0</v>
      </c>
    </row>
    <row r="179" spans="1:7" x14ac:dyDescent="0.25">
      <c r="A179" t="s">
        <v>414</v>
      </c>
      <c r="B179" t="s">
        <v>105</v>
      </c>
      <c r="C179" t="s">
        <v>415</v>
      </c>
      <c r="D179" s="33">
        <v>1.01</v>
      </c>
      <c r="E179" t="s">
        <v>1650</v>
      </c>
      <c r="F179" s="39">
        <v>0</v>
      </c>
      <c r="G179" s="39">
        <v>0</v>
      </c>
    </row>
    <row r="180" spans="1:7" x14ac:dyDescent="0.25">
      <c r="A180" t="s">
        <v>422</v>
      </c>
      <c r="B180" t="s">
        <v>105</v>
      </c>
      <c r="C180" t="s">
        <v>423</v>
      </c>
      <c r="D180" s="33">
        <v>0.99</v>
      </c>
      <c r="E180" t="s">
        <v>1651</v>
      </c>
      <c r="F180" s="39">
        <v>0</v>
      </c>
      <c r="G180" s="39">
        <v>0</v>
      </c>
    </row>
    <row r="181" spans="1:7" x14ac:dyDescent="0.25">
      <c r="A181" t="s">
        <v>1032</v>
      </c>
      <c r="B181" t="s">
        <v>105</v>
      </c>
      <c r="C181" t="s">
        <v>423</v>
      </c>
      <c r="D181" s="33">
        <v>1.2</v>
      </c>
      <c r="E181" t="s">
        <v>1651</v>
      </c>
      <c r="F181" s="39">
        <v>0</v>
      </c>
      <c r="G181" s="39">
        <v>0</v>
      </c>
    </row>
    <row r="182" spans="1:7" x14ac:dyDescent="0.25">
      <c r="A182" t="s">
        <v>908</v>
      </c>
      <c r="B182" t="s">
        <v>105</v>
      </c>
      <c r="C182" t="s">
        <v>909</v>
      </c>
      <c r="D182" s="33">
        <v>1.28</v>
      </c>
      <c r="E182" t="s">
        <v>1652</v>
      </c>
      <c r="F182" s="39">
        <v>0</v>
      </c>
      <c r="G182" s="39">
        <v>0</v>
      </c>
    </row>
    <row r="183" spans="1:7" x14ac:dyDescent="0.25">
      <c r="A183" t="s">
        <v>1028</v>
      </c>
      <c r="B183" t="s">
        <v>105</v>
      </c>
      <c r="C183" t="s">
        <v>415</v>
      </c>
      <c r="D183" s="33">
        <v>1.24</v>
      </c>
      <c r="E183" t="s">
        <v>1650</v>
      </c>
      <c r="F183" s="39">
        <v>0</v>
      </c>
      <c r="G183" s="39">
        <v>0</v>
      </c>
    </row>
    <row r="184" spans="1:7" x14ac:dyDescent="0.25">
      <c r="A184" t="s">
        <v>906</v>
      </c>
      <c r="B184" t="s">
        <v>105</v>
      </c>
      <c r="C184" t="s">
        <v>907</v>
      </c>
      <c r="D184" s="33">
        <v>1.48</v>
      </c>
      <c r="E184" t="s">
        <v>1653</v>
      </c>
      <c r="F184" s="39">
        <v>0</v>
      </c>
      <c r="G184" s="39">
        <v>0</v>
      </c>
    </row>
    <row r="185" spans="1:7" x14ac:dyDescent="0.25">
      <c r="A185" t="s">
        <v>420</v>
      </c>
      <c r="B185" t="s">
        <v>105</v>
      </c>
      <c r="C185" t="s">
        <v>421</v>
      </c>
      <c r="D185" s="33">
        <v>0.56999999999999995</v>
      </c>
      <c r="E185" t="s">
        <v>1654</v>
      </c>
      <c r="F185" s="39">
        <v>0</v>
      </c>
      <c r="G185" s="39">
        <v>0</v>
      </c>
    </row>
    <row r="186" spans="1:7" x14ac:dyDescent="0.25">
      <c r="A186" t="s">
        <v>433</v>
      </c>
      <c r="B186" t="s">
        <v>105</v>
      </c>
      <c r="C186" t="s">
        <v>434</v>
      </c>
      <c r="D186" s="33">
        <v>0.86</v>
      </c>
      <c r="E186" t="s">
        <v>1655</v>
      </c>
      <c r="F186" s="39">
        <v>0</v>
      </c>
      <c r="G186" s="39">
        <v>0</v>
      </c>
    </row>
    <row r="187" spans="1:7" x14ac:dyDescent="0.25">
      <c r="A187" t="s">
        <v>445</v>
      </c>
      <c r="B187" t="s">
        <v>33</v>
      </c>
      <c r="C187" t="s">
        <v>446</v>
      </c>
      <c r="D187" s="33">
        <v>3.09</v>
      </c>
      <c r="E187" t="s">
        <v>1656</v>
      </c>
      <c r="F187" s="39">
        <v>0</v>
      </c>
      <c r="G187" s="39">
        <v>0</v>
      </c>
    </row>
    <row r="188" spans="1:7" x14ac:dyDescent="0.25">
      <c r="A188" t="s">
        <v>443</v>
      </c>
      <c r="B188" t="s">
        <v>33</v>
      </c>
      <c r="C188" t="s">
        <v>444</v>
      </c>
      <c r="D188" s="33">
        <v>0.87</v>
      </c>
      <c r="E188" t="s">
        <v>1657</v>
      </c>
      <c r="F188" s="39">
        <v>0</v>
      </c>
      <c r="G188" s="39">
        <v>0</v>
      </c>
    </row>
    <row r="189" spans="1:7" x14ac:dyDescent="0.25">
      <c r="A189" t="s">
        <v>459</v>
      </c>
      <c r="B189" t="s">
        <v>33</v>
      </c>
      <c r="C189" t="s">
        <v>460</v>
      </c>
      <c r="D189" s="33">
        <v>12.36</v>
      </c>
      <c r="E189" t="s">
        <v>1658</v>
      </c>
      <c r="F189" s="39">
        <v>0</v>
      </c>
      <c r="G189" s="39">
        <v>0</v>
      </c>
    </row>
    <row r="190" spans="1:7" x14ac:dyDescent="0.25">
      <c r="A190" t="s">
        <v>418</v>
      </c>
      <c r="B190" t="s">
        <v>33</v>
      </c>
      <c r="C190" t="s">
        <v>419</v>
      </c>
      <c r="D190" s="33">
        <v>2.11</v>
      </c>
      <c r="E190" t="s">
        <v>1659</v>
      </c>
      <c r="F190" s="39">
        <v>0</v>
      </c>
      <c r="G190" s="39">
        <v>0</v>
      </c>
    </row>
    <row r="191" spans="1:7" ht="30" x14ac:dyDescent="0.25">
      <c r="A191" t="s">
        <v>900</v>
      </c>
      <c r="B191" t="s">
        <v>33</v>
      </c>
      <c r="C191" s="38" t="s">
        <v>901</v>
      </c>
      <c r="D191" s="33">
        <v>5.57</v>
      </c>
      <c r="E191" s="38" t="s">
        <v>901</v>
      </c>
      <c r="F191" s="39">
        <v>0</v>
      </c>
      <c r="G191" s="39">
        <v>0</v>
      </c>
    </row>
    <row r="192" spans="1:7" x14ac:dyDescent="0.25">
      <c r="A192" t="s">
        <v>1047</v>
      </c>
      <c r="B192" t="s">
        <v>33</v>
      </c>
      <c r="C192" t="s">
        <v>1048</v>
      </c>
      <c r="D192" s="33">
        <v>3</v>
      </c>
      <c r="E192" t="s">
        <v>1660</v>
      </c>
      <c r="F192" s="39">
        <v>0</v>
      </c>
      <c r="G192" s="39">
        <v>0</v>
      </c>
    </row>
    <row r="193" spans="1:7" x14ac:dyDescent="0.25">
      <c r="A193" t="s">
        <v>1057</v>
      </c>
      <c r="B193" t="s">
        <v>33</v>
      </c>
      <c r="C193" t="s">
        <v>1058</v>
      </c>
      <c r="D193" s="33">
        <v>3.09</v>
      </c>
      <c r="E193" t="s">
        <v>1661</v>
      </c>
      <c r="F193" s="39">
        <v>0</v>
      </c>
      <c r="G193" s="39">
        <v>0</v>
      </c>
    </row>
    <row r="194" spans="1:7" x14ac:dyDescent="0.25">
      <c r="A194" t="s">
        <v>1080</v>
      </c>
      <c r="B194" t="s">
        <v>33</v>
      </c>
      <c r="C194" t="s">
        <v>1081</v>
      </c>
      <c r="D194" s="33">
        <v>7.94</v>
      </c>
      <c r="E194" t="s">
        <v>1662</v>
      </c>
      <c r="F194" s="39">
        <v>0</v>
      </c>
      <c r="G194" s="39">
        <v>0</v>
      </c>
    </row>
    <row r="195" spans="1:7" x14ac:dyDescent="0.25">
      <c r="A195" t="s">
        <v>468</v>
      </c>
      <c r="B195" t="s">
        <v>224</v>
      </c>
      <c r="C195" t="s">
        <v>469</v>
      </c>
      <c r="D195" s="33">
        <v>0.51</v>
      </c>
      <c r="E195" t="s">
        <v>1663</v>
      </c>
      <c r="F195" s="39">
        <v>0</v>
      </c>
      <c r="G195" s="39">
        <v>0</v>
      </c>
    </row>
    <row r="196" spans="1:7" x14ac:dyDescent="0.25">
      <c r="A196" t="s">
        <v>1082</v>
      </c>
      <c r="B196" t="s">
        <v>224</v>
      </c>
      <c r="C196" t="s">
        <v>1083</v>
      </c>
      <c r="D196" s="33">
        <v>14.91</v>
      </c>
      <c r="E196" t="s">
        <v>1664</v>
      </c>
      <c r="F196" s="39">
        <v>0</v>
      </c>
      <c r="G196" s="39">
        <v>0</v>
      </c>
    </row>
    <row r="197" spans="1:7" x14ac:dyDescent="0.25">
      <c r="A197" t="s">
        <v>1063</v>
      </c>
      <c r="B197" t="s">
        <v>224</v>
      </c>
      <c r="C197" t="s">
        <v>469</v>
      </c>
      <c r="D197" s="33">
        <v>1.1100000000000001</v>
      </c>
      <c r="E197" t="s">
        <v>1663</v>
      </c>
      <c r="F197" s="39">
        <v>0</v>
      </c>
      <c r="G197" s="39">
        <v>0</v>
      </c>
    </row>
    <row r="198" spans="1:7" x14ac:dyDescent="0.25">
      <c r="A198" t="s">
        <v>1026</v>
      </c>
      <c r="B198" t="s">
        <v>105</v>
      </c>
      <c r="C198" t="s">
        <v>425</v>
      </c>
      <c r="D198" s="33">
        <v>0.04</v>
      </c>
      <c r="E198" t="s">
        <v>1665</v>
      </c>
      <c r="F198" s="39">
        <v>0</v>
      </c>
      <c r="G198" s="39">
        <v>0</v>
      </c>
    </row>
    <row r="199" spans="1:7" x14ac:dyDescent="0.25">
      <c r="A199" t="s">
        <v>1323</v>
      </c>
      <c r="B199" t="s">
        <v>494</v>
      </c>
      <c r="C199" t="s">
        <v>1324</v>
      </c>
      <c r="D199" s="33">
        <v>16.18</v>
      </c>
      <c r="E199" t="s">
        <v>1666</v>
      </c>
      <c r="F199" s="39">
        <v>0</v>
      </c>
      <c r="G199" s="39">
        <v>0</v>
      </c>
    </row>
    <row r="200" spans="1:7" x14ac:dyDescent="0.25">
      <c r="A200" t="s">
        <v>428</v>
      </c>
      <c r="B200" t="s">
        <v>224</v>
      </c>
      <c r="C200" t="s">
        <v>429</v>
      </c>
      <c r="D200" s="33">
        <v>1.19</v>
      </c>
      <c r="E200" t="s">
        <v>1667</v>
      </c>
      <c r="F200" s="39">
        <v>0</v>
      </c>
      <c r="G200" s="39">
        <v>0</v>
      </c>
    </row>
    <row r="201" spans="1:7" x14ac:dyDescent="0.25">
      <c r="A201" t="s">
        <v>1027</v>
      </c>
      <c r="B201" t="s">
        <v>224</v>
      </c>
      <c r="C201" t="s">
        <v>429</v>
      </c>
      <c r="D201" s="33">
        <v>1.46</v>
      </c>
      <c r="E201" t="s">
        <v>1667</v>
      </c>
      <c r="F201" s="39">
        <v>0</v>
      </c>
      <c r="G201" s="39">
        <v>0</v>
      </c>
    </row>
    <row r="202" spans="1:7" x14ac:dyDescent="0.25">
      <c r="A202" t="s">
        <v>1442</v>
      </c>
      <c r="B202" t="s">
        <v>494</v>
      </c>
      <c r="C202" t="s">
        <v>1324</v>
      </c>
      <c r="D202" s="33">
        <v>27.75</v>
      </c>
      <c r="E202" t="s">
        <v>1668</v>
      </c>
      <c r="F202" s="39">
        <v>0</v>
      </c>
      <c r="G202" s="39">
        <v>0</v>
      </c>
    </row>
    <row r="203" spans="1:7" x14ac:dyDescent="0.25">
      <c r="A203" t="s">
        <v>424</v>
      </c>
      <c r="B203" t="s">
        <v>105</v>
      </c>
      <c r="C203" t="s">
        <v>425</v>
      </c>
      <c r="D203" s="33">
        <v>0.08</v>
      </c>
      <c r="E203" t="s">
        <v>1665</v>
      </c>
      <c r="F203" s="39">
        <v>0</v>
      </c>
      <c r="G203" s="39">
        <v>0</v>
      </c>
    </row>
    <row r="204" spans="1:7" x14ac:dyDescent="0.25">
      <c r="A204" t="s">
        <v>1380</v>
      </c>
      <c r="B204" t="s">
        <v>105</v>
      </c>
      <c r="C204" t="s">
        <v>492</v>
      </c>
      <c r="D204" s="33">
        <v>0.48</v>
      </c>
      <c r="E204" t="s">
        <v>1669</v>
      </c>
      <c r="F204" s="39">
        <v>0</v>
      </c>
      <c r="G204" s="39">
        <v>0</v>
      </c>
    </row>
    <row r="205" spans="1:7" x14ac:dyDescent="0.25">
      <c r="A205" t="s">
        <v>1378</v>
      </c>
      <c r="B205" t="s">
        <v>33</v>
      </c>
      <c r="C205" t="s">
        <v>1379</v>
      </c>
      <c r="D205" s="33">
        <v>42</v>
      </c>
      <c r="E205" t="s">
        <v>1670</v>
      </c>
      <c r="F205" s="39">
        <v>0</v>
      </c>
      <c r="G205" s="39">
        <v>0</v>
      </c>
    </row>
    <row r="206" spans="1:7" x14ac:dyDescent="0.25">
      <c r="A206" t="s">
        <v>489</v>
      </c>
      <c r="B206" t="s">
        <v>33</v>
      </c>
      <c r="C206" t="s">
        <v>490</v>
      </c>
      <c r="D206" s="33">
        <v>71.33</v>
      </c>
      <c r="E206" t="s">
        <v>1671</v>
      </c>
      <c r="F206" s="39">
        <v>0</v>
      </c>
      <c r="G206" s="39">
        <v>0</v>
      </c>
    </row>
    <row r="207" spans="1:7" x14ac:dyDescent="0.25">
      <c r="A207" t="s">
        <v>491</v>
      </c>
      <c r="B207" t="s">
        <v>105</v>
      </c>
      <c r="C207" t="s">
        <v>492</v>
      </c>
      <c r="D207" s="33">
        <v>0.51</v>
      </c>
      <c r="E207" t="s">
        <v>1669</v>
      </c>
      <c r="F207" s="39">
        <v>0</v>
      </c>
      <c r="G207" s="39">
        <v>0</v>
      </c>
    </row>
    <row r="208" spans="1:7" x14ac:dyDescent="0.25">
      <c r="A208" t="s">
        <v>1385</v>
      </c>
      <c r="B208" t="s">
        <v>33</v>
      </c>
      <c r="C208" t="s">
        <v>1386</v>
      </c>
      <c r="D208" s="33">
        <v>4.13</v>
      </c>
      <c r="E208" t="s">
        <v>1672</v>
      </c>
      <c r="F208" s="39">
        <v>0</v>
      </c>
      <c r="G208" s="39">
        <v>0</v>
      </c>
    </row>
    <row r="209" spans="1:7" ht="90" x14ac:dyDescent="0.25">
      <c r="A209" t="s">
        <v>1673</v>
      </c>
      <c r="B209" t="s">
        <v>33</v>
      </c>
      <c r="C209" s="38" t="s">
        <v>1674</v>
      </c>
      <c r="D209" s="33">
        <v>19</v>
      </c>
      <c r="E209" t="s">
        <v>1675</v>
      </c>
      <c r="F209" s="39">
        <v>0</v>
      </c>
      <c r="G209" s="39">
        <v>0</v>
      </c>
    </row>
    <row r="210" spans="1:7" x14ac:dyDescent="0.25">
      <c r="A210" t="s">
        <v>1391</v>
      </c>
      <c r="B210" t="s">
        <v>38</v>
      </c>
      <c r="C210" t="s">
        <v>1392</v>
      </c>
      <c r="D210" s="33">
        <v>60.1</v>
      </c>
      <c r="E210" t="s">
        <v>1676</v>
      </c>
      <c r="F210" s="39">
        <v>0</v>
      </c>
      <c r="G210" s="39">
        <v>0</v>
      </c>
    </row>
    <row r="211" spans="1:7" x14ac:dyDescent="0.25">
      <c r="A211" t="s">
        <v>1104</v>
      </c>
      <c r="B211" t="s">
        <v>33</v>
      </c>
      <c r="C211" t="s">
        <v>1105</v>
      </c>
      <c r="D211" s="33">
        <v>15.63</v>
      </c>
      <c r="E211" t="s">
        <v>1677</v>
      </c>
      <c r="F211" s="39">
        <v>0</v>
      </c>
      <c r="G211" s="39">
        <v>0</v>
      </c>
    </row>
    <row r="212" spans="1:7" x14ac:dyDescent="0.25">
      <c r="A212" t="s">
        <v>1118</v>
      </c>
      <c r="B212" t="s">
        <v>224</v>
      </c>
      <c r="C212" t="s">
        <v>1119</v>
      </c>
      <c r="D212" s="33">
        <v>15.5</v>
      </c>
      <c r="E212" t="s">
        <v>1678</v>
      </c>
      <c r="F212" s="39">
        <v>0</v>
      </c>
      <c r="G212" s="39">
        <v>0</v>
      </c>
    </row>
    <row r="213" spans="1:7" x14ac:dyDescent="0.25">
      <c r="A213" t="s">
        <v>1411</v>
      </c>
      <c r="B213" t="s">
        <v>224</v>
      </c>
      <c r="C213" t="s">
        <v>1412</v>
      </c>
      <c r="D213" s="33">
        <v>3.73</v>
      </c>
      <c r="E213" t="s">
        <v>1679</v>
      </c>
      <c r="F213" s="39">
        <v>0</v>
      </c>
      <c r="G213" s="39">
        <v>0</v>
      </c>
    </row>
    <row r="214" spans="1:7" x14ac:dyDescent="0.25">
      <c r="A214" t="s">
        <v>1124</v>
      </c>
      <c r="B214" t="s">
        <v>224</v>
      </c>
      <c r="C214" t="s">
        <v>561</v>
      </c>
      <c r="D214" s="33">
        <v>3.8</v>
      </c>
      <c r="E214" t="s">
        <v>1680</v>
      </c>
      <c r="F214" s="39">
        <v>0</v>
      </c>
      <c r="G214" s="39">
        <v>0</v>
      </c>
    </row>
    <row r="215" spans="1:7" x14ac:dyDescent="0.25">
      <c r="A215" t="s">
        <v>555</v>
      </c>
      <c r="B215" t="s">
        <v>224</v>
      </c>
      <c r="C215" t="s">
        <v>556</v>
      </c>
      <c r="D215" s="33">
        <v>0.18</v>
      </c>
      <c r="E215" t="s">
        <v>1681</v>
      </c>
      <c r="F215" s="39">
        <v>0</v>
      </c>
      <c r="G215" s="39">
        <v>0</v>
      </c>
    </row>
    <row r="216" spans="1:7" x14ac:dyDescent="0.25">
      <c r="A216" t="s">
        <v>543</v>
      </c>
      <c r="B216" t="s">
        <v>224</v>
      </c>
      <c r="C216" t="s">
        <v>544</v>
      </c>
      <c r="D216" s="33">
        <v>14.25</v>
      </c>
      <c r="E216" t="s">
        <v>1682</v>
      </c>
      <c r="F216" s="39">
        <v>0</v>
      </c>
      <c r="G216" s="39">
        <v>0</v>
      </c>
    </row>
    <row r="217" spans="1:7" x14ac:dyDescent="0.25">
      <c r="A217" t="s">
        <v>560</v>
      </c>
      <c r="B217" t="s">
        <v>224</v>
      </c>
      <c r="C217" t="s">
        <v>561</v>
      </c>
      <c r="D217" s="33">
        <v>3.88</v>
      </c>
      <c r="E217" t="s">
        <v>1680</v>
      </c>
      <c r="F217" s="39">
        <v>0</v>
      </c>
      <c r="G217" s="39">
        <v>0</v>
      </c>
    </row>
    <row r="218" spans="1:7" x14ac:dyDescent="0.25">
      <c r="A218" t="s">
        <v>534</v>
      </c>
      <c r="B218" t="s">
        <v>532</v>
      </c>
      <c r="C218" t="s">
        <v>535</v>
      </c>
      <c r="D218" s="33">
        <v>7.4</v>
      </c>
      <c r="E218" t="s">
        <v>1683</v>
      </c>
      <c r="F218" s="39">
        <v>0</v>
      </c>
      <c r="G218" s="39">
        <v>0</v>
      </c>
    </row>
    <row r="219" spans="1:7" x14ac:dyDescent="0.25">
      <c r="A219" t="s">
        <v>531</v>
      </c>
      <c r="B219" t="s">
        <v>532</v>
      </c>
      <c r="C219" t="s">
        <v>533</v>
      </c>
      <c r="D219" s="33">
        <v>8.5399999999999991</v>
      </c>
      <c r="E219" t="s">
        <v>1684</v>
      </c>
      <c r="F219" s="39">
        <v>0</v>
      </c>
      <c r="G219" s="39">
        <v>0</v>
      </c>
    </row>
    <row r="220" spans="1:7" x14ac:dyDescent="0.25">
      <c r="A220" t="s">
        <v>565</v>
      </c>
      <c r="B220" t="s">
        <v>224</v>
      </c>
      <c r="C220" t="s">
        <v>566</v>
      </c>
      <c r="D220" s="33">
        <v>6.69</v>
      </c>
      <c r="E220" t="s">
        <v>1685</v>
      </c>
      <c r="F220" s="39">
        <v>0</v>
      </c>
      <c r="G220" s="39">
        <v>0</v>
      </c>
    </row>
    <row r="221" spans="1:7" x14ac:dyDescent="0.25">
      <c r="A221" t="s">
        <v>594</v>
      </c>
      <c r="B221" t="s">
        <v>33</v>
      </c>
      <c r="C221" t="s">
        <v>595</v>
      </c>
      <c r="D221" s="33">
        <v>7.8</v>
      </c>
      <c r="E221" t="s">
        <v>595</v>
      </c>
      <c r="F221" s="39">
        <v>0</v>
      </c>
      <c r="G221" s="39">
        <v>0</v>
      </c>
    </row>
    <row r="222" spans="1:7" x14ac:dyDescent="0.25">
      <c r="A222" t="s">
        <v>1409</v>
      </c>
      <c r="B222" t="s">
        <v>224</v>
      </c>
      <c r="C222" t="s">
        <v>1410</v>
      </c>
      <c r="D222" s="33">
        <v>10.9</v>
      </c>
      <c r="E222" t="s">
        <v>1686</v>
      </c>
      <c r="F222" s="39">
        <v>0</v>
      </c>
      <c r="G222" s="39">
        <v>0</v>
      </c>
    </row>
    <row r="223" spans="1:7" x14ac:dyDescent="0.25">
      <c r="A223" t="s">
        <v>548</v>
      </c>
      <c r="B223" t="s">
        <v>224</v>
      </c>
      <c r="C223" t="s">
        <v>549</v>
      </c>
      <c r="D223" s="33">
        <v>4.74</v>
      </c>
      <c r="E223" t="s">
        <v>549</v>
      </c>
      <c r="F223" s="39">
        <v>0</v>
      </c>
      <c r="G223" s="39">
        <v>0</v>
      </c>
    </row>
    <row r="224" spans="1:7" x14ac:dyDescent="0.25">
      <c r="A224" t="s">
        <v>539</v>
      </c>
      <c r="B224" t="s">
        <v>224</v>
      </c>
      <c r="C224" t="s">
        <v>540</v>
      </c>
      <c r="D224" s="33">
        <v>12.12</v>
      </c>
      <c r="E224" t="s">
        <v>1687</v>
      </c>
      <c r="F224" s="39">
        <v>0</v>
      </c>
      <c r="G224" s="39">
        <v>0</v>
      </c>
    </row>
    <row r="225" spans="1:7" x14ac:dyDescent="0.25">
      <c r="A225" t="s">
        <v>454</v>
      </c>
      <c r="B225" t="s">
        <v>33</v>
      </c>
      <c r="C225" t="s">
        <v>455</v>
      </c>
      <c r="D225" s="33">
        <v>50.16</v>
      </c>
      <c r="E225" t="s">
        <v>455</v>
      </c>
      <c r="F225" s="39">
        <v>0</v>
      </c>
      <c r="G225" s="39">
        <v>0</v>
      </c>
    </row>
    <row r="226" spans="1:7" x14ac:dyDescent="0.25">
      <c r="A226" t="s">
        <v>1405</v>
      </c>
      <c r="B226" t="s">
        <v>224</v>
      </c>
      <c r="C226" t="s">
        <v>1406</v>
      </c>
      <c r="D226" s="33">
        <v>2.5099999999999998</v>
      </c>
      <c r="E226" t="s">
        <v>1688</v>
      </c>
      <c r="F226" s="39">
        <v>0</v>
      </c>
      <c r="G226" s="39">
        <v>0</v>
      </c>
    </row>
    <row r="227" spans="1:7" x14ac:dyDescent="0.25">
      <c r="A227" t="s">
        <v>1120</v>
      </c>
      <c r="B227" t="s">
        <v>224</v>
      </c>
      <c r="C227" t="s">
        <v>549</v>
      </c>
      <c r="D227" s="33">
        <v>4.88</v>
      </c>
      <c r="E227" t="s">
        <v>549</v>
      </c>
      <c r="F227" s="39">
        <v>0</v>
      </c>
      <c r="G227" s="39">
        <v>0</v>
      </c>
    </row>
    <row r="228" spans="1:7" x14ac:dyDescent="0.25">
      <c r="A228" t="s">
        <v>1128</v>
      </c>
      <c r="B228" t="s">
        <v>224</v>
      </c>
      <c r="C228" t="s">
        <v>1129</v>
      </c>
      <c r="D228" s="33">
        <v>1.1000000000000001</v>
      </c>
      <c r="E228" t="s">
        <v>1689</v>
      </c>
      <c r="F228" s="39">
        <v>0</v>
      </c>
      <c r="G228" s="39">
        <v>0</v>
      </c>
    </row>
    <row r="229" spans="1:7" x14ac:dyDescent="0.25">
      <c r="A229" t="s">
        <v>1130</v>
      </c>
      <c r="B229" t="s">
        <v>33</v>
      </c>
      <c r="C229" t="s">
        <v>1131</v>
      </c>
      <c r="D229" s="33">
        <v>12.71</v>
      </c>
      <c r="E229" t="s">
        <v>1690</v>
      </c>
      <c r="F229" s="39">
        <v>0</v>
      </c>
      <c r="G229" s="39">
        <v>0</v>
      </c>
    </row>
    <row r="230" spans="1:7" x14ac:dyDescent="0.25">
      <c r="A230" t="s">
        <v>1145</v>
      </c>
      <c r="B230" t="s">
        <v>33</v>
      </c>
      <c r="C230" t="s">
        <v>1146</v>
      </c>
      <c r="D230" s="33">
        <v>24.92</v>
      </c>
      <c r="E230" t="s">
        <v>1691</v>
      </c>
      <c r="F230" s="39">
        <v>0</v>
      </c>
      <c r="G230" s="39">
        <v>0</v>
      </c>
    </row>
    <row r="231" spans="1:7" x14ac:dyDescent="0.25">
      <c r="A231" t="s">
        <v>1155</v>
      </c>
      <c r="B231" t="s">
        <v>105</v>
      </c>
      <c r="C231" t="s">
        <v>1156</v>
      </c>
      <c r="D231" s="33">
        <v>8.19</v>
      </c>
      <c r="E231" t="s">
        <v>1692</v>
      </c>
      <c r="F231" s="39">
        <v>0</v>
      </c>
      <c r="G231" s="39">
        <v>0</v>
      </c>
    </row>
    <row r="232" spans="1:7" x14ac:dyDescent="0.25">
      <c r="A232" t="s">
        <v>1425</v>
      </c>
      <c r="B232" t="s">
        <v>105</v>
      </c>
      <c r="C232" t="s">
        <v>1426</v>
      </c>
      <c r="D232" s="33">
        <v>6.6</v>
      </c>
      <c r="E232" t="s">
        <v>1693</v>
      </c>
      <c r="F232" s="39">
        <v>0</v>
      </c>
      <c r="G232" s="39">
        <v>0</v>
      </c>
    </row>
    <row r="233" spans="1:7" ht="60" x14ac:dyDescent="0.25">
      <c r="A233" t="s">
        <v>619</v>
      </c>
      <c r="B233" t="s">
        <v>33</v>
      </c>
      <c r="C233" s="38" t="s">
        <v>620</v>
      </c>
      <c r="D233" s="33">
        <v>100.3</v>
      </c>
      <c r="E233" t="s">
        <v>1694</v>
      </c>
      <c r="F233" s="39">
        <v>0</v>
      </c>
      <c r="G233" s="39">
        <v>0</v>
      </c>
    </row>
    <row r="234" spans="1:7" x14ac:dyDescent="0.25">
      <c r="A234" t="s">
        <v>624</v>
      </c>
      <c r="B234" t="s">
        <v>625</v>
      </c>
      <c r="C234" t="s">
        <v>626</v>
      </c>
      <c r="D234" s="33">
        <v>33.44</v>
      </c>
      <c r="E234" t="s">
        <v>626</v>
      </c>
      <c r="F234" s="39">
        <v>0</v>
      </c>
      <c r="G234" s="39">
        <v>0</v>
      </c>
    </row>
    <row r="235" spans="1:7" x14ac:dyDescent="0.25">
      <c r="A235" t="s">
        <v>1503</v>
      </c>
      <c r="B235" t="s">
        <v>1504</v>
      </c>
      <c r="C235" t="s">
        <v>1502</v>
      </c>
      <c r="D235" s="33">
        <v>943.54</v>
      </c>
      <c r="E235" t="s">
        <v>1502</v>
      </c>
      <c r="F235" s="39">
        <v>0</v>
      </c>
      <c r="G235" s="39">
        <v>0</v>
      </c>
    </row>
    <row r="236" spans="1:7" x14ac:dyDescent="0.25">
      <c r="A236" t="s">
        <v>1695</v>
      </c>
      <c r="B236" t="s">
        <v>83</v>
      </c>
      <c r="C236" t="s">
        <v>1696</v>
      </c>
      <c r="D236" s="33">
        <v>2340.4499999999998</v>
      </c>
      <c r="E236" t="s">
        <v>1696</v>
      </c>
      <c r="F236" s="39">
        <v>0</v>
      </c>
      <c r="G236" s="39">
        <v>0</v>
      </c>
    </row>
    <row r="237" spans="1:7" x14ac:dyDescent="0.25">
      <c r="A237" t="s">
        <v>630</v>
      </c>
      <c r="B237" t="s">
        <v>38</v>
      </c>
      <c r="C237" t="s">
        <v>631</v>
      </c>
      <c r="D237" s="33">
        <v>291.32</v>
      </c>
      <c r="E237" t="s">
        <v>629</v>
      </c>
      <c r="F237" s="39">
        <v>0</v>
      </c>
      <c r="G237" s="39">
        <v>0</v>
      </c>
    </row>
    <row r="238" spans="1:7" x14ac:dyDescent="0.25">
      <c r="A238" t="s">
        <v>1191</v>
      </c>
      <c r="B238" t="s">
        <v>38</v>
      </c>
      <c r="C238" t="s">
        <v>1192</v>
      </c>
      <c r="D238" s="33">
        <v>67.540000000000006</v>
      </c>
      <c r="E238" t="s">
        <v>1697</v>
      </c>
      <c r="F238" s="39">
        <v>0</v>
      </c>
      <c r="G238" s="39">
        <v>0</v>
      </c>
    </row>
    <row r="239" spans="1:7" x14ac:dyDescent="0.25">
      <c r="A239" t="s">
        <v>1200</v>
      </c>
      <c r="B239" t="s">
        <v>38</v>
      </c>
      <c r="C239" t="s">
        <v>1201</v>
      </c>
      <c r="D239" s="33">
        <v>25.66</v>
      </c>
      <c r="E239" t="s">
        <v>1698</v>
      </c>
      <c r="F239" s="39">
        <v>0</v>
      </c>
      <c r="G239" s="39">
        <v>0</v>
      </c>
    </row>
    <row r="240" spans="1:7" x14ac:dyDescent="0.25">
      <c r="A240" t="s">
        <v>1202</v>
      </c>
      <c r="B240" t="s">
        <v>38</v>
      </c>
      <c r="C240" t="s">
        <v>1203</v>
      </c>
      <c r="D240" s="33">
        <v>55.9</v>
      </c>
      <c r="E240" t="s">
        <v>1699</v>
      </c>
      <c r="F240" s="39">
        <v>0</v>
      </c>
      <c r="G240" s="39">
        <v>0</v>
      </c>
    </row>
    <row r="241" spans="1:7" x14ac:dyDescent="0.25">
      <c r="A241" t="s">
        <v>1204</v>
      </c>
      <c r="B241" t="s">
        <v>38</v>
      </c>
      <c r="C241" t="s">
        <v>1205</v>
      </c>
      <c r="D241" s="33">
        <v>70.91</v>
      </c>
      <c r="E241" t="s">
        <v>1700</v>
      </c>
      <c r="F241" s="39">
        <v>0</v>
      </c>
      <c r="G241" s="39">
        <v>0</v>
      </c>
    </row>
    <row r="242" spans="1:7" x14ac:dyDescent="0.25">
      <c r="A242" t="s">
        <v>698</v>
      </c>
      <c r="B242" t="s">
        <v>38</v>
      </c>
      <c r="C242" t="s">
        <v>699</v>
      </c>
      <c r="D242" s="33">
        <v>468.99</v>
      </c>
      <c r="E242" t="s">
        <v>1701</v>
      </c>
      <c r="F242" s="39">
        <v>0</v>
      </c>
      <c r="G242" s="39">
        <v>0</v>
      </c>
    </row>
    <row r="243" spans="1:7" x14ac:dyDescent="0.25">
      <c r="A243" t="s">
        <v>1209</v>
      </c>
      <c r="B243" t="s">
        <v>105</v>
      </c>
      <c r="C243" t="s">
        <v>1207</v>
      </c>
      <c r="D243" s="33">
        <v>2.27</v>
      </c>
      <c r="E243" t="s">
        <v>1702</v>
      </c>
      <c r="F243" s="39">
        <v>0</v>
      </c>
      <c r="G243" s="39">
        <v>0</v>
      </c>
    </row>
    <row r="244" spans="1:7" x14ac:dyDescent="0.25">
      <c r="A244" t="s">
        <v>1521</v>
      </c>
      <c r="B244" t="s">
        <v>38</v>
      </c>
      <c r="C244" t="s">
        <v>1522</v>
      </c>
      <c r="D244" s="33">
        <v>59.15</v>
      </c>
      <c r="E244" t="s">
        <v>1703</v>
      </c>
      <c r="F244" s="39">
        <v>0</v>
      </c>
      <c r="G244" s="39">
        <v>0</v>
      </c>
    </row>
    <row r="245" spans="1:7" x14ac:dyDescent="0.25">
      <c r="A245" t="s">
        <v>1226</v>
      </c>
      <c r="B245" t="s">
        <v>105</v>
      </c>
      <c r="C245" t="s">
        <v>1227</v>
      </c>
      <c r="D245" s="33">
        <v>191.18</v>
      </c>
      <c r="E245" t="s">
        <v>1704</v>
      </c>
      <c r="F245" s="39">
        <v>0</v>
      </c>
      <c r="G245" s="39">
        <v>0</v>
      </c>
    </row>
    <row r="246" spans="1:7" x14ac:dyDescent="0.25">
      <c r="A246" t="s">
        <v>1221</v>
      </c>
      <c r="B246" t="s">
        <v>105</v>
      </c>
      <c r="C246" t="s">
        <v>1222</v>
      </c>
      <c r="D246" s="33">
        <v>189.15</v>
      </c>
      <c r="E246" t="s">
        <v>1705</v>
      </c>
      <c r="F246" s="39">
        <v>0</v>
      </c>
      <c r="G246" s="39">
        <v>0</v>
      </c>
    </row>
    <row r="247" spans="1:7" x14ac:dyDescent="0.25">
      <c r="A247" t="s">
        <v>1219</v>
      </c>
      <c r="B247" t="s">
        <v>33</v>
      </c>
      <c r="C247" t="s">
        <v>1220</v>
      </c>
      <c r="D247" s="33">
        <v>45.51</v>
      </c>
      <c r="E247" t="s">
        <v>1706</v>
      </c>
      <c r="F247" s="39">
        <v>0</v>
      </c>
      <c r="G247" s="39">
        <v>0</v>
      </c>
    </row>
    <row r="248" spans="1:7" x14ac:dyDescent="0.25">
      <c r="A248" t="s">
        <v>1238</v>
      </c>
      <c r="B248" t="s">
        <v>33</v>
      </c>
      <c r="C248" t="s">
        <v>1239</v>
      </c>
      <c r="D248" s="33">
        <v>42.42</v>
      </c>
      <c r="E248" t="s">
        <v>1707</v>
      </c>
      <c r="F248" s="39">
        <v>0</v>
      </c>
      <c r="G248" s="39">
        <v>0</v>
      </c>
    </row>
    <row r="249" spans="1:7" x14ac:dyDescent="0.25">
      <c r="A249" t="s">
        <v>1433</v>
      </c>
      <c r="B249" t="s">
        <v>33</v>
      </c>
      <c r="C249" t="s">
        <v>1434</v>
      </c>
      <c r="D249" s="33">
        <v>56.37</v>
      </c>
      <c r="E249" t="s">
        <v>1708</v>
      </c>
      <c r="F249" s="39">
        <v>0</v>
      </c>
      <c r="G249" s="39">
        <v>0</v>
      </c>
    </row>
    <row r="250" spans="1:7" x14ac:dyDescent="0.25">
      <c r="A250" t="s">
        <v>1236</v>
      </c>
      <c r="B250" t="s">
        <v>224</v>
      </c>
      <c r="C250" t="s">
        <v>1237</v>
      </c>
      <c r="D250" s="33">
        <v>1.48</v>
      </c>
      <c r="E250" t="s">
        <v>1709</v>
      </c>
      <c r="F250" s="39">
        <v>0</v>
      </c>
      <c r="G250" s="39">
        <v>0</v>
      </c>
    </row>
    <row r="251" spans="1:7" x14ac:dyDescent="0.25">
      <c r="A251" t="s">
        <v>1246</v>
      </c>
      <c r="B251" t="s">
        <v>105</v>
      </c>
      <c r="C251" t="s">
        <v>1247</v>
      </c>
      <c r="D251" s="33">
        <v>60.71</v>
      </c>
      <c r="E251" t="s">
        <v>1710</v>
      </c>
      <c r="F251" s="39">
        <v>0</v>
      </c>
      <c r="G251" s="39">
        <v>0</v>
      </c>
    </row>
    <row r="252" spans="1:7" x14ac:dyDescent="0.25">
      <c r="A252" t="s">
        <v>745</v>
      </c>
      <c r="B252" t="s">
        <v>105</v>
      </c>
      <c r="C252" t="s">
        <v>746</v>
      </c>
      <c r="D252" s="33">
        <v>46.95</v>
      </c>
      <c r="E252" t="s">
        <v>1711</v>
      </c>
      <c r="F252" s="39">
        <v>0</v>
      </c>
      <c r="G252" s="39">
        <v>0</v>
      </c>
    </row>
    <row r="253" spans="1:7" x14ac:dyDescent="0.25">
      <c r="A253" t="s">
        <v>800</v>
      </c>
      <c r="B253" t="s">
        <v>38</v>
      </c>
      <c r="C253" t="s">
        <v>801</v>
      </c>
      <c r="D253" s="33">
        <v>184.35</v>
      </c>
      <c r="E253" t="s">
        <v>1712</v>
      </c>
      <c r="F253" s="39">
        <v>0</v>
      </c>
      <c r="G253" s="39">
        <v>0</v>
      </c>
    </row>
    <row r="254" spans="1:7" x14ac:dyDescent="0.25">
      <c r="A254" t="s">
        <v>743</v>
      </c>
      <c r="B254" t="s">
        <v>38</v>
      </c>
      <c r="C254" t="s">
        <v>744</v>
      </c>
      <c r="D254" s="33">
        <v>74.319999999999993</v>
      </c>
      <c r="E254" t="s">
        <v>1713</v>
      </c>
      <c r="F254" s="39">
        <v>0</v>
      </c>
      <c r="G254" s="39">
        <v>0</v>
      </c>
    </row>
    <row r="255" spans="1:7" x14ac:dyDescent="0.25">
      <c r="A255" t="s">
        <v>741</v>
      </c>
      <c r="B255" t="s">
        <v>38</v>
      </c>
      <c r="C255" t="s">
        <v>742</v>
      </c>
      <c r="D255" s="33">
        <v>2.59</v>
      </c>
      <c r="E255" t="s">
        <v>1714</v>
      </c>
      <c r="F255" s="39">
        <v>0</v>
      </c>
      <c r="G255" s="39">
        <v>0</v>
      </c>
    </row>
    <row r="256" spans="1:7" x14ac:dyDescent="0.25">
      <c r="A256" t="s">
        <v>1443</v>
      </c>
      <c r="B256" t="s">
        <v>38</v>
      </c>
      <c r="C256" t="s">
        <v>1444</v>
      </c>
      <c r="D256" s="33">
        <v>297.82</v>
      </c>
      <c r="E256" t="s">
        <v>1715</v>
      </c>
      <c r="F256" s="39">
        <v>0</v>
      </c>
      <c r="G256" s="39">
        <v>0</v>
      </c>
    </row>
    <row r="257" spans="1:7" x14ac:dyDescent="0.25">
      <c r="A257" t="s">
        <v>1441</v>
      </c>
      <c r="B257" t="s">
        <v>224</v>
      </c>
      <c r="C257" t="s">
        <v>765</v>
      </c>
      <c r="D257" s="33">
        <v>4.9000000000000004</v>
      </c>
      <c r="E257" t="s">
        <v>1716</v>
      </c>
      <c r="F257" s="39">
        <v>0</v>
      </c>
      <c r="G257" s="39">
        <v>0</v>
      </c>
    </row>
    <row r="258" spans="1:7" x14ac:dyDescent="0.25">
      <c r="A258" t="s">
        <v>1321</v>
      </c>
      <c r="B258" t="s">
        <v>38</v>
      </c>
      <c r="C258" t="s">
        <v>1322</v>
      </c>
      <c r="D258" s="33">
        <v>94.95</v>
      </c>
      <c r="E258" t="s">
        <v>1717</v>
      </c>
      <c r="F258" s="39">
        <v>0</v>
      </c>
      <c r="G258" s="39">
        <v>0</v>
      </c>
    </row>
    <row r="259" spans="1:7" x14ac:dyDescent="0.25">
      <c r="A259" t="s">
        <v>762</v>
      </c>
      <c r="B259" t="s">
        <v>38</v>
      </c>
      <c r="C259" t="s">
        <v>763</v>
      </c>
      <c r="D259" s="33">
        <v>233.35</v>
      </c>
      <c r="E259" t="s">
        <v>1718</v>
      </c>
      <c r="F259" s="39">
        <v>0</v>
      </c>
      <c r="G259" s="39">
        <v>0</v>
      </c>
    </row>
    <row r="260" spans="1:7" x14ac:dyDescent="0.25">
      <c r="A260" t="s">
        <v>1270</v>
      </c>
      <c r="B260" t="s">
        <v>38</v>
      </c>
      <c r="C260" t="s">
        <v>1271</v>
      </c>
      <c r="D260" s="33">
        <v>31.85</v>
      </c>
      <c r="E260" t="s">
        <v>1719</v>
      </c>
      <c r="F260" s="39">
        <v>0</v>
      </c>
      <c r="G260" s="39">
        <v>0</v>
      </c>
    </row>
    <row r="261" spans="1:7" x14ac:dyDescent="0.25">
      <c r="A261" t="s">
        <v>1447</v>
      </c>
      <c r="B261" t="s">
        <v>38</v>
      </c>
      <c r="C261" t="s">
        <v>1448</v>
      </c>
      <c r="D261" s="33">
        <v>158.16</v>
      </c>
      <c r="E261" t="s">
        <v>1720</v>
      </c>
      <c r="F261" s="39">
        <v>0</v>
      </c>
      <c r="G261" s="39">
        <v>0</v>
      </c>
    </row>
    <row r="262" spans="1:7" x14ac:dyDescent="0.25">
      <c r="A262" t="s">
        <v>1721</v>
      </c>
      <c r="B262" t="s">
        <v>38</v>
      </c>
      <c r="C262" t="s">
        <v>758</v>
      </c>
      <c r="D262" s="33">
        <v>267.39</v>
      </c>
      <c r="E262" t="s">
        <v>1722</v>
      </c>
      <c r="F262" s="39">
        <v>0</v>
      </c>
      <c r="G262" s="39">
        <v>0</v>
      </c>
    </row>
    <row r="263" spans="1:7" x14ac:dyDescent="0.25">
      <c r="A263" t="s">
        <v>757</v>
      </c>
      <c r="B263" t="s">
        <v>38</v>
      </c>
      <c r="C263" t="s">
        <v>758</v>
      </c>
      <c r="D263" s="33">
        <v>267.39</v>
      </c>
      <c r="E263" t="s">
        <v>1722</v>
      </c>
      <c r="F263" s="39">
        <v>0</v>
      </c>
      <c r="G263" s="39">
        <v>0</v>
      </c>
    </row>
    <row r="264" spans="1:7" x14ac:dyDescent="0.25">
      <c r="A264" t="s">
        <v>1723</v>
      </c>
      <c r="B264" t="s">
        <v>38</v>
      </c>
      <c r="C264" t="s">
        <v>758</v>
      </c>
      <c r="D264" s="33">
        <v>267.39</v>
      </c>
      <c r="E264" t="s">
        <v>1722</v>
      </c>
      <c r="F264" s="39">
        <v>0</v>
      </c>
      <c r="G264" s="39">
        <v>0</v>
      </c>
    </row>
    <row r="265" spans="1:7" x14ac:dyDescent="0.25">
      <c r="A265" t="s">
        <v>764</v>
      </c>
      <c r="B265" t="s">
        <v>224</v>
      </c>
      <c r="C265" t="s">
        <v>765</v>
      </c>
      <c r="D265" s="33">
        <v>6.6</v>
      </c>
      <c r="E265" t="s">
        <v>1716</v>
      </c>
      <c r="F265" s="39">
        <v>0</v>
      </c>
      <c r="G265" s="39">
        <v>0</v>
      </c>
    </row>
    <row r="266" spans="1:7" x14ac:dyDescent="0.25">
      <c r="A266" t="s">
        <v>1451</v>
      </c>
      <c r="B266" t="s">
        <v>38</v>
      </c>
      <c r="C266" t="s">
        <v>1452</v>
      </c>
      <c r="D266" s="33">
        <v>74.709999999999994</v>
      </c>
      <c r="E266" t="s">
        <v>1724</v>
      </c>
      <c r="F266" s="39">
        <v>0</v>
      </c>
      <c r="G266" s="39">
        <v>0</v>
      </c>
    </row>
    <row r="267" spans="1:7" x14ac:dyDescent="0.25">
      <c r="A267" t="s">
        <v>1455</v>
      </c>
      <c r="B267" t="s">
        <v>38</v>
      </c>
      <c r="C267" t="s">
        <v>1456</v>
      </c>
      <c r="D267" s="33">
        <v>86.27</v>
      </c>
      <c r="E267" t="s">
        <v>1725</v>
      </c>
      <c r="F267" s="39">
        <v>0</v>
      </c>
      <c r="G267" s="39">
        <v>0</v>
      </c>
    </row>
    <row r="268" spans="1:7" x14ac:dyDescent="0.25">
      <c r="A268" t="s">
        <v>1726</v>
      </c>
      <c r="B268" t="s">
        <v>38</v>
      </c>
      <c r="C268" t="s">
        <v>756</v>
      </c>
      <c r="D268" s="33">
        <v>44.36</v>
      </c>
      <c r="E268" t="s">
        <v>1727</v>
      </c>
      <c r="F268" s="39">
        <v>0</v>
      </c>
      <c r="G268" s="39">
        <v>0</v>
      </c>
    </row>
    <row r="269" spans="1:7" x14ac:dyDescent="0.25">
      <c r="A269" t="s">
        <v>755</v>
      </c>
      <c r="B269" t="s">
        <v>38</v>
      </c>
      <c r="C269" t="s">
        <v>756</v>
      </c>
      <c r="D269" s="33">
        <v>44.36</v>
      </c>
      <c r="E269" t="s">
        <v>1727</v>
      </c>
      <c r="F269" s="39">
        <v>0</v>
      </c>
      <c r="G269" s="39">
        <v>0</v>
      </c>
    </row>
    <row r="270" spans="1:7" x14ac:dyDescent="0.25">
      <c r="A270" t="s">
        <v>1728</v>
      </c>
      <c r="B270" t="s">
        <v>38</v>
      </c>
      <c r="C270" t="s">
        <v>756</v>
      </c>
      <c r="D270" s="33">
        <v>44.36</v>
      </c>
      <c r="E270" t="s">
        <v>1727</v>
      </c>
      <c r="F270" s="39">
        <v>0</v>
      </c>
      <c r="G270" s="39">
        <v>0</v>
      </c>
    </row>
    <row r="271" spans="1:7" x14ac:dyDescent="0.25">
      <c r="A271" t="s">
        <v>1463</v>
      </c>
      <c r="B271" t="s">
        <v>38</v>
      </c>
      <c r="C271" t="s">
        <v>1464</v>
      </c>
      <c r="D271" s="33">
        <v>280.51</v>
      </c>
      <c r="E271" t="s">
        <v>1729</v>
      </c>
      <c r="F271" s="39">
        <v>0</v>
      </c>
      <c r="G271" s="39">
        <v>0</v>
      </c>
    </row>
    <row r="272" spans="1:7" x14ac:dyDescent="0.25">
      <c r="A272" t="s">
        <v>1471</v>
      </c>
      <c r="B272" t="s">
        <v>38</v>
      </c>
      <c r="C272" t="s">
        <v>1472</v>
      </c>
      <c r="D272" s="33">
        <v>68.52</v>
      </c>
      <c r="E272" t="s">
        <v>1730</v>
      </c>
      <c r="F272" s="39">
        <v>0</v>
      </c>
      <c r="G272" s="39">
        <v>0</v>
      </c>
    </row>
    <row r="273" spans="1:7" x14ac:dyDescent="0.25">
      <c r="A273" t="s">
        <v>1467</v>
      </c>
      <c r="B273" t="s">
        <v>38</v>
      </c>
      <c r="C273" t="s">
        <v>1468</v>
      </c>
      <c r="D273" s="33">
        <v>151.16999999999999</v>
      </c>
      <c r="E273" t="s">
        <v>1731</v>
      </c>
      <c r="F273" s="39">
        <v>0</v>
      </c>
      <c r="G273" s="39">
        <v>0</v>
      </c>
    </row>
    <row r="274" spans="1:7" x14ac:dyDescent="0.25">
      <c r="A274" t="s">
        <v>1459</v>
      </c>
      <c r="B274" t="s">
        <v>38</v>
      </c>
      <c r="C274" t="s">
        <v>1460</v>
      </c>
      <c r="D274" s="33">
        <v>23.23</v>
      </c>
      <c r="E274" t="s">
        <v>1732</v>
      </c>
      <c r="F274" s="39">
        <v>0</v>
      </c>
      <c r="G274" s="39">
        <v>0</v>
      </c>
    </row>
    <row r="275" spans="1:7" x14ac:dyDescent="0.25">
      <c r="A275" t="s">
        <v>1268</v>
      </c>
      <c r="B275" t="s">
        <v>33</v>
      </c>
      <c r="C275" t="s">
        <v>1269</v>
      </c>
      <c r="D275" s="33">
        <v>86.65</v>
      </c>
      <c r="E275" t="s">
        <v>1733</v>
      </c>
      <c r="F275" s="39">
        <v>0</v>
      </c>
      <c r="G275" s="39">
        <v>0</v>
      </c>
    </row>
    <row r="276" spans="1:7" x14ac:dyDescent="0.25">
      <c r="A276" t="s">
        <v>1276</v>
      </c>
      <c r="B276" t="s">
        <v>105</v>
      </c>
      <c r="C276" t="s">
        <v>1277</v>
      </c>
      <c r="D276" s="33">
        <v>79.849999999999994</v>
      </c>
      <c r="E276" t="s">
        <v>1734</v>
      </c>
      <c r="F276" s="39">
        <v>0</v>
      </c>
      <c r="G276" s="39">
        <v>0</v>
      </c>
    </row>
    <row r="277" spans="1:7" x14ac:dyDescent="0.25">
      <c r="A277" t="s">
        <v>1309</v>
      </c>
      <c r="B277" t="s">
        <v>83</v>
      </c>
      <c r="C277" t="s">
        <v>1310</v>
      </c>
      <c r="D277" s="33">
        <v>22.3</v>
      </c>
      <c r="E277" t="s">
        <v>1310</v>
      </c>
      <c r="F277" s="39">
        <v>0</v>
      </c>
      <c r="G277" s="39">
        <v>0</v>
      </c>
    </row>
    <row r="278" spans="1:7" x14ac:dyDescent="0.25">
      <c r="A278" s="25" t="s">
        <v>337</v>
      </c>
    </row>
    <row r="279" spans="1:7" x14ac:dyDescent="0.25">
      <c r="A279" t="s">
        <v>550</v>
      </c>
      <c r="B279" t="s">
        <v>224</v>
      </c>
      <c r="C279" t="s">
        <v>551</v>
      </c>
      <c r="D279" s="33">
        <v>6.69</v>
      </c>
      <c r="E279" t="s">
        <v>551</v>
      </c>
      <c r="F279" s="39">
        <v>0</v>
      </c>
      <c r="G279" s="39">
        <v>0</v>
      </c>
    </row>
    <row r="280" spans="1:7" x14ac:dyDescent="0.25">
      <c r="A280" t="s">
        <v>526</v>
      </c>
      <c r="B280" t="s">
        <v>33</v>
      </c>
      <c r="C280" t="s">
        <v>527</v>
      </c>
      <c r="D280" s="33">
        <v>3.52</v>
      </c>
      <c r="E280" t="s">
        <v>1735</v>
      </c>
      <c r="F280" s="39">
        <v>0</v>
      </c>
      <c r="G280" s="39">
        <v>0</v>
      </c>
    </row>
    <row r="281" spans="1:7" x14ac:dyDescent="0.25">
      <c r="A281" t="s">
        <v>504</v>
      </c>
      <c r="B281" t="s">
        <v>33</v>
      </c>
      <c r="C281" t="s">
        <v>505</v>
      </c>
      <c r="D281" s="33">
        <v>12.35</v>
      </c>
      <c r="E281" t="s">
        <v>505</v>
      </c>
      <c r="F281" s="39">
        <v>0</v>
      </c>
      <c r="G281" s="39">
        <v>0</v>
      </c>
    </row>
    <row r="282" spans="1:7" x14ac:dyDescent="0.25">
      <c r="A282" t="s">
        <v>516</v>
      </c>
      <c r="B282" t="s">
        <v>33</v>
      </c>
      <c r="C282" t="s">
        <v>517</v>
      </c>
      <c r="D282" s="33">
        <v>12.35</v>
      </c>
      <c r="E282" t="s">
        <v>517</v>
      </c>
      <c r="F282" s="39">
        <v>0</v>
      </c>
      <c r="G282" s="39">
        <v>0</v>
      </c>
    </row>
    <row r="283" spans="1:7" x14ac:dyDescent="0.25">
      <c r="A283" t="s">
        <v>1111</v>
      </c>
      <c r="B283" t="s">
        <v>33</v>
      </c>
      <c r="C283" t="s">
        <v>1112</v>
      </c>
      <c r="D283" s="33">
        <v>39.01</v>
      </c>
      <c r="E283" t="s">
        <v>1112</v>
      </c>
      <c r="F283" s="39">
        <v>0</v>
      </c>
      <c r="G283" s="39">
        <v>0</v>
      </c>
    </row>
    <row r="284" spans="1:7" x14ac:dyDescent="0.25">
      <c r="A284" t="s">
        <v>596</v>
      </c>
      <c r="B284" t="s">
        <v>321</v>
      </c>
      <c r="C284" t="s">
        <v>337</v>
      </c>
      <c r="D284" s="33">
        <v>16.72</v>
      </c>
      <c r="E284" t="s">
        <v>337</v>
      </c>
      <c r="F284" s="39">
        <v>0</v>
      </c>
      <c r="G284" s="39">
        <v>0</v>
      </c>
    </row>
    <row r="285" spans="1:7" x14ac:dyDescent="0.25">
      <c r="A285" t="s">
        <v>1150</v>
      </c>
      <c r="B285" t="s">
        <v>33</v>
      </c>
      <c r="C285" t="s">
        <v>1151</v>
      </c>
      <c r="D285" s="33">
        <v>44.59</v>
      </c>
      <c r="E285" t="s">
        <v>1151</v>
      </c>
      <c r="F285" s="39">
        <v>0</v>
      </c>
      <c r="G285" s="39">
        <v>0</v>
      </c>
    </row>
    <row r="286" spans="1:7" x14ac:dyDescent="0.25">
      <c r="A286" t="s">
        <v>653</v>
      </c>
      <c r="B286" t="s">
        <v>83</v>
      </c>
      <c r="C286" t="s">
        <v>654</v>
      </c>
      <c r="D286" s="33">
        <v>672</v>
      </c>
      <c r="E286" t="s">
        <v>654</v>
      </c>
      <c r="F286" s="39">
        <v>0</v>
      </c>
      <c r="G286" s="39">
        <v>0</v>
      </c>
    </row>
    <row r="287" spans="1:7" x14ac:dyDescent="0.25">
      <c r="A287" t="s">
        <v>640</v>
      </c>
      <c r="B287" t="s">
        <v>83</v>
      </c>
      <c r="C287" t="s">
        <v>641</v>
      </c>
      <c r="D287" s="33">
        <v>1214.79</v>
      </c>
      <c r="E287" t="s">
        <v>641</v>
      </c>
      <c r="F287" s="39">
        <v>0</v>
      </c>
      <c r="G287" s="39">
        <v>0</v>
      </c>
    </row>
    <row r="288" spans="1:7" x14ac:dyDescent="0.25">
      <c r="A288" t="s">
        <v>645</v>
      </c>
      <c r="B288" t="s">
        <v>19</v>
      </c>
      <c r="C288" t="s">
        <v>646</v>
      </c>
      <c r="D288" s="33">
        <v>947.33</v>
      </c>
      <c r="E288" t="s">
        <v>646</v>
      </c>
      <c r="F288" s="39">
        <v>0</v>
      </c>
      <c r="G288" s="39">
        <v>0</v>
      </c>
    </row>
    <row r="289" spans="1:7" x14ac:dyDescent="0.25">
      <c r="A289" t="s">
        <v>661</v>
      </c>
      <c r="B289" t="s">
        <v>83</v>
      </c>
      <c r="C289" t="s">
        <v>662</v>
      </c>
      <c r="D289" s="33">
        <v>1504.58</v>
      </c>
      <c r="E289" t="s">
        <v>662</v>
      </c>
      <c r="F289" s="39">
        <v>0</v>
      </c>
      <c r="G289" s="39">
        <v>0</v>
      </c>
    </row>
    <row r="290" spans="1:7" x14ac:dyDescent="0.25">
      <c r="A290" t="s">
        <v>635</v>
      </c>
      <c r="B290" t="s">
        <v>83</v>
      </c>
      <c r="C290" t="s">
        <v>636</v>
      </c>
      <c r="D290" s="33">
        <v>144.88</v>
      </c>
      <c r="E290" t="s">
        <v>636</v>
      </c>
      <c r="F290" s="39">
        <v>0</v>
      </c>
      <c r="G290" s="39">
        <v>0</v>
      </c>
    </row>
    <row r="291" spans="1:7" x14ac:dyDescent="0.25">
      <c r="A291" t="s">
        <v>666</v>
      </c>
      <c r="B291" t="s">
        <v>83</v>
      </c>
      <c r="C291" t="s">
        <v>667</v>
      </c>
      <c r="D291" s="33">
        <v>1504.58</v>
      </c>
      <c r="E291" t="s">
        <v>667</v>
      </c>
      <c r="F291" s="39">
        <v>0</v>
      </c>
      <c r="G291" s="39">
        <v>0</v>
      </c>
    </row>
    <row r="292" spans="1:7" x14ac:dyDescent="0.25">
      <c r="A292" t="s">
        <v>723</v>
      </c>
      <c r="B292" t="s">
        <v>19</v>
      </c>
      <c r="C292" t="s">
        <v>724</v>
      </c>
      <c r="D292" s="33">
        <v>1894.66</v>
      </c>
      <c r="E292" t="s">
        <v>724</v>
      </c>
      <c r="F292" s="39">
        <v>0</v>
      </c>
      <c r="G292" s="39">
        <v>0</v>
      </c>
    </row>
    <row r="293" spans="1:7" x14ac:dyDescent="0.25">
      <c r="A293" t="s">
        <v>715</v>
      </c>
      <c r="B293" t="s">
        <v>83</v>
      </c>
      <c r="C293" t="s">
        <v>716</v>
      </c>
      <c r="D293" s="33">
        <v>5293.89</v>
      </c>
      <c r="E293" t="s">
        <v>716</v>
      </c>
      <c r="F293" s="39">
        <v>0</v>
      </c>
      <c r="G293" s="39">
        <v>0</v>
      </c>
    </row>
    <row r="294" spans="1:7" x14ac:dyDescent="0.25">
      <c r="A294" t="s">
        <v>1231</v>
      </c>
      <c r="B294" t="s">
        <v>808</v>
      </c>
      <c r="C294" t="s">
        <v>1232</v>
      </c>
      <c r="D294" s="33">
        <v>94.73</v>
      </c>
      <c r="E294" t="s">
        <v>1232</v>
      </c>
      <c r="F294" s="39">
        <v>0</v>
      </c>
      <c r="G294" s="39">
        <v>0</v>
      </c>
    </row>
    <row r="295" spans="1:7" x14ac:dyDescent="0.25">
      <c r="A295" t="s">
        <v>511</v>
      </c>
      <c r="B295" t="s">
        <v>33</v>
      </c>
      <c r="C295" t="s">
        <v>512</v>
      </c>
      <c r="D295" s="33">
        <v>39.01</v>
      </c>
      <c r="E295" t="s">
        <v>512</v>
      </c>
      <c r="F295" s="39">
        <v>0</v>
      </c>
      <c r="G295" s="39">
        <v>0</v>
      </c>
    </row>
    <row r="296" spans="1:7" x14ac:dyDescent="0.25">
      <c r="A296" t="s">
        <v>1286</v>
      </c>
      <c r="B296" t="s">
        <v>33</v>
      </c>
      <c r="C296" t="s">
        <v>1287</v>
      </c>
      <c r="D296" s="33">
        <v>22.5</v>
      </c>
      <c r="E296" t="s">
        <v>1736</v>
      </c>
      <c r="F296" s="39">
        <v>0</v>
      </c>
      <c r="G296" s="39">
        <v>0</v>
      </c>
    </row>
    <row r="297" spans="1:7" x14ac:dyDescent="0.25">
      <c r="A297" t="s">
        <v>521</v>
      </c>
      <c r="B297" t="s">
        <v>33</v>
      </c>
      <c r="C297" t="s">
        <v>522</v>
      </c>
      <c r="D297" s="33">
        <v>17.84</v>
      </c>
      <c r="E297" t="s">
        <v>522</v>
      </c>
      <c r="F297" s="39">
        <v>0</v>
      </c>
      <c r="G297" s="39">
        <v>0</v>
      </c>
    </row>
    <row r="298" spans="1:7" x14ac:dyDescent="0.25">
      <c r="A298" t="s">
        <v>611</v>
      </c>
      <c r="B298" t="s">
        <v>33</v>
      </c>
      <c r="C298" t="s">
        <v>612</v>
      </c>
      <c r="D298" s="33">
        <v>267.48</v>
      </c>
      <c r="E298" t="s">
        <v>612</v>
      </c>
      <c r="F298" s="39">
        <v>0</v>
      </c>
      <c r="G298" s="39">
        <v>0</v>
      </c>
    </row>
    <row r="299" spans="1:7" x14ac:dyDescent="0.25">
      <c r="A299" t="s">
        <v>1516</v>
      </c>
      <c r="B299" t="s">
        <v>808</v>
      </c>
      <c r="C299" t="s">
        <v>1517</v>
      </c>
      <c r="D299" s="33">
        <v>300.91000000000003</v>
      </c>
      <c r="E299" t="s">
        <v>1517</v>
      </c>
      <c r="F299" s="39">
        <v>0</v>
      </c>
      <c r="G299" s="39">
        <v>0</v>
      </c>
    </row>
    <row r="300" spans="1:7" x14ac:dyDescent="0.25">
      <c r="A300" t="s">
        <v>606</v>
      </c>
      <c r="B300" t="s">
        <v>83</v>
      </c>
      <c r="C300" t="s">
        <v>607</v>
      </c>
      <c r="D300" s="33">
        <v>2061.84</v>
      </c>
      <c r="E300" t="s">
        <v>607</v>
      </c>
      <c r="F300" s="39">
        <v>0</v>
      </c>
      <c r="G300" s="39">
        <v>0</v>
      </c>
    </row>
    <row r="301" spans="1:7" x14ac:dyDescent="0.25">
      <c r="A301" t="s">
        <v>338</v>
      </c>
      <c r="B301" t="s">
        <v>33</v>
      </c>
      <c r="C301" t="s">
        <v>339</v>
      </c>
      <c r="D301" s="33">
        <v>27.87</v>
      </c>
      <c r="E301" t="s">
        <v>1737</v>
      </c>
      <c r="F301" s="39">
        <v>0</v>
      </c>
      <c r="G301" s="39">
        <v>0</v>
      </c>
    </row>
    <row r="302" spans="1:7" x14ac:dyDescent="0.25">
      <c r="A302" t="s">
        <v>1387</v>
      </c>
      <c r="B302" t="s">
        <v>33</v>
      </c>
      <c r="C302" t="s">
        <v>1388</v>
      </c>
      <c r="D302" s="33">
        <v>20</v>
      </c>
      <c r="E302" t="s">
        <v>1388</v>
      </c>
      <c r="F302" s="39">
        <v>0</v>
      </c>
      <c r="G302" s="39">
        <v>0</v>
      </c>
    </row>
    <row r="303" spans="1:7" x14ac:dyDescent="0.25">
      <c r="A303" t="s">
        <v>1499</v>
      </c>
      <c r="B303" t="s">
        <v>22</v>
      </c>
      <c r="C303" t="s">
        <v>1500</v>
      </c>
      <c r="D303" s="33">
        <v>22</v>
      </c>
      <c r="E303" t="s">
        <v>1500</v>
      </c>
      <c r="F303" s="39">
        <v>0</v>
      </c>
      <c r="G303" s="39">
        <v>0</v>
      </c>
    </row>
    <row r="304" spans="1:7" ht="90" x14ac:dyDescent="0.25">
      <c r="A304" t="s">
        <v>506</v>
      </c>
      <c r="B304" t="s">
        <v>33</v>
      </c>
      <c r="C304" s="38" t="s">
        <v>507</v>
      </c>
      <c r="D304" s="33">
        <v>33</v>
      </c>
      <c r="E304" t="s">
        <v>1738</v>
      </c>
      <c r="F304" s="39">
        <v>0</v>
      </c>
      <c r="G304" s="39">
        <v>0</v>
      </c>
    </row>
  </sheetData>
  <mergeCells count="5">
    <mergeCell ref="A1:D1"/>
    <mergeCell ref="A2:D2"/>
    <mergeCell ref="A3:D3"/>
    <mergeCell ref="A4:D4"/>
    <mergeCell ref="A6:D6"/>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0"/>
  <sheetViews>
    <sheetView topLeftCell="A40" workbookViewId="0"/>
  </sheetViews>
  <sheetFormatPr defaultRowHeight="15" x14ac:dyDescent="0.25"/>
  <cols>
    <col min="1" max="1" width="25.7109375" customWidth="1"/>
    <col min="2" max="2" width="3.42578125" customWidth="1"/>
    <col min="3" max="7" width="13.7109375" customWidth="1"/>
    <col min="8" max="8" width="25.7109375" customWidth="1"/>
  </cols>
  <sheetData>
    <row r="1" spans="1:8" x14ac:dyDescent="0.25">
      <c r="E1" s="3"/>
      <c r="F1" s="3"/>
      <c r="G1" s="3"/>
      <c r="H1" s="3"/>
    </row>
    <row r="2" spans="1:8" x14ac:dyDescent="0.25">
      <c r="E2" s="3" t="s">
        <v>0</v>
      </c>
      <c r="F2" s="3" t="s">
        <v>0</v>
      </c>
      <c r="G2" s="3" t="s">
        <v>0</v>
      </c>
      <c r="H2" s="3" t="s">
        <v>0</v>
      </c>
    </row>
    <row r="3" spans="1:8" x14ac:dyDescent="0.25">
      <c r="E3" s="3"/>
      <c r="F3" s="3"/>
      <c r="G3" s="3"/>
      <c r="H3" s="3"/>
    </row>
    <row r="4" spans="1:8" x14ac:dyDescent="0.25">
      <c r="E4" s="3"/>
      <c r="F4" s="3"/>
      <c r="G4" s="3"/>
      <c r="H4" s="3"/>
    </row>
    <row r="6" spans="1:8" ht="18.75" x14ac:dyDescent="0.3">
      <c r="C6" s="2" t="s">
        <v>1739</v>
      </c>
      <c r="D6" s="2" t="s">
        <v>1739</v>
      </c>
      <c r="E6" s="2" t="s">
        <v>1739</v>
      </c>
      <c r="F6" s="2" t="s">
        <v>1739</v>
      </c>
      <c r="G6" s="2" t="s">
        <v>1739</v>
      </c>
    </row>
    <row r="10" spans="1:8" x14ac:dyDescent="0.25">
      <c r="B10" t="s">
        <v>1740</v>
      </c>
      <c r="C10" s="40" t="s">
        <v>5</v>
      </c>
      <c r="D10" s="41" t="s">
        <v>6</v>
      </c>
      <c r="E10" s="40" t="s">
        <v>7</v>
      </c>
    </row>
    <row r="11" spans="1:8" x14ac:dyDescent="0.25">
      <c r="B11" t="s">
        <v>1740</v>
      </c>
      <c r="C11" s="40" t="s">
        <v>8</v>
      </c>
      <c r="D11" s="41" t="s">
        <v>6</v>
      </c>
      <c r="E11" s="40" t="s">
        <v>16</v>
      </c>
    </row>
    <row r="13" spans="1:8" ht="45" customHeight="1" x14ac:dyDescent="0.25">
      <c r="A13" s="42" t="s">
        <v>1741</v>
      </c>
      <c r="B13" s="42" t="s">
        <v>1742</v>
      </c>
      <c r="C13" s="42" t="s">
        <v>21</v>
      </c>
      <c r="D13" s="43" t="s">
        <v>22</v>
      </c>
      <c r="E13" s="1" t="s">
        <v>23</v>
      </c>
      <c r="F13" s="1" t="s">
        <v>23</v>
      </c>
      <c r="G13" s="44">
        <f>SUM(G14:G15)</f>
        <v>29.700000000000003</v>
      </c>
    </row>
    <row r="14" spans="1:8" x14ac:dyDescent="0.25">
      <c r="A14" s="45" t="s">
        <v>1743</v>
      </c>
      <c r="B14" s="45"/>
      <c r="C14" s="46">
        <v>2.25</v>
      </c>
      <c r="D14" s="46">
        <v>3.6</v>
      </c>
      <c r="E14" s="46"/>
      <c r="F14" s="46"/>
      <c r="G14" s="46">
        <f>PRODUCT(C14:F14)</f>
        <v>8.1</v>
      </c>
    </row>
    <row r="15" spans="1:8" x14ac:dyDescent="0.25">
      <c r="A15" s="45" t="s">
        <v>1744</v>
      </c>
      <c r="B15" s="45"/>
      <c r="C15" s="46">
        <v>2</v>
      </c>
      <c r="D15" s="46">
        <v>3</v>
      </c>
      <c r="E15" s="46">
        <v>3.6</v>
      </c>
      <c r="F15" s="46"/>
      <c r="G15" s="46">
        <f>PRODUCT(C15:F15)</f>
        <v>21.6</v>
      </c>
    </row>
    <row r="17" spans="1:7" ht="45" customHeight="1" x14ac:dyDescent="0.25">
      <c r="A17" s="42" t="s">
        <v>1745</v>
      </c>
      <c r="B17" s="42" t="s">
        <v>1742</v>
      </c>
      <c r="C17" s="42" t="s">
        <v>24</v>
      </c>
      <c r="D17" s="43" t="s">
        <v>19</v>
      </c>
      <c r="E17" s="1" t="s">
        <v>25</v>
      </c>
      <c r="F17" s="1" t="s">
        <v>25</v>
      </c>
      <c r="G17" s="44">
        <f>SUM(G18:G18)</f>
        <v>2</v>
      </c>
    </row>
    <row r="18" spans="1:7" x14ac:dyDescent="0.25">
      <c r="A18" s="45" t="s">
        <v>1746</v>
      </c>
      <c r="B18" s="45"/>
      <c r="C18" s="46">
        <v>2</v>
      </c>
      <c r="D18" s="46"/>
      <c r="E18" s="46"/>
      <c r="F18" s="46"/>
      <c r="G18" s="46">
        <f>PRODUCT(C18:F18)</f>
        <v>2</v>
      </c>
    </row>
    <row r="20" spans="1:7" ht="45" customHeight="1" x14ac:dyDescent="0.25">
      <c r="A20" s="42" t="s">
        <v>1747</v>
      </c>
      <c r="B20" s="42" t="s">
        <v>1742</v>
      </c>
      <c r="C20" s="42" t="s">
        <v>26</v>
      </c>
      <c r="D20" s="43" t="s">
        <v>27</v>
      </c>
      <c r="E20" s="1" t="s">
        <v>1748</v>
      </c>
      <c r="F20" s="1" t="s">
        <v>1748</v>
      </c>
      <c r="G20" s="44">
        <f>SUM(G21:G21)</f>
        <v>5</v>
      </c>
    </row>
    <row r="21" spans="1:7" x14ac:dyDescent="0.25">
      <c r="A21" s="45"/>
      <c r="B21" s="45"/>
      <c r="C21" s="46">
        <v>5</v>
      </c>
      <c r="D21" s="46"/>
      <c r="E21" s="46"/>
      <c r="F21" s="46"/>
      <c r="G21" s="46">
        <f>PRODUCT(C21:F21)</f>
        <v>5</v>
      </c>
    </row>
    <row r="23" spans="1:7" x14ac:dyDescent="0.25">
      <c r="B23" t="s">
        <v>1740</v>
      </c>
      <c r="C23" s="40" t="s">
        <v>5</v>
      </c>
      <c r="D23" s="41" t="s">
        <v>6</v>
      </c>
      <c r="E23" s="40" t="s">
        <v>7</v>
      </c>
    </row>
    <row r="24" spans="1:7" x14ac:dyDescent="0.25">
      <c r="B24" t="s">
        <v>1740</v>
      </c>
      <c r="C24" s="40" t="s">
        <v>8</v>
      </c>
      <c r="D24" s="41" t="s">
        <v>29</v>
      </c>
      <c r="E24" s="40" t="s">
        <v>30</v>
      </c>
    </row>
    <row r="26" spans="1:7" ht="45" customHeight="1" x14ac:dyDescent="0.25">
      <c r="A26" s="42" t="s">
        <v>1749</v>
      </c>
      <c r="B26" s="42" t="s">
        <v>1742</v>
      </c>
      <c r="C26" s="42" t="s">
        <v>32</v>
      </c>
      <c r="D26" s="43" t="s">
        <v>33</v>
      </c>
      <c r="E26" s="1" t="s">
        <v>34</v>
      </c>
      <c r="F26" s="1" t="s">
        <v>34</v>
      </c>
      <c r="G26" s="44">
        <f>SUM(G27:G43)</f>
        <v>241.6</v>
      </c>
    </row>
    <row r="27" spans="1:7" x14ac:dyDescent="0.25">
      <c r="A27" s="45" t="s">
        <v>1750</v>
      </c>
      <c r="B27" s="45"/>
      <c r="C27" s="46">
        <v>3</v>
      </c>
      <c r="D27" s="46">
        <v>3.6</v>
      </c>
      <c r="E27" s="46"/>
      <c r="F27" s="46"/>
      <c r="G27" s="46">
        <f t="shared" ref="G27:G43" si="0">PRODUCT(C27:F27)</f>
        <v>10.8</v>
      </c>
    </row>
    <row r="28" spans="1:7" x14ac:dyDescent="0.25">
      <c r="A28" s="45"/>
      <c r="B28" s="45"/>
      <c r="C28" s="46">
        <v>1</v>
      </c>
      <c r="D28" s="46">
        <v>2</v>
      </c>
      <c r="E28" s="46"/>
      <c r="F28" s="46"/>
      <c r="G28" s="46">
        <f t="shared" si="0"/>
        <v>2</v>
      </c>
    </row>
    <row r="29" spans="1:7" x14ac:dyDescent="0.25">
      <c r="A29" s="45" t="s">
        <v>1751</v>
      </c>
      <c r="B29" s="45"/>
      <c r="C29" s="46">
        <v>3.5</v>
      </c>
      <c r="D29" s="46">
        <v>2</v>
      </c>
      <c r="E29" s="46"/>
      <c r="F29" s="46"/>
      <c r="G29" s="46">
        <f t="shared" si="0"/>
        <v>7</v>
      </c>
    </row>
    <row r="30" spans="1:7" x14ac:dyDescent="0.25">
      <c r="A30" s="45"/>
      <c r="B30" s="45"/>
      <c r="C30" s="46">
        <v>1.5</v>
      </c>
      <c r="D30" s="46">
        <v>2</v>
      </c>
      <c r="E30" s="46"/>
      <c r="F30" s="46"/>
      <c r="G30" s="46">
        <f t="shared" si="0"/>
        <v>3</v>
      </c>
    </row>
    <row r="31" spans="1:7" x14ac:dyDescent="0.25">
      <c r="A31" s="45"/>
      <c r="B31" s="45"/>
      <c r="C31" s="46">
        <v>3.5</v>
      </c>
      <c r="D31" s="46">
        <v>2</v>
      </c>
      <c r="E31" s="46"/>
      <c r="F31" s="46"/>
      <c r="G31" s="46">
        <f t="shared" si="0"/>
        <v>7</v>
      </c>
    </row>
    <row r="32" spans="1:7" x14ac:dyDescent="0.25">
      <c r="A32" s="45"/>
      <c r="B32" s="45"/>
      <c r="C32" s="46">
        <v>3.5</v>
      </c>
      <c r="D32" s="46">
        <v>2</v>
      </c>
      <c r="E32" s="46"/>
      <c r="F32" s="46"/>
      <c r="G32" s="46">
        <f t="shared" si="0"/>
        <v>7</v>
      </c>
    </row>
    <row r="33" spans="1:7" x14ac:dyDescent="0.25">
      <c r="A33" s="45" t="s">
        <v>1752</v>
      </c>
      <c r="B33" s="45"/>
      <c r="C33" s="46">
        <v>8</v>
      </c>
      <c r="D33" s="46">
        <v>3.6</v>
      </c>
      <c r="E33" s="46">
        <v>2</v>
      </c>
      <c r="F33" s="46"/>
      <c r="G33" s="46">
        <f t="shared" si="0"/>
        <v>57.6</v>
      </c>
    </row>
    <row r="34" spans="1:7" x14ac:dyDescent="0.25">
      <c r="A34" s="45" t="s">
        <v>1753</v>
      </c>
      <c r="B34" s="45"/>
      <c r="C34" s="46">
        <v>10</v>
      </c>
      <c r="D34" s="46">
        <v>3.6</v>
      </c>
      <c r="E34" s="46"/>
      <c r="F34" s="46"/>
      <c r="G34" s="46">
        <f t="shared" si="0"/>
        <v>36</v>
      </c>
    </row>
    <row r="35" spans="1:7" x14ac:dyDescent="0.25">
      <c r="A35" s="45"/>
      <c r="B35" s="45"/>
      <c r="C35" s="46">
        <v>6</v>
      </c>
      <c r="D35" s="46">
        <v>3.6</v>
      </c>
      <c r="E35" s="46"/>
      <c r="F35" s="46"/>
      <c r="G35" s="46">
        <f t="shared" si="0"/>
        <v>21.6</v>
      </c>
    </row>
    <row r="36" spans="1:7" x14ac:dyDescent="0.25">
      <c r="A36" s="45"/>
      <c r="B36" s="45"/>
      <c r="C36" s="46">
        <v>2</v>
      </c>
      <c r="D36" s="46">
        <v>3.6</v>
      </c>
      <c r="E36" s="46"/>
      <c r="F36" s="46"/>
      <c r="G36" s="46">
        <f t="shared" si="0"/>
        <v>7.2</v>
      </c>
    </row>
    <row r="37" spans="1:7" x14ac:dyDescent="0.25">
      <c r="A37" s="45"/>
      <c r="B37" s="45"/>
      <c r="C37" s="46">
        <v>11</v>
      </c>
      <c r="D37" s="46">
        <v>3.6</v>
      </c>
      <c r="E37" s="46"/>
      <c r="F37" s="46"/>
      <c r="G37" s="46">
        <f t="shared" si="0"/>
        <v>39.6</v>
      </c>
    </row>
    <row r="38" spans="1:7" x14ac:dyDescent="0.25">
      <c r="A38" s="45"/>
      <c r="B38" s="45"/>
      <c r="C38" s="46">
        <v>4</v>
      </c>
      <c r="D38" s="46">
        <v>3.6</v>
      </c>
      <c r="E38" s="46"/>
      <c r="F38" s="46"/>
      <c r="G38" s="46">
        <f t="shared" si="0"/>
        <v>14.4</v>
      </c>
    </row>
    <row r="39" spans="1:7" x14ac:dyDescent="0.25">
      <c r="A39" s="45" t="s">
        <v>1754</v>
      </c>
      <c r="B39" s="45"/>
      <c r="C39" s="46">
        <v>1.7</v>
      </c>
      <c r="D39" s="46">
        <v>2</v>
      </c>
      <c r="E39" s="46">
        <v>2</v>
      </c>
      <c r="F39" s="46"/>
      <c r="G39" s="46">
        <f t="shared" si="0"/>
        <v>6.8</v>
      </c>
    </row>
    <row r="40" spans="1:7" x14ac:dyDescent="0.25">
      <c r="A40" s="45" t="s">
        <v>1755</v>
      </c>
      <c r="B40" s="45"/>
      <c r="C40" s="46">
        <v>2</v>
      </c>
      <c r="D40" s="46">
        <v>3.6</v>
      </c>
      <c r="E40" s="46"/>
      <c r="F40" s="46"/>
      <c r="G40" s="46">
        <f t="shared" si="0"/>
        <v>7.2</v>
      </c>
    </row>
    <row r="41" spans="1:7" x14ac:dyDescent="0.25">
      <c r="A41" s="45" t="s">
        <v>1756</v>
      </c>
      <c r="B41" s="45"/>
      <c r="C41" s="46">
        <v>1.5</v>
      </c>
      <c r="D41" s="46">
        <v>2.5</v>
      </c>
      <c r="E41" s="46"/>
      <c r="F41" s="46"/>
      <c r="G41" s="46">
        <f t="shared" si="0"/>
        <v>3.75</v>
      </c>
    </row>
    <row r="42" spans="1:7" x14ac:dyDescent="0.25">
      <c r="A42" s="45"/>
      <c r="B42" s="45"/>
      <c r="C42" s="46">
        <v>3.26</v>
      </c>
      <c r="D42" s="46">
        <v>2.5</v>
      </c>
      <c r="E42" s="46"/>
      <c r="F42" s="46"/>
      <c r="G42" s="46">
        <f t="shared" si="0"/>
        <v>8.1499999999999986</v>
      </c>
    </row>
    <row r="43" spans="1:7" x14ac:dyDescent="0.25">
      <c r="A43" s="45"/>
      <c r="B43" s="45"/>
      <c r="C43" s="46">
        <v>1</v>
      </c>
      <c r="D43" s="46">
        <v>2.5</v>
      </c>
      <c r="E43" s="46"/>
      <c r="F43" s="46"/>
      <c r="G43" s="46">
        <f t="shared" si="0"/>
        <v>2.5</v>
      </c>
    </row>
    <row r="45" spans="1:7" ht="45" customHeight="1" x14ac:dyDescent="0.25">
      <c r="A45" s="42" t="s">
        <v>1757</v>
      </c>
      <c r="B45" s="42" t="s">
        <v>1742</v>
      </c>
      <c r="C45" s="42" t="s">
        <v>35</v>
      </c>
      <c r="D45" s="43" t="s">
        <v>33</v>
      </c>
      <c r="E45" s="1" t="s">
        <v>36</v>
      </c>
      <c r="F45" s="1" t="s">
        <v>36</v>
      </c>
      <c r="G45" s="44">
        <f>SUM(G46:G50)</f>
        <v>482</v>
      </c>
    </row>
    <row r="46" spans="1:7" x14ac:dyDescent="0.25">
      <c r="A46" s="45" t="s">
        <v>1758</v>
      </c>
      <c r="B46" s="45"/>
      <c r="C46" s="46">
        <v>190</v>
      </c>
      <c r="D46" s="46"/>
      <c r="E46" s="46"/>
      <c r="F46" s="46"/>
      <c r="G46" s="46">
        <f>PRODUCT(C46:F46)</f>
        <v>190</v>
      </c>
    </row>
    <row r="47" spans="1:7" x14ac:dyDescent="0.25">
      <c r="A47" s="45" t="s">
        <v>1759</v>
      </c>
      <c r="B47" s="45"/>
      <c r="C47" s="46">
        <v>190</v>
      </c>
      <c r="D47" s="46"/>
      <c r="E47" s="46"/>
      <c r="F47" s="46"/>
      <c r="G47" s="46">
        <f>PRODUCT(C47:F47)</f>
        <v>190</v>
      </c>
    </row>
    <row r="48" spans="1:7" x14ac:dyDescent="0.25">
      <c r="A48" s="45" t="s">
        <v>1760</v>
      </c>
      <c r="B48" s="45"/>
      <c r="C48" s="46">
        <v>40</v>
      </c>
      <c r="D48" s="46"/>
      <c r="E48" s="46"/>
      <c r="F48" s="46"/>
      <c r="G48" s="46">
        <f>PRODUCT(C48:F48)</f>
        <v>40</v>
      </c>
    </row>
    <row r="49" spans="1:7" x14ac:dyDescent="0.25">
      <c r="A49" s="45" t="s">
        <v>1761</v>
      </c>
      <c r="B49" s="45"/>
      <c r="C49" s="46">
        <v>40</v>
      </c>
      <c r="D49" s="46"/>
      <c r="E49" s="46"/>
      <c r="F49" s="46"/>
      <c r="G49" s="46">
        <f>PRODUCT(C49:F49)</f>
        <v>40</v>
      </c>
    </row>
    <row r="50" spans="1:7" x14ac:dyDescent="0.25">
      <c r="A50" s="45" t="s">
        <v>1751</v>
      </c>
      <c r="B50" s="45"/>
      <c r="C50" s="46">
        <v>11</v>
      </c>
      <c r="D50" s="46">
        <v>2</v>
      </c>
      <c r="E50" s="46"/>
      <c r="F50" s="46"/>
      <c r="G50" s="46">
        <f>PRODUCT(C50:F50)</f>
        <v>22</v>
      </c>
    </row>
    <row r="52" spans="1:7" ht="45" customHeight="1" x14ac:dyDescent="0.25">
      <c r="A52" s="42" t="s">
        <v>1762</v>
      </c>
      <c r="B52" s="42" t="s">
        <v>1742</v>
      </c>
      <c r="C52" s="42" t="s">
        <v>42</v>
      </c>
      <c r="D52" s="43" t="s">
        <v>38</v>
      </c>
      <c r="E52" s="1" t="s">
        <v>43</v>
      </c>
      <c r="F52" s="1" t="s">
        <v>43</v>
      </c>
      <c r="G52" s="44">
        <f>SUM(G53:G55)</f>
        <v>32</v>
      </c>
    </row>
    <row r="53" spans="1:7" x14ac:dyDescent="0.25">
      <c r="A53" s="45" t="s">
        <v>1763</v>
      </c>
      <c r="B53" s="45"/>
      <c r="C53" s="46">
        <v>3</v>
      </c>
      <c r="D53" s="46"/>
      <c r="E53" s="46"/>
      <c r="F53" s="46"/>
      <c r="G53" s="46">
        <f>PRODUCT(C53:F53)</f>
        <v>3</v>
      </c>
    </row>
    <row r="54" spans="1:7" x14ac:dyDescent="0.25">
      <c r="A54" s="45" t="s">
        <v>1764</v>
      </c>
      <c r="B54" s="45"/>
      <c r="C54" s="46">
        <v>24</v>
      </c>
      <c r="D54" s="46"/>
      <c r="E54" s="46"/>
      <c r="F54" s="46"/>
      <c r="G54" s="46">
        <f>PRODUCT(C54:F54)</f>
        <v>24</v>
      </c>
    </row>
    <row r="55" spans="1:7" x14ac:dyDescent="0.25">
      <c r="A55" s="45" t="s">
        <v>1751</v>
      </c>
      <c r="B55" s="45"/>
      <c r="C55" s="46">
        <v>5</v>
      </c>
      <c r="D55" s="46"/>
      <c r="E55" s="46"/>
      <c r="F55" s="46"/>
      <c r="G55" s="46">
        <f>PRODUCT(C55:F55)</f>
        <v>5</v>
      </c>
    </row>
    <row r="57" spans="1:7" ht="45" customHeight="1" x14ac:dyDescent="0.25">
      <c r="A57" s="42" t="s">
        <v>1765</v>
      </c>
      <c r="B57" s="42" t="s">
        <v>1742</v>
      </c>
      <c r="C57" s="42" t="s">
        <v>44</v>
      </c>
      <c r="D57" s="43" t="s">
        <v>33</v>
      </c>
      <c r="E57" s="1" t="s">
        <v>45</v>
      </c>
      <c r="F57" s="1" t="s">
        <v>45</v>
      </c>
      <c r="G57" s="44">
        <f>SUM(G58:G58)</f>
        <v>45</v>
      </c>
    </row>
    <row r="58" spans="1:7" x14ac:dyDescent="0.25">
      <c r="A58" s="45" t="s">
        <v>1760</v>
      </c>
      <c r="B58" s="45"/>
      <c r="C58" s="46">
        <v>15</v>
      </c>
      <c r="D58" s="46">
        <v>1.5</v>
      </c>
      <c r="E58" s="46">
        <v>2</v>
      </c>
      <c r="F58" s="46"/>
      <c r="G58" s="46">
        <f>PRODUCT(C58:F58)</f>
        <v>45</v>
      </c>
    </row>
    <row r="60" spans="1:7" ht="45" customHeight="1" x14ac:dyDescent="0.25">
      <c r="A60" s="42" t="s">
        <v>1766</v>
      </c>
      <c r="B60" s="42" t="s">
        <v>1742</v>
      </c>
      <c r="C60" s="42" t="s">
        <v>46</v>
      </c>
      <c r="D60" s="43" t="s">
        <v>33</v>
      </c>
      <c r="E60" s="1" t="s">
        <v>47</v>
      </c>
      <c r="F60" s="1" t="s">
        <v>47</v>
      </c>
      <c r="G60" s="44">
        <f>SUM(G61:G61)</f>
        <v>25</v>
      </c>
    </row>
    <row r="61" spans="1:7" x14ac:dyDescent="0.25">
      <c r="A61" s="45" t="s">
        <v>1767</v>
      </c>
      <c r="B61" s="45"/>
      <c r="C61" s="46">
        <v>25</v>
      </c>
      <c r="D61" s="46"/>
      <c r="E61" s="46"/>
      <c r="F61" s="46"/>
      <c r="G61" s="46">
        <f>PRODUCT(C61:F61)</f>
        <v>25</v>
      </c>
    </row>
    <row r="63" spans="1:7" ht="45" customHeight="1" x14ac:dyDescent="0.25">
      <c r="A63" s="42" t="s">
        <v>1768</v>
      </c>
      <c r="B63" s="42" t="s">
        <v>1742</v>
      </c>
      <c r="C63" s="42" t="s">
        <v>48</v>
      </c>
      <c r="D63" s="43" t="s">
        <v>33</v>
      </c>
      <c r="E63" s="1" t="s">
        <v>49</v>
      </c>
      <c r="F63" s="1" t="s">
        <v>49</v>
      </c>
      <c r="G63" s="44">
        <f>SUM(G64:G64)</f>
        <v>28</v>
      </c>
    </row>
    <row r="64" spans="1:7" x14ac:dyDescent="0.25">
      <c r="A64" s="45" t="s">
        <v>1751</v>
      </c>
      <c r="B64" s="45"/>
      <c r="C64" s="46">
        <v>28</v>
      </c>
      <c r="D64" s="46"/>
      <c r="E64" s="46"/>
      <c r="F64" s="46"/>
      <c r="G64" s="46">
        <f>PRODUCT(C64:F64)</f>
        <v>28</v>
      </c>
    </row>
    <row r="66" spans="1:7" ht="45" customHeight="1" x14ac:dyDescent="0.25">
      <c r="A66" s="42" t="s">
        <v>1769</v>
      </c>
      <c r="B66" s="42" t="s">
        <v>1742</v>
      </c>
      <c r="C66" s="42" t="s">
        <v>50</v>
      </c>
      <c r="D66" s="43" t="s">
        <v>33</v>
      </c>
      <c r="E66" s="1" t="s">
        <v>51</v>
      </c>
      <c r="F66" s="1" t="s">
        <v>51</v>
      </c>
      <c r="G66" s="44">
        <f>SUM(G67:G67)</f>
        <v>50</v>
      </c>
    </row>
    <row r="67" spans="1:7" x14ac:dyDescent="0.25">
      <c r="A67" s="45" t="s">
        <v>1770</v>
      </c>
      <c r="B67" s="45"/>
      <c r="C67" s="46">
        <v>50</v>
      </c>
      <c r="D67" s="46"/>
      <c r="E67" s="46"/>
      <c r="F67" s="46"/>
      <c r="G67" s="46">
        <f>PRODUCT(C67:F67)</f>
        <v>50</v>
      </c>
    </row>
    <row r="69" spans="1:7" ht="45" customHeight="1" x14ac:dyDescent="0.25">
      <c r="A69" s="42" t="s">
        <v>1771</v>
      </c>
      <c r="B69" s="42" t="s">
        <v>1742</v>
      </c>
      <c r="C69" s="42" t="s">
        <v>52</v>
      </c>
      <c r="D69" s="43" t="s">
        <v>33</v>
      </c>
      <c r="E69" s="1" t="s">
        <v>53</v>
      </c>
      <c r="F69" s="1" t="s">
        <v>53</v>
      </c>
      <c r="G69" s="44">
        <f>SUM(G70:G70)</f>
        <v>50</v>
      </c>
    </row>
    <row r="70" spans="1:7" x14ac:dyDescent="0.25">
      <c r="A70" s="45" t="s">
        <v>1770</v>
      </c>
      <c r="B70" s="45"/>
      <c r="C70" s="46">
        <v>50</v>
      </c>
      <c r="D70" s="46"/>
      <c r="E70" s="46"/>
      <c r="F70" s="46"/>
      <c r="G70" s="46">
        <f>PRODUCT(C70:F70)</f>
        <v>50</v>
      </c>
    </row>
    <row r="72" spans="1:7" x14ac:dyDescent="0.25">
      <c r="B72" t="s">
        <v>1740</v>
      </c>
      <c r="C72" s="40" t="s">
        <v>5</v>
      </c>
      <c r="D72" s="41" t="s">
        <v>6</v>
      </c>
      <c r="E72" s="40" t="s">
        <v>7</v>
      </c>
    </row>
    <row r="73" spans="1:7" x14ac:dyDescent="0.25">
      <c r="B73" t="s">
        <v>1740</v>
      </c>
      <c r="C73" s="40" t="s">
        <v>8</v>
      </c>
      <c r="D73" s="41" t="s">
        <v>54</v>
      </c>
      <c r="E73" s="40" t="s">
        <v>55</v>
      </c>
    </row>
    <row r="74" spans="1:7" x14ac:dyDescent="0.25">
      <c r="B74" t="s">
        <v>1740</v>
      </c>
      <c r="C74" s="40" t="s">
        <v>56</v>
      </c>
      <c r="D74" s="41" t="s">
        <v>6</v>
      </c>
      <c r="E74" s="40" t="s">
        <v>57</v>
      </c>
    </row>
    <row r="76" spans="1:7" ht="45" customHeight="1" x14ac:dyDescent="0.25">
      <c r="A76" s="42" t="s">
        <v>1772</v>
      </c>
      <c r="B76" s="42" t="s">
        <v>1742</v>
      </c>
      <c r="C76" s="42" t="s">
        <v>59</v>
      </c>
      <c r="D76" s="43" t="s">
        <v>33</v>
      </c>
      <c r="E76" s="1" t="s">
        <v>60</v>
      </c>
      <c r="F76" s="1" t="s">
        <v>60</v>
      </c>
      <c r="G76" s="44">
        <f>SUM(G77:G84)</f>
        <v>245.23200000000003</v>
      </c>
    </row>
    <row r="77" spans="1:7" x14ac:dyDescent="0.25">
      <c r="A77" s="45" t="s">
        <v>1773</v>
      </c>
      <c r="B77" s="45"/>
      <c r="C77" s="46">
        <v>8.5</v>
      </c>
      <c r="D77" s="46">
        <v>3.6</v>
      </c>
      <c r="E77" s="46"/>
      <c r="F77" s="46"/>
      <c r="G77" s="46">
        <f t="shared" ref="G77:G84" si="1">PRODUCT(C77:F77)</f>
        <v>30.6</v>
      </c>
    </row>
    <row r="78" spans="1:7" x14ac:dyDescent="0.25">
      <c r="A78" s="45" t="s">
        <v>1753</v>
      </c>
      <c r="B78" s="45"/>
      <c r="C78" s="46">
        <v>8.5</v>
      </c>
      <c r="D78" s="46">
        <v>3.6</v>
      </c>
      <c r="E78" s="46"/>
      <c r="F78" s="46"/>
      <c r="G78" s="46">
        <f t="shared" si="1"/>
        <v>30.6</v>
      </c>
    </row>
    <row r="79" spans="1:7" x14ac:dyDescent="0.25">
      <c r="A79" s="45" t="s">
        <v>1773</v>
      </c>
      <c r="B79" s="45"/>
      <c r="C79" s="46">
        <v>18</v>
      </c>
      <c r="D79" s="46">
        <v>3.6</v>
      </c>
      <c r="E79" s="46"/>
      <c r="F79" s="46"/>
      <c r="G79" s="46">
        <f t="shared" si="1"/>
        <v>64.8</v>
      </c>
    </row>
    <row r="80" spans="1:7" x14ac:dyDescent="0.25">
      <c r="A80" s="45" t="s">
        <v>1774</v>
      </c>
      <c r="B80" s="45"/>
      <c r="C80" s="46">
        <v>5</v>
      </c>
      <c r="D80" s="46">
        <v>3.6</v>
      </c>
      <c r="E80" s="46"/>
      <c r="F80" s="46"/>
      <c r="G80" s="46">
        <f t="shared" si="1"/>
        <v>18</v>
      </c>
    </row>
    <row r="81" spans="1:7" x14ac:dyDescent="0.25">
      <c r="A81" s="45"/>
      <c r="B81" s="45"/>
      <c r="C81" s="46">
        <v>14</v>
      </c>
      <c r="D81" s="46">
        <v>3.6</v>
      </c>
      <c r="E81" s="46"/>
      <c r="F81" s="46"/>
      <c r="G81" s="46">
        <f t="shared" si="1"/>
        <v>50.4</v>
      </c>
    </row>
    <row r="82" spans="1:7" x14ac:dyDescent="0.25">
      <c r="A82" s="45"/>
      <c r="B82" s="45"/>
      <c r="C82" s="46">
        <v>3</v>
      </c>
      <c r="D82" s="46">
        <v>3.6</v>
      </c>
      <c r="E82" s="46"/>
      <c r="F82" s="46"/>
      <c r="G82" s="46">
        <f t="shared" si="1"/>
        <v>10.8</v>
      </c>
    </row>
    <row r="83" spans="1:7" x14ac:dyDescent="0.25">
      <c r="A83" s="45" t="s">
        <v>1751</v>
      </c>
      <c r="B83" s="45"/>
      <c r="C83" s="46">
        <v>3.06</v>
      </c>
      <c r="D83" s="46">
        <v>3.6</v>
      </c>
      <c r="E83" s="46">
        <v>2</v>
      </c>
      <c r="F83" s="46"/>
      <c r="G83" s="46">
        <f t="shared" si="1"/>
        <v>22.032</v>
      </c>
    </row>
    <row r="84" spans="1:7" x14ac:dyDescent="0.25">
      <c r="A84" s="45" t="s">
        <v>1775</v>
      </c>
      <c r="B84" s="45"/>
      <c r="C84" s="46">
        <v>5</v>
      </c>
      <c r="D84" s="46">
        <v>3.6</v>
      </c>
      <c r="E84" s="46"/>
      <c r="F84" s="46"/>
      <c r="G84" s="46">
        <f t="shared" si="1"/>
        <v>18</v>
      </c>
    </row>
    <row r="86" spans="1:7" ht="45" customHeight="1" x14ac:dyDescent="0.25">
      <c r="A86" s="42" t="s">
        <v>1776</v>
      </c>
      <c r="B86" s="42" t="s">
        <v>1742</v>
      </c>
      <c r="C86" s="42" t="s">
        <v>61</v>
      </c>
      <c r="D86" s="43" t="s">
        <v>33</v>
      </c>
      <c r="E86" s="1" t="s">
        <v>62</v>
      </c>
      <c r="F86" s="1" t="s">
        <v>62</v>
      </c>
      <c r="G86" s="44">
        <f>SUM(G87:G92)</f>
        <v>120.4</v>
      </c>
    </row>
    <row r="87" spans="1:7" x14ac:dyDescent="0.25">
      <c r="A87" s="45" t="s">
        <v>1777</v>
      </c>
      <c r="B87" s="45"/>
      <c r="C87" s="46">
        <v>14</v>
      </c>
      <c r="D87" s="46">
        <v>1.4</v>
      </c>
      <c r="E87" s="46">
        <v>2</v>
      </c>
      <c r="F87" s="46"/>
      <c r="G87" s="46">
        <f t="shared" ref="G87:G92" si="2">PRODUCT(C87:F87)</f>
        <v>39.199999999999996</v>
      </c>
    </row>
    <row r="88" spans="1:7" x14ac:dyDescent="0.25">
      <c r="A88" s="45"/>
      <c r="B88" s="45"/>
      <c r="C88" s="46">
        <v>3</v>
      </c>
      <c r="D88" s="46">
        <v>2.2000000000000002</v>
      </c>
      <c r="E88" s="46">
        <v>2</v>
      </c>
      <c r="F88" s="46"/>
      <c r="G88" s="46">
        <f t="shared" si="2"/>
        <v>13.200000000000001</v>
      </c>
    </row>
    <row r="89" spans="1:7" x14ac:dyDescent="0.25">
      <c r="A89" s="45" t="s">
        <v>1778</v>
      </c>
      <c r="B89" s="45"/>
      <c r="C89" s="46">
        <v>7</v>
      </c>
      <c r="D89" s="46">
        <v>1.4</v>
      </c>
      <c r="E89" s="46"/>
      <c r="F89" s="46"/>
      <c r="G89" s="46">
        <f t="shared" si="2"/>
        <v>9.7999999999999989</v>
      </c>
    </row>
    <row r="90" spans="1:7" x14ac:dyDescent="0.25">
      <c r="A90" s="45"/>
      <c r="B90" s="45"/>
      <c r="C90" s="46">
        <v>11</v>
      </c>
      <c r="D90" s="46">
        <v>2.2000000000000002</v>
      </c>
      <c r="E90" s="46"/>
      <c r="F90" s="46"/>
      <c r="G90" s="46">
        <f t="shared" si="2"/>
        <v>24.200000000000003</v>
      </c>
    </row>
    <row r="91" spans="1:7" x14ac:dyDescent="0.25">
      <c r="A91" s="45" t="s">
        <v>1779</v>
      </c>
      <c r="B91" s="45"/>
      <c r="C91" s="46">
        <v>7</v>
      </c>
      <c r="D91" s="46">
        <v>1.4</v>
      </c>
      <c r="E91" s="46"/>
      <c r="F91" s="46"/>
      <c r="G91" s="46">
        <f t="shared" si="2"/>
        <v>9.7999999999999989</v>
      </c>
    </row>
    <row r="92" spans="1:7" x14ac:dyDescent="0.25">
      <c r="A92" s="45"/>
      <c r="B92" s="45"/>
      <c r="C92" s="46">
        <v>11</v>
      </c>
      <c r="D92" s="46">
        <v>2.2000000000000002</v>
      </c>
      <c r="E92" s="46"/>
      <c r="F92" s="46"/>
      <c r="G92" s="46">
        <f t="shared" si="2"/>
        <v>24.200000000000003</v>
      </c>
    </row>
    <row r="94" spans="1:7" ht="45" customHeight="1" x14ac:dyDescent="0.25">
      <c r="A94" s="42" t="s">
        <v>1780</v>
      </c>
      <c r="B94" s="42" t="s">
        <v>1742</v>
      </c>
      <c r="C94" s="42" t="s">
        <v>63</v>
      </c>
      <c r="D94" s="43" t="s">
        <v>33</v>
      </c>
      <c r="E94" s="1" t="s">
        <v>64</v>
      </c>
      <c r="F94" s="1" t="s">
        <v>64</v>
      </c>
      <c r="G94" s="44">
        <f>SUM(G95:G95)</f>
        <v>4.3</v>
      </c>
    </row>
    <row r="95" spans="1:7" x14ac:dyDescent="0.25">
      <c r="A95" s="45" t="s">
        <v>1781</v>
      </c>
      <c r="B95" s="45"/>
      <c r="C95" s="46">
        <v>1</v>
      </c>
      <c r="D95" s="46">
        <v>2.15</v>
      </c>
      <c r="E95" s="46">
        <v>2</v>
      </c>
      <c r="F95" s="46"/>
      <c r="G95" s="46">
        <f>PRODUCT(C95:F95)</f>
        <v>4.3</v>
      </c>
    </row>
    <row r="97" spans="1:7" ht="45" customHeight="1" x14ac:dyDescent="0.25">
      <c r="A97" s="42" t="s">
        <v>1782</v>
      </c>
      <c r="B97" s="42" t="s">
        <v>1742</v>
      </c>
      <c r="C97" s="42" t="s">
        <v>65</v>
      </c>
      <c r="D97" s="43" t="s">
        <v>33</v>
      </c>
      <c r="E97" s="1" t="s">
        <v>66</v>
      </c>
      <c r="F97" s="1" t="s">
        <v>66</v>
      </c>
      <c r="G97" s="44">
        <f>SUM(G98:G99)</f>
        <v>113.04</v>
      </c>
    </row>
    <row r="98" spans="1:7" x14ac:dyDescent="0.25">
      <c r="A98" s="45" t="s">
        <v>1760</v>
      </c>
      <c r="B98" s="45"/>
      <c r="C98" s="46">
        <v>2</v>
      </c>
      <c r="D98" s="46">
        <v>3.6</v>
      </c>
      <c r="E98" s="46"/>
      <c r="F98" s="46"/>
      <c r="G98" s="46">
        <f>PRODUCT(C98:F98)</f>
        <v>7.2</v>
      </c>
    </row>
    <row r="99" spans="1:7" x14ac:dyDescent="0.25">
      <c r="A99" s="45" t="s">
        <v>1761</v>
      </c>
      <c r="B99" s="45"/>
      <c r="C99" s="46">
        <v>14.7</v>
      </c>
      <c r="D99" s="46">
        <v>3.6</v>
      </c>
      <c r="E99" s="46">
        <v>2</v>
      </c>
      <c r="F99" s="46"/>
      <c r="G99" s="46">
        <f>PRODUCT(C99:F99)</f>
        <v>105.84</v>
      </c>
    </row>
    <row r="101" spans="1:7" x14ac:dyDescent="0.25">
      <c r="B101" t="s">
        <v>1740</v>
      </c>
      <c r="C101" s="40" t="s">
        <v>5</v>
      </c>
      <c r="D101" s="41" t="s">
        <v>6</v>
      </c>
      <c r="E101" s="40" t="s">
        <v>7</v>
      </c>
    </row>
    <row r="102" spans="1:7" x14ac:dyDescent="0.25">
      <c r="B102" t="s">
        <v>1740</v>
      </c>
      <c r="C102" s="40" t="s">
        <v>8</v>
      </c>
      <c r="D102" s="41" t="s">
        <v>54</v>
      </c>
      <c r="E102" s="40" t="s">
        <v>55</v>
      </c>
    </row>
    <row r="103" spans="1:7" x14ac:dyDescent="0.25">
      <c r="B103" t="s">
        <v>1740</v>
      </c>
      <c r="C103" s="40" t="s">
        <v>56</v>
      </c>
      <c r="D103" s="41" t="s">
        <v>29</v>
      </c>
      <c r="E103" s="40" t="s">
        <v>67</v>
      </c>
    </row>
    <row r="105" spans="1:7" ht="45" customHeight="1" x14ac:dyDescent="0.25">
      <c r="A105" s="42" t="s">
        <v>1783</v>
      </c>
      <c r="B105" s="42" t="s">
        <v>1742</v>
      </c>
      <c r="C105" s="42" t="s">
        <v>72</v>
      </c>
      <c r="D105" s="43" t="s">
        <v>38</v>
      </c>
      <c r="E105" s="1" t="s">
        <v>1784</v>
      </c>
      <c r="F105" s="1" t="s">
        <v>1784</v>
      </c>
      <c r="G105" s="44">
        <f>SUM(G106:G106)</f>
        <v>7</v>
      </c>
    </row>
    <row r="106" spans="1:7" x14ac:dyDescent="0.25">
      <c r="A106" s="45"/>
      <c r="B106" s="45"/>
      <c r="C106" s="46">
        <v>7</v>
      </c>
      <c r="D106" s="46"/>
      <c r="E106" s="46"/>
      <c r="F106" s="46"/>
      <c r="G106" s="46">
        <f>PRODUCT(C106:F106)</f>
        <v>7</v>
      </c>
    </row>
    <row r="108" spans="1:7" ht="45" customHeight="1" x14ac:dyDescent="0.25">
      <c r="A108" s="42" t="s">
        <v>1785</v>
      </c>
      <c r="B108" s="42" t="s">
        <v>1742</v>
      </c>
      <c r="C108" s="42" t="s">
        <v>74</v>
      </c>
      <c r="D108" s="43" t="s">
        <v>38</v>
      </c>
      <c r="E108" s="1" t="s">
        <v>1786</v>
      </c>
      <c r="F108" s="1" t="s">
        <v>1786</v>
      </c>
      <c r="G108" s="44">
        <f>SUM(G109:G109)</f>
        <v>3</v>
      </c>
    </row>
    <row r="109" spans="1:7" x14ac:dyDescent="0.25">
      <c r="A109" s="45"/>
      <c r="B109" s="45"/>
      <c r="C109" s="46">
        <v>3</v>
      </c>
      <c r="D109" s="46"/>
      <c r="E109" s="46"/>
      <c r="F109" s="46"/>
      <c r="G109" s="46">
        <f>PRODUCT(C109:F109)</f>
        <v>3</v>
      </c>
    </row>
    <row r="111" spans="1:7" ht="45" customHeight="1" x14ac:dyDescent="0.25">
      <c r="A111" s="42" t="s">
        <v>1787</v>
      </c>
      <c r="B111" s="42" t="s">
        <v>1742</v>
      </c>
      <c r="C111" s="42" t="s">
        <v>76</v>
      </c>
      <c r="D111" s="43" t="s">
        <v>38</v>
      </c>
      <c r="E111" s="1" t="s">
        <v>1788</v>
      </c>
      <c r="F111" s="1" t="s">
        <v>1788</v>
      </c>
      <c r="G111" s="44">
        <f>SUM(G112:G112)</f>
        <v>4</v>
      </c>
    </row>
    <row r="112" spans="1:7" x14ac:dyDescent="0.25">
      <c r="A112" s="45"/>
      <c r="B112" s="45"/>
      <c r="C112" s="46">
        <v>4</v>
      </c>
      <c r="D112" s="46"/>
      <c r="E112" s="46"/>
      <c r="F112" s="46"/>
      <c r="G112" s="46">
        <f>PRODUCT(C112:F112)</f>
        <v>4</v>
      </c>
    </row>
    <row r="114" spans="1:7" ht="45" customHeight="1" x14ac:dyDescent="0.25">
      <c r="A114" s="42" t="s">
        <v>1789</v>
      </c>
      <c r="B114" s="42" t="s">
        <v>1742</v>
      </c>
      <c r="C114" s="42" t="s">
        <v>78</v>
      </c>
      <c r="D114" s="43" t="s">
        <v>38</v>
      </c>
      <c r="E114" s="1" t="s">
        <v>79</v>
      </c>
      <c r="F114" s="1" t="s">
        <v>79</v>
      </c>
      <c r="G114" s="44">
        <f>SUM(G115:G115)</f>
        <v>1</v>
      </c>
    </row>
    <row r="115" spans="1:7" x14ac:dyDescent="0.25">
      <c r="A115" s="45"/>
      <c r="B115" s="45"/>
      <c r="C115" s="46">
        <v>1</v>
      </c>
      <c r="D115" s="46"/>
      <c r="E115" s="46"/>
      <c r="F115" s="46"/>
      <c r="G115" s="46">
        <f>PRODUCT(C115:F115)</f>
        <v>1</v>
      </c>
    </row>
    <row r="117" spans="1:7" ht="45" customHeight="1" x14ac:dyDescent="0.25">
      <c r="A117" s="42" t="s">
        <v>1790</v>
      </c>
      <c r="B117" s="42" t="s">
        <v>1742</v>
      </c>
      <c r="C117" s="42" t="s">
        <v>80</v>
      </c>
      <c r="D117" s="43" t="s">
        <v>38</v>
      </c>
      <c r="E117" s="1" t="s">
        <v>81</v>
      </c>
      <c r="F117" s="1" t="s">
        <v>81</v>
      </c>
      <c r="G117" s="44">
        <f>SUM(G118:G118)</f>
        <v>2</v>
      </c>
    </row>
    <row r="118" spans="1:7" x14ac:dyDescent="0.25">
      <c r="A118" s="45" t="s">
        <v>1791</v>
      </c>
      <c r="B118" s="45"/>
      <c r="C118" s="46">
        <v>2</v>
      </c>
      <c r="D118" s="46"/>
      <c r="E118" s="46"/>
      <c r="F118" s="46"/>
      <c r="G118" s="46">
        <f>PRODUCT(C118:F118)</f>
        <v>2</v>
      </c>
    </row>
    <row r="120" spans="1:7" ht="45" customHeight="1" x14ac:dyDescent="0.25">
      <c r="A120" s="42" t="s">
        <v>1792</v>
      </c>
      <c r="B120" s="42" t="s">
        <v>1742</v>
      </c>
      <c r="C120" s="42" t="s">
        <v>82</v>
      </c>
      <c r="D120" s="43" t="s">
        <v>83</v>
      </c>
      <c r="E120" s="1" t="s">
        <v>1793</v>
      </c>
      <c r="F120" s="1" t="s">
        <v>1793</v>
      </c>
      <c r="G120" s="44">
        <f>SUM(G121:G121)</f>
        <v>1</v>
      </c>
    </row>
    <row r="121" spans="1:7" x14ac:dyDescent="0.25">
      <c r="A121" s="45" t="s">
        <v>1794</v>
      </c>
      <c r="B121" s="45"/>
      <c r="C121" s="46">
        <v>1</v>
      </c>
      <c r="D121" s="46"/>
      <c r="E121" s="46"/>
      <c r="F121" s="46"/>
      <c r="G121" s="46">
        <f>PRODUCT(C121:F121)</f>
        <v>1</v>
      </c>
    </row>
    <row r="123" spans="1:7" ht="45" customHeight="1" x14ac:dyDescent="0.25">
      <c r="A123" s="42" t="s">
        <v>1795</v>
      </c>
      <c r="B123" s="42" t="s">
        <v>1742</v>
      </c>
      <c r="C123" s="42" t="s">
        <v>85</v>
      </c>
      <c r="D123" s="43" t="s">
        <v>83</v>
      </c>
      <c r="E123" s="1" t="s">
        <v>86</v>
      </c>
      <c r="F123" s="1" t="s">
        <v>86</v>
      </c>
      <c r="G123" s="44">
        <f>SUM(G124:G124)</f>
        <v>13</v>
      </c>
    </row>
    <row r="124" spans="1:7" x14ac:dyDescent="0.25">
      <c r="A124" s="45"/>
      <c r="B124" s="45"/>
      <c r="C124" s="46">
        <v>13</v>
      </c>
      <c r="D124" s="46"/>
      <c r="E124" s="46"/>
      <c r="F124" s="46"/>
      <c r="G124" s="46">
        <f>PRODUCT(C124:F124)</f>
        <v>13</v>
      </c>
    </row>
    <row r="126" spans="1:7" ht="45" customHeight="1" x14ac:dyDescent="0.25">
      <c r="A126" s="42" t="s">
        <v>1796</v>
      </c>
      <c r="B126" s="42" t="s">
        <v>1742</v>
      </c>
      <c r="C126" s="42" t="s">
        <v>87</v>
      </c>
      <c r="D126" s="43" t="s">
        <v>83</v>
      </c>
      <c r="E126" s="1" t="s">
        <v>1797</v>
      </c>
      <c r="F126" s="1" t="s">
        <v>1797</v>
      </c>
      <c r="G126" s="44">
        <f>SUM(G127:G128)</f>
        <v>13</v>
      </c>
    </row>
    <row r="127" spans="1:7" x14ac:dyDescent="0.25">
      <c r="A127" s="45" t="s">
        <v>1764</v>
      </c>
      <c r="B127" s="45"/>
      <c r="C127" s="46">
        <v>12</v>
      </c>
      <c r="D127" s="46"/>
      <c r="E127" s="46"/>
      <c r="F127" s="46"/>
      <c r="G127" s="46">
        <f>PRODUCT(C127:F127)</f>
        <v>12</v>
      </c>
    </row>
    <row r="128" spans="1:7" x14ac:dyDescent="0.25">
      <c r="A128" s="45" t="s">
        <v>1761</v>
      </c>
      <c r="B128" s="45"/>
      <c r="C128" s="46">
        <v>1</v>
      </c>
      <c r="D128" s="46"/>
      <c r="E128" s="46"/>
      <c r="F128" s="46"/>
      <c r="G128" s="46">
        <f>PRODUCT(C128:F128)</f>
        <v>1</v>
      </c>
    </row>
    <row r="130" spans="1:7" ht="45" customHeight="1" x14ac:dyDescent="0.25">
      <c r="A130" s="42" t="s">
        <v>1798</v>
      </c>
      <c r="B130" s="42" t="s">
        <v>1742</v>
      </c>
      <c r="C130" s="42" t="s">
        <v>89</v>
      </c>
      <c r="D130" s="43" t="s">
        <v>83</v>
      </c>
      <c r="E130" s="1" t="s">
        <v>1799</v>
      </c>
      <c r="F130" s="1" t="s">
        <v>1799</v>
      </c>
      <c r="G130" s="44">
        <f>SUM(G131:G131)</f>
        <v>2</v>
      </c>
    </row>
    <row r="131" spans="1:7" x14ac:dyDescent="0.25">
      <c r="A131" s="45" t="s">
        <v>1751</v>
      </c>
      <c r="B131" s="45"/>
      <c r="C131" s="46">
        <v>2</v>
      </c>
      <c r="D131" s="46"/>
      <c r="E131" s="46"/>
      <c r="F131" s="46"/>
      <c r="G131" s="46">
        <f>PRODUCT(C131:F131)</f>
        <v>2</v>
      </c>
    </row>
    <row r="133" spans="1:7" ht="45" customHeight="1" x14ac:dyDescent="0.25">
      <c r="A133" s="42" t="s">
        <v>1800</v>
      </c>
      <c r="B133" s="42" t="s">
        <v>1742</v>
      </c>
      <c r="C133" s="42" t="s">
        <v>91</v>
      </c>
      <c r="D133" s="43" t="s">
        <v>83</v>
      </c>
      <c r="E133" s="1" t="s">
        <v>1801</v>
      </c>
      <c r="F133" s="1" t="s">
        <v>1801</v>
      </c>
      <c r="G133" s="44">
        <f>SUM(G134:G134)</f>
        <v>1</v>
      </c>
    </row>
    <row r="134" spans="1:7" x14ac:dyDescent="0.25">
      <c r="A134" s="45" t="s">
        <v>1802</v>
      </c>
      <c r="B134" s="45"/>
      <c r="C134" s="46">
        <v>1</v>
      </c>
      <c r="D134" s="46"/>
      <c r="E134" s="46"/>
      <c r="F134" s="46"/>
      <c r="G134" s="46">
        <f>PRODUCT(C134:F134)</f>
        <v>1</v>
      </c>
    </row>
    <row r="136" spans="1:7" ht="45" customHeight="1" x14ac:dyDescent="0.25">
      <c r="A136" s="42" t="s">
        <v>1803</v>
      </c>
      <c r="B136" s="42" t="s">
        <v>1742</v>
      </c>
      <c r="C136" s="42" t="s">
        <v>93</v>
      </c>
      <c r="D136" s="43" t="s">
        <v>83</v>
      </c>
      <c r="E136" s="1" t="s">
        <v>1804</v>
      </c>
      <c r="F136" s="1" t="s">
        <v>1804</v>
      </c>
      <c r="G136" s="44">
        <f>SUM(G137:G137)</f>
        <v>1</v>
      </c>
    </row>
    <row r="137" spans="1:7" x14ac:dyDescent="0.25">
      <c r="A137" s="45" t="s">
        <v>1805</v>
      </c>
      <c r="B137" s="45"/>
      <c r="C137" s="46">
        <v>1</v>
      </c>
      <c r="D137" s="46"/>
      <c r="E137" s="46"/>
      <c r="F137" s="46"/>
      <c r="G137" s="46">
        <f>PRODUCT(C137:F137)</f>
        <v>1</v>
      </c>
    </row>
    <row r="139" spans="1:7" ht="45" customHeight="1" x14ac:dyDescent="0.25">
      <c r="A139" s="42" t="s">
        <v>1806</v>
      </c>
      <c r="B139" s="42" t="s">
        <v>1742</v>
      </c>
      <c r="C139" s="42" t="s">
        <v>95</v>
      </c>
      <c r="D139" s="43" t="s">
        <v>83</v>
      </c>
      <c r="E139" s="1" t="s">
        <v>96</v>
      </c>
      <c r="F139" s="1" t="s">
        <v>96</v>
      </c>
      <c r="G139" s="44">
        <f>SUM(G140:G140)</f>
        <v>1</v>
      </c>
    </row>
    <row r="140" spans="1:7" x14ac:dyDescent="0.25">
      <c r="A140" s="45" t="s">
        <v>1802</v>
      </c>
      <c r="B140" s="45"/>
      <c r="C140" s="46">
        <v>1</v>
      </c>
      <c r="D140" s="46"/>
      <c r="E140" s="46"/>
      <c r="F140" s="46"/>
      <c r="G140" s="46">
        <f>PRODUCT(C140:F140)</f>
        <v>1</v>
      </c>
    </row>
    <row r="142" spans="1:7" ht="45" customHeight="1" x14ac:dyDescent="0.25">
      <c r="A142" s="42" t="s">
        <v>1807</v>
      </c>
      <c r="B142" s="42" t="s">
        <v>1742</v>
      </c>
      <c r="C142" s="42" t="s">
        <v>97</v>
      </c>
      <c r="D142" s="43" t="s">
        <v>83</v>
      </c>
      <c r="E142" s="1" t="s">
        <v>1808</v>
      </c>
      <c r="F142" s="1" t="s">
        <v>1808</v>
      </c>
      <c r="G142" s="44">
        <f>SUM(G143:G143)</f>
        <v>1</v>
      </c>
    </row>
    <row r="143" spans="1:7" x14ac:dyDescent="0.25">
      <c r="A143" s="45" t="s">
        <v>1802</v>
      </c>
      <c r="B143" s="45"/>
      <c r="C143" s="46">
        <v>1</v>
      </c>
      <c r="D143" s="46"/>
      <c r="E143" s="46"/>
      <c r="F143" s="46"/>
      <c r="G143" s="46">
        <f>PRODUCT(C143:F143)</f>
        <v>1</v>
      </c>
    </row>
    <row r="145" spans="1:7" x14ac:dyDescent="0.25">
      <c r="B145" t="s">
        <v>1740</v>
      </c>
      <c r="C145" s="40" t="s">
        <v>5</v>
      </c>
      <c r="D145" s="41" t="s">
        <v>6</v>
      </c>
      <c r="E145" s="40" t="s">
        <v>7</v>
      </c>
    </row>
    <row r="146" spans="1:7" x14ac:dyDescent="0.25">
      <c r="B146" t="s">
        <v>1740</v>
      </c>
      <c r="C146" s="40" t="s">
        <v>8</v>
      </c>
      <c r="D146" s="41" t="s">
        <v>99</v>
      </c>
      <c r="E146" s="40" t="s">
        <v>100</v>
      </c>
    </row>
    <row r="148" spans="1:7" ht="45" customHeight="1" x14ac:dyDescent="0.25">
      <c r="A148" s="42" t="s">
        <v>1809</v>
      </c>
      <c r="B148" s="42" t="s">
        <v>1742</v>
      </c>
      <c r="C148" s="42" t="s">
        <v>102</v>
      </c>
      <c r="D148" s="43" t="s">
        <v>33</v>
      </c>
      <c r="E148" s="1" t="s">
        <v>103</v>
      </c>
      <c r="F148" s="1" t="s">
        <v>103</v>
      </c>
      <c r="G148" s="44">
        <f>SUM(G149:G153)</f>
        <v>460</v>
      </c>
    </row>
    <row r="149" spans="1:7" x14ac:dyDescent="0.25">
      <c r="A149" s="45" t="s">
        <v>1758</v>
      </c>
      <c r="B149" s="45"/>
      <c r="C149" s="46">
        <v>190</v>
      </c>
      <c r="D149" s="46"/>
      <c r="E149" s="46"/>
      <c r="F149" s="46"/>
      <c r="G149" s="46">
        <f>PRODUCT(C149:F149)</f>
        <v>190</v>
      </c>
    </row>
    <row r="150" spans="1:7" x14ac:dyDescent="0.25">
      <c r="A150" s="45" t="s">
        <v>1759</v>
      </c>
      <c r="B150" s="45"/>
      <c r="C150" s="46">
        <v>190</v>
      </c>
      <c r="D150" s="46"/>
      <c r="E150" s="46"/>
      <c r="F150" s="46"/>
      <c r="G150" s="46">
        <f>PRODUCT(C150:F150)</f>
        <v>190</v>
      </c>
    </row>
    <row r="151" spans="1:7" x14ac:dyDescent="0.25">
      <c r="A151" s="45" t="s">
        <v>1760</v>
      </c>
      <c r="B151" s="45"/>
      <c r="C151" s="46">
        <v>40</v>
      </c>
      <c r="D151" s="46"/>
      <c r="E151" s="46"/>
      <c r="F151" s="46"/>
      <c r="G151" s="46">
        <f>PRODUCT(C151:F151)</f>
        <v>40</v>
      </c>
    </row>
    <row r="152" spans="1:7" x14ac:dyDescent="0.25">
      <c r="A152" s="45" t="s">
        <v>1761</v>
      </c>
      <c r="B152" s="45"/>
      <c r="C152" s="46">
        <v>40</v>
      </c>
      <c r="D152" s="46"/>
      <c r="E152" s="46"/>
      <c r="F152" s="46"/>
      <c r="G152" s="46">
        <f>PRODUCT(C152:F152)</f>
        <v>40</v>
      </c>
    </row>
    <row r="153" spans="1:7" x14ac:dyDescent="0.25">
      <c r="A153" s="45"/>
      <c r="B153" s="45"/>
      <c r="C153" s="46">
        <v>0</v>
      </c>
      <c r="D153" s="46">
        <v>0</v>
      </c>
      <c r="E153" s="46"/>
      <c r="F153" s="46"/>
      <c r="G153" s="46">
        <f>PRODUCT(C153:F153)</f>
        <v>0</v>
      </c>
    </row>
    <row r="155" spans="1:7" ht="45" customHeight="1" x14ac:dyDescent="0.25">
      <c r="A155" s="42" t="s">
        <v>1810</v>
      </c>
      <c r="B155" s="42" t="s">
        <v>1742</v>
      </c>
      <c r="C155" s="42" t="s">
        <v>104</v>
      </c>
      <c r="D155" s="43" t="s">
        <v>105</v>
      </c>
      <c r="E155" s="1" t="s">
        <v>106</v>
      </c>
      <c r="F155" s="1" t="s">
        <v>106</v>
      </c>
      <c r="G155" s="44">
        <f>SUM(G156:G157)</f>
        <v>21</v>
      </c>
    </row>
    <row r="156" spans="1:7" x14ac:dyDescent="0.25">
      <c r="A156" s="45" t="s">
        <v>1811</v>
      </c>
      <c r="B156" s="45"/>
      <c r="C156" s="46">
        <v>5.5</v>
      </c>
      <c r="D156" s="46">
        <v>2</v>
      </c>
      <c r="E156" s="46"/>
      <c r="F156" s="46"/>
      <c r="G156" s="46">
        <f>PRODUCT(C156:F156)</f>
        <v>11</v>
      </c>
    </row>
    <row r="157" spans="1:7" x14ac:dyDescent="0.25">
      <c r="A157" s="45" t="s">
        <v>1761</v>
      </c>
      <c r="B157" s="45"/>
      <c r="C157" s="46">
        <v>10</v>
      </c>
      <c r="D157" s="46"/>
      <c r="E157" s="46"/>
      <c r="F157" s="46"/>
      <c r="G157" s="46">
        <f>PRODUCT(C157:F157)</f>
        <v>10</v>
      </c>
    </row>
    <row r="159" spans="1:7" ht="45" customHeight="1" x14ac:dyDescent="0.25">
      <c r="A159" s="42" t="s">
        <v>1812</v>
      </c>
      <c r="B159" s="42" t="s">
        <v>1742</v>
      </c>
      <c r="C159" s="42" t="s">
        <v>107</v>
      </c>
      <c r="D159" s="43" t="s">
        <v>33</v>
      </c>
      <c r="E159" s="1" t="s">
        <v>108</v>
      </c>
      <c r="F159" s="1" t="s">
        <v>108</v>
      </c>
      <c r="G159" s="44">
        <f>SUM(G160:G161)</f>
        <v>72</v>
      </c>
    </row>
    <row r="160" spans="1:7" x14ac:dyDescent="0.25">
      <c r="A160" s="45" t="s">
        <v>1813</v>
      </c>
      <c r="B160" s="45"/>
      <c r="C160" s="46">
        <v>42</v>
      </c>
      <c r="D160" s="46"/>
      <c r="E160" s="46"/>
      <c r="F160" s="46"/>
      <c r="G160" s="46">
        <f>PRODUCT(C160:F160)</f>
        <v>42</v>
      </c>
    </row>
    <row r="161" spans="1:7" x14ac:dyDescent="0.25">
      <c r="A161" s="45" t="s">
        <v>1811</v>
      </c>
      <c r="B161" s="45"/>
      <c r="C161" s="46">
        <v>30</v>
      </c>
      <c r="D161" s="46"/>
      <c r="E161" s="46"/>
      <c r="F161" s="46"/>
      <c r="G161" s="46">
        <f>PRODUCT(C161:F161)</f>
        <v>30</v>
      </c>
    </row>
    <row r="163" spans="1:7" ht="45" customHeight="1" x14ac:dyDescent="0.25">
      <c r="A163" s="42" t="s">
        <v>1814</v>
      </c>
      <c r="B163" s="42" t="s">
        <v>1742</v>
      </c>
      <c r="C163" s="42" t="s">
        <v>109</v>
      </c>
      <c r="D163" s="43" t="s">
        <v>33</v>
      </c>
      <c r="E163" s="1" t="s">
        <v>110</v>
      </c>
      <c r="F163" s="1" t="s">
        <v>110</v>
      </c>
      <c r="G163" s="44">
        <f>SUM(G164:G166)</f>
        <v>18</v>
      </c>
    </row>
    <row r="164" spans="1:7" x14ac:dyDescent="0.25">
      <c r="A164" s="45" t="s">
        <v>1815</v>
      </c>
      <c r="B164" s="45"/>
      <c r="C164" s="46">
        <v>10</v>
      </c>
      <c r="D164" s="46">
        <v>0</v>
      </c>
      <c r="E164" s="46"/>
      <c r="F164" s="46"/>
      <c r="G164" s="46">
        <f>PRODUCT(C164:F164)</f>
        <v>0</v>
      </c>
    </row>
    <row r="165" spans="1:7" x14ac:dyDescent="0.25">
      <c r="A165" s="45" t="s">
        <v>1816</v>
      </c>
      <c r="B165" s="45"/>
      <c r="C165" s="46">
        <v>6</v>
      </c>
      <c r="D165" s="46"/>
      <c r="E165" s="46"/>
      <c r="F165" s="46"/>
      <c r="G165" s="46">
        <f>PRODUCT(C165:F165)</f>
        <v>6</v>
      </c>
    </row>
    <row r="166" spans="1:7" x14ac:dyDescent="0.25">
      <c r="A166" s="45" t="s">
        <v>1817</v>
      </c>
      <c r="B166" s="45"/>
      <c r="C166" s="46">
        <v>12</v>
      </c>
      <c r="D166" s="46"/>
      <c r="E166" s="46"/>
      <c r="F166" s="46"/>
      <c r="G166" s="46">
        <f>PRODUCT(C166:F166)</f>
        <v>12</v>
      </c>
    </row>
    <row r="168" spans="1:7" x14ac:dyDescent="0.25">
      <c r="B168" t="s">
        <v>1740</v>
      </c>
      <c r="C168" s="40" t="s">
        <v>5</v>
      </c>
      <c r="D168" s="41" t="s">
        <v>6</v>
      </c>
      <c r="E168" s="40" t="s">
        <v>7</v>
      </c>
    </row>
    <row r="169" spans="1:7" x14ac:dyDescent="0.25">
      <c r="B169" t="s">
        <v>1740</v>
      </c>
      <c r="C169" s="40" t="s">
        <v>8</v>
      </c>
      <c r="D169" s="41" t="s">
        <v>111</v>
      </c>
      <c r="E169" s="40" t="s">
        <v>112</v>
      </c>
    </row>
    <row r="171" spans="1:7" ht="45" customHeight="1" x14ac:dyDescent="0.25">
      <c r="A171" s="42" t="s">
        <v>1818</v>
      </c>
      <c r="B171" s="42" t="s">
        <v>1742</v>
      </c>
      <c r="C171" s="42" t="s">
        <v>114</v>
      </c>
      <c r="D171" s="43" t="s">
        <v>33</v>
      </c>
      <c r="E171" s="1" t="s">
        <v>115</v>
      </c>
      <c r="F171" s="1" t="s">
        <v>115</v>
      </c>
      <c r="G171" s="44">
        <f>SUM(G172:G176)</f>
        <v>68.45</v>
      </c>
    </row>
    <row r="172" spans="1:7" x14ac:dyDescent="0.25">
      <c r="A172" s="45" t="s">
        <v>1751</v>
      </c>
      <c r="B172" s="45"/>
      <c r="C172" s="46">
        <v>8.65</v>
      </c>
      <c r="D172" s="46"/>
      <c r="E172" s="46"/>
      <c r="F172" s="46"/>
      <c r="G172" s="46">
        <f>PRODUCT(C172:F172)</f>
        <v>8.65</v>
      </c>
    </row>
    <row r="173" spans="1:7" x14ac:dyDescent="0.25">
      <c r="A173" s="45"/>
      <c r="B173" s="45"/>
      <c r="C173" s="46">
        <v>7.2</v>
      </c>
      <c r="D173" s="46"/>
      <c r="E173" s="46"/>
      <c r="F173" s="46"/>
      <c r="G173" s="46">
        <f>PRODUCT(C173:F173)</f>
        <v>7.2</v>
      </c>
    </row>
    <row r="174" spans="1:7" x14ac:dyDescent="0.25">
      <c r="A174" s="45"/>
      <c r="B174" s="45"/>
      <c r="C174" s="46">
        <v>4.5999999999999996</v>
      </c>
      <c r="D174" s="46"/>
      <c r="E174" s="46"/>
      <c r="F174" s="46"/>
      <c r="G174" s="46">
        <f>PRODUCT(C174:F174)</f>
        <v>4.5999999999999996</v>
      </c>
    </row>
    <row r="175" spans="1:7" x14ac:dyDescent="0.25">
      <c r="A175" s="45" t="s">
        <v>1819</v>
      </c>
      <c r="B175" s="45"/>
      <c r="C175" s="46">
        <v>16</v>
      </c>
      <c r="D175" s="46"/>
      <c r="E175" s="46"/>
      <c r="F175" s="46"/>
      <c r="G175" s="46">
        <f>PRODUCT(C175:F175)</f>
        <v>16</v>
      </c>
    </row>
    <row r="176" spans="1:7" x14ac:dyDescent="0.25">
      <c r="A176" s="45" t="s">
        <v>1820</v>
      </c>
      <c r="B176" s="45"/>
      <c r="C176" s="46">
        <v>32</v>
      </c>
      <c r="D176" s="46"/>
      <c r="E176" s="46"/>
      <c r="F176" s="46"/>
      <c r="G176" s="46">
        <f>PRODUCT(C176:F176)</f>
        <v>32</v>
      </c>
    </row>
    <row r="178" spans="1:7" ht="45" customHeight="1" x14ac:dyDescent="0.25">
      <c r="A178" s="42" t="s">
        <v>1821</v>
      </c>
      <c r="B178" s="42" t="s">
        <v>1742</v>
      </c>
      <c r="C178" s="42" t="s">
        <v>116</v>
      </c>
      <c r="D178" s="43" t="s">
        <v>33</v>
      </c>
      <c r="E178" s="1" t="s">
        <v>117</v>
      </c>
      <c r="F178" s="1" t="s">
        <v>117</v>
      </c>
      <c r="G178" s="44">
        <f>SUM(G179:G187)</f>
        <v>208.95999999999998</v>
      </c>
    </row>
    <row r="179" spans="1:7" x14ac:dyDescent="0.25">
      <c r="A179" s="45" t="s">
        <v>1822</v>
      </c>
      <c r="B179" s="45"/>
      <c r="C179" s="46">
        <v>40</v>
      </c>
      <c r="D179" s="46">
        <v>2</v>
      </c>
      <c r="E179" s="46"/>
      <c r="F179" s="46"/>
      <c r="G179" s="46">
        <f t="shared" ref="G179:G187" si="3">PRODUCT(C179:F179)</f>
        <v>80</v>
      </c>
    </row>
    <row r="180" spans="1:7" x14ac:dyDescent="0.25">
      <c r="A180" s="45"/>
      <c r="B180" s="45"/>
      <c r="C180" s="46">
        <v>4.5</v>
      </c>
      <c r="D180" s="46">
        <v>2</v>
      </c>
      <c r="E180" s="46"/>
      <c r="F180" s="46"/>
      <c r="G180" s="46">
        <f t="shared" si="3"/>
        <v>9</v>
      </c>
    </row>
    <row r="181" spans="1:7" x14ac:dyDescent="0.25">
      <c r="A181" s="45" t="s">
        <v>1823</v>
      </c>
      <c r="B181" s="45"/>
      <c r="C181" s="46">
        <v>40</v>
      </c>
      <c r="D181" s="46">
        <v>2</v>
      </c>
      <c r="E181" s="46"/>
      <c r="F181" s="46"/>
      <c r="G181" s="46">
        <f t="shared" si="3"/>
        <v>80</v>
      </c>
    </row>
    <row r="182" spans="1:7" x14ac:dyDescent="0.25">
      <c r="A182" s="45"/>
      <c r="B182" s="45"/>
      <c r="C182" s="46">
        <v>8.64</v>
      </c>
      <c r="D182" s="46"/>
      <c r="E182" s="46"/>
      <c r="F182" s="46"/>
      <c r="G182" s="46">
        <f t="shared" si="3"/>
        <v>8.64</v>
      </c>
    </row>
    <row r="183" spans="1:7" x14ac:dyDescent="0.25">
      <c r="A183" s="45"/>
      <c r="B183" s="45"/>
      <c r="C183" s="46">
        <v>5.76</v>
      </c>
      <c r="D183" s="46"/>
      <c r="E183" s="46"/>
      <c r="F183" s="46"/>
      <c r="G183" s="46">
        <f t="shared" si="3"/>
        <v>5.76</v>
      </c>
    </row>
    <row r="184" spans="1:7" x14ac:dyDescent="0.25">
      <c r="A184" s="45"/>
      <c r="B184" s="45"/>
      <c r="C184" s="46">
        <v>6.12</v>
      </c>
      <c r="D184" s="46"/>
      <c r="E184" s="46"/>
      <c r="F184" s="46"/>
      <c r="G184" s="46">
        <f t="shared" si="3"/>
        <v>6.12</v>
      </c>
    </row>
    <row r="185" spans="1:7" x14ac:dyDescent="0.25">
      <c r="A185" s="45"/>
      <c r="B185" s="45"/>
      <c r="C185" s="46">
        <v>10.44</v>
      </c>
      <c r="D185" s="46"/>
      <c r="E185" s="46"/>
      <c r="F185" s="46"/>
      <c r="G185" s="46">
        <f t="shared" si="3"/>
        <v>10.44</v>
      </c>
    </row>
    <row r="186" spans="1:7" x14ac:dyDescent="0.25">
      <c r="A186" s="45"/>
      <c r="B186" s="45"/>
      <c r="C186" s="46">
        <v>5.4</v>
      </c>
      <c r="D186" s="46"/>
      <c r="E186" s="46"/>
      <c r="F186" s="46"/>
      <c r="G186" s="46">
        <f t="shared" si="3"/>
        <v>5.4</v>
      </c>
    </row>
    <row r="187" spans="1:7" x14ac:dyDescent="0.25">
      <c r="A187" s="45"/>
      <c r="B187" s="45"/>
      <c r="C187" s="46">
        <v>3.6</v>
      </c>
      <c r="D187" s="46"/>
      <c r="E187" s="46"/>
      <c r="F187" s="46"/>
      <c r="G187" s="46">
        <f t="shared" si="3"/>
        <v>3.6</v>
      </c>
    </row>
    <row r="189" spans="1:7" ht="45" customHeight="1" x14ac:dyDescent="0.25">
      <c r="A189" s="42" t="s">
        <v>1824</v>
      </c>
      <c r="B189" s="42" t="s">
        <v>1742</v>
      </c>
      <c r="C189" s="42" t="s">
        <v>118</v>
      </c>
      <c r="D189" s="43" t="s">
        <v>33</v>
      </c>
      <c r="E189" s="1" t="s">
        <v>119</v>
      </c>
      <c r="F189" s="1" t="s">
        <v>119</v>
      </c>
      <c r="G189" s="44">
        <f>SUM(G190:G208)</f>
        <v>375</v>
      </c>
    </row>
    <row r="190" spans="1:7" x14ac:dyDescent="0.25">
      <c r="A190" s="45" t="s">
        <v>1760</v>
      </c>
      <c r="B190" s="45"/>
      <c r="C190" s="46">
        <v>30</v>
      </c>
      <c r="D190" s="46"/>
      <c r="E190" s="46"/>
      <c r="F190" s="46"/>
      <c r="G190" s="46">
        <f t="shared" ref="G190:G208" si="4">PRODUCT(C190:F190)</f>
        <v>30</v>
      </c>
    </row>
    <row r="191" spans="1:7" x14ac:dyDescent="0.25">
      <c r="A191" s="45" t="s">
        <v>1822</v>
      </c>
      <c r="B191" s="45"/>
      <c r="C191" s="46">
        <v>25</v>
      </c>
      <c r="D191" s="46">
        <v>2</v>
      </c>
      <c r="E191" s="46"/>
      <c r="F191" s="46"/>
      <c r="G191" s="46">
        <f t="shared" si="4"/>
        <v>50</v>
      </c>
    </row>
    <row r="192" spans="1:7" x14ac:dyDescent="0.25">
      <c r="A192" s="45"/>
      <c r="B192" s="45"/>
      <c r="C192" s="46">
        <v>10</v>
      </c>
      <c r="D192" s="46">
        <v>2</v>
      </c>
      <c r="E192" s="46"/>
      <c r="F192" s="46"/>
      <c r="G192" s="46">
        <f t="shared" si="4"/>
        <v>20</v>
      </c>
    </row>
    <row r="193" spans="1:7" x14ac:dyDescent="0.25">
      <c r="A193" s="45"/>
      <c r="B193" s="45"/>
      <c r="C193" s="46">
        <v>15</v>
      </c>
      <c r="D193" s="46">
        <v>2</v>
      </c>
      <c r="E193" s="46"/>
      <c r="F193" s="46"/>
      <c r="G193" s="46">
        <f t="shared" si="4"/>
        <v>30</v>
      </c>
    </row>
    <row r="194" spans="1:7" x14ac:dyDescent="0.25">
      <c r="A194" s="45"/>
      <c r="B194" s="45"/>
      <c r="C194" s="46">
        <v>20</v>
      </c>
      <c r="D194" s="46"/>
      <c r="E194" s="46"/>
      <c r="F194" s="46"/>
      <c r="G194" s="46">
        <f t="shared" si="4"/>
        <v>20</v>
      </c>
    </row>
    <row r="195" spans="1:7" x14ac:dyDescent="0.25">
      <c r="A195" s="45" t="s">
        <v>1779</v>
      </c>
      <c r="B195" s="45"/>
      <c r="C195" s="46">
        <v>12</v>
      </c>
      <c r="D195" s="46"/>
      <c r="E195" s="46"/>
      <c r="F195" s="46"/>
      <c r="G195" s="46">
        <f t="shared" si="4"/>
        <v>12</v>
      </c>
    </row>
    <row r="196" spans="1:7" x14ac:dyDescent="0.25">
      <c r="A196" s="45"/>
      <c r="B196" s="45"/>
      <c r="C196" s="46">
        <v>25</v>
      </c>
      <c r="D196" s="46"/>
      <c r="E196" s="46"/>
      <c r="F196" s="46"/>
      <c r="G196" s="46">
        <f t="shared" si="4"/>
        <v>25</v>
      </c>
    </row>
    <row r="197" spans="1:7" x14ac:dyDescent="0.25">
      <c r="A197" s="45"/>
      <c r="B197" s="45"/>
      <c r="C197" s="46">
        <v>8</v>
      </c>
      <c r="D197" s="46"/>
      <c r="E197" s="46"/>
      <c r="F197" s="46"/>
      <c r="G197" s="46">
        <f t="shared" si="4"/>
        <v>8</v>
      </c>
    </row>
    <row r="198" spans="1:7" x14ac:dyDescent="0.25">
      <c r="A198" s="45" t="s">
        <v>1825</v>
      </c>
      <c r="B198" s="45"/>
      <c r="C198" s="46">
        <v>25</v>
      </c>
      <c r="D198" s="46"/>
      <c r="E198" s="46"/>
      <c r="F198" s="46"/>
      <c r="G198" s="46">
        <f t="shared" si="4"/>
        <v>25</v>
      </c>
    </row>
    <row r="199" spans="1:7" x14ac:dyDescent="0.25">
      <c r="A199" s="45"/>
      <c r="B199" s="45"/>
      <c r="C199" s="46">
        <v>10</v>
      </c>
      <c r="D199" s="46"/>
      <c r="E199" s="46"/>
      <c r="F199" s="46"/>
      <c r="G199" s="46">
        <f t="shared" si="4"/>
        <v>10</v>
      </c>
    </row>
    <row r="200" spans="1:7" x14ac:dyDescent="0.25">
      <c r="A200" s="45"/>
      <c r="B200" s="45"/>
      <c r="C200" s="46">
        <v>4</v>
      </c>
      <c r="D200" s="46"/>
      <c r="E200" s="46"/>
      <c r="F200" s="46"/>
      <c r="G200" s="46">
        <f t="shared" si="4"/>
        <v>4</v>
      </c>
    </row>
    <row r="201" spans="1:7" x14ac:dyDescent="0.25">
      <c r="A201" s="45"/>
      <c r="B201" s="45"/>
      <c r="C201" s="46">
        <v>5</v>
      </c>
      <c r="D201" s="46"/>
      <c r="E201" s="46"/>
      <c r="F201" s="46"/>
      <c r="G201" s="46">
        <f t="shared" si="4"/>
        <v>5</v>
      </c>
    </row>
    <row r="202" spans="1:7" x14ac:dyDescent="0.25">
      <c r="A202" s="45" t="s">
        <v>1761</v>
      </c>
      <c r="B202" s="45"/>
      <c r="C202" s="46">
        <v>20</v>
      </c>
      <c r="D202" s="46"/>
      <c r="E202" s="46"/>
      <c r="F202" s="46"/>
      <c r="G202" s="46">
        <f t="shared" si="4"/>
        <v>20</v>
      </c>
    </row>
    <row r="203" spans="1:7" x14ac:dyDescent="0.25">
      <c r="A203" s="45" t="s">
        <v>1826</v>
      </c>
      <c r="B203" s="45"/>
      <c r="C203" s="46">
        <v>14</v>
      </c>
      <c r="D203" s="46">
        <v>2</v>
      </c>
      <c r="E203" s="46"/>
      <c r="F203" s="46"/>
      <c r="G203" s="46">
        <f t="shared" si="4"/>
        <v>28</v>
      </c>
    </row>
    <row r="204" spans="1:7" x14ac:dyDescent="0.25">
      <c r="A204" s="45"/>
      <c r="B204" s="45"/>
      <c r="C204" s="46">
        <v>7</v>
      </c>
      <c r="D204" s="46">
        <v>2</v>
      </c>
      <c r="E204" s="46"/>
      <c r="F204" s="46"/>
      <c r="G204" s="46">
        <f t="shared" si="4"/>
        <v>14</v>
      </c>
    </row>
    <row r="205" spans="1:7" x14ac:dyDescent="0.25">
      <c r="A205" s="45" t="s">
        <v>1751</v>
      </c>
      <c r="B205" s="45"/>
      <c r="C205" s="46">
        <v>12</v>
      </c>
      <c r="D205" s="46"/>
      <c r="E205" s="46"/>
      <c r="F205" s="46"/>
      <c r="G205" s="46">
        <f t="shared" si="4"/>
        <v>12</v>
      </c>
    </row>
    <row r="206" spans="1:7" x14ac:dyDescent="0.25">
      <c r="A206" s="45"/>
      <c r="B206" s="45"/>
      <c r="C206" s="46">
        <v>11</v>
      </c>
      <c r="D206" s="46"/>
      <c r="E206" s="46"/>
      <c r="F206" s="46"/>
      <c r="G206" s="46">
        <f t="shared" si="4"/>
        <v>11</v>
      </c>
    </row>
    <row r="207" spans="1:7" x14ac:dyDescent="0.25">
      <c r="A207" s="45" t="s">
        <v>1827</v>
      </c>
      <c r="B207" s="45"/>
      <c r="C207" s="46">
        <v>31</v>
      </c>
      <c r="D207" s="46"/>
      <c r="E207" s="46"/>
      <c r="F207" s="46"/>
      <c r="G207" s="46">
        <f t="shared" si="4"/>
        <v>31</v>
      </c>
    </row>
    <row r="208" spans="1:7" x14ac:dyDescent="0.25">
      <c r="A208" s="45" t="s">
        <v>1828</v>
      </c>
      <c r="B208" s="45"/>
      <c r="C208" s="46">
        <v>20</v>
      </c>
      <c r="D208" s="46"/>
      <c r="E208" s="46"/>
      <c r="F208" s="46"/>
      <c r="G208" s="46">
        <f t="shared" si="4"/>
        <v>20</v>
      </c>
    </row>
    <row r="210" spans="1:7" x14ac:dyDescent="0.25">
      <c r="B210" t="s">
        <v>1740</v>
      </c>
      <c r="C210" s="40" t="s">
        <v>5</v>
      </c>
      <c r="D210" s="41" t="s">
        <v>6</v>
      </c>
      <c r="E210" s="40" t="s">
        <v>7</v>
      </c>
    </row>
    <row r="211" spans="1:7" x14ac:dyDescent="0.25">
      <c r="B211" t="s">
        <v>1740</v>
      </c>
      <c r="C211" s="40" t="s">
        <v>8</v>
      </c>
      <c r="D211" s="41" t="s">
        <v>122</v>
      </c>
      <c r="E211" s="40" t="s">
        <v>123</v>
      </c>
    </row>
    <row r="213" spans="1:7" ht="45" customHeight="1" x14ac:dyDescent="0.25">
      <c r="A213" s="42" t="s">
        <v>1829</v>
      </c>
      <c r="B213" s="42" t="s">
        <v>1742</v>
      </c>
      <c r="C213" s="42" t="s">
        <v>125</v>
      </c>
      <c r="D213" s="43" t="s">
        <v>33</v>
      </c>
      <c r="E213" s="1" t="s">
        <v>126</v>
      </c>
      <c r="F213" s="1" t="s">
        <v>126</v>
      </c>
      <c r="G213" s="44">
        <f>SUM(G214:G228)</f>
        <v>519.70000000000005</v>
      </c>
    </row>
    <row r="214" spans="1:7" x14ac:dyDescent="0.25">
      <c r="A214" s="45" t="s">
        <v>1773</v>
      </c>
      <c r="B214" s="45"/>
      <c r="C214" s="46">
        <v>30</v>
      </c>
      <c r="D214" s="46">
        <v>2.2000000000000002</v>
      </c>
      <c r="E214" s="46"/>
      <c r="F214" s="46"/>
      <c r="G214" s="46">
        <f t="shared" ref="G214:G228" si="5">PRODUCT(C214:F214)</f>
        <v>66</v>
      </c>
    </row>
    <row r="215" spans="1:7" x14ac:dyDescent="0.25">
      <c r="A215" s="45"/>
      <c r="B215" s="45"/>
      <c r="C215" s="46">
        <v>25</v>
      </c>
      <c r="D215" s="46">
        <v>2.2000000000000002</v>
      </c>
      <c r="E215" s="46"/>
      <c r="F215" s="46"/>
      <c r="G215" s="46">
        <f t="shared" si="5"/>
        <v>55.000000000000007</v>
      </c>
    </row>
    <row r="216" spans="1:7" x14ac:dyDescent="0.25">
      <c r="A216" s="45"/>
      <c r="B216" s="45"/>
      <c r="C216" s="46">
        <v>15</v>
      </c>
      <c r="D216" s="46">
        <v>1.4</v>
      </c>
      <c r="E216" s="46"/>
      <c r="F216" s="46"/>
      <c r="G216" s="46">
        <f t="shared" si="5"/>
        <v>21</v>
      </c>
    </row>
    <row r="217" spans="1:7" x14ac:dyDescent="0.25">
      <c r="A217" s="45" t="s">
        <v>1753</v>
      </c>
      <c r="B217" s="45"/>
      <c r="C217" s="46">
        <v>7</v>
      </c>
      <c r="D217" s="46">
        <v>1.4</v>
      </c>
      <c r="E217" s="46"/>
      <c r="F217" s="46"/>
      <c r="G217" s="46">
        <f t="shared" si="5"/>
        <v>9.7999999999999989</v>
      </c>
    </row>
    <row r="218" spans="1:7" x14ac:dyDescent="0.25">
      <c r="A218" s="45"/>
      <c r="B218" s="45"/>
      <c r="C218" s="46">
        <v>35</v>
      </c>
      <c r="D218" s="46">
        <v>2.2000000000000002</v>
      </c>
      <c r="E218" s="46"/>
      <c r="F218" s="46"/>
      <c r="G218" s="46">
        <f t="shared" si="5"/>
        <v>77</v>
      </c>
    </row>
    <row r="219" spans="1:7" x14ac:dyDescent="0.25">
      <c r="A219" s="45" t="s">
        <v>1779</v>
      </c>
      <c r="B219" s="45"/>
      <c r="C219" s="46">
        <v>30</v>
      </c>
      <c r="D219" s="46">
        <v>2.2000000000000002</v>
      </c>
      <c r="E219" s="46"/>
      <c r="F219" s="46"/>
      <c r="G219" s="46">
        <f t="shared" si="5"/>
        <v>66</v>
      </c>
    </row>
    <row r="220" spans="1:7" x14ac:dyDescent="0.25">
      <c r="A220" s="45"/>
      <c r="B220" s="45"/>
      <c r="C220" s="46">
        <v>7</v>
      </c>
      <c r="D220" s="46">
        <v>1.4</v>
      </c>
      <c r="E220" s="46"/>
      <c r="F220" s="46"/>
      <c r="G220" s="46">
        <f t="shared" si="5"/>
        <v>9.7999999999999989</v>
      </c>
    </row>
    <row r="221" spans="1:7" x14ac:dyDescent="0.25">
      <c r="A221" s="45" t="s">
        <v>1825</v>
      </c>
      <c r="B221" s="45"/>
      <c r="C221" s="46">
        <v>23</v>
      </c>
      <c r="D221" s="46">
        <v>2.2000000000000002</v>
      </c>
      <c r="E221" s="46"/>
      <c r="F221" s="46"/>
      <c r="G221" s="46">
        <f t="shared" si="5"/>
        <v>50.6</v>
      </c>
    </row>
    <row r="222" spans="1:7" x14ac:dyDescent="0.25">
      <c r="A222" s="45"/>
      <c r="B222" s="45"/>
      <c r="C222" s="46">
        <v>14</v>
      </c>
      <c r="D222" s="46">
        <v>1.4</v>
      </c>
      <c r="E222" s="46"/>
      <c r="F222" s="46"/>
      <c r="G222" s="46">
        <f t="shared" si="5"/>
        <v>19.599999999999998</v>
      </c>
    </row>
    <row r="223" spans="1:7" x14ac:dyDescent="0.25">
      <c r="A223" s="45" t="s">
        <v>1751</v>
      </c>
      <c r="B223" s="45"/>
      <c r="C223" s="46">
        <v>14</v>
      </c>
      <c r="D223" s="46">
        <v>2.6</v>
      </c>
      <c r="E223" s="46"/>
      <c r="F223" s="46"/>
      <c r="G223" s="46">
        <f t="shared" si="5"/>
        <v>36.4</v>
      </c>
    </row>
    <row r="224" spans="1:7" x14ac:dyDescent="0.25">
      <c r="A224" s="45"/>
      <c r="B224" s="45"/>
      <c r="C224" s="46">
        <v>12</v>
      </c>
      <c r="D224" s="46">
        <v>2.6</v>
      </c>
      <c r="E224" s="46"/>
      <c r="F224" s="46"/>
      <c r="G224" s="46">
        <f t="shared" si="5"/>
        <v>31.200000000000003</v>
      </c>
    </row>
    <row r="225" spans="1:7" x14ac:dyDescent="0.25">
      <c r="A225" s="45"/>
      <c r="B225" s="45"/>
      <c r="C225" s="46">
        <v>10</v>
      </c>
      <c r="D225" s="46">
        <v>2.6</v>
      </c>
      <c r="E225" s="46"/>
      <c r="F225" s="46"/>
      <c r="G225" s="46">
        <f t="shared" si="5"/>
        <v>26</v>
      </c>
    </row>
    <row r="226" spans="1:7" x14ac:dyDescent="0.25">
      <c r="A226" s="45" t="s">
        <v>1830</v>
      </c>
      <c r="B226" s="45"/>
      <c r="C226" s="46">
        <v>8.5</v>
      </c>
      <c r="D226" s="46">
        <v>2.2000000000000002</v>
      </c>
      <c r="E226" s="46"/>
      <c r="F226" s="46"/>
      <c r="G226" s="46">
        <f t="shared" si="5"/>
        <v>18.700000000000003</v>
      </c>
    </row>
    <row r="227" spans="1:7" x14ac:dyDescent="0.25">
      <c r="A227" s="45" t="s">
        <v>1831</v>
      </c>
      <c r="B227" s="45"/>
      <c r="C227" s="46">
        <v>13</v>
      </c>
      <c r="D227" s="46">
        <v>2.2000000000000002</v>
      </c>
      <c r="E227" s="46"/>
      <c r="F227" s="46"/>
      <c r="G227" s="46">
        <f t="shared" si="5"/>
        <v>28.6</v>
      </c>
    </row>
    <row r="228" spans="1:7" x14ac:dyDescent="0.25">
      <c r="A228" s="45" t="s">
        <v>1832</v>
      </c>
      <c r="B228" s="45"/>
      <c r="C228" s="46">
        <v>2</v>
      </c>
      <c r="D228" s="46">
        <v>2</v>
      </c>
      <c r="E228" s="46"/>
      <c r="F228" s="46"/>
      <c r="G228" s="46">
        <f t="shared" si="5"/>
        <v>4</v>
      </c>
    </row>
    <row r="230" spans="1:7" ht="45" customHeight="1" x14ac:dyDescent="0.25">
      <c r="A230" s="42" t="s">
        <v>1833</v>
      </c>
      <c r="B230" s="42" t="s">
        <v>1742</v>
      </c>
      <c r="C230" s="42" t="s">
        <v>127</v>
      </c>
      <c r="D230" s="43" t="s">
        <v>33</v>
      </c>
      <c r="E230" s="1" t="s">
        <v>128</v>
      </c>
      <c r="F230" s="1" t="s">
        <v>128</v>
      </c>
      <c r="G230" s="44">
        <f>SUM(G231:G231)</f>
        <v>100</v>
      </c>
    </row>
    <row r="231" spans="1:7" x14ac:dyDescent="0.25">
      <c r="A231" s="45" t="s">
        <v>1761</v>
      </c>
      <c r="B231" s="45"/>
      <c r="C231" s="46">
        <v>100</v>
      </c>
      <c r="D231" s="46"/>
      <c r="E231" s="46"/>
      <c r="F231" s="46"/>
      <c r="G231" s="46">
        <f>PRODUCT(C231:F231)</f>
        <v>100</v>
      </c>
    </row>
    <row r="233" spans="1:7" ht="45" customHeight="1" x14ac:dyDescent="0.25">
      <c r="A233" s="42" t="s">
        <v>1834</v>
      </c>
      <c r="B233" s="42" t="s">
        <v>1742</v>
      </c>
      <c r="C233" s="42" t="s">
        <v>129</v>
      </c>
      <c r="D233" s="43" t="s">
        <v>33</v>
      </c>
      <c r="E233" s="1" t="s">
        <v>130</v>
      </c>
      <c r="F233" s="1" t="s">
        <v>130</v>
      </c>
      <c r="G233" s="44">
        <f>SUM(G234:G234)</f>
        <v>7.9200000000000008</v>
      </c>
    </row>
    <row r="234" spans="1:7" x14ac:dyDescent="0.25">
      <c r="A234" s="45"/>
      <c r="B234" s="45"/>
      <c r="C234" s="46">
        <v>2.2000000000000002</v>
      </c>
      <c r="D234" s="46">
        <v>3.6</v>
      </c>
      <c r="E234" s="46"/>
      <c r="F234" s="46"/>
      <c r="G234" s="46">
        <f>PRODUCT(C234:F234)</f>
        <v>7.9200000000000008</v>
      </c>
    </row>
    <row r="236" spans="1:7" ht="45" customHeight="1" x14ac:dyDescent="0.25">
      <c r="A236" s="42" t="s">
        <v>1835</v>
      </c>
      <c r="B236" s="42" t="s">
        <v>1742</v>
      </c>
      <c r="C236" s="42" t="s">
        <v>131</v>
      </c>
      <c r="D236" s="43" t="s">
        <v>33</v>
      </c>
      <c r="E236" s="1" t="s">
        <v>132</v>
      </c>
      <c r="F236" s="1" t="s">
        <v>132</v>
      </c>
      <c r="G236" s="44">
        <f>SUM(G237:G240)</f>
        <v>308.2</v>
      </c>
    </row>
    <row r="237" spans="1:7" x14ac:dyDescent="0.25">
      <c r="A237" s="45" t="s">
        <v>1836</v>
      </c>
      <c r="B237" s="45"/>
      <c r="C237" s="46">
        <v>41</v>
      </c>
      <c r="D237" s="46">
        <v>3.6</v>
      </c>
      <c r="E237" s="46"/>
      <c r="F237" s="46"/>
      <c r="G237" s="46">
        <f>PRODUCT(C237:F237)</f>
        <v>147.6</v>
      </c>
    </row>
    <row r="238" spans="1:7" x14ac:dyDescent="0.25">
      <c r="A238" s="45" t="s">
        <v>1775</v>
      </c>
      <c r="B238" s="45"/>
      <c r="C238" s="46">
        <v>12</v>
      </c>
      <c r="D238" s="46">
        <v>3.6</v>
      </c>
      <c r="E238" s="46"/>
      <c r="F238" s="46"/>
      <c r="G238" s="46">
        <f>PRODUCT(C238:F238)</f>
        <v>43.2</v>
      </c>
    </row>
    <row r="239" spans="1:7" x14ac:dyDescent="0.25">
      <c r="A239" s="45" t="s">
        <v>1813</v>
      </c>
      <c r="B239" s="45"/>
      <c r="C239" s="46">
        <v>34</v>
      </c>
      <c r="D239" s="46">
        <v>2.5</v>
      </c>
      <c r="E239" s="46"/>
      <c r="F239" s="46"/>
      <c r="G239" s="46">
        <f>PRODUCT(C239:F239)</f>
        <v>85</v>
      </c>
    </row>
    <row r="240" spans="1:7" x14ac:dyDescent="0.25">
      <c r="A240" s="45" t="s">
        <v>1750</v>
      </c>
      <c r="B240" s="45"/>
      <c r="C240" s="46">
        <v>9</v>
      </c>
      <c r="D240" s="46">
        <v>3.6</v>
      </c>
      <c r="E240" s="46"/>
      <c r="F240" s="46"/>
      <c r="G240" s="46">
        <f>PRODUCT(C240:F240)</f>
        <v>32.4</v>
      </c>
    </row>
    <row r="242" spans="1:7" ht="45" customHeight="1" x14ac:dyDescent="0.25">
      <c r="A242" s="42" t="s">
        <v>1837</v>
      </c>
      <c r="B242" s="42" t="s">
        <v>1742</v>
      </c>
      <c r="C242" s="42" t="s">
        <v>133</v>
      </c>
      <c r="D242" s="43" t="s">
        <v>33</v>
      </c>
      <c r="E242" s="1" t="s">
        <v>134</v>
      </c>
      <c r="F242" s="1" t="s">
        <v>134</v>
      </c>
      <c r="G242" s="44">
        <f>SUM(G243:G250)</f>
        <v>202.6</v>
      </c>
    </row>
    <row r="243" spans="1:7" x14ac:dyDescent="0.25">
      <c r="A243" s="45" t="s">
        <v>1773</v>
      </c>
      <c r="B243" s="45"/>
      <c r="C243" s="46">
        <v>30</v>
      </c>
      <c r="D243" s="46">
        <v>1</v>
      </c>
      <c r="E243" s="46"/>
      <c r="F243" s="46"/>
      <c r="G243" s="46">
        <f t="shared" ref="G243:G250" si="6">PRODUCT(C243:F243)</f>
        <v>30</v>
      </c>
    </row>
    <row r="244" spans="1:7" x14ac:dyDescent="0.25">
      <c r="A244" s="45"/>
      <c r="B244" s="45"/>
      <c r="C244" s="46">
        <v>25</v>
      </c>
      <c r="D244" s="46">
        <v>1</v>
      </c>
      <c r="E244" s="46"/>
      <c r="F244" s="46"/>
      <c r="G244" s="46">
        <f t="shared" si="6"/>
        <v>25</v>
      </c>
    </row>
    <row r="245" spans="1:7" x14ac:dyDescent="0.25">
      <c r="A245" s="45" t="s">
        <v>1753</v>
      </c>
      <c r="B245" s="45"/>
      <c r="C245" s="46">
        <v>32</v>
      </c>
      <c r="D245" s="46">
        <v>1</v>
      </c>
      <c r="E245" s="46"/>
      <c r="F245" s="46"/>
      <c r="G245" s="46">
        <f t="shared" si="6"/>
        <v>32</v>
      </c>
    </row>
    <row r="246" spans="1:7" x14ac:dyDescent="0.25">
      <c r="A246" s="45" t="s">
        <v>1779</v>
      </c>
      <c r="B246" s="45"/>
      <c r="C246" s="46">
        <v>30</v>
      </c>
      <c r="D246" s="46">
        <v>1</v>
      </c>
      <c r="E246" s="46"/>
      <c r="F246" s="46"/>
      <c r="G246" s="46">
        <f t="shared" si="6"/>
        <v>30</v>
      </c>
    </row>
    <row r="247" spans="1:7" x14ac:dyDescent="0.25">
      <c r="A247" s="45" t="s">
        <v>1838</v>
      </c>
      <c r="B247" s="45"/>
      <c r="C247" s="46">
        <v>15</v>
      </c>
      <c r="D247" s="46">
        <v>2.6</v>
      </c>
      <c r="E247" s="46"/>
      <c r="F247" s="46"/>
      <c r="G247" s="46">
        <f t="shared" si="6"/>
        <v>39</v>
      </c>
    </row>
    <row r="248" spans="1:7" x14ac:dyDescent="0.25">
      <c r="A248" s="45" t="s">
        <v>1825</v>
      </c>
      <c r="B248" s="45"/>
      <c r="C248" s="46">
        <v>12.6</v>
      </c>
      <c r="D248" s="46">
        <v>1</v>
      </c>
      <c r="E248" s="46"/>
      <c r="F248" s="46"/>
      <c r="G248" s="46">
        <f t="shared" si="6"/>
        <v>12.6</v>
      </c>
    </row>
    <row r="249" spans="1:7" x14ac:dyDescent="0.25">
      <c r="A249" s="45"/>
      <c r="B249" s="45"/>
      <c r="C249" s="46">
        <v>9</v>
      </c>
      <c r="D249" s="46">
        <v>1</v>
      </c>
      <c r="E249" s="46"/>
      <c r="F249" s="46"/>
      <c r="G249" s="46">
        <f t="shared" si="6"/>
        <v>9</v>
      </c>
    </row>
    <row r="250" spans="1:7" x14ac:dyDescent="0.25">
      <c r="A250" s="45"/>
      <c r="B250" s="45"/>
      <c r="C250" s="46">
        <v>25</v>
      </c>
      <c r="D250" s="46">
        <v>1</v>
      </c>
      <c r="E250" s="46"/>
      <c r="F250" s="46"/>
      <c r="G250" s="46">
        <f t="shared" si="6"/>
        <v>25</v>
      </c>
    </row>
    <row r="252" spans="1:7" ht="45" customHeight="1" x14ac:dyDescent="0.25">
      <c r="A252" s="42" t="s">
        <v>1839</v>
      </c>
      <c r="B252" s="42" t="s">
        <v>1742</v>
      </c>
      <c r="C252" s="42" t="s">
        <v>135</v>
      </c>
      <c r="D252" s="43" t="s">
        <v>33</v>
      </c>
      <c r="E252" s="1" t="s">
        <v>136</v>
      </c>
      <c r="F252" s="1" t="s">
        <v>136</v>
      </c>
      <c r="G252" s="44">
        <f>SUM(G253:G269)</f>
        <v>324</v>
      </c>
    </row>
    <row r="253" spans="1:7" x14ac:dyDescent="0.25">
      <c r="A253" s="45" t="s">
        <v>1760</v>
      </c>
      <c r="B253" s="45"/>
      <c r="C253" s="46">
        <v>30</v>
      </c>
      <c r="D253" s="46"/>
      <c r="E253" s="46"/>
      <c r="F253" s="46"/>
      <c r="G253" s="46">
        <f t="shared" ref="G253:G269" si="7">PRODUCT(C253:F253)</f>
        <v>30</v>
      </c>
    </row>
    <row r="254" spans="1:7" x14ac:dyDescent="0.25">
      <c r="A254" s="45" t="s">
        <v>1822</v>
      </c>
      <c r="B254" s="45"/>
      <c r="C254" s="46">
        <v>25</v>
      </c>
      <c r="D254" s="46">
        <v>2</v>
      </c>
      <c r="E254" s="46"/>
      <c r="F254" s="46"/>
      <c r="G254" s="46">
        <f t="shared" si="7"/>
        <v>50</v>
      </c>
    </row>
    <row r="255" spans="1:7" x14ac:dyDescent="0.25">
      <c r="A255" s="45"/>
      <c r="B255" s="45"/>
      <c r="C255" s="46">
        <v>10</v>
      </c>
      <c r="D255" s="46">
        <v>2</v>
      </c>
      <c r="E255" s="46"/>
      <c r="F255" s="46"/>
      <c r="G255" s="46">
        <f t="shared" si="7"/>
        <v>20</v>
      </c>
    </row>
    <row r="256" spans="1:7" x14ac:dyDescent="0.25">
      <c r="A256" s="45"/>
      <c r="B256" s="45"/>
      <c r="C256" s="46">
        <v>15</v>
      </c>
      <c r="D256" s="46">
        <v>2</v>
      </c>
      <c r="E256" s="46"/>
      <c r="F256" s="46"/>
      <c r="G256" s="46">
        <f t="shared" si="7"/>
        <v>30</v>
      </c>
    </row>
    <row r="257" spans="1:7" x14ac:dyDescent="0.25">
      <c r="A257" s="45"/>
      <c r="B257" s="45"/>
      <c r="C257" s="46">
        <v>20</v>
      </c>
      <c r="D257" s="46"/>
      <c r="E257" s="46"/>
      <c r="F257" s="46"/>
      <c r="G257" s="46">
        <f t="shared" si="7"/>
        <v>20</v>
      </c>
    </row>
    <row r="258" spans="1:7" x14ac:dyDescent="0.25">
      <c r="A258" s="45" t="s">
        <v>1779</v>
      </c>
      <c r="B258" s="45"/>
      <c r="C258" s="46">
        <v>12</v>
      </c>
      <c r="D258" s="46"/>
      <c r="E258" s="46"/>
      <c r="F258" s="46"/>
      <c r="G258" s="46">
        <f t="shared" si="7"/>
        <v>12</v>
      </c>
    </row>
    <row r="259" spans="1:7" x14ac:dyDescent="0.25">
      <c r="A259" s="45"/>
      <c r="B259" s="45"/>
      <c r="C259" s="46">
        <v>25</v>
      </c>
      <c r="D259" s="46"/>
      <c r="E259" s="46"/>
      <c r="F259" s="46"/>
      <c r="G259" s="46">
        <f t="shared" si="7"/>
        <v>25</v>
      </c>
    </row>
    <row r="260" spans="1:7" x14ac:dyDescent="0.25">
      <c r="A260" s="45"/>
      <c r="B260" s="45"/>
      <c r="C260" s="46">
        <v>8</v>
      </c>
      <c r="D260" s="46"/>
      <c r="E260" s="46"/>
      <c r="F260" s="46"/>
      <c r="G260" s="46">
        <f t="shared" si="7"/>
        <v>8</v>
      </c>
    </row>
    <row r="261" spans="1:7" x14ac:dyDescent="0.25">
      <c r="A261" s="45" t="s">
        <v>1825</v>
      </c>
      <c r="B261" s="45"/>
      <c r="C261" s="46">
        <v>25</v>
      </c>
      <c r="D261" s="46"/>
      <c r="E261" s="46"/>
      <c r="F261" s="46"/>
      <c r="G261" s="46">
        <f t="shared" si="7"/>
        <v>25</v>
      </c>
    </row>
    <row r="262" spans="1:7" x14ac:dyDescent="0.25">
      <c r="A262" s="45"/>
      <c r="B262" s="45"/>
      <c r="C262" s="46">
        <v>10</v>
      </c>
      <c r="D262" s="46"/>
      <c r="E262" s="46"/>
      <c r="F262" s="46"/>
      <c r="G262" s="46">
        <f t="shared" si="7"/>
        <v>10</v>
      </c>
    </row>
    <row r="263" spans="1:7" x14ac:dyDescent="0.25">
      <c r="A263" s="45"/>
      <c r="B263" s="45"/>
      <c r="C263" s="46">
        <v>4</v>
      </c>
      <c r="D263" s="46"/>
      <c r="E263" s="46"/>
      <c r="F263" s="46"/>
      <c r="G263" s="46">
        <f t="shared" si="7"/>
        <v>4</v>
      </c>
    </row>
    <row r="264" spans="1:7" x14ac:dyDescent="0.25">
      <c r="A264" s="45"/>
      <c r="B264" s="45"/>
      <c r="C264" s="46">
        <v>5</v>
      </c>
      <c r="D264" s="46"/>
      <c r="E264" s="46"/>
      <c r="F264" s="46"/>
      <c r="G264" s="46">
        <f t="shared" si="7"/>
        <v>5</v>
      </c>
    </row>
    <row r="265" spans="1:7" x14ac:dyDescent="0.25">
      <c r="A265" s="45" t="s">
        <v>1761</v>
      </c>
      <c r="B265" s="45"/>
      <c r="C265" s="46">
        <v>20</v>
      </c>
      <c r="D265" s="46"/>
      <c r="E265" s="46"/>
      <c r="F265" s="46"/>
      <c r="G265" s="46">
        <f t="shared" si="7"/>
        <v>20</v>
      </c>
    </row>
    <row r="266" spans="1:7" x14ac:dyDescent="0.25">
      <c r="A266" s="45" t="s">
        <v>1826</v>
      </c>
      <c r="B266" s="45"/>
      <c r="C266" s="46">
        <v>14</v>
      </c>
      <c r="D266" s="46">
        <v>2</v>
      </c>
      <c r="E266" s="46"/>
      <c r="F266" s="46"/>
      <c r="G266" s="46">
        <f t="shared" si="7"/>
        <v>28</v>
      </c>
    </row>
    <row r="267" spans="1:7" x14ac:dyDescent="0.25">
      <c r="A267" s="45"/>
      <c r="B267" s="45"/>
      <c r="C267" s="46">
        <v>7</v>
      </c>
      <c r="D267" s="46">
        <v>2</v>
      </c>
      <c r="E267" s="46"/>
      <c r="F267" s="46"/>
      <c r="G267" s="46">
        <f t="shared" si="7"/>
        <v>14</v>
      </c>
    </row>
    <row r="268" spans="1:7" x14ac:dyDescent="0.25">
      <c r="A268" s="45" t="s">
        <v>1751</v>
      </c>
      <c r="B268" s="45"/>
      <c r="C268" s="46">
        <v>12</v>
      </c>
      <c r="D268" s="46"/>
      <c r="E268" s="46"/>
      <c r="F268" s="46"/>
      <c r="G268" s="46">
        <f t="shared" si="7"/>
        <v>12</v>
      </c>
    </row>
    <row r="269" spans="1:7" x14ac:dyDescent="0.25">
      <c r="A269" s="45"/>
      <c r="B269" s="45"/>
      <c r="C269" s="46">
        <v>11</v>
      </c>
      <c r="D269" s="46"/>
      <c r="E269" s="46"/>
      <c r="F269" s="46"/>
      <c r="G269" s="46">
        <f t="shared" si="7"/>
        <v>11</v>
      </c>
    </row>
    <row r="271" spans="1:7" x14ac:dyDescent="0.25">
      <c r="B271" t="s">
        <v>1740</v>
      </c>
      <c r="C271" s="40" t="s">
        <v>5</v>
      </c>
      <c r="D271" s="41" t="s">
        <v>6</v>
      </c>
      <c r="E271" s="40" t="s">
        <v>7</v>
      </c>
    </row>
    <row r="272" spans="1:7" x14ac:dyDescent="0.25">
      <c r="B272" t="s">
        <v>1740</v>
      </c>
      <c r="C272" s="40" t="s">
        <v>8</v>
      </c>
      <c r="D272" s="41" t="s">
        <v>137</v>
      </c>
      <c r="E272" s="40" t="s">
        <v>138</v>
      </c>
    </row>
    <row r="274" spans="1:7" ht="45" customHeight="1" x14ac:dyDescent="0.25">
      <c r="A274" s="42" t="s">
        <v>1840</v>
      </c>
      <c r="B274" s="42" t="s">
        <v>1742</v>
      </c>
      <c r="C274" s="42" t="s">
        <v>140</v>
      </c>
      <c r="D274" s="43" t="s">
        <v>141</v>
      </c>
      <c r="E274" s="1" t="s">
        <v>1841</v>
      </c>
      <c r="F274" s="1" t="s">
        <v>1841</v>
      </c>
      <c r="G274" s="44">
        <f>SUM(G275:G275)</f>
        <v>8</v>
      </c>
    </row>
    <row r="275" spans="1:7" x14ac:dyDescent="0.25">
      <c r="A275" s="45"/>
      <c r="B275" s="45"/>
      <c r="C275" s="46"/>
      <c r="D275" s="46">
        <v>8</v>
      </c>
      <c r="E275" s="46"/>
      <c r="F275" s="46"/>
      <c r="G275" s="46">
        <f>PRODUCT(C275:F275)</f>
        <v>8</v>
      </c>
    </row>
    <row r="277" spans="1:7" ht="45" customHeight="1" x14ac:dyDescent="0.25">
      <c r="A277" s="42" t="s">
        <v>1842</v>
      </c>
      <c r="B277" s="42" t="s">
        <v>1742</v>
      </c>
      <c r="C277" s="42" t="s">
        <v>143</v>
      </c>
      <c r="D277" s="43" t="s">
        <v>33</v>
      </c>
      <c r="E277" s="1" t="s">
        <v>144</v>
      </c>
      <c r="F277" s="1" t="s">
        <v>144</v>
      </c>
      <c r="G277" s="44">
        <f>SUM(G278:G280)</f>
        <v>15.049999999999999</v>
      </c>
    </row>
    <row r="278" spans="1:7" x14ac:dyDescent="0.25">
      <c r="A278" s="45" t="s">
        <v>1760</v>
      </c>
      <c r="B278" s="45"/>
      <c r="C278" s="46">
        <v>4</v>
      </c>
      <c r="D278" s="46">
        <v>2.15</v>
      </c>
      <c r="E278" s="46"/>
      <c r="F278" s="46"/>
      <c r="G278" s="46">
        <f>PRODUCT(C278:F278)</f>
        <v>8.6</v>
      </c>
    </row>
    <row r="279" spans="1:7" x14ac:dyDescent="0.25">
      <c r="A279" s="45"/>
      <c r="B279" s="45"/>
      <c r="C279" s="46">
        <v>3</v>
      </c>
      <c r="D279" s="46">
        <v>2.15</v>
      </c>
      <c r="E279" s="46"/>
      <c r="F279" s="46"/>
      <c r="G279" s="46">
        <f>PRODUCT(C279:F279)</f>
        <v>6.4499999999999993</v>
      </c>
    </row>
    <row r="280" spans="1:7" x14ac:dyDescent="0.25">
      <c r="A280" s="45"/>
      <c r="B280" s="45"/>
      <c r="C280" s="46">
        <v>0</v>
      </c>
      <c r="D280" s="46">
        <v>0</v>
      </c>
      <c r="E280" s="46"/>
      <c r="F280" s="46"/>
      <c r="G280" s="46">
        <f>PRODUCT(C280:F280)</f>
        <v>0</v>
      </c>
    </row>
    <row r="282" spans="1:7" ht="45" customHeight="1" x14ac:dyDescent="0.25">
      <c r="A282" s="42" t="s">
        <v>1843</v>
      </c>
      <c r="B282" s="42" t="s">
        <v>1742</v>
      </c>
      <c r="C282" s="42" t="s">
        <v>145</v>
      </c>
      <c r="D282" s="43" t="s">
        <v>105</v>
      </c>
      <c r="E282" s="1" t="s">
        <v>146</v>
      </c>
      <c r="F282" s="1" t="s">
        <v>146</v>
      </c>
      <c r="G282" s="44">
        <f>SUM(G283:G285)</f>
        <v>47</v>
      </c>
    </row>
    <row r="283" spans="1:7" x14ac:dyDescent="0.25">
      <c r="A283" s="45" t="s">
        <v>1844</v>
      </c>
      <c r="B283" s="45"/>
      <c r="C283" s="46">
        <v>20</v>
      </c>
      <c r="D283" s="46">
        <v>2</v>
      </c>
      <c r="E283" s="46"/>
      <c r="F283" s="46"/>
      <c r="G283" s="46">
        <f>PRODUCT(C283:F283)</f>
        <v>40</v>
      </c>
    </row>
    <row r="284" spans="1:7" x14ac:dyDescent="0.25">
      <c r="A284" s="45" t="s">
        <v>1845</v>
      </c>
      <c r="B284" s="45"/>
      <c r="C284" s="46">
        <v>3</v>
      </c>
      <c r="D284" s="46"/>
      <c r="E284" s="46"/>
      <c r="F284" s="46"/>
      <c r="G284" s="46">
        <f>PRODUCT(C284:F284)</f>
        <v>3</v>
      </c>
    </row>
    <row r="285" spans="1:7" x14ac:dyDescent="0.25">
      <c r="A285" s="45"/>
      <c r="B285" s="45"/>
      <c r="C285" s="46">
        <v>4</v>
      </c>
      <c r="D285" s="46"/>
      <c r="E285" s="46"/>
      <c r="F285" s="46"/>
      <c r="G285" s="46">
        <f>PRODUCT(C285:F285)</f>
        <v>4</v>
      </c>
    </row>
    <row r="287" spans="1:7" ht="45" customHeight="1" x14ac:dyDescent="0.25">
      <c r="A287" s="42" t="s">
        <v>1846</v>
      </c>
      <c r="B287" s="42" t="s">
        <v>1742</v>
      </c>
      <c r="C287" s="42" t="s">
        <v>147</v>
      </c>
      <c r="D287" s="43" t="s">
        <v>33</v>
      </c>
      <c r="E287" s="1" t="s">
        <v>148</v>
      </c>
      <c r="F287" s="1" t="s">
        <v>148</v>
      </c>
      <c r="G287" s="44">
        <f>SUM(G288:G290)</f>
        <v>56.900000000000006</v>
      </c>
    </row>
    <row r="288" spans="1:7" x14ac:dyDescent="0.25">
      <c r="A288" s="45" t="s">
        <v>1847</v>
      </c>
      <c r="B288" s="45"/>
      <c r="C288" s="46">
        <v>9.5</v>
      </c>
      <c r="D288" s="46">
        <v>2.2000000000000002</v>
      </c>
      <c r="E288" s="46"/>
      <c r="F288" s="46"/>
      <c r="G288" s="46">
        <f>PRODUCT(C288:F288)</f>
        <v>20.900000000000002</v>
      </c>
    </row>
    <row r="289" spans="1:7" x14ac:dyDescent="0.25">
      <c r="A289" s="45" t="s">
        <v>1848</v>
      </c>
      <c r="B289" s="45"/>
      <c r="C289" s="46">
        <v>15</v>
      </c>
      <c r="D289" s="46">
        <v>2.4</v>
      </c>
      <c r="E289" s="46"/>
      <c r="F289" s="46"/>
      <c r="G289" s="46">
        <f>PRODUCT(C289:F289)</f>
        <v>36</v>
      </c>
    </row>
    <row r="290" spans="1:7" x14ac:dyDescent="0.25">
      <c r="A290" s="45"/>
      <c r="B290" s="45"/>
      <c r="C290" s="46">
        <v>0</v>
      </c>
      <c r="D290" s="46">
        <v>0</v>
      </c>
      <c r="E290" s="46"/>
      <c r="F290" s="46"/>
      <c r="G290" s="46">
        <f>PRODUCT(C290:F290)</f>
        <v>0</v>
      </c>
    </row>
    <row r="292" spans="1:7" x14ac:dyDescent="0.25">
      <c r="B292" t="s">
        <v>1740</v>
      </c>
      <c r="C292" s="40" t="s">
        <v>5</v>
      </c>
      <c r="D292" s="41" t="s">
        <v>6</v>
      </c>
      <c r="E292" s="40" t="s">
        <v>7</v>
      </c>
    </row>
    <row r="293" spans="1:7" x14ac:dyDescent="0.25">
      <c r="B293" t="s">
        <v>1740</v>
      </c>
      <c r="C293" s="40" t="s">
        <v>8</v>
      </c>
      <c r="D293" s="41" t="s">
        <v>149</v>
      </c>
      <c r="E293" s="40" t="s">
        <v>150</v>
      </c>
    </row>
    <row r="295" spans="1:7" ht="45" customHeight="1" x14ac:dyDescent="0.25">
      <c r="A295" s="42" t="s">
        <v>1849</v>
      </c>
      <c r="B295" s="42" t="s">
        <v>1742</v>
      </c>
      <c r="C295" s="42" t="s">
        <v>152</v>
      </c>
      <c r="D295" s="43" t="s">
        <v>33</v>
      </c>
      <c r="E295" s="1" t="s">
        <v>153</v>
      </c>
      <c r="F295" s="1" t="s">
        <v>153</v>
      </c>
      <c r="G295" s="44">
        <f>SUM(G296:G297)</f>
        <v>5.6999999999999993</v>
      </c>
    </row>
    <row r="296" spans="1:7" x14ac:dyDescent="0.25">
      <c r="A296" s="45" t="s">
        <v>1850</v>
      </c>
      <c r="B296" s="45"/>
      <c r="C296" s="46">
        <v>4</v>
      </c>
      <c r="D296" s="46">
        <v>0.95</v>
      </c>
      <c r="E296" s="46"/>
      <c r="F296" s="46"/>
      <c r="G296" s="46">
        <f>PRODUCT(C296:F296)</f>
        <v>3.8</v>
      </c>
    </row>
    <row r="297" spans="1:7" x14ac:dyDescent="0.25">
      <c r="A297" s="45" t="s">
        <v>1851</v>
      </c>
      <c r="B297" s="45"/>
      <c r="C297" s="46">
        <v>2</v>
      </c>
      <c r="D297" s="46">
        <v>0.95</v>
      </c>
      <c r="E297" s="46"/>
      <c r="F297" s="46"/>
      <c r="G297" s="46">
        <f>PRODUCT(C297:F297)</f>
        <v>1.9</v>
      </c>
    </row>
    <row r="299" spans="1:7" ht="45" customHeight="1" x14ac:dyDescent="0.25">
      <c r="A299" s="42" t="s">
        <v>1852</v>
      </c>
      <c r="B299" s="42" t="s">
        <v>1742</v>
      </c>
      <c r="C299" s="42" t="s">
        <v>156</v>
      </c>
      <c r="D299" s="43" t="s">
        <v>33</v>
      </c>
      <c r="E299" s="1" t="s">
        <v>157</v>
      </c>
      <c r="F299" s="1" t="s">
        <v>157</v>
      </c>
      <c r="G299" s="44">
        <f>SUM(G300:G301)</f>
        <v>7.1999999999999993</v>
      </c>
    </row>
    <row r="300" spans="1:7" x14ac:dyDescent="0.25">
      <c r="A300" s="45"/>
      <c r="B300" s="45"/>
      <c r="C300" s="46">
        <v>2</v>
      </c>
      <c r="D300" s="46">
        <v>1.2</v>
      </c>
      <c r="E300" s="46"/>
      <c r="F300" s="46"/>
      <c r="G300" s="46">
        <f>PRODUCT(C300:F300)</f>
        <v>2.4</v>
      </c>
    </row>
    <row r="301" spans="1:7" x14ac:dyDescent="0.25">
      <c r="A301" s="45"/>
      <c r="B301" s="45"/>
      <c r="C301" s="46">
        <v>4</v>
      </c>
      <c r="D301" s="46">
        <v>1.2</v>
      </c>
      <c r="E301" s="46"/>
      <c r="F301" s="46"/>
      <c r="G301" s="46">
        <f>PRODUCT(C301:F301)</f>
        <v>4.8</v>
      </c>
    </row>
    <row r="303" spans="1:7" x14ac:dyDescent="0.25">
      <c r="B303" t="s">
        <v>1740</v>
      </c>
      <c r="C303" s="40" t="s">
        <v>5</v>
      </c>
      <c r="D303" s="41" t="s">
        <v>6</v>
      </c>
      <c r="E303" s="40" t="s">
        <v>7</v>
      </c>
    </row>
    <row r="304" spans="1:7" x14ac:dyDescent="0.25">
      <c r="B304" t="s">
        <v>1740</v>
      </c>
      <c r="C304" s="40" t="s">
        <v>8</v>
      </c>
      <c r="D304" s="41" t="s">
        <v>178</v>
      </c>
      <c r="E304" s="40" t="s">
        <v>179</v>
      </c>
    </row>
    <row r="306" spans="1:7" ht="45" customHeight="1" x14ac:dyDescent="0.25">
      <c r="A306" s="42" t="s">
        <v>1853</v>
      </c>
      <c r="B306" s="42" t="s">
        <v>1742</v>
      </c>
      <c r="C306" s="42" t="s">
        <v>181</v>
      </c>
      <c r="D306" s="43" t="s">
        <v>13</v>
      </c>
      <c r="E306" s="1" t="s">
        <v>182</v>
      </c>
      <c r="F306" s="1" t="s">
        <v>182</v>
      </c>
      <c r="G306" s="44">
        <f>SUM(G307:G307)</f>
        <v>1</v>
      </c>
    </row>
    <row r="307" spans="1:7" x14ac:dyDescent="0.25">
      <c r="A307" s="45"/>
      <c r="B307" s="45"/>
      <c r="C307" s="46">
        <v>1</v>
      </c>
      <c r="D307" s="46"/>
      <c r="E307" s="46"/>
      <c r="F307" s="46"/>
      <c r="G307" s="46">
        <f>PRODUCT(C307:F307)</f>
        <v>1</v>
      </c>
    </row>
    <row r="309" spans="1:7" ht="45" customHeight="1" x14ac:dyDescent="0.25">
      <c r="A309" s="42" t="s">
        <v>1854</v>
      </c>
      <c r="B309" s="42" t="s">
        <v>1742</v>
      </c>
      <c r="C309" s="42" t="s">
        <v>183</v>
      </c>
      <c r="D309" s="43" t="s">
        <v>13</v>
      </c>
      <c r="E309" s="1" t="s">
        <v>184</v>
      </c>
      <c r="F309" s="1" t="s">
        <v>184</v>
      </c>
      <c r="G309" s="44">
        <f>SUM(G310:G310)</f>
        <v>1</v>
      </c>
    </row>
    <row r="310" spans="1:7" x14ac:dyDescent="0.25">
      <c r="A310" s="45"/>
      <c r="B310" s="45"/>
      <c r="C310" s="46">
        <v>1</v>
      </c>
      <c r="D310" s="46"/>
      <c r="E310" s="46"/>
      <c r="F310" s="46"/>
      <c r="G310" s="46">
        <f>PRODUCT(C310:F310)</f>
        <v>1</v>
      </c>
    </row>
    <row r="312" spans="1:7" ht="45" customHeight="1" x14ac:dyDescent="0.25">
      <c r="A312" s="42" t="s">
        <v>1855</v>
      </c>
      <c r="B312" s="42" t="s">
        <v>1742</v>
      </c>
      <c r="C312" s="42" t="s">
        <v>185</v>
      </c>
      <c r="D312" s="43" t="s">
        <v>13</v>
      </c>
      <c r="E312" s="1" t="s">
        <v>186</v>
      </c>
      <c r="F312" s="1" t="s">
        <v>186</v>
      </c>
      <c r="G312" s="44">
        <f>SUM(G313:G313)</f>
        <v>1</v>
      </c>
    </row>
    <row r="313" spans="1:7" x14ac:dyDescent="0.25">
      <c r="A313" s="45"/>
      <c r="B313" s="45"/>
      <c r="C313" s="46">
        <v>1</v>
      </c>
      <c r="D313" s="46"/>
      <c r="E313" s="46"/>
      <c r="F313" s="46"/>
      <c r="G313" s="46">
        <f>PRODUCT(C313:F313)</f>
        <v>1</v>
      </c>
    </row>
    <row r="315" spans="1:7" ht="45" customHeight="1" x14ac:dyDescent="0.25">
      <c r="A315" s="42" t="s">
        <v>1856</v>
      </c>
      <c r="B315" s="42" t="s">
        <v>1742</v>
      </c>
      <c r="C315" s="42" t="s">
        <v>187</v>
      </c>
      <c r="D315" s="43" t="s">
        <v>188</v>
      </c>
      <c r="E315" s="1" t="s">
        <v>189</v>
      </c>
      <c r="F315" s="1" t="s">
        <v>189</v>
      </c>
      <c r="G315" s="44">
        <f>SUM(G316:G340)</f>
        <v>79.432600000000008</v>
      </c>
    </row>
    <row r="316" spans="1:7" x14ac:dyDescent="0.25">
      <c r="A316" s="45" t="s">
        <v>1750</v>
      </c>
      <c r="B316" s="45"/>
      <c r="C316" s="46">
        <v>3</v>
      </c>
      <c r="D316" s="46">
        <v>3.6</v>
      </c>
      <c r="E316" s="46">
        <v>0.11</v>
      </c>
      <c r="F316" s="46">
        <v>1.35</v>
      </c>
      <c r="G316" s="46">
        <f t="shared" ref="G316:G340" si="8">PRODUCT(C316:F316)</f>
        <v>1.6038000000000003</v>
      </c>
    </row>
    <row r="317" spans="1:7" x14ac:dyDescent="0.25">
      <c r="A317" s="45"/>
      <c r="B317" s="45"/>
      <c r="C317" s="46">
        <v>1</v>
      </c>
      <c r="D317" s="46">
        <v>2</v>
      </c>
      <c r="E317" s="46">
        <v>0.11</v>
      </c>
      <c r="F317" s="46">
        <v>1.35</v>
      </c>
      <c r="G317" s="46">
        <f t="shared" si="8"/>
        <v>0.29700000000000004</v>
      </c>
    </row>
    <row r="318" spans="1:7" x14ac:dyDescent="0.25">
      <c r="A318" s="45" t="s">
        <v>1751</v>
      </c>
      <c r="B318" s="45"/>
      <c r="C318" s="46">
        <v>3.5</v>
      </c>
      <c r="D318" s="46">
        <v>2</v>
      </c>
      <c r="E318" s="46">
        <v>0.11</v>
      </c>
      <c r="F318" s="46">
        <v>1.35</v>
      </c>
      <c r="G318" s="46">
        <f t="shared" si="8"/>
        <v>1.0395000000000001</v>
      </c>
    </row>
    <row r="319" spans="1:7" x14ac:dyDescent="0.25">
      <c r="A319" s="45"/>
      <c r="B319" s="45"/>
      <c r="C319" s="46">
        <v>1.5</v>
      </c>
      <c r="D319" s="46">
        <v>2</v>
      </c>
      <c r="E319" s="46">
        <v>0.11</v>
      </c>
      <c r="F319" s="46">
        <v>1.35</v>
      </c>
      <c r="G319" s="46">
        <f t="shared" si="8"/>
        <v>0.44550000000000006</v>
      </c>
    </row>
    <row r="320" spans="1:7" x14ac:dyDescent="0.25">
      <c r="A320" s="45"/>
      <c r="B320" s="45"/>
      <c r="C320" s="46">
        <v>3.5</v>
      </c>
      <c r="D320" s="46">
        <v>2</v>
      </c>
      <c r="E320" s="46">
        <v>0.11</v>
      </c>
      <c r="F320" s="46">
        <v>1.35</v>
      </c>
      <c r="G320" s="46">
        <f t="shared" si="8"/>
        <v>1.0395000000000001</v>
      </c>
    </row>
    <row r="321" spans="1:7" x14ac:dyDescent="0.25">
      <c r="A321" s="45"/>
      <c r="B321" s="45"/>
      <c r="C321" s="46">
        <v>3.5</v>
      </c>
      <c r="D321" s="46">
        <v>2</v>
      </c>
      <c r="E321" s="46">
        <v>0.11</v>
      </c>
      <c r="F321" s="46">
        <v>1.35</v>
      </c>
      <c r="G321" s="46">
        <f t="shared" si="8"/>
        <v>1.0395000000000001</v>
      </c>
    </row>
    <row r="322" spans="1:7" x14ac:dyDescent="0.25">
      <c r="A322" s="45" t="s">
        <v>1752</v>
      </c>
      <c r="B322" s="45"/>
      <c r="C322" s="46">
        <v>8</v>
      </c>
      <c r="D322" s="46">
        <v>7.2</v>
      </c>
      <c r="E322" s="46">
        <v>0.11</v>
      </c>
      <c r="F322" s="46">
        <v>1.35</v>
      </c>
      <c r="G322" s="46">
        <f t="shared" si="8"/>
        <v>8.5536000000000012</v>
      </c>
    </row>
    <row r="323" spans="1:7" x14ac:dyDescent="0.25">
      <c r="A323" s="45" t="s">
        <v>1753</v>
      </c>
      <c r="B323" s="45"/>
      <c r="C323" s="46">
        <v>10</v>
      </c>
      <c r="D323" s="46">
        <v>3.6</v>
      </c>
      <c r="E323" s="46">
        <v>0.11</v>
      </c>
      <c r="F323" s="46">
        <v>1.35</v>
      </c>
      <c r="G323" s="46">
        <f t="shared" si="8"/>
        <v>5.3460000000000001</v>
      </c>
    </row>
    <row r="324" spans="1:7" x14ac:dyDescent="0.25">
      <c r="A324" s="45"/>
      <c r="B324" s="45"/>
      <c r="C324" s="46">
        <v>6</v>
      </c>
      <c r="D324" s="46">
        <v>3.6</v>
      </c>
      <c r="E324" s="46">
        <v>0.11</v>
      </c>
      <c r="F324" s="46">
        <v>1.35</v>
      </c>
      <c r="G324" s="46">
        <f t="shared" si="8"/>
        <v>3.2076000000000007</v>
      </c>
    </row>
    <row r="325" spans="1:7" x14ac:dyDescent="0.25">
      <c r="A325" s="45"/>
      <c r="B325" s="45"/>
      <c r="C325" s="46">
        <v>2</v>
      </c>
      <c r="D325" s="46">
        <v>3.6</v>
      </c>
      <c r="E325" s="46">
        <v>0.11</v>
      </c>
      <c r="F325" s="46">
        <v>1.35</v>
      </c>
      <c r="G325" s="46">
        <f t="shared" si="8"/>
        <v>1.0692000000000002</v>
      </c>
    </row>
    <row r="326" spans="1:7" x14ac:dyDescent="0.25">
      <c r="A326" s="45"/>
      <c r="B326" s="45"/>
      <c r="C326" s="46">
        <v>11</v>
      </c>
      <c r="D326" s="46">
        <v>3.6</v>
      </c>
      <c r="E326" s="46">
        <v>0.11</v>
      </c>
      <c r="F326" s="46">
        <v>1.35</v>
      </c>
      <c r="G326" s="46">
        <f t="shared" si="8"/>
        <v>5.8806000000000003</v>
      </c>
    </row>
    <row r="327" spans="1:7" x14ac:dyDescent="0.25">
      <c r="A327" s="45"/>
      <c r="B327" s="45"/>
      <c r="C327" s="46">
        <v>4</v>
      </c>
      <c r="D327" s="46">
        <v>3.6</v>
      </c>
      <c r="E327" s="46">
        <v>0.11</v>
      </c>
      <c r="F327" s="46">
        <v>1.35</v>
      </c>
      <c r="G327" s="46">
        <f t="shared" si="8"/>
        <v>2.1384000000000003</v>
      </c>
    </row>
    <row r="328" spans="1:7" x14ac:dyDescent="0.25">
      <c r="A328" s="45" t="s">
        <v>1754</v>
      </c>
      <c r="B328" s="45"/>
      <c r="C328" s="46">
        <v>1.7</v>
      </c>
      <c r="D328" s="46">
        <v>4</v>
      </c>
      <c r="E328" s="46">
        <v>0.11</v>
      </c>
      <c r="F328" s="46">
        <v>1.35</v>
      </c>
      <c r="G328" s="46">
        <f t="shared" si="8"/>
        <v>1.0098</v>
      </c>
    </row>
    <row r="329" spans="1:7" x14ac:dyDescent="0.25">
      <c r="A329" s="45" t="s">
        <v>1755</v>
      </c>
      <c r="B329" s="45"/>
      <c r="C329" s="46">
        <v>2</v>
      </c>
      <c r="D329" s="46">
        <v>3.6</v>
      </c>
      <c r="E329" s="46">
        <v>0.11</v>
      </c>
      <c r="F329" s="46">
        <v>1.35</v>
      </c>
      <c r="G329" s="46">
        <f t="shared" si="8"/>
        <v>1.0692000000000002</v>
      </c>
    </row>
    <row r="330" spans="1:7" x14ac:dyDescent="0.25">
      <c r="A330" s="45" t="s">
        <v>1756</v>
      </c>
      <c r="B330" s="45"/>
      <c r="C330" s="46">
        <v>1.5</v>
      </c>
      <c r="D330" s="46">
        <v>2.5</v>
      </c>
      <c r="E330" s="46">
        <v>0.11</v>
      </c>
      <c r="F330" s="46">
        <v>1.35</v>
      </c>
      <c r="G330" s="46">
        <f t="shared" si="8"/>
        <v>0.55687500000000001</v>
      </c>
    </row>
    <row r="331" spans="1:7" x14ac:dyDescent="0.25">
      <c r="A331" s="45"/>
      <c r="B331" s="45"/>
      <c r="C331" s="46">
        <v>3.26</v>
      </c>
      <c r="D331" s="46">
        <v>2.5</v>
      </c>
      <c r="E331" s="46">
        <v>0.11</v>
      </c>
      <c r="F331" s="46">
        <v>1.35</v>
      </c>
      <c r="G331" s="46">
        <f t="shared" si="8"/>
        <v>1.210275</v>
      </c>
    </row>
    <row r="332" spans="1:7" x14ac:dyDescent="0.25">
      <c r="A332" s="45"/>
      <c r="B332" s="45"/>
      <c r="C332" s="46">
        <v>1</v>
      </c>
      <c r="D332" s="46">
        <v>2.5</v>
      </c>
      <c r="E332" s="46">
        <v>0.11</v>
      </c>
      <c r="F332" s="46">
        <v>1.35</v>
      </c>
      <c r="G332" s="46">
        <f t="shared" si="8"/>
        <v>0.37125000000000008</v>
      </c>
    </row>
    <row r="333" spans="1:7" x14ac:dyDescent="0.25">
      <c r="A333" s="45" t="s">
        <v>1857</v>
      </c>
      <c r="B333" s="45"/>
      <c r="C333" s="46">
        <v>190</v>
      </c>
      <c r="D333" s="46"/>
      <c r="E333" s="46">
        <v>7.0000000000000007E-2</v>
      </c>
      <c r="F333" s="46">
        <v>1.35</v>
      </c>
      <c r="G333" s="46">
        <f t="shared" si="8"/>
        <v>17.955000000000002</v>
      </c>
    </row>
    <row r="334" spans="1:7" x14ac:dyDescent="0.25">
      <c r="A334" s="45" t="s">
        <v>1858</v>
      </c>
      <c r="B334" s="45"/>
      <c r="C334" s="46">
        <v>190</v>
      </c>
      <c r="D334" s="46"/>
      <c r="E334" s="46">
        <v>7.0000000000000007E-2</v>
      </c>
      <c r="F334" s="46">
        <v>1.35</v>
      </c>
      <c r="G334" s="46">
        <f t="shared" si="8"/>
        <v>17.955000000000002</v>
      </c>
    </row>
    <row r="335" spans="1:7" x14ac:dyDescent="0.25">
      <c r="A335" s="45" t="s">
        <v>1859</v>
      </c>
      <c r="B335" s="45"/>
      <c r="C335" s="46">
        <v>0</v>
      </c>
      <c r="D335" s="46"/>
      <c r="E335" s="46">
        <v>1.35</v>
      </c>
      <c r="F335" s="46">
        <v>1.35</v>
      </c>
      <c r="G335" s="46">
        <f t="shared" si="8"/>
        <v>0</v>
      </c>
    </row>
    <row r="336" spans="1:7" x14ac:dyDescent="0.25">
      <c r="A336" s="45" t="s">
        <v>1761</v>
      </c>
      <c r="B336" s="45"/>
      <c r="C336" s="46">
        <v>0</v>
      </c>
      <c r="D336" s="46"/>
      <c r="E336" s="46">
        <v>1.35</v>
      </c>
      <c r="F336" s="46">
        <v>1.35</v>
      </c>
      <c r="G336" s="46">
        <f t="shared" si="8"/>
        <v>0</v>
      </c>
    </row>
    <row r="337" spans="1:7" x14ac:dyDescent="0.25">
      <c r="A337" s="45" t="s">
        <v>1860</v>
      </c>
      <c r="B337" s="45"/>
      <c r="C337" s="46">
        <v>11</v>
      </c>
      <c r="D337" s="46">
        <v>2</v>
      </c>
      <c r="E337" s="46">
        <v>0.11</v>
      </c>
      <c r="F337" s="46">
        <v>1.35</v>
      </c>
      <c r="G337" s="46">
        <f t="shared" si="8"/>
        <v>3.2669999999999999</v>
      </c>
    </row>
    <row r="338" spans="1:7" x14ac:dyDescent="0.25">
      <c r="A338" s="45" t="s">
        <v>1751</v>
      </c>
      <c r="B338" s="45"/>
      <c r="C338" s="46">
        <v>28</v>
      </c>
      <c r="D338" s="46"/>
      <c r="E338" s="46">
        <v>0.11</v>
      </c>
      <c r="F338" s="46">
        <v>1.35</v>
      </c>
      <c r="G338" s="46">
        <f t="shared" si="8"/>
        <v>4.1580000000000004</v>
      </c>
    </row>
    <row r="339" spans="1:7" x14ac:dyDescent="0.25">
      <c r="A339" s="45"/>
      <c r="B339" s="45"/>
      <c r="C339" s="46"/>
      <c r="D339" s="46"/>
      <c r="E339" s="46">
        <v>0.11</v>
      </c>
      <c r="F339" s="46">
        <v>1</v>
      </c>
      <c r="G339" s="46">
        <f t="shared" si="8"/>
        <v>0.11</v>
      </c>
    </row>
    <row r="340" spans="1:7" x14ac:dyDescent="0.25">
      <c r="A340" s="45"/>
      <c r="B340" s="45"/>
      <c r="C340" s="46"/>
      <c r="D340" s="46"/>
      <c r="E340" s="46">
        <v>0.11</v>
      </c>
      <c r="F340" s="46"/>
      <c r="G340" s="46">
        <f t="shared" si="8"/>
        <v>0.11</v>
      </c>
    </row>
    <row r="342" spans="1:7" ht="45" customHeight="1" x14ac:dyDescent="0.25">
      <c r="A342" s="42" t="s">
        <v>1861</v>
      </c>
      <c r="B342" s="42" t="s">
        <v>1742</v>
      </c>
      <c r="C342" s="42" t="s">
        <v>190</v>
      </c>
      <c r="D342" s="43" t="s">
        <v>188</v>
      </c>
      <c r="E342" s="1" t="s">
        <v>191</v>
      </c>
      <c r="F342" s="1" t="s">
        <v>191</v>
      </c>
      <c r="G342" s="44">
        <f>SUM(G343:G367)</f>
        <v>79.432600000000008</v>
      </c>
    </row>
    <row r="343" spans="1:7" x14ac:dyDescent="0.25">
      <c r="A343" s="45" t="s">
        <v>1750</v>
      </c>
      <c r="B343" s="45"/>
      <c r="C343" s="46">
        <v>3</v>
      </c>
      <c r="D343" s="46">
        <v>3.6</v>
      </c>
      <c r="E343" s="46">
        <v>0.11</v>
      </c>
      <c r="F343" s="46">
        <v>1.35</v>
      </c>
      <c r="G343" s="46">
        <f t="shared" ref="G343:G367" si="9">PRODUCT(C343:F343)</f>
        <v>1.6038000000000003</v>
      </c>
    </row>
    <row r="344" spans="1:7" x14ac:dyDescent="0.25">
      <c r="A344" s="45"/>
      <c r="B344" s="45"/>
      <c r="C344" s="46">
        <v>1</v>
      </c>
      <c r="D344" s="46">
        <v>2</v>
      </c>
      <c r="E344" s="46">
        <v>0.11</v>
      </c>
      <c r="F344" s="46">
        <v>1.35</v>
      </c>
      <c r="G344" s="46">
        <f t="shared" si="9"/>
        <v>0.29700000000000004</v>
      </c>
    </row>
    <row r="345" spans="1:7" x14ac:dyDescent="0.25">
      <c r="A345" s="45" t="s">
        <v>1751</v>
      </c>
      <c r="B345" s="45"/>
      <c r="C345" s="46">
        <v>3.5</v>
      </c>
      <c r="D345" s="46">
        <v>2</v>
      </c>
      <c r="E345" s="46">
        <v>0.11</v>
      </c>
      <c r="F345" s="46">
        <v>1.35</v>
      </c>
      <c r="G345" s="46">
        <f t="shared" si="9"/>
        <v>1.0395000000000001</v>
      </c>
    </row>
    <row r="346" spans="1:7" x14ac:dyDescent="0.25">
      <c r="A346" s="45"/>
      <c r="B346" s="45"/>
      <c r="C346" s="46">
        <v>1.5</v>
      </c>
      <c r="D346" s="46">
        <v>2</v>
      </c>
      <c r="E346" s="46">
        <v>0.11</v>
      </c>
      <c r="F346" s="46">
        <v>1.35</v>
      </c>
      <c r="G346" s="46">
        <f t="shared" si="9"/>
        <v>0.44550000000000006</v>
      </c>
    </row>
    <row r="347" spans="1:7" x14ac:dyDescent="0.25">
      <c r="A347" s="45"/>
      <c r="B347" s="45"/>
      <c r="C347" s="46">
        <v>3.5</v>
      </c>
      <c r="D347" s="46">
        <v>2</v>
      </c>
      <c r="E347" s="46">
        <v>0.11</v>
      </c>
      <c r="F347" s="46">
        <v>1.35</v>
      </c>
      <c r="G347" s="46">
        <f t="shared" si="9"/>
        <v>1.0395000000000001</v>
      </c>
    </row>
    <row r="348" spans="1:7" x14ac:dyDescent="0.25">
      <c r="A348" s="45"/>
      <c r="B348" s="45"/>
      <c r="C348" s="46">
        <v>3.5</v>
      </c>
      <c r="D348" s="46">
        <v>2</v>
      </c>
      <c r="E348" s="46">
        <v>0.11</v>
      </c>
      <c r="F348" s="46">
        <v>1.35</v>
      </c>
      <c r="G348" s="46">
        <f t="shared" si="9"/>
        <v>1.0395000000000001</v>
      </c>
    </row>
    <row r="349" spans="1:7" x14ac:dyDescent="0.25">
      <c r="A349" s="45" t="s">
        <v>1752</v>
      </c>
      <c r="B349" s="45"/>
      <c r="C349" s="46">
        <v>8</v>
      </c>
      <c r="D349" s="46">
        <v>7.2</v>
      </c>
      <c r="E349" s="46">
        <v>0.11</v>
      </c>
      <c r="F349" s="46">
        <v>1.35</v>
      </c>
      <c r="G349" s="46">
        <f t="shared" si="9"/>
        <v>8.5536000000000012</v>
      </c>
    </row>
    <row r="350" spans="1:7" x14ac:dyDescent="0.25">
      <c r="A350" s="45" t="s">
        <v>1753</v>
      </c>
      <c r="B350" s="45"/>
      <c r="C350" s="46">
        <v>10</v>
      </c>
      <c r="D350" s="46">
        <v>3.6</v>
      </c>
      <c r="E350" s="46">
        <v>0.11</v>
      </c>
      <c r="F350" s="46">
        <v>1.35</v>
      </c>
      <c r="G350" s="46">
        <f t="shared" si="9"/>
        <v>5.3460000000000001</v>
      </c>
    </row>
    <row r="351" spans="1:7" x14ac:dyDescent="0.25">
      <c r="A351" s="45"/>
      <c r="B351" s="45"/>
      <c r="C351" s="46">
        <v>6</v>
      </c>
      <c r="D351" s="46">
        <v>3.6</v>
      </c>
      <c r="E351" s="46">
        <v>0.11</v>
      </c>
      <c r="F351" s="46">
        <v>1.35</v>
      </c>
      <c r="G351" s="46">
        <f t="shared" si="9"/>
        <v>3.2076000000000007</v>
      </c>
    </row>
    <row r="352" spans="1:7" x14ac:dyDescent="0.25">
      <c r="A352" s="45"/>
      <c r="B352" s="45"/>
      <c r="C352" s="46">
        <v>2</v>
      </c>
      <c r="D352" s="46">
        <v>3.6</v>
      </c>
      <c r="E352" s="46">
        <v>0.11</v>
      </c>
      <c r="F352" s="46">
        <v>1.35</v>
      </c>
      <c r="G352" s="46">
        <f t="shared" si="9"/>
        <v>1.0692000000000002</v>
      </c>
    </row>
    <row r="353" spans="1:7" x14ac:dyDescent="0.25">
      <c r="A353" s="45"/>
      <c r="B353" s="45"/>
      <c r="C353" s="46">
        <v>11</v>
      </c>
      <c r="D353" s="46">
        <v>3.6</v>
      </c>
      <c r="E353" s="46">
        <v>0.11</v>
      </c>
      <c r="F353" s="46">
        <v>1.35</v>
      </c>
      <c r="G353" s="46">
        <f t="shared" si="9"/>
        <v>5.8806000000000003</v>
      </c>
    </row>
    <row r="354" spans="1:7" x14ac:dyDescent="0.25">
      <c r="A354" s="45"/>
      <c r="B354" s="45"/>
      <c r="C354" s="46">
        <v>4</v>
      </c>
      <c r="D354" s="46">
        <v>3.6</v>
      </c>
      <c r="E354" s="46">
        <v>0.11</v>
      </c>
      <c r="F354" s="46">
        <v>1.35</v>
      </c>
      <c r="G354" s="46">
        <f t="shared" si="9"/>
        <v>2.1384000000000003</v>
      </c>
    </row>
    <row r="355" spans="1:7" x14ac:dyDescent="0.25">
      <c r="A355" s="45" t="s">
        <v>1754</v>
      </c>
      <c r="B355" s="45"/>
      <c r="C355" s="46">
        <v>1.7</v>
      </c>
      <c r="D355" s="46">
        <v>4</v>
      </c>
      <c r="E355" s="46">
        <v>0.11</v>
      </c>
      <c r="F355" s="46">
        <v>1.35</v>
      </c>
      <c r="G355" s="46">
        <f t="shared" si="9"/>
        <v>1.0098</v>
      </c>
    </row>
    <row r="356" spans="1:7" x14ac:dyDescent="0.25">
      <c r="A356" s="45" t="s">
        <v>1755</v>
      </c>
      <c r="B356" s="45"/>
      <c r="C356" s="46">
        <v>2</v>
      </c>
      <c r="D356" s="46">
        <v>3.6</v>
      </c>
      <c r="E356" s="46">
        <v>0.11</v>
      </c>
      <c r="F356" s="46">
        <v>1.35</v>
      </c>
      <c r="G356" s="46">
        <f t="shared" si="9"/>
        <v>1.0692000000000002</v>
      </c>
    </row>
    <row r="357" spans="1:7" x14ac:dyDescent="0.25">
      <c r="A357" s="45" t="s">
        <v>1756</v>
      </c>
      <c r="B357" s="45"/>
      <c r="C357" s="46">
        <v>1.5</v>
      </c>
      <c r="D357" s="46">
        <v>2.5</v>
      </c>
      <c r="E357" s="46">
        <v>0.11</v>
      </c>
      <c r="F357" s="46">
        <v>1.35</v>
      </c>
      <c r="G357" s="46">
        <f t="shared" si="9"/>
        <v>0.55687500000000001</v>
      </c>
    </row>
    <row r="358" spans="1:7" x14ac:dyDescent="0.25">
      <c r="A358" s="45"/>
      <c r="B358" s="45"/>
      <c r="C358" s="46">
        <v>3.26</v>
      </c>
      <c r="D358" s="46">
        <v>2.5</v>
      </c>
      <c r="E358" s="46">
        <v>0.11</v>
      </c>
      <c r="F358" s="46">
        <v>1.35</v>
      </c>
      <c r="G358" s="46">
        <f t="shared" si="9"/>
        <v>1.210275</v>
      </c>
    </row>
    <row r="359" spans="1:7" x14ac:dyDescent="0.25">
      <c r="A359" s="45"/>
      <c r="B359" s="45"/>
      <c r="C359" s="46">
        <v>1</v>
      </c>
      <c r="D359" s="46">
        <v>2.5</v>
      </c>
      <c r="E359" s="46">
        <v>0.11</v>
      </c>
      <c r="F359" s="46">
        <v>1.35</v>
      </c>
      <c r="G359" s="46">
        <f t="shared" si="9"/>
        <v>0.37125000000000008</v>
      </c>
    </row>
    <row r="360" spans="1:7" x14ac:dyDescent="0.25">
      <c r="A360" s="45" t="s">
        <v>1857</v>
      </c>
      <c r="B360" s="45"/>
      <c r="C360" s="46">
        <v>190</v>
      </c>
      <c r="D360" s="46"/>
      <c r="E360" s="46">
        <v>7.0000000000000007E-2</v>
      </c>
      <c r="F360" s="46">
        <v>1.35</v>
      </c>
      <c r="G360" s="46">
        <f t="shared" si="9"/>
        <v>17.955000000000002</v>
      </c>
    </row>
    <row r="361" spans="1:7" x14ac:dyDescent="0.25">
      <c r="A361" s="45" t="s">
        <v>1858</v>
      </c>
      <c r="B361" s="45"/>
      <c r="C361" s="46">
        <v>190</v>
      </c>
      <c r="D361" s="46"/>
      <c r="E361" s="46">
        <v>7.0000000000000007E-2</v>
      </c>
      <c r="F361" s="46">
        <v>1.35</v>
      </c>
      <c r="G361" s="46">
        <f t="shared" si="9"/>
        <v>17.955000000000002</v>
      </c>
    </row>
    <row r="362" spans="1:7" x14ac:dyDescent="0.25">
      <c r="A362" s="45" t="s">
        <v>1859</v>
      </c>
      <c r="B362" s="45"/>
      <c r="C362" s="46">
        <v>0</v>
      </c>
      <c r="D362" s="46"/>
      <c r="E362" s="46">
        <v>1.35</v>
      </c>
      <c r="F362" s="46">
        <v>1.35</v>
      </c>
      <c r="G362" s="46">
        <f t="shared" si="9"/>
        <v>0</v>
      </c>
    </row>
    <row r="363" spans="1:7" x14ac:dyDescent="0.25">
      <c r="A363" s="45" t="s">
        <v>1761</v>
      </c>
      <c r="B363" s="45"/>
      <c r="C363" s="46">
        <v>0</v>
      </c>
      <c r="D363" s="46"/>
      <c r="E363" s="46">
        <v>1.35</v>
      </c>
      <c r="F363" s="46">
        <v>1.35</v>
      </c>
      <c r="G363" s="46">
        <f t="shared" si="9"/>
        <v>0</v>
      </c>
    </row>
    <row r="364" spans="1:7" x14ac:dyDescent="0.25">
      <c r="A364" s="45" t="s">
        <v>1860</v>
      </c>
      <c r="B364" s="45"/>
      <c r="C364" s="46">
        <v>11</v>
      </c>
      <c r="D364" s="46">
        <v>2</v>
      </c>
      <c r="E364" s="46">
        <v>0.11</v>
      </c>
      <c r="F364" s="46">
        <v>1.35</v>
      </c>
      <c r="G364" s="46">
        <f t="shared" si="9"/>
        <v>3.2669999999999999</v>
      </c>
    </row>
    <row r="365" spans="1:7" x14ac:dyDescent="0.25">
      <c r="A365" s="45" t="s">
        <v>1751</v>
      </c>
      <c r="B365" s="45"/>
      <c r="C365" s="46">
        <v>28</v>
      </c>
      <c r="D365" s="46"/>
      <c r="E365" s="46">
        <v>0.11</v>
      </c>
      <c r="F365" s="46">
        <v>1.35</v>
      </c>
      <c r="G365" s="46">
        <f t="shared" si="9"/>
        <v>4.1580000000000004</v>
      </c>
    </row>
    <row r="366" spans="1:7" x14ac:dyDescent="0.25">
      <c r="A366" s="45"/>
      <c r="B366" s="45"/>
      <c r="C366" s="46"/>
      <c r="D366" s="46"/>
      <c r="E366" s="46">
        <v>0.11</v>
      </c>
      <c r="F366" s="46">
        <v>1</v>
      </c>
      <c r="G366" s="46">
        <f t="shared" si="9"/>
        <v>0.11</v>
      </c>
    </row>
    <row r="367" spans="1:7" x14ac:dyDescent="0.25">
      <c r="A367" s="45"/>
      <c r="B367" s="45"/>
      <c r="C367" s="46"/>
      <c r="D367" s="46"/>
      <c r="E367" s="46">
        <v>0.11</v>
      </c>
      <c r="F367" s="46"/>
      <c r="G367" s="46">
        <f t="shared" si="9"/>
        <v>0.11</v>
      </c>
    </row>
    <row r="369" spans="1:7" ht="45" customHeight="1" x14ac:dyDescent="0.25">
      <c r="A369" s="42" t="s">
        <v>1862</v>
      </c>
      <c r="B369" s="42" t="s">
        <v>1742</v>
      </c>
      <c r="C369" s="42" t="s">
        <v>194</v>
      </c>
      <c r="D369" s="43" t="s">
        <v>13</v>
      </c>
      <c r="E369" s="1" t="s">
        <v>195</v>
      </c>
      <c r="F369" s="1" t="s">
        <v>195</v>
      </c>
      <c r="G369" s="44">
        <f>SUM(G370:G370)</f>
        <v>1</v>
      </c>
    </row>
    <row r="370" spans="1:7" x14ac:dyDescent="0.25">
      <c r="A370" s="45"/>
      <c r="B370" s="45"/>
      <c r="C370" s="46">
        <v>1</v>
      </c>
      <c r="D370" s="46"/>
      <c r="E370" s="46"/>
      <c r="F370" s="46"/>
      <c r="G370" s="46">
        <f>PRODUCT(C370:F370)</f>
        <v>1</v>
      </c>
    </row>
  </sheetData>
  <mergeCells count="58">
    <mergeCell ref="E315:F315"/>
    <mergeCell ref="E342:F342"/>
    <mergeCell ref="E369:F369"/>
    <mergeCell ref="E295:F295"/>
    <mergeCell ref="E299:F299"/>
    <mergeCell ref="E306:F306"/>
    <mergeCell ref="E309:F309"/>
    <mergeCell ref="E312:F312"/>
    <mergeCell ref="E252:F252"/>
    <mergeCell ref="E274:F274"/>
    <mergeCell ref="E277:F277"/>
    <mergeCell ref="E282:F282"/>
    <mergeCell ref="E287:F287"/>
    <mergeCell ref="E213:F213"/>
    <mergeCell ref="E230:F230"/>
    <mergeCell ref="E233:F233"/>
    <mergeCell ref="E236:F236"/>
    <mergeCell ref="E242:F242"/>
    <mergeCell ref="E159:F159"/>
    <mergeCell ref="E163:F163"/>
    <mergeCell ref="E171:F171"/>
    <mergeCell ref="E178:F178"/>
    <mergeCell ref="E189:F189"/>
    <mergeCell ref="E136:F136"/>
    <mergeCell ref="E139:F139"/>
    <mergeCell ref="E142:F142"/>
    <mergeCell ref="E148:F148"/>
    <mergeCell ref="E155:F155"/>
    <mergeCell ref="E120:F120"/>
    <mergeCell ref="E123:F123"/>
    <mergeCell ref="E126:F126"/>
    <mergeCell ref="E130:F130"/>
    <mergeCell ref="E133:F133"/>
    <mergeCell ref="E105:F105"/>
    <mergeCell ref="E108:F108"/>
    <mergeCell ref="E111:F111"/>
    <mergeCell ref="E114:F114"/>
    <mergeCell ref="E117:F117"/>
    <mergeCell ref="E69:F69"/>
    <mergeCell ref="E76:F76"/>
    <mergeCell ref="E86:F86"/>
    <mergeCell ref="E94:F94"/>
    <mergeCell ref="E97:F97"/>
    <mergeCell ref="E52:F52"/>
    <mergeCell ref="E57:F57"/>
    <mergeCell ref="E60:F60"/>
    <mergeCell ref="E63:F63"/>
    <mergeCell ref="E66:F66"/>
    <mergeCell ref="E13:F13"/>
    <mergeCell ref="E17:F17"/>
    <mergeCell ref="E20:F20"/>
    <mergeCell ref="E26:F26"/>
    <mergeCell ref="E45:F45"/>
    <mergeCell ref="E1:H1"/>
    <mergeCell ref="E2:H2"/>
    <mergeCell ref="E3:H3"/>
    <mergeCell ref="E4:H4"/>
    <mergeCell ref="C6:G6"/>
  </mergeCells>
  <pageMargins left="0.75" right="0.75" top="0.75" bottom="0.5" header="0.5" footer="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DF671B6C40241BE905647FFFB84EC" ma:contentTypeVersion="18" ma:contentTypeDescription="Crea un document nou" ma:contentTypeScope="" ma:versionID="2046ab7608909131f1e736e0d8e6238d">
  <xsd:schema xmlns:xsd="http://www.w3.org/2001/XMLSchema" xmlns:xs="http://www.w3.org/2001/XMLSchema" xmlns:p="http://schemas.microsoft.com/office/2006/metadata/properties" xmlns:ns2="48bd9967-9f07-4965-b0a3-6b12db914af3" xmlns:ns3="3d05c850-7178-4795-a811-e1b5fefbfcba" targetNamespace="http://schemas.microsoft.com/office/2006/metadata/properties" ma:root="true" ma:fieldsID="d23b150f94028a9b40b6caac6d5cbc79" ns2:_="" ns3:_="">
    <xsd:import namespace="48bd9967-9f07-4965-b0a3-6b12db914af3"/>
    <xsd:import namespace="3d05c850-7178-4795-a811-e1b5fefbf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d9967-9f07-4965-b0a3-6b12db914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5c850-7178-4795-a811-e1b5fefbfc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a304de-0cc7-4efb-8e73-915d11a8a248}" ma:internalName="TaxCatchAll" ma:showField="CatchAllData" ma:web="3d05c850-7178-4795-a811-e1b5fefbfcb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A13D2-62BC-4D00-BA36-543F7E72954D}"/>
</file>

<file path=customXml/itemProps2.xml><?xml version="1.0" encoding="utf-8"?>
<ds:datastoreItem xmlns:ds="http://schemas.openxmlformats.org/officeDocument/2006/customXml" ds:itemID="{05AEC786-00CA-4951-A679-5B1DE6F5F8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T-PRES</vt:lpstr>
      <vt:lpstr>T-APU</vt:lpstr>
      <vt:lpstr>T-SMP</vt:lpstr>
      <vt:lpstr>T-DIM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 Romero Boque</cp:lastModifiedBy>
  <dcterms:created xsi:type="dcterms:W3CDTF">2024-07-31T10:51:29Z</dcterms:created>
  <dcterms:modified xsi:type="dcterms:W3CDTF">2024-07-31T10:52:36Z</dcterms:modified>
</cp:coreProperties>
</file>