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SEC_CONTRACT\Expedients en adjudicació\2024\2024-113 -Subministrament d'equipament informàtic\2. PLECS\1. ADMINISTRATIUS\"/>
    </mc:Choice>
  </mc:AlternateContent>
  <xr:revisionPtr revIDLastSave="0" documentId="13_ncr:1_{03835434-CFC8-497F-94AD-270C01303680}" xr6:coauthVersionLast="47" xr6:coauthVersionMax="47" xr10:uidLastSave="{00000000-0000-0000-0000-000000000000}"/>
  <bookViews>
    <workbookView xWindow="-28920" yWindow="-945" windowWidth="29040" windowHeight="15840" xr2:uid="{00000000-000D-0000-FFFF-FFFF00000000}"/>
  </bookViews>
  <sheets>
    <sheet name="oferta economica" sheetId="6" r:id="rId1"/>
  </sheets>
  <definedNames>
    <definedName name="_xlnm.Print_Area" localSheetId="0">'oferta economica'!$A$4:$O$23</definedName>
    <definedName name="OLE_LINK1" localSheetId="0">'oferta economica'!$A$5</definedName>
    <definedName name="_xlnm.Print_Titles" localSheetId="0">'oferta economica'!$4:$8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6" l="1"/>
  <c r="E24" i="6"/>
  <c r="O13" i="6"/>
  <c r="M22" i="6" l="1"/>
  <c r="M21" i="6"/>
  <c r="M19" i="6"/>
  <c r="M18" i="6"/>
  <c r="M15" i="6"/>
  <c r="M16" i="6"/>
  <c r="M14" i="6"/>
  <c r="N14" i="6"/>
  <c r="O14" i="6" l="1"/>
  <c r="N22" i="6"/>
  <c r="O22" i="6" s="1"/>
  <c r="N21" i="6"/>
  <c r="N19" i="6"/>
  <c r="O19" i="6" s="1"/>
  <c r="N18" i="6"/>
  <c r="N15" i="6"/>
  <c r="O15" i="6" s="1"/>
  <c r="N16" i="6"/>
  <c r="O16" i="6" s="1"/>
  <c r="E22" i="6"/>
  <c r="E21" i="6"/>
  <c r="E19" i="6"/>
  <c r="E18" i="6"/>
  <c r="E16" i="6"/>
  <c r="E15" i="6"/>
  <c r="E14" i="6"/>
  <c r="E13" i="6" s="1"/>
  <c r="O18" i="6" l="1"/>
  <c r="O17" i="6" s="1"/>
  <c r="N17" i="6"/>
  <c r="O21" i="6"/>
  <c r="O20" i="6" s="1"/>
  <c r="N20" i="6"/>
  <c r="N13" i="6"/>
  <c r="F15" i="6"/>
  <c r="F16" i="6"/>
  <c r="F14" i="6"/>
  <c r="F13" i="6" s="1"/>
  <c r="E20" i="6"/>
  <c r="E17" i="6"/>
  <c r="F22" i="6"/>
  <c r="F21" i="6"/>
  <c r="F19" i="6"/>
  <c r="F18" i="6"/>
  <c r="F17" i="6" s="1"/>
  <c r="N24" i="6" l="1"/>
  <c r="O24" i="6" s="1"/>
  <c r="F20" i="6"/>
</calcChain>
</file>

<file path=xl/sharedStrings.xml><?xml version="1.0" encoding="utf-8"?>
<sst xmlns="http://schemas.openxmlformats.org/spreadsheetml/2006/main" count="44" uniqueCount="33">
  <si>
    <t>NOM I COGNOMS</t>
  </si>
  <si>
    <t>EMPRESA:</t>
  </si>
  <si>
    <t>CÀRREC</t>
  </si>
  <si>
    <t>SIGNATURA I SEGELL</t>
  </si>
  <si>
    <t>LOT</t>
  </si>
  <si>
    <t>Import unitari màxim de licitacio per lot, sense IVA</t>
  </si>
  <si>
    <t>Import unitari màxim de licitacio per lot, amb IVA</t>
  </si>
  <si>
    <t>Fabricant</t>
  </si>
  <si>
    <t>Codi Producte</t>
  </si>
  <si>
    <t>Model</t>
  </si>
  <si>
    <t>Preu unitari ofertat sense IVA</t>
  </si>
  <si>
    <t>Preu unitari ofertat amb IVA</t>
  </si>
  <si>
    <t>Máximo de licitación ( sin incluir IVA)</t>
  </si>
  <si>
    <t>Lot 1.Equips de sobretaula</t>
  </si>
  <si>
    <t xml:space="preserve">Equips Sobretaula Mini i5 </t>
  </si>
  <si>
    <t>Monitor 24” 16:9 Full HD</t>
  </si>
  <si>
    <t>Lot 2.Equips personals portàtils i mobils</t>
  </si>
  <si>
    <t>Nota: L'import unitari ofertat no podrà superar l'import unitari màxim de licitació. L'import unitari és equivalent al preu de subministrament incloent la garantía de l'equipament en cada cas</t>
  </si>
  <si>
    <t>Portàtil i5 Avançat</t>
  </si>
  <si>
    <t>SUBMINISTRAMENT D’EQUIPS INFORMÀTICS PER A L’HOSPITAL CLÍNIC DE BARCELONA</t>
  </si>
  <si>
    <t>Equips Sobretaula SFF i5 bàsic</t>
  </si>
  <si>
    <t>Portàtil i5 Bàsic</t>
  </si>
  <si>
    <t>Escàner departamental</t>
  </si>
  <si>
    <t>Impressora làser color departamental</t>
  </si>
  <si>
    <t>Lot 3.Equips de sobretaula</t>
  </si>
  <si>
    <t>EXPEDIENT: 2024-113</t>
  </si>
  <si>
    <t>UNITATS</t>
  </si>
  <si>
    <t>TOTAL SENSE IVA</t>
  </si>
  <si>
    <t>TOTAL AMB IVA</t>
  </si>
  <si>
    <t>Import total ofertat per tipus d'equip (sense  IVA)</t>
  </si>
  <si>
    <t>Import total ofertat per tipus d'equip(amb  IVA)</t>
  </si>
  <si>
    <t xml:space="preserve">Omplir únicament les cel·les de color verd </t>
  </si>
  <si>
    <t>ANNEX 3.1.  DE CUMPLIMENTACIÓ OBLIGATORIA DEL PCAP: OFERTA ECONÒMICA (HCB)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</si>
</sst>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6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2" fillId="2" borderId="13" xfId="0" applyFont="1" applyFill="1" applyBorder="1" applyAlignment="1">
      <alignment vertical="top" wrapText="1"/>
    </xf>
    <xf numFmtId="0" fontId="0" fillId="2" borderId="0" xfId="0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/>
      <protection locked="0"/>
    </xf>
    <xf numFmtId="16" fontId="7" fillId="2" borderId="0" xfId="0" applyNumberFormat="1" applyFont="1" applyFill="1" applyAlignment="1">
      <alignment horizontal="left" indent="2"/>
    </xf>
    <xf numFmtId="0" fontId="6" fillId="0" borderId="4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/>
      <protection locked="0"/>
    </xf>
    <xf numFmtId="0" fontId="9" fillId="0" borderId="1" xfId="0" applyFont="1" applyBorder="1" applyAlignment="1">
      <alignment wrapText="1"/>
    </xf>
    <xf numFmtId="0" fontId="1" fillId="6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4" fontId="1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Alignment="1" applyProtection="1">
      <alignment horizontal="center" vertical="top" wrapText="1"/>
      <protection locked="0"/>
    </xf>
    <xf numFmtId="164" fontId="7" fillId="0" borderId="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4" fontId="2" fillId="4" borderId="14" xfId="0" applyNumberFormat="1" applyFont="1" applyFill="1" applyBorder="1" applyAlignment="1">
      <alignment horizontal="center" vertical="center" wrapText="1"/>
    </xf>
    <xf numFmtId="3" fontId="1" fillId="5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3" fontId="1" fillId="5" borderId="20" xfId="0" applyNumberFormat="1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2" fillId="0" borderId="1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6" fontId="11" fillId="2" borderId="0" xfId="0" applyNumberFormat="1" applyFont="1" applyFill="1"/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" xfId="2" xr:uid="{00000000-0005-0000-0000-00000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27215</xdr:rowOff>
    </xdr:from>
    <xdr:to>
      <xdr:col>0</xdr:col>
      <xdr:colOff>1383125</xdr:colOff>
      <xdr:row>2</xdr:row>
      <xdr:rowOff>113793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2A0B85F2-4B2D-2021-9989-D12445795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7215"/>
          <a:ext cx="1097375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8"/>
  <sheetViews>
    <sheetView tabSelected="1" zoomScale="70" zoomScaleNormal="70" workbookViewId="0">
      <selection sqref="A1:O24"/>
    </sheetView>
  </sheetViews>
  <sheetFormatPr defaultColWidth="10.85546875" defaultRowHeight="12.75" x14ac:dyDescent="0.2"/>
  <cols>
    <col min="1" max="1" width="44" customWidth="1"/>
    <col min="2" max="2" width="14.42578125" customWidth="1"/>
    <col min="3" max="5" width="15.7109375" customWidth="1"/>
    <col min="6" max="6" width="17.5703125" customWidth="1"/>
    <col min="7" max="7" width="2.42578125" customWidth="1"/>
    <col min="8" max="8" width="46" customWidth="1"/>
    <col min="9" max="9" width="14.42578125" customWidth="1"/>
    <col min="10" max="10" width="11.7109375" customWidth="1"/>
    <col min="11" max="11" width="34" customWidth="1"/>
    <col min="12" max="15" width="15.7109375" customWidth="1"/>
    <col min="16" max="16" width="3.28515625" customWidth="1"/>
    <col min="17" max="17" width="26.28515625" hidden="1" customWidth="1"/>
    <col min="19" max="19" width="12.28515625" bestFit="1" customWidth="1"/>
  </cols>
  <sheetData>
    <row r="1" spans="1:2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5.5" customHeight="1" thickBot="1" x14ac:dyDescent="0.25">
      <c r="A4" s="60" t="s">
        <v>32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7.5" customHeight="1" thickBot="1" x14ac:dyDescent="0.25">
      <c r="A5" s="63" t="s">
        <v>19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25" customHeight="1" thickBot="1" x14ac:dyDescent="0.3">
      <c r="A6" s="16" t="s">
        <v>25</v>
      </c>
      <c r="B6" s="23"/>
      <c r="C6" s="1"/>
      <c r="D6" s="1"/>
      <c r="E6" s="1"/>
      <c r="F6" s="1"/>
      <c r="G6" s="1"/>
      <c r="H6" s="15" t="s">
        <v>0</v>
      </c>
      <c r="I6" s="28"/>
      <c r="J6" s="28"/>
      <c r="K6" s="28"/>
      <c r="L6" s="68"/>
      <c r="M6" s="68"/>
      <c r="N6" s="68"/>
      <c r="O6" s="6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thickBot="1" x14ac:dyDescent="0.3">
      <c r="A7" s="16" t="s">
        <v>1</v>
      </c>
      <c r="B7" s="72"/>
      <c r="C7" s="72"/>
      <c r="D7" s="33"/>
      <c r="E7" s="33"/>
      <c r="F7" s="33"/>
      <c r="G7" s="1"/>
      <c r="H7" s="14" t="s">
        <v>2</v>
      </c>
      <c r="I7" s="18"/>
      <c r="J7" s="18"/>
      <c r="K7" s="18"/>
      <c r="L7" s="70"/>
      <c r="M7" s="70"/>
      <c r="N7" s="70"/>
      <c r="O7" s="7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69" customHeight="1" x14ac:dyDescent="0.2">
      <c r="A8" s="66"/>
      <c r="B8" s="2"/>
      <c r="C8" s="1"/>
      <c r="D8" s="1"/>
      <c r="E8" s="1"/>
      <c r="F8" s="1"/>
      <c r="G8" s="1"/>
      <c r="H8" s="66" t="s">
        <v>3</v>
      </c>
      <c r="I8" s="49"/>
      <c r="J8" s="50"/>
      <c r="K8" s="50"/>
      <c r="L8" s="50"/>
      <c r="M8" s="50"/>
      <c r="N8" s="50"/>
      <c r="O8" s="5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5.25" customHeight="1" thickBot="1" x14ac:dyDescent="0.25">
      <c r="A9" s="67"/>
      <c r="B9" s="2"/>
      <c r="C9" s="1"/>
      <c r="D9" s="1"/>
      <c r="E9" s="1"/>
      <c r="F9" s="1"/>
      <c r="G9" s="1"/>
      <c r="H9" s="67"/>
      <c r="I9" s="52"/>
      <c r="J9" s="53"/>
      <c r="K9" s="53"/>
      <c r="L9" s="53"/>
      <c r="M9" s="53"/>
      <c r="N9" s="53"/>
      <c r="O9" s="5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3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thickBot="1" x14ac:dyDescent="0.25">
      <c r="A11" s="29"/>
      <c r="B11" s="29"/>
      <c r="C11" s="4"/>
      <c r="D11" s="4"/>
      <c r="E11" s="4"/>
      <c r="F11" s="4"/>
      <c r="G11" s="1"/>
      <c r="H11" s="29"/>
      <c r="I11" s="29"/>
      <c r="J11" s="29"/>
      <c r="K11" s="29"/>
      <c r="L11" s="4"/>
      <c r="M11" s="4"/>
      <c r="N11" s="4"/>
      <c r="O11" s="4"/>
      <c r="P11" s="1"/>
      <c r="Q11" s="4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81.75" customHeight="1" thickBot="1" x14ac:dyDescent="0.25">
      <c r="A12" s="13" t="s">
        <v>4</v>
      </c>
      <c r="B12" s="22" t="s">
        <v>5</v>
      </c>
      <c r="C12" s="22" t="s">
        <v>6</v>
      </c>
      <c r="D12" s="40" t="s">
        <v>26</v>
      </c>
      <c r="E12" s="40" t="s">
        <v>27</v>
      </c>
      <c r="F12" s="40" t="s">
        <v>28</v>
      </c>
      <c r="G12" s="6"/>
      <c r="H12" s="13" t="s">
        <v>4</v>
      </c>
      <c r="I12" s="13" t="s">
        <v>7</v>
      </c>
      <c r="J12" s="13" t="s">
        <v>8</v>
      </c>
      <c r="K12" s="13" t="s">
        <v>9</v>
      </c>
      <c r="L12" s="7" t="s">
        <v>10</v>
      </c>
      <c r="M12" s="7" t="s">
        <v>11</v>
      </c>
      <c r="N12" s="10" t="s">
        <v>29</v>
      </c>
      <c r="O12" s="10" t="s">
        <v>30</v>
      </c>
      <c r="P12" s="1"/>
      <c r="Q12" s="3" t="s">
        <v>12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0" customHeight="1" thickBot="1" x14ac:dyDescent="0.25">
      <c r="A13" s="11" t="s">
        <v>13</v>
      </c>
      <c r="B13" s="30"/>
      <c r="C13" s="35"/>
      <c r="D13" s="41"/>
      <c r="E13" s="42">
        <f>SUM(E14:E16)</f>
        <v>56198</v>
      </c>
      <c r="F13" s="42">
        <f>SUM(F14:F16)</f>
        <v>67999.58</v>
      </c>
      <c r="G13" s="6"/>
      <c r="H13" s="11" t="s">
        <v>13</v>
      </c>
      <c r="I13" s="8"/>
      <c r="J13" s="8"/>
      <c r="K13" s="8"/>
      <c r="L13" s="8"/>
      <c r="M13" s="9"/>
      <c r="N13" s="38">
        <f>SUM(N14:N16)</f>
        <v>0</v>
      </c>
      <c r="O13" s="38">
        <f>SUM(O14:O16)</f>
        <v>0</v>
      </c>
      <c r="P13" s="1"/>
      <c r="Q13" s="5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.95" customHeight="1" thickBot="1" x14ac:dyDescent="0.25">
      <c r="A14" s="26" t="s">
        <v>14</v>
      </c>
      <c r="B14" s="32">
        <v>664.5</v>
      </c>
      <c r="C14" s="36">
        <v>804.05</v>
      </c>
      <c r="D14" s="43">
        <v>40</v>
      </c>
      <c r="E14" s="44">
        <f>B14*D14</f>
        <v>26580</v>
      </c>
      <c r="F14" s="44">
        <f>E14*1.21</f>
        <v>32161.8</v>
      </c>
      <c r="G14" s="6"/>
      <c r="H14" s="26" t="s">
        <v>14</v>
      </c>
      <c r="I14" s="25"/>
      <c r="J14" s="25"/>
      <c r="K14" s="25"/>
      <c r="L14" s="25"/>
      <c r="M14" s="48">
        <f>L14*1.21</f>
        <v>0</v>
      </c>
      <c r="N14" s="34">
        <f>D14*L14</f>
        <v>0</v>
      </c>
      <c r="O14" s="34">
        <f>N14*1.21</f>
        <v>0</v>
      </c>
      <c r="P14" s="1"/>
      <c r="Q14" s="5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.95" customHeight="1" thickBot="1" x14ac:dyDescent="0.25">
      <c r="A15" s="26" t="s">
        <v>20</v>
      </c>
      <c r="B15" s="32">
        <v>550</v>
      </c>
      <c r="C15" s="36">
        <v>665.5</v>
      </c>
      <c r="D15" s="43">
        <v>35</v>
      </c>
      <c r="E15" s="44">
        <f>B15*D15</f>
        <v>19250</v>
      </c>
      <c r="F15" s="44">
        <f t="shared" ref="F15:F16" si="0">E15*1.21</f>
        <v>23292.5</v>
      </c>
      <c r="G15" s="6"/>
      <c r="H15" s="26" t="s">
        <v>20</v>
      </c>
      <c r="I15" s="25"/>
      <c r="J15" s="25"/>
      <c r="K15" s="25"/>
      <c r="L15" s="25"/>
      <c r="M15" s="48">
        <f t="shared" ref="M15:M16" si="1">L15*1.21</f>
        <v>0</v>
      </c>
      <c r="N15" s="34">
        <f>D15*L15</f>
        <v>0</v>
      </c>
      <c r="O15" s="34">
        <f t="shared" ref="O15:O16" si="2">N15*1.21</f>
        <v>0</v>
      </c>
      <c r="P15" s="1"/>
      <c r="Q15" s="5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thickBot="1" x14ac:dyDescent="0.25">
      <c r="A16" s="27" t="s">
        <v>15</v>
      </c>
      <c r="B16" s="32">
        <v>144</v>
      </c>
      <c r="C16" s="36">
        <v>174.24</v>
      </c>
      <c r="D16" s="43">
        <v>72</v>
      </c>
      <c r="E16" s="44">
        <f>B16*D16</f>
        <v>10368</v>
      </c>
      <c r="F16" s="44">
        <f t="shared" si="0"/>
        <v>12545.279999999999</v>
      </c>
      <c r="G16" s="6"/>
      <c r="H16" s="27" t="s">
        <v>15</v>
      </c>
      <c r="I16" s="25"/>
      <c r="J16" s="25"/>
      <c r="K16" s="25"/>
      <c r="L16" s="25"/>
      <c r="M16" s="48">
        <f t="shared" si="1"/>
        <v>0</v>
      </c>
      <c r="N16" s="34">
        <f>D16*L16</f>
        <v>0</v>
      </c>
      <c r="O16" s="34">
        <f t="shared" si="2"/>
        <v>0</v>
      </c>
      <c r="P16" s="1"/>
      <c r="Q16" s="5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0" customHeight="1" thickBot="1" x14ac:dyDescent="0.25">
      <c r="A17" s="12" t="s">
        <v>16</v>
      </c>
      <c r="B17" s="30"/>
      <c r="C17" s="37"/>
      <c r="D17" s="41"/>
      <c r="E17" s="42">
        <f>SUM(E18:E19)</f>
        <v>28092</v>
      </c>
      <c r="F17" s="42">
        <f>SUM(F18:F19)</f>
        <v>33991.32</v>
      </c>
      <c r="G17" s="6"/>
      <c r="H17" s="12" t="s">
        <v>16</v>
      </c>
      <c r="I17" s="21"/>
      <c r="J17" s="20"/>
      <c r="K17" s="19"/>
      <c r="L17" s="8"/>
      <c r="M17" s="47"/>
      <c r="N17" s="38">
        <f>SUM(N18:N19)</f>
        <v>0</v>
      </c>
      <c r="O17" s="38">
        <f>SUM(O18:O19)</f>
        <v>0</v>
      </c>
      <c r="P17" s="1"/>
      <c r="Q17" s="5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4.95" customHeight="1" thickBot="1" x14ac:dyDescent="0.25">
      <c r="A18" s="24" t="s">
        <v>18</v>
      </c>
      <c r="B18" s="32">
        <v>824.6</v>
      </c>
      <c r="C18" s="36">
        <v>997.77</v>
      </c>
      <c r="D18" s="43">
        <v>20</v>
      </c>
      <c r="E18" s="44">
        <f>B18*D18</f>
        <v>16492</v>
      </c>
      <c r="F18" s="44">
        <f t="shared" ref="F18:F19" si="3">E18*1.21</f>
        <v>19955.32</v>
      </c>
      <c r="G18" s="6"/>
      <c r="H18" s="24" t="s">
        <v>18</v>
      </c>
      <c r="I18" s="25"/>
      <c r="J18" s="25"/>
      <c r="K18" s="25"/>
      <c r="L18" s="25"/>
      <c r="M18" s="48">
        <f>L18*1.21</f>
        <v>0</v>
      </c>
      <c r="N18" s="34">
        <f>D18*L18</f>
        <v>0</v>
      </c>
      <c r="O18" s="34">
        <f>N18*1.21</f>
        <v>0</v>
      </c>
      <c r="P18" s="1"/>
      <c r="Q18" s="5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4.95" customHeight="1" thickBot="1" x14ac:dyDescent="0.25">
      <c r="A19" s="24" t="s">
        <v>21</v>
      </c>
      <c r="B19" s="32">
        <v>580</v>
      </c>
      <c r="C19" s="36">
        <v>701.8</v>
      </c>
      <c r="D19" s="43">
        <v>20</v>
      </c>
      <c r="E19" s="44">
        <f>B19*D19</f>
        <v>11600</v>
      </c>
      <c r="F19" s="44">
        <f t="shared" si="3"/>
        <v>14036</v>
      </c>
      <c r="G19" s="6"/>
      <c r="H19" s="24" t="s">
        <v>21</v>
      </c>
      <c r="I19" s="25"/>
      <c r="J19" s="25"/>
      <c r="K19" s="25"/>
      <c r="L19" s="25"/>
      <c r="M19" s="48">
        <f>L19*1.21</f>
        <v>0</v>
      </c>
      <c r="N19" s="34">
        <f>D19*L19</f>
        <v>0</v>
      </c>
      <c r="O19" s="34">
        <f>N19*1.21</f>
        <v>0</v>
      </c>
      <c r="P19" s="1"/>
      <c r="Q19" s="5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thickBot="1" x14ac:dyDescent="0.25">
      <c r="A20" s="11" t="s">
        <v>24</v>
      </c>
      <c r="B20" s="30"/>
      <c r="C20" s="35"/>
      <c r="D20" s="41"/>
      <c r="E20" s="42">
        <f>SUM(E21:E22)</f>
        <v>3320</v>
      </c>
      <c r="F20" s="42">
        <f>SUM(F21:F22)</f>
        <v>4017.2</v>
      </c>
      <c r="G20" s="6"/>
      <c r="H20" s="11" t="s">
        <v>24</v>
      </c>
      <c r="I20" s="8"/>
      <c r="J20" s="8"/>
      <c r="K20" s="8"/>
      <c r="L20" s="8"/>
      <c r="M20" s="9"/>
      <c r="N20" s="38">
        <f>SUM(N21:N22)</f>
        <v>0</v>
      </c>
      <c r="O20" s="38">
        <f>SUM(O21:O22)</f>
        <v>0</v>
      </c>
      <c r="P20" s="1"/>
      <c r="Q20" s="5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4.95" customHeight="1" thickBot="1" x14ac:dyDescent="0.25">
      <c r="A21" s="26" t="s">
        <v>22</v>
      </c>
      <c r="B21" s="32">
        <v>665</v>
      </c>
      <c r="C21" s="36">
        <v>804.65</v>
      </c>
      <c r="D21" s="43">
        <v>3</v>
      </c>
      <c r="E21" s="44">
        <f>B21*D21</f>
        <v>1995</v>
      </c>
      <c r="F21" s="44">
        <f>E21*1.21</f>
        <v>2413.9499999999998</v>
      </c>
      <c r="G21" s="6"/>
      <c r="H21" s="26" t="s">
        <v>22</v>
      </c>
      <c r="I21" s="25"/>
      <c r="J21" s="25"/>
      <c r="K21" s="25"/>
      <c r="L21" s="25"/>
      <c r="M21" s="48">
        <f>L21*1.21</f>
        <v>0</v>
      </c>
      <c r="N21" s="34">
        <f>D21*L21</f>
        <v>0</v>
      </c>
      <c r="O21" s="34">
        <f>N21*1.21</f>
        <v>0</v>
      </c>
      <c r="P21" s="1"/>
      <c r="Q21" s="5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4.95" customHeight="1" thickBot="1" x14ac:dyDescent="0.25">
      <c r="A22" s="27" t="s">
        <v>23</v>
      </c>
      <c r="B22" s="32">
        <v>265</v>
      </c>
      <c r="C22" s="36">
        <v>320.64999999999998</v>
      </c>
      <c r="D22" s="43">
        <v>5</v>
      </c>
      <c r="E22" s="44">
        <f>B22*D22</f>
        <v>1325</v>
      </c>
      <c r="F22" s="44">
        <f>E22*1.21</f>
        <v>1603.25</v>
      </c>
      <c r="G22" s="6"/>
      <c r="H22" s="27" t="s">
        <v>23</v>
      </c>
      <c r="I22" s="25"/>
      <c r="J22" s="25"/>
      <c r="K22" s="25"/>
      <c r="L22" s="25"/>
      <c r="M22" s="48">
        <f>L22*1.21</f>
        <v>0</v>
      </c>
      <c r="N22" s="34">
        <f>D22*L22</f>
        <v>0</v>
      </c>
      <c r="O22" s="34">
        <f>N22*1.21</f>
        <v>0</v>
      </c>
      <c r="P22" s="1"/>
      <c r="Q22" s="5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1" customHeight="1" thickBot="1" x14ac:dyDescent="0.25">
      <c r="A23" s="55" t="s">
        <v>17</v>
      </c>
      <c r="B23" s="56"/>
      <c r="C23" s="56"/>
      <c r="D23" s="56"/>
      <c r="E23" s="56"/>
      <c r="F23" s="56"/>
      <c r="G23" s="57"/>
      <c r="H23" s="56"/>
      <c r="I23" s="56"/>
      <c r="J23" s="56"/>
      <c r="K23" s="56"/>
      <c r="L23" s="56"/>
      <c r="M23" s="56"/>
      <c r="N23" s="58"/>
      <c r="O23" s="59"/>
      <c r="P23" s="1"/>
      <c r="Q23" s="3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7" customHeight="1" x14ac:dyDescent="0.25">
      <c r="A24" s="45" t="s">
        <v>31</v>
      </c>
      <c r="B24" s="1"/>
      <c r="C24" s="1"/>
      <c r="D24" s="1"/>
      <c r="E24" s="73">
        <f>E13+E17+E20</f>
        <v>87610</v>
      </c>
      <c r="F24" s="73">
        <f>E24*1.21</f>
        <v>106008.09999999999</v>
      </c>
      <c r="G24" s="1"/>
      <c r="H24" s="1"/>
      <c r="I24" s="1"/>
      <c r="J24" s="1"/>
      <c r="K24" s="1"/>
      <c r="L24" s="1"/>
      <c r="M24" s="1"/>
      <c r="N24" s="46">
        <f>N13+N17+N20</f>
        <v>0</v>
      </c>
      <c r="O24" s="46">
        <f>N24*1.21</f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3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</sheetData>
  <mergeCells count="9">
    <mergeCell ref="I8:O9"/>
    <mergeCell ref="A23:O23"/>
    <mergeCell ref="A4:O4"/>
    <mergeCell ref="A5:O5"/>
    <mergeCell ref="A8:A9"/>
    <mergeCell ref="L6:O6"/>
    <mergeCell ref="L7:O7"/>
    <mergeCell ref="B7:C7"/>
    <mergeCell ref="H8:H9"/>
  </mergeCells>
  <printOptions horizontalCentered="1" verticalCentered="1"/>
  <pageMargins left="0.23622047244094491" right="0.31496062992125984" top="0.43307086614173229" bottom="0.74803149606299213" header="0" footer="0"/>
  <pageSetup paperSize="9" scale="4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3BD9DA4EC6A4599DECCA5959B0C68" ma:contentTypeVersion="10" ma:contentTypeDescription="Crea un document nou" ma:contentTypeScope="" ma:versionID="6583bddfbf7b8bf0c5fccc53b96d7fc6">
  <xsd:schema xmlns:xsd="http://www.w3.org/2001/XMLSchema" xmlns:xs="http://www.w3.org/2001/XMLSchema" xmlns:p="http://schemas.microsoft.com/office/2006/metadata/properties" xmlns:ns2="c91731c6-7ba8-423f-a8ae-4884b5c0234d" xmlns:ns3="123e807f-5abd-422f-8642-d798f018fd62" targetNamespace="http://schemas.microsoft.com/office/2006/metadata/properties" ma:root="true" ma:fieldsID="d2e8f6872c07278c533aac0c73a2908b" ns2:_="" ns3:_="">
    <xsd:import namespace="c91731c6-7ba8-423f-a8ae-4884b5c0234d"/>
    <xsd:import namespace="123e807f-5abd-422f-8642-d798f018f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31c6-7ba8-423f-a8ae-4884b5c02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e807f-5abd-422f-8642-d798f018f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D2A6C-324F-403A-BB01-97C006BFF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368FF9-C964-4201-AF25-E6472D9FC05F}">
  <ds:schemaRefs>
    <ds:schemaRef ds:uri="http://schemas.microsoft.com/office/2006/metadata/properties"/>
    <ds:schemaRef ds:uri="d331fa68-f5e9-4f9c-bfd7-a383c0b1d1b8"/>
  </ds:schemaRefs>
</ds:datastoreItem>
</file>

<file path=customXml/itemProps3.xml><?xml version="1.0" encoding="utf-8"?>
<ds:datastoreItem xmlns:ds="http://schemas.openxmlformats.org/officeDocument/2006/customXml" ds:itemID="{D705C2FB-978C-43E6-9F38-69AA56AF13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0102D63-B046-407E-8F76-029896C55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31c6-7ba8-423f-a8ae-4884b5c0234d"/>
    <ds:schemaRef ds:uri="123e807f-5abd-422f-8642-d798f018f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oferta economica</vt:lpstr>
      <vt:lpstr>'oferta economica'!Àrea_d'impressió</vt:lpstr>
      <vt:lpstr>'oferta economica'!OLE_LINK1</vt:lpstr>
      <vt:lpstr>'oferta economica'!Títols_per_imprimir</vt:lpstr>
    </vt:vector>
  </TitlesOfParts>
  <Manager/>
  <Company>CSC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CSC</dc:creator>
  <cp:keywords/>
  <dc:description/>
  <cp:lastModifiedBy>FERNANDEZ, DAVID (UC-DIR.ECON)</cp:lastModifiedBy>
  <cp:revision/>
  <dcterms:created xsi:type="dcterms:W3CDTF">2007-01-08T17:08:01Z</dcterms:created>
  <dcterms:modified xsi:type="dcterms:W3CDTF">2024-09-26T07:10:36Z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0x010100FB83BD9DA4EC6A4599DECCA5959B0C68</vt:lpwstr>
  </property>
</Properties>
</file>