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colom\Desktop\"/>
    </mc:Choice>
  </mc:AlternateContent>
  <bookViews>
    <workbookView xWindow="0" yWindow="0" windowWidth="28800" windowHeight="12300"/>
  </bookViews>
  <sheets>
    <sheet name="T-PRES" sheetId="2" r:id="rId1"/>
    <sheet name="T-APU" sheetId="7" r:id="rId2"/>
    <sheet name="T-SMP" sheetId="8" r:id="rId3"/>
    <sheet name="T-DIM" sheetId="9" r:id="rId4"/>
  </sheets>
  <calcPr calcId="162913"/>
</workbook>
</file>

<file path=xl/calcChain.xml><?xml version="1.0" encoding="utf-8"?>
<calcChain xmlns="http://schemas.openxmlformats.org/spreadsheetml/2006/main">
  <c r="H26" i="2" l="1"/>
  <c r="H40" i="2"/>
  <c r="H47" i="2"/>
  <c r="H48" i="2" s="1"/>
  <c r="J13" i="7"/>
  <c r="K14" i="7" s="1"/>
  <c r="J20" i="7"/>
  <c r="K21" i="7" s="1"/>
  <c r="J27" i="7"/>
  <c r="K28" i="7" s="1"/>
  <c r="J34" i="7"/>
  <c r="K35" i="7" s="1"/>
  <c r="K36" i="7"/>
  <c r="K37" i="7" s="1"/>
  <c r="K32" i="7" s="1"/>
  <c r="J41" i="7"/>
  <c r="K42" i="7" s="1"/>
  <c r="K43" i="7"/>
  <c r="K44" i="7" s="1"/>
  <c r="K39" i="7" s="1"/>
  <c r="J48" i="7"/>
  <c r="K49" i="7" s="1"/>
  <c r="J55" i="7"/>
  <c r="K56" i="7" s="1"/>
  <c r="K57" i="7"/>
  <c r="K58" i="7" s="1"/>
  <c r="K53" i="7" s="1"/>
  <c r="J62" i="7"/>
  <c r="K63" i="7"/>
  <c r="K64" i="7"/>
  <c r="K65" i="7" s="1"/>
  <c r="K60" i="7" s="1"/>
  <c r="J69" i="7"/>
  <c r="K70" i="7" s="1"/>
  <c r="J76" i="7"/>
  <c r="K78" i="7" s="1"/>
  <c r="K79" i="7" s="1"/>
  <c r="K74" i="7" s="1"/>
  <c r="K77" i="7"/>
  <c r="J83" i="7"/>
  <c r="K84" i="7"/>
  <c r="K85" i="7"/>
  <c r="K86" i="7" s="1"/>
  <c r="K81" i="7" s="1"/>
  <c r="J90" i="7"/>
  <c r="K91" i="7"/>
  <c r="K92" i="7"/>
  <c r="K93" i="7"/>
  <c r="K88" i="7" s="1"/>
  <c r="J97" i="7"/>
  <c r="K98" i="7" s="1"/>
  <c r="J104" i="7"/>
  <c r="K105" i="7" s="1"/>
  <c r="J111" i="7"/>
  <c r="K112" i="7" s="1"/>
  <c r="J118" i="7"/>
  <c r="K119" i="7"/>
  <c r="K120" i="7"/>
  <c r="K121" i="7" s="1"/>
  <c r="K116" i="7" s="1"/>
  <c r="J125" i="7"/>
  <c r="K126" i="7" s="1"/>
  <c r="K127" i="7"/>
  <c r="K128" i="7" s="1"/>
  <c r="K123" i="7" s="1"/>
  <c r="J132" i="7"/>
  <c r="K133" i="7" s="1"/>
  <c r="J139" i="7"/>
  <c r="K140" i="7" s="1"/>
  <c r="K141" i="7" s="1"/>
  <c r="K137" i="7" s="1"/>
  <c r="G15" i="9"/>
  <c r="G14" i="9" s="1"/>
  <c r="G18" i="9"/>
  <c r="G17" i="9" s="1"/>
  <c r="G24" i="9"/>
  <c r="G25" i="9"/>
  <c r="G28" i="9"/>
  <c r="G27" i="9" s="1"/>
  <c r="G30" i="9"/>
  <c r="G31" i="9"/>
  <c r="G34" i="9"/>
  <c r="G33" i="9" s="1"/>
  <c r="G38" i="9"/>
  <c r="G36" i="9" s="1"/>
  <c r="G39" i="9"/>
  <c r="G45" i="9"/>
  <c r="G46" i="9"/>
  <c r="G49" i="9"/>
  <c r="G48" i="9" s="1"/>
  <c r="G51" i="9"/>
  <c r="G52" i="9"/>
  <c r="G54" i="9"/>
  <c r="G55" i="9"/>
  <c r="G57" i="9"/>
  <c r="G58" i="9"/>
  <c r="G60" i="9"/>
  <c r="G61" i="9"/>
  <c r="G63" i="9"/>
  <c r="G64" i="9"/>
  <c r="G67" i="9"/>
  <c r="G66" i="9" s="1"/>
  <c r="G73" i="9"/>
  <c r="G75" i="9"/>
  <c r="G76" i="9"/>
  <c r="G83" i="9"/>
  <c r="G82" i="9" s="1"/>
  <c r="H62" i="2"/>
  <c r="H61" i="2"/>
  <c r="H55" i="2"/>
  <c r="H54" i="2"/>
  <c r="H39" i="2"/>
  <c r="H38" i="2"/>
  <c r="H37" i="2"/>
  <c r="H36" i="2"/>
  <c r="H35" i="2"/>
  <c r="H34" i="2"/>
  <c r="H33" i="2"/>
  <c r="H41" i="2" s="1"/>
  <c r="H25" i="2"/>
  <c r="H24" i="2"/>
  <c r="H23" i="2"/>
  <c r="H22" i="2"/>
  <c r="H27" i="2" s="1"/>
  <c r="H16" i="2"/>
  <c r="H15" i="2"/>
  <c r="H64" i="2" s="1"/>
  <c r="H14" i="2"/>
  <c r="K106" i="7" l="1"/>
  <c r="K107" i="7" s="1"/>
  <c r="K102" i="7" s="1"/>
  <c r="K22" i="7"/>
  <c r="K23" i="7" s="1"/>
  <c r="K18" i="7" s="1"/>
  <c r="K71" i="7"/>
  <c r="K72" i="7" s="1"/>
  <c r="K67" i="7" s="1"/>
  <c r="K134" i="7"/>
  <c r="K135" i="7" s="1"/>
  <c r="K130" i="7" s="1"/>
  <c r="K50" i="7"/>
  <c r="K51" i="7" s="1"/>
  <c r="K46" i="7" s="1"/>
  <c r="K99" i="7"/>
  <c r="K100" i="7" s="1"/>
  <c r="K95" i="7" s="1"/>
  <c r="K15" i="7"/>
  <c r="K16" i="7" s="1"/>
  <c r="K11" i="7" s="1"/>
  <c r="K113" i="7"/>
  <c r="K114" i="7" s="1"/>
  <c r="K109" i="7" s="1"/>
  <c r="K29" i="7"/>
  <c r="K30" i="7" s="1"/>
  <c r="K25" i="7" s="1"/>
</calcChain>
</file>

<file path=xl/sharedStrings.xml><?xml version="1.0" encoding="utf-8"?>
<sst xmlns="http://schemas.openxmlformats.org/spreadsheetml/2006/main" count="795" uniqueCount="175">
  <si>
    <t xml:space="preserve">CONTROL DE QUALITAT PER REURBANITZACIÓ I IMPERMEABILITZACIÓ EN </t>
  </si>
  <si>
    <t>L'ÀMBIT DE L'EMBRUIXABRUIXES AL PARC D'ATRACCIONS DEL</t>
  </si>
  <si>
    <t>TIBIDABO, A BARCELONA</t>
  </si>
  <si>
    <t>B:SM (CEMENTIRIS DE BARCELONA)</t>
  </si>
  <si>
    <t>PRESUPUESTO</t>
  </si>
  <si>
    <t>Precio</t>
  </si>
  <si>
    <t>Medición</t>
  </si>
  <si>
    <t>Importe</t>
  </si>
  <si>
    <t>Obra</t>
  </si>
  <si>
    <t>01</t>
  </si>
  <si>
    <t>Pressupost2301</t>
  </si>
  <si>
    <t>Capítol</t>
  </si>
  <si>
    <t>ASSAIGS CONTROL QUALITAT</t>
  </si>
  <si>
    <t>Titol 3</t>
  </si>
  <si>
    <t>Control d'estructures vials</t>
  </si>
  <si>
    <t>01.01.01</t>
  </si>
  <si>
    <t>J060-770A</t>
  </si>
  <si>
    <t>u</t>
  </si>
  <si>
    <t>Mostreig, realització de con d'Abrams, elaboració de les provetes, cura, recapçament i assaig a compressió d'una sèrie de cinc provetes cilíndriques de 15x30 cm, segons la norma UNE-EN 12350-1, UNE-EN 12350-2, UNE-EN 12390-1, UNE-EN 12390-2 i UNE-EN 12390-3</t>
  </si>
  <si>
    <t>J071530C</t>
  </si>
  <si>
    <t>Elaboració, cura, assaig a flexió i compressió d'una sèrie de tres provetes prismàtiques de 160x40x40 mm, segons la norma UNE EN 1015-11</t>
  </si>
  <si>
    <t>TOTAL</t>
  </si>
  <si>
    <t>02</t>
  </si>
  <si>
    <t>Control recobriment i pintures</t>
  </si>
  <si>
    <t>01.01.02</t>
  </si>
  <si>
    <t>J89X6602</t>
  </si>
  <si>
    <t>Assaig d'adherència per mètodes no destructius d'un recobriment galvanitzat, segons la norma UNE-EN ISO 1461</t>
  </si>
  <si>
    <t>J89Z-SH0M</t>
  </si>
  <si>
    <t>Determinació del gruix de pel·lícula d'un recobriment de pintura sobre un element metàl·lic, segons la norma UNE-EN ISO 2808, per a un nombre de determinacions igual o superior a 15</t>
  </si>
  <si>
    <t>J89Z430F</t>
  </si>
  <si>
    <t>Assaig d'adherència d'una mostra de pintura o vernís pel mètode del tall enreixat, segons la norma UNE-EN ISO 2409, per a un nombre de determinacions igual o superior a 10</t>
  </si>
  <si>
    <t>J8111101</t>
  </si>
  <si>
    <t>Determinació de la resistència a l'adhesió d'un morter per a arrebossat i lliscat aplicat sobre suport, segons la norma UNE-EN 1015-12</t>
  </si>
  <si>
    <t>J0FHMG0Y</t>
  </si>
  <si>
    <t>Determinació de l'adherència al morter de ciment d'una mostra d'una rajola ceràmica o de gres, segons la norma UNE-EN 12004</t>
  </si>
  <si>
    <t>03</t>
  </si>
  <si>
    <t>Control paviments</t>
  </si>
  <si>
    <t>01.01.03</t>
  </si>
  <si>
    <t>P9Y1-02J3</t>
  </si>
  <si>
    <t>Determinació a laboratori, mitjançant pèndol de fricció, de la resistència al lliscament/relliscada de paviments polits i no polits, segons la norma UNE-ENV 12633, per a un nombre de determinacions igual o superior a 10</t>
  </si>
  <si>
    <t>P9H0-01C0</t>
  </si>
  <si>
    <t>Presa, confecció de provetes cilíndriques, determinació de la densitat, trencament, estabilitat i fluència (assaig Marshall) d'una mostra de mescla bituminosa, segons la norma UNE-EN 12697-6 i UNE-EN 12697-34</t>
  </si>
  <si>
    <t>P9H0-01BV</t>
  </si>
  <si>
    <t>Determinació del contingut de lligant d'una mostra de mescla bituminosa, segons la norma UNE-EN 12697-1</t>
  </si>
  <si>
    <t>P9H0-01BY</t>
  </si>
  <si>
    <t>Control de temperatures d'una mostra de mescla bituminosa, segons la norma UNE-EN 12697-13</t>
  </si>
  <si>
    <t>P9H0-01BX</t>
  </si>
  <si>
    <t>Anàlisi granulomètrica del granulat recuperat d'una mostra de mescla bituminosa, segons la norma UNE-EN 12697-2</t>
  </si>
  <si>
    <t>P9H0-01BZ</t>
  </si>
  <si>
    <t>Determinació de la densitat màxima d'una mostra de mescla bituminosa, segons la norma UNE-EN 12697-5</t>
  </si>
  <si>
    <t>P9H0-01BK</t>
  </si>
  <si>
    <t>Determinació de la densitat aparent d'una proveta testimoni de mescla bituminosa, segons la norma UNE-EN 12697-6</t>
  </si>
  <si>
    <t>J0FH8R0L</t>
  </si>
  <si>
    <t>Determinació de la força de ruptura i de la resistència a la flexió d'una mostra de deu rajoles ceràmiques o de gres, segons la norma UNE-EN ISO 10545-4</t>
  </si>
  <si>
    <t>04</t>
  </si>
  <si>
    <t>Control impermeabilitzacions</t>
  </si>
  <si>
    <t>01.01.04</t>
  </si>
  <si>
    <t>J5V11151</t>
  </si>
  <si>
    <t>Prova d'estanquitat de coberta plana impermeabilitzada amb làmina bituminosa modificada, segons la norma UNE 104401</t>
  </si>
  <si>
    <t>05</t>
  </si>
  <si>
    <t>Control instal·lacions</t>
  </si>
  <si>
    <t>01.01.05</t>
  </si>
  <si>
    <t>PDV0-02H4</t>
  </si>
  <si>
    <t>Mitja jornada per a realitzar la prova d'estanquitat total amb aigua d'una instal·lació d'evacuació d'aigües residuals i pluvials, segons CTE/DB-HS 2006 Secció 5</t>
  </si>
  <si>
    <t>06</t>
  </si>
  <si>
    <t>Control estructures</t>
  </si>
  <si>
    <t>01.01.06</t>
  </si>
  <si>
    <t>P3W4-02UR</t>
  </si>
  <si>
    <t>Jornada d'assaigs d'acceptació de perns d'ancoratge, per a determinar la capacitat del tirant per a suportar una càrrega de prova, les característiques de fluència o la pèrdua de càrrega en estat límit de servei i la llargària lliure equivalent, segons la norma UNE-EN 1537</t>
  </si>
  <si>
    <t xml:space="preserve">IMPORTE TOTAL DEL PRESUPUESTO : </t>
  </si>
  <si>
    <t>Justificación de elementos</t>
  </si>
  <si>
    <t>Nº</t>
  </si>
  <si>
    <t>Código</t>
  </si>
  <si>
    <t>U.M.</t>
  </si>
  <si>
    <t>Descripción</t>
  </si>
  <si>
    <t>Descripción corta</t>
  </si>
  <si>
    <t>Partida de obra</t>
  </si>
  <si>
    <t>J071560C</t>
  </si>
  <si>
    <t>Rend.:</t>
  </si>
  <si>
    <t>Elab.+cura+ass.flex./compr.,6prov.prism.160x40x40mm</t>
  </si>
  <si>
    <t>Material</t>
  </si>
  <si>
    <t>BV22560C</t>
  </si>
  <si>
    <t>Elaboració, cura, assaig a flexió i compressió d'una sèrie de sis provetes prismàtiques de 160x40x40 mm, segons la norma UNE-EN 1015-11</t>
  </si>
  <si>
    <t>x</t>
  </si>
  <si>
    <t>=</t>
  </si>
  <si>
    <t>Subtotal material</t>
  </si>
  <si>
    <t>Coste directo</t>
  </si>
  <si>
    <t>Total</t>
  </si>
  <si>
    <t>P-1</t>
  </si>
  <si>
    <t>Mostreig+Abrams+recapç+compr.,5prov.cil.15x30cm</t>
  </si>
  <si>
    <t>BV210-01PF</t>
  </si>
  <si>
    <t>Mostreig, realització de con d'Abrams, elaboració de les provetes, cura, recapçament i assaig a compressió d'una sèrie de cinc provetes cilíndriques de 15x30 cm, segons la norma UNE-EN 12390-1, UNE-EN 12390-2, UNE-EN 12390-3, UNE-EN 12350-1 i UNE-EN 12350-2</t>
  </si>
  <si>
    <t>P-2</t>
  </si>
  <si>
    <t>BV22Z60C</t>
  </si>
  <si>
    <t>Elaboració, cura, assaig a flexió i compressió d'una sèrie de tres provetes prismàtiques de 160x40x40 mm, segons la norma UNE-EN 1015-11</t>
  </si>
  <si>
    <t>P-3</t>
  </si>
  <si>
    <t>Det.força rupt.+resist.flexió,10 rajol.ceràm./gres</t>
  </si>
  <si>
    <t>BV298R0L</t>
  </si>
  <si>
    <t>P-4</t>
  </si>
  <si>
    <t>Det.adherència morter ciment,1 raj.ceràm./gres</t>
  </si>
  <si>
    <t>BV29MG0Y</t>
  </si>
  <si>
    <t>P-5</t>
  </si>
  <si>
    <t>Prova estanquitat coberta plana làm.bituminosa</t>
  </si>
  <si>
    <t>BVA51151</t>
  </si>
  <si>
    <t>P-6</t>
  </si>
  <si>
    <t>Determ.resist.adhesió,morter sob/suport</t>
  </si>
  <si>
    <t>BVA81101</t>
  </si>
  <si>
    <t>P-7</t>
  </si>
  <si>
    <t>Ass.adhèrencia no destructiu,1recobrim.galv.</t>
  </si>
  <si>
    <t>BV2K0-00ZL</t>
  </si>
  <si>
    <t>P-8</t>
  </si>
  <si>
    <t>Assaig d'adherència d'una mostra de pintura o vernís pel mètode del tall enreixat, segons la norma U</t>
  </si>
  <si>
    <t>BV2J0-0108</t>
  </si>
  <si>
    <t>P-9</t>
  </si>
  <si>
    <t>Determ.gruix pel·lícula,1recobrim.pint.sob/elem.metàl.,determ.&gt;=15</t>
  </si>
  <si>
    <t>BV2J0-0102</t>
  </si>
  <si>
    <t>P-10</t>
  </si>
  <si>
    <t>Jornada ass.acceptació perns anc.</t>
  </si>
  <si>
    <t>BV281-02UK</t>
  </si>
  <si>
    <t>P-11</t>
  </si>
  <si>
    <t>Determinació de la densitat aparent d'una proveta testimoni de mescla bituminosa, segons la norma UN</t>
  </si>
  <si>
    <t>BV2M0-00XF</t>
  </si>
  <si>
    <t>P-12</t>
  </si>
  <si>
    <t>Contingut lligant, mostra mescla bitum.</t>
  </si>
  <si>
    <t>BV2M0-00XQ</t>
  </si>
  <si>
    <t>P-13</t>
  </si>
  <si>
    <t>Granulometria granulat, mostra mescla bitum.</t>
  </si>
  <si>
    <t>BV2M0-00XS</t>
  </si>
  <si>
    <t>P-14</t>
  </si>
  <si>
    <t>Control Tª, mostra mescla bitum.</t>
  </si>
  <si>
    <t>BV2M0-00XT</t>
  </si>
  <si>
    <t>P-15</t>
  </si>
  <si>
    <t>Densitat màxima, mostra mescla bitum.</t>
  </si>
  <si>
    <t>BV2M0-00XU</t>
  </si>
  <si>
    <t>P-16</t>
  </si>
  <si>
    <t>Assaig Marshall, mostra mescla bitum.</t>
  </si>
  <si>
    <t>BV2M0-00XV</t>
  </si>
  <si>
    <t>P-17</t>
  </si>
  <si>
    <t xml:space="preserve">Determinació a laboratori, mitjançant pèndol de fricció, de la resistència al lliscament/relliscada </t>
  </si>
  <si>
    <t>BV2L0-00Z5</t>
  </si>
  <si>
    <t>P-18</t>
  </si>
  <si>
    <t>1/2 jornada p/prova estanquitat total aigua,instal.evacuació</t>
  </si>
  <si>
    <t>BVA0-02GX</t>
  </si>
  <si>
    <t>Elab.+cura+ass.flex./compr.,3prov.prism.160x40x40mm</t>
  </si>
  <si>
    <t>Assaig adherència,1most.pint./vernís p/tall enreixat,determ.&gt;=10</t>
  </si>
  <si>
    <t>BV2K0-Z0ZL</t>
  </si>
  <si>
    <t>Resist.llisc/rellisc.(labor.), pavim.polits+s/polir,determ.&gt;=10</t>
  </si>
  <si>
    <t>Densitat aparent, testimoni mescla bitum.</t>
  </si>
  <si>
    <t>MEDICIONES</t>
  </si>
  <si>
    <t>N</t>
  </si>
  <si>
    <t>01.01.01.001</t>
  </si>
  <si>
    <t>L</t>
  </si>
  <si>
    <t>8 Zones, 3 lots per zona</t>
  </si>
  <si>
    <t>01.01.01.002</t>
  </si>
  <si>
    <t>01.01.02.001</t>
  </si>
  <si>
    <t>01.01.02.002</t>
  </si>
  <si>
    <t>01.01.02.003</t>
  </si>
  <si>
    <t>01.01.02.004</t>
  </si>
  <si>
    <t>01.01.02.005</t>
  </si>
  <si>
    <t>1 prova c/300 m2 coberta</t>
  </si>
  <si>
    <t>Mirador</t>
  </si>
  <si>
    <t>Túnel</t>
  </si>
  <si>
    <t>01.01.03.001</t>
  </si>
  <si>
    <t>01.01.03.002</t>
  </si>
  <si>
    <t>01.01.03.003</t>
  </si>
  <si>
    <t>01.01.03.004</t>
  </si>
  <si>
    <t>01.01.03.005</t>
  </si>
  <si>
    <t>01.01.03.006</t>
  </si>
  <si>
    <t>01.01.03.007</t>
  </si>
  <si>
    <t>01.01.03.008</t>
  </si>
  <si>
    <t>01.01.04.001</t>
  </si>
  <si>
    <t>1 prova per c/ 150m2 de coberta</t>
  </si>
  <si>
    <t>Àmbit mirador</t>
  </si>
  <si>
    <t>Trams de túnel</t>
  </si>
  <si>
    <t>01.01.05.001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</si>
</sst>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.00"/>
    <numFmt numFmtId="165" formatCode="###,###,##0.000"/>
    <numFmt numFmtId="166" formatCode="###,###,##0.00000"/>
  </numFmts>
  <fonts count="12" x14ac:knownFonts="1">
    <font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4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4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Border="0" applyAlignment="0"/>
  </cellStyleXfs>
  <cellXfs count="46">
    <xf numFmtId="0" fontId="0" fillId="0" borderId="0" xfId="0" applyFill="1" applyProtection="1"/>
    <xf numFmtId="0" fontId="1" fillId="0" borderId="0" xfId="0" applyFont="1" applyFill="1" applyAlignment="1" applyProtection="1">
      <alignment wrapText="1"/>
    </xf>
    <xf numFmtId="0" fontId="1" fillId="0" borderId="0" xfId="0" applyFont="1" applyFill="1" applyProtection="1"/>
    <xf numFmtId="0" fontId="0" fillId="2" borderId="0" xfId="0" applyFill="1" applyProtection="1"/>
    <xf numFmtId="0" fontId="2" fillId="2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right"/>
    </xf>
    <xf numFmtId="0" fontId="3" fillId="0" borderId="0" xfId="0" applyFont="1" applyFill="1" applyProtection="1"/>
    <xf numFmtId="49" fontId="3" fillId="0" borderId="0" xfId="0" applyNumberFormat="1" applyFont="1" applyFill="1" applyProtection="1"/>
    <xf numFmtId="49" fontId="1" fillId="0" borderId="0" xfId="0" applyNumberFormat="1" applyFont="1" applyFill="1" applyProtection="1"/>
    <xf numFmtId="0" fontId="1" fillId="0" borderId="0" xfId="0" applyFont="1" applyFill="1" applyProtection="1"/>
    <xf numFmtId="164" fontId="1" fillId="4" borderId="0" xfId="0" applyNumberFormat="1" applyFont="1" applyFill="1" applyProtection="1">
      <protection locked="0"/>
    </xf>
    <xf numFmtId="165" fontId="1" fillId="4" borderId="0" xfId="0" applyNumberFormat="1" applyFont="1" applyFill="1" applyProtection="1">
      <protection locked="0"/>
    </xf>
    <xf numFmtId="164" fontId="1" fillId="0" borderId="0" xfId="0" applyNumberFormat="1" applyFont="1" applyFill="1" applyProtection="1"/>
    <xf numFmtId="164" fontId="3" fillId="0" borderId="0" xfId="0" applyNumberFormat="1" applyFont="1" applyFill="1" applyProtection="1"/>
    <xf numFmtId="0" fontId="4" fillId="0" borderId="0" xfId="0" applyFont="1" applyFill="1" applyProtection="1"/>
    <xf numFmtId="164" fontId="4" fillId="0" borderId="0" xfId="0" applyNumberFormat="1" applyFont="1" applyFill="1" applyProtection="1"/>
    <xf numFmtId="0" fontId="6" fillId="2" borderId="0" xfId="0" applyFont="1" applyFill="1" applyProtection="1"/>
    <xf numFmtId="0" fontId="3" fillId="3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Fill="1" applyAlignment="1" applyProtection="1">
      <alignment horizontal="justify" vertical="top" wrapText="1"/>
    </xf>
    <xf numFmtId="165" fontId="4" fillId="0" borderId="0" xfId="0" applyNumberFormat="1" applyFont="1" applyFill="1" applyAlignment="1" applyProtection="1">
      <alignment horizontal="center" vertical="top"/>
    </xf>
    <xf numFmtId="164" fontId="4" fillId="4" borderId="0" xfId="0" applyNumberFormat="1" applyFont="1" applyFill="1" applyAlignment="1" applyProtection="1">
      <alignment vertical="top"/>
      <protection locked="0"/>
    </xf>
    <xf numFmtId="165" fontId="0" fillId="4" borderId="0" xfId="0" applyNumberFormat="1" applyFill="1" applyProtection="1">
      <protection locked="0"/>
    </xf>
    <xf numFmtId="166" fontId="0" fillId="4" borderId="0" xfId="0" applyNumberFormat="1" applyFill="1" applyProtection="1">
      <protection locked="0"/>
    </xf>
    <xf numFmtId="166" fontId="0" fillId="0" borderId="0" xfId="0" applyNumberFormat="1" applyFill="1" applyProtection="1"/>
    <xf numFmtId="0" fontId="0" fillId="4" borderId="0" xfId="0" applyFill="1" applyProtection="1">
      <protection locked="0"/>
    </xf>
    <xf numFmtId="0" fontId="0" fillId="0" borderId="0" xfId="0" applyFill="1" applyAlignment="1" applyProtection="1">
      <alignment horizontal="right"/>
    </xf>
    <xf numFmtId="166" fontId="0" fillId="4" borderId="1" xfId="0" applyNumberFormat="1" applyFill="1" applyBorder="1" applyProtection="1">
      <protection locked="0"/>
    </xf>
    <xf numFmtId="0" fontId="10" fillId="0" borderId="0" xfId="0" applyFont="1" applyFill="1" applyProtection="1"/>
    <xf numFmtId="49" fontId="10" fillId="0" borderId="0" xfId="0" applyNumberFormat="1" applyFont="1" applyFill="1" applyProtection="1"/>
    <xf numFmtId="0" fontId="11" fillId="0" borderId="0" xfId="0" applyFont="1" applyFill="1" applyAlignment="1" applyProtection="1">
      <alignment vertical="top"/>
    </xf>
    <xf numFmtId="49" fontId="11" fillId="0" borderId="0" xfId="0" applyNumberFormat="1" applyFont="1" applyFill="1" applyAlignment="1" applyProtection="1">
      <alignment vertical="top"/>
    </xf>
    <xf numFmtId="165" fontId="11" fillId="4" borderId="0" xfId="0" applyNumberFormat="1" applyFont="1" applyFill="1" applyAlignment="1" applyProtection="1">
      <alignment vertical="top"/>
      <protection locked="0"/>
    </xf>
    <xf numFmtId="165" fontId="7" fillId="4" borderId="0" xfId="0" applyNumberFormat="1" applyFont="1" applyFill="1" applyProtection="1">
      <protection locked="0"/>
    </xf>
    <xf numFmtId="165" fontId="7" fillId="4" borderId="2" xfId="0" applyNumberFormat="1" applyFont="1" applyFill="1" applyBorder="1" applyProtection="1">
      <protection locked="0"/>
    </xf>
    <xf numFmtId="0" fontId="1" fillId="0" borderId="0" xfId="0" applyFont="1" applyFill="1" applyProtection="1"/>
    <xf numFmtId="0" fontId="0" fillId="0" borderId="0" xfId="0" applyFill="1" applyAlignment="1" applyProtection="1">
      <alignment horizontal="justify" vertical="top" wrapText="1"/>
    </xf>
    <xf numFmtId="0" fontId="0" fillId="0" borderId="0" xfId="0" applyFill="1" applyAlignment="1" applyProtection="1">
      <alignment vertical="top"/>
    </xf>
    <xf numFmtId="165" fontId="4" fillId="4" borderId="0" xfId="0" applyNumberFormat="1" applyFont="1" applyFill="1" applyAlignment="1" applyProtection="1">
      <alignment horizontal="left" vertical="top"/>
      <protection locked="0"/>
    </xf>
    <xf numFmtId="0" fontId="0" fillId="4" borderId="0" xfId="0" applyFill="1" applyAlignment="1" applyProtection="1">
      <alignment vertical="top"/>
      <protection locked="0"/>
    </xf>
    <xf numFmtId="0" fontId="5" fillId="0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justify" vertical="top" wrapText="1"/>
    </xf>
    <xf numFmtId="0" fontId="8" fillId="0" borderId="0" xfId="0" applyFont="1" applyFill="1" applyProtection="1"/>
    <xf numFmtId="0" fontId="9" fillId="2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pane ySplit="8" topLeftCell="A60" activePane="bottomLeft" state="frozenSplit"/>
      <selection pane="bottomLeft" activeCell="E61" sqref="E61"/>
    </sheetView>
  </sheetViews>
  <sheetFormatPr baseColWidth="10" defaultColWidth="9.140625" defaultRowHeight="15" x14ac:dyDescent="0.25"/>
  <cols>
    <col min="1" max="1" width="18.7109375" customWidth="1"/>
    <col min="2" max="2" width="3.42578125" customWidth="1"/>
    <col min="3" max="3" width="13.7109375" customWidth="1"/>
    <col min="4" max="4" width="4.42578125" customWidth="1"/>
    <col min="5" max="5" width="48.7109375" customWidth="1"/>
    <col min="6" max="7" width="12.7109375" customWidth="1"/>
    <col min="8" max="8" width="13.7109375" customWidth="1"/>
  </cols>
  <sheetData>
    <row r="1" spans="1:8" x14ac:dyDescent="0.25">
      <c r="E1" s="36" t="s">
        <v>0</v>
      </c>
      <c r="F1" s="36" t="s">
        <v>0</v>
      </c>
      <c r="G1" s="36" t="s">
        <v>0</v>
      </c>
      <c r="H1" s="36" t="s">
        <v>0</v>
      </c>
    </row>
    <row r="2" spans="1:8" x14ac:dyDescent="0.25">
      <c r="E2" s="36" t="s">
        <v>1</v>
      </c>
      <c r="F2" s="36" t="s">
        <v>1</v>
      </c>
      <c r="G2" s="36" t="s">
        <v>1</v>
      </c>
      <c r="H2" s="36" t="s">
        <v>1</v>
      </c>
    </row>
    <row r="3" spans="1:8" x14ac:dyDescent="0.25">
      <c r="E3" s="36" t="s">
        <v>2</v>
      </c>
      <c r="F3" s="36" t="s">
        <v>2</v>
      </c>
      <c r="G3" s="36" t="s">
        <v>2</v>
      </c>
      <c r="H3" s="36" t="s">
        <v>2</v>
      </c>
    </row>
    <row r="4" spans="1:8" x14ac:dyDescent="0.25">
      <c r="E4" s="36" t="s">
        <v>3</v>
      </c>
      <c r="F4" s="36" t="s">
        <v>3</v>
      </c>
      <c r="G4" s="36" t="s">
        <v>3</v>
      </c>
      <c r="H4" s="36" t="s">
        <v>3</v>
      </c>
    </row>
    <row r="6" spans="1:8" ht="18.75" x14ac:dyDescent="0.3">
      <c r="C6" s="3"/>
      <c r="D6" s="3"/>
      <c r="E6" s="4" t="s">
        <v>4</v>
      </c>
      <c r="F6" s="3"/>
      <c r="G6" s="3"/>
      <c r="H6" s="3"/>
    </row>
    <row r="8" spans="1:8" x14ac:dyDescent="0.25">
      <c r="F8" s="5" t="s">
        <v>5</v>
      </c>
      <c r="G8" s="5" t="s">
        <v>6</v>
      </c>
      <c r="H8" s="5" t="s">
        <v>7</v>
      </c>
    </row>
    <row r="10" spans="1:8" x14ac:dyDescent="0.25">
      <c r="C10" s="6" t="s">
        <v>8</v>
      </c>
      <c r="D10" s="7" t="s">
        <v>9</v>
      </c>
      <c r="E10" s="6" t="s">
        <v>10</v>
      </c>
    </row>
    <row r="11" spans="1:8" x14ac:dyDescent="0.25">
      <c r="C11" s="6" t="s">
        <v>11</v>
      </c>
      <c r="D11" s="7" t="s">
        <v>9</v>
      </c>
      <c r="E11" s="6" t="s">
        <v>12</v>
      </c>
    </row>
    <row r="12" spans="1:8" x14ac:dyDescent="0.25">
      <c r="C12" s="6" t="s">
        <v>13</v>
      </c>
      <c r="D12" s="7" t="s">
        <v>9</v>
      </c>
      <c r="E12" s="6" t="s">
        <v>14</v>
      </c>
    </row>
    <row r="14" spans="1:8" x14ac:dyDescent="0.25">
      <c r="A14" s="2" t="s">
        <v>15</v>
      </c>
      <c r="B14" s="2">
        <v>1</v>
      </c>
      <c r="C14" s="2" t="s">
        <v>16</v>
      </c>
      <c r="D14" s="8" t="s">
        <v>17</v>
      </c>
      <c r="E14" s="9" t="s">
        <v>18</v>
      </c>
      <c r="F14" s="10">
        <v>115.91</v>
      </c>
      <c r="G14" s="11">
        <v>24</v>
      </c>
      <c r="H14" s="12">
        <f>ROUND(ROUND(F14,2)*ROUND(G14,3),2)</f>
        <v>2781.84</v>
      </c>
    </row>
    <row r="15" spans="1:8" x14ac:dyDescent="0.25">
      <c r="A15" s="2" t="s">
        <v>15</v>
      </c>
      <c r="B15" s="2">
        <v>2</v>
      </c>
      <c r="C15" s="2" t="s">
        <v>19</v>
      </c>
      <c r="D15" s="8" t="s">
        <v>17</v>
      </c>
      <c r="E15" s="9" t="s">
        <v>20</v>
      </c>
      <c r="F15" s="10">
        <v>100.03</v>
      </c>
      <c r="G15" s="11">
        <v>24</v>
      </c>
      <c r="H15" s="12">
        <f>ROUND(ROUND(F15,2)*ROUND(G15,3),2)</f>
        <v>2400.7199999999998</v>
      </c>
    </row>
    <row r="16" spans="1:8" x14ac:dyDescent="0.25">
      <c r="E16" s="6" t="s">
        <v>21</v>
      </c>
      <c r="F16" s="6"/>
      <c r="G16" s="6"/>
      <c r="H16" s="13">
        <f>SUM(H14:H15)</f>
        <v>5182.5599999999995</v>
      </c>
    </row>
    <row r="18" spans="1:8" x14ac:dyDescent="0.25">
      <c r="C18" s="6" t="s">
        <v>8</v>
      </c>
      <c r="D18" s="7" t="s">
        <v>9</v>
      </c>
      <c r="E18" s="6" t="s">
        <v>10</v>
      </c>
    </row>
    <row r="19" spans="1:8" x14ac:dyDescent="0.25">
      <c r="C19" s="6" t="s">
        <v>11</v>
      </c>
      <c r="D19" s="7" t="s">
        <v>9</v>
      </c>
      <c r="E19" s="6" t="s">
        <v>12</v>
      </c>
    </row>
    <row r="20" spans="1:8" x14ac:dyDescent="0.25">
      <c r="C20" s="6" t="s">
        <v>13</v>
      </c>
      <c r="D20" s="7" t="s">
        <v>22</v>
      </c>
      <c r="E20" s="6" t="s">
        <v>23</v>
      </c>
    </row>
    <row r="22" spans="1:8" ht="23.25" x14ac:dyDescent="0.25">
      <c r="A22" s="2" t="s">
        <v>24</v>
      </c>
      <c r="B22" s="2">
        <v>1</v>
      </c>
      <c r="C22" s="2" t="s">
        <v>25</v>
      </c>
      <c r="D22" s="8" t="s">
        <v>17</v>
      </c>
      <c r="E22" s="1" t="s">
        <v>26</v>
      </c>
      <c r="F22" s="10">
        <v>53.8</v>
      </c>
      <c r="G22" s="11">
        <v>1</v>
      </c>
      <c r="H22" s="12">
        <f>ROUND(ROUND(F22,2)*ROUND(G22,3),2)</f>
        <v>53.8</v>
      </c>
    </row>
    <row r="23" spans="1:8" ht="34.5" x14ac:dyDescent="0.25">
      <c r="A23" s="2" t="s">
        <v>24</v>
      </c>
      <c r="B23" s="2">
        <v>2</v>
      </c>
      <c r="C23" s="2" t="s">
        <v>27</v>
      </c>
      <c r="D23" s="8" t="s">
        <v>17</v>
      </c>
      <c r="E23" s="1" t="s">
        <v>28</v>
      </c>
      <c r="F23" s="10">
        <v>7.17</v>
      </c>
      <c r="G23" s="11">
        <v>2</v>
      </c>
      <c r="H23" s="12">
        <f>ROUND(ROUND(F23,2)*ROUND(G23,3),2)</f>
        <v>14.34</v>
      </c>
    </row>
    <row r="24" spans="1:8" ht="34.5" x14ac:dyDescent="0.25">
      <c r="A24" s="2" t="s">
        <v>24</v>
      </c>
      <c r="B24" s="2">
        <v>3</v>
      </c>
      <c r="C24" s="2" t="s">
        <v>29</v>
      </c>
      <c r="D24" s="8" t="s">
        <v>17</v>
      </c>
      <c r="E24" s="1" t="s">
        <v>30</v>
      </c>
      <c r="F24" s="10">
        <v>86.46</v>
      </c>
      <c r="G24" s="11">
        <v>3</v>
      </c>
      <c r="H24" s="12">
        <f>ROUND(ROUND(F24,2)*ROUND(G24,3),2)</f>
        <v>259.38</v>
      </c>
    </row>
    <row r="25" spans="1:8" ht="34.5" x14ac:dyDescent="0.25">
      <c r="A25" s="2" t="s">
        <v>24</v>
      </c>
      <c r="B25" s="2">
        <v>4</v>
      </c>
      <c r="C25" s="2" t="s">
        <v>31</v>
      </c>
      <c r="D25" s="8" t="s">
        <v>17</v>
      </c>
      <c r="E25" s="1" t="s">
        <v>32</v>
      </c>
      <c r="F25" s="10">
        <v>193.33</v>
      </c>
      <c r="G25" s="11">
        <v>1</v>
      </c>
      <c r="H25" s="12">
        <f>ROUND(ROUND(F25,2)*ROUND(G25,3),2)</f>
        <v>193.33</v>
      </c>
    </row>
    <row r="26" spans="1:8" ht="23.25" x14ac:dyDescent="0.25">
      <c r="A26" s="2" t="s">
        <v>24</v>
      </c>
      <c r="B26" s="2">
        <v>5</v>
      </c>
      <c r="C26" s="2" t="s">
        <v>33</v>
      </c>
      <c r="D26" s="8" t="s">
        <v>17</v>
      </c>
      <c r="E26" s="1" t="s">
        <v>34</v>
      </c>
      <c r="F26" s="10">
        <v>275.94</v>
      </c>
      <c r="G26" s="11">
        <v>5</v>
      </c>
      <c r="H26" s="12">
        <f>ROUND(ROUND(F26,2)*ROUND(G26,3),2)</f>
        <v>1379.7</v>
      </c>
    </row>
    <row r="27" spans="1:8" x14ac:dyDescent="0.25">
      <c r="E27" s="6" t="s">
        <v>21</v>
      </c>
      <c r="F27" s="6"/>
      <c r="G27" s="6"/>
      <c r="H27" s="13">
        <f>SUM(H22:H26)</f>
        <v>1900.5500000000002</v>
      </c>
    </row>
    <row r="29" spans="1:8" x14ac:dyDescent="0.25">
      <c r="C29" s="6" t="s">
        <v>8</v>
      </c>
      <c r="D29" s="7" t="s">
        <v>9</v>
      </c>
      <c r="E29" s="6" t="s">
        <v>10</v>
      </c>
    </row>
    <row r="30" spans="1:8" x14ac:dyDescent="0.25">
      <c r="C30" s="6" t="s">
        <v>11</v>
      </c>
      <c r="D30" s="7" t="s">
        <v>9</v>
      </c>
      <c r="E30" s="6" t="s">
        <v>12</v>
      </c>
    </row>
    <row r="31" spans="1:8" x14ac:dyDescent="0.25">
      <c r="C31" s="6" t="s">
        <v>13</v>
      </c>
      <c r="D31" s="7" t="s">
        <v>35</v>
      </c>
      <c r="E31" s="6" t="s">
        <v>36</v>
      </c>
    </row>
    <row r="33" spans="1:8" ht="45.75" x14ac:dyDescent="0.25">
      <c r="A33" s="2" t="s">
        <v>37</v>
      </c>
      <c r="B33" s="2">
        <v>1</v>
      </c>
      <c r="C33" s="2" t="s">
        <v>38</v>
      </c>
      <c r="D33" s="8" t="s">
        <v>17</v>
      </c>
      <c r="E33" s="1" t="s">
        <v>39</v>
      </c>
      <c r="F33" s="10">
        <v>93.57</v>
      </c>
      <c r="G33" s="11">
        <v>8</v>
      </c>
      <c r="H33" s="12">
        <f t="shared" ref="H33:H40" si="0">ROUND(ROUND(F33,2)*ROUND(G33,3),2)</f>
        <v>748.56</v>
      </c>
    </row>
    <row r="34" spans="1:8" ht="45.75" x14ac:dyDescent="0.25">
      <c r="A34" s="2" t="s">
        <v>37</v>
      </c>
      <c r="B34" s="2">
        <v>2</v>
      </c>
      <c r="C34" s="2" t="s">
        <v>40</v>
      </c>
      <c r="D34" s="8" t="s">
        <v>17</v>
      </c>
      <c r="E34" s="1" t="s">
        <v>41</v>
      </c>
      <c r="F34" s="10">
        <v>150.79</v>
      </c>
      <c r="G34" s="11">
        <v>2</v>
      </c>
      <c r="H34" s="12">
        <f t="shared" si="0"/>
        <v>301.58</v>
      </c>
    </row>
    <row r="35" spans="1:8" ht="23.25" x14ac:dyDescent="0.25">
      <c r="A35" s="2" t="s">
        <v>37</v>
      </c>
      <c r="B35" s="2">
        <v>3</v>
      </c>
      <c r="C35" s="2" t="s">
        <v>42</v>
      </c>
      <c r="D35" s="8" t="s">
        <v>17</v>
      </c>
      <c r="E35" s="1" t="s">
        <v>43</v>
      </c>
      <c r="F35" s="10">
        <v>49.63</v>
      </c>
      <c r="G35" s="11">
        <v>2</v>
      </c>
      <c r="H35" s="12">
        <f t="shared" si="0"/>
        <v>99.26</v>
      </c>
    </row>
    <row r="36" spans="1:8" ht="23.25" x14ac:dyDescent="0.25">
      <c r="A36" s="2" t="s">
        <v>37</v>
      </c>
      <c r="B36" s="2">
        <v>4</v>
      </c>
      <c r="C36" s="2" t="s">
        <v>44</v>
      </c>
      <c r="D36" s="8" t="s">
        <v>17</v>
      </c>
      <c r="E36" s="1" t="s">
        <v>45</v>
      </c>
      <c r="F36" s="10">
        <v>19.010000000000002</v>
      </c>
      <c r="G36" s="11">
        <v>2</v>
      </c>
      <c r="H36" s="12">
        <f t="shared" si="0"/>
        <v>38.020000000000003</v>
      </c>
    </row>
    <row r="37" spans="1:8" ht="23.25" x14ac:dyDescent="0.25">
      <c r="A37" s="2" t="s">
        <v>37</v>
      </c>
      <c r="B37" s="2">
        <v>5</v>
      </c>
      <c r="C37" s="2" t="s">
        <v>46</v>
      </c>
      <c r="D37" s="8" t="s">
        <v>17</v>
      </c>
      <c r="E37" s="1" t="s">
        <v>47</v>
      </c>
      <c r="F37" s="10">
        <v>43.28</v>
      </c>
      <c r="G37" s="11">
        <v>2</v>
      </c>
      <c r="H37" s="12">
        <f t="shared" si="0"/>
        <v>86.56</v>
      </c>
    </row>
    <row r="38" spans="1:8" ht="23.25" x14ac:dyDescent="0.25">
      <c r="A38" s="2" t="s">
        <v>37</v>
      </c>
      <c r="B38" s="2">
        <v>6</v>
      </c>
      <c r="C38" s="2" t="s">
        <v>48</v>
      </c>
      <c r="D38" s="8" t="s">
        <v>17</v>
      </c>
      <c r="E38" s="1" t="s">
        <v>49</v>
      </c>
      <c r="F38" s="10">
        <v>100.82</v>
      </c>
      <c r="G38" s="11">
        <v>2</v>
      </c>
      <c r="H38" s="12">
        <f t="shared" si="0"/>
        <v>201.64</v>
      </c>
    </row>
    <row r="39" spans="1:8" ht="23.25" x14ac:dyDescent="0.25">
      <c r="A39" s="2" t="s">
        <v>37</v>
      </c>
      <c r="B39" s="2">
        <v>7</v>
      </c>
      <c r="C39" s="2" t="s">
        <v>50</v>
      </c>
      <c r="D39" s="8" t="s">
        <v>17</v>
      </c>
      <c r="E39" s="1" t="s">
        <v>51</v>
      </c>
      <c r="F39" s="10">
        <v>22.2</v>
      </c>
      <c r="G39" s="11">
        <v>2</v>
      </c>
      <c r="H39" s="12">
        <f t="shared" si="0"/>
        <v>44.4</v>
      </c>
    </row>
    <row r="40" spans="1:8" ht="34.5" x14ac:dyDescent="0.25">
      <c r="A40" s="2" t="s">
        <v>37</v>
      </c>
      <c r="B40" s="2">
        <v>8</v>
      </c>
      <c r="C40" s="2" t="s">
        <v>52</v>
      </c>
      <c r="D40" s="8" t="s">
        <v>17</v>
      </c>
      <c r="E40" s="1" t="s">
        <v>53</v>
      </c>
      <c r="F40" s="10">
        <v>226.86</v>
      </c>
      <c r="G40" s="11">
        <v>2</v>
      </c>
      <c r="H40" s="12">
        <f t="shared" si="0"/>
        <v>453.72</v>
      </c>
    </row>
    <row r="41" spans="1:8" x14ac:dyDescent="0.25">
      <c r="E41" s="6" t="s">
        <v>21</v>
      </c>
      <c r="F41" s="6"/>
      <c r="G41" s="6"/>
      <c r="H41" s="13">
        <f>SUM(H33:H40)</f>
        <v>1973.74</v>
      </c>
    </row>
    <row r="43" spans="1:8" x14ac:dyDescent="0.25">
      <c r="C43" s="6" t="s">
        <v>8</v>
      </c>
      <c r="D43" s="7" t="s">
        <v>9</v>
      </c>
      <c r="E43" s="6" t="s">
        <v>10</v>
      </c>
    </row>
    <row r="44" spans="1:8" x14ac:dyDescent="0.25">
      <c r="C44" s="6" t="s">
        <v>11</v>
      </c>
      <c r="D44" s="7" t="s">
        <v>9</v>
      </c>
      <c r="E44" s="6" t="s">
        <v>12</v>
      </c>
    </row>
    <row r="45" spans="1:8" x14ac:dyDescent="0.25">
      <c r="C45" s="6" t="s">
        <v>13</v>
      </c>
      <c r="D45" s="7" t="s">
        <v>54</v>
      </c>
      <c r="E45" s="6" t="s">
        <v>55</v>
      </c>
    </row>
    <row r="47" spans="1:8" ht="23.25" x14ac:dyDescent="0.25">
      <c r="A47" s="2" t="s">
        <v>56</v>
      </c>
      <c r="B47" s="2">
        <v>1</v>
      </c>
      <c r="C47" s="2" t="s">
        <v>57</v>
      </c>
      <c r="D47" s="8" t="s">
        <v>17</v>
      </c>
      <c r="E47" s="1" t="s">
        <v>58</v>
      </c>
      <c r="F47" s="10">
        <v>478.94</v>
      </c>
      <c r="G47" s="11">
        <v>6</v>
      </c>
      <c r="H47" s="12">
        <f>ROUND(ROUND(F47,2)*ROUND(G47,3),2)</f>
        <v>2873.64</v>
      </c>
    </row>
    <row r="48" spans="1:8" x14ac:dyDescent="0.25">
      <c r="E48" s="6" t="s">
        <v>21</v>
      </c>
      <c r="F48" s="6"/>
      <c r="G48" s="6"/>
      <c r="H48" s="13">
        <f>SUM(H47:H47)</f>
        <v>2873.64</v>
      </c>
    </row>
    <row r="50" spans="1:8" x14ac:dyDescent="0.25">
      <c r="C50" s="6" t="s">
        <v>8</v>
      </c>
      <c r="D50" s="7" t="s">
        <v>9</v>
      </c>
      <c r="E50" s="6" t="s">
        <v>10</v>
      </c>
    </row>
    <row r="51" spans="1:8" x14ac:dyDescent="0.25">
      <c r="C51" s="6" t="s">
        <v>11</v>
      </c>
      <c r="D51" s="7" t="s">
        <v>9</v>
      </c>
      <c r="E51" s="6" t="s">
        <v>12</v>
      </c>
    </row>
    <row r="52" spans="1:8" x14ac:dyDescent="0.25">
      <c r="C52" s="6" t="s">
        <v>13</v>
      </c>
      <c r="D52" s="7" t="s">
        <v>59</v>
      </c>
      <c r="E52" s="6" t="s">
        <v>60</v>
      </c>
    </row>
    <row r="54" spans="1:8" ht="34.5" x14ac:dyDescent="0.25">
      <c r="A54" s="2" t="s">
        <v>61</v>
      </c>
      <c r="B54" s="2">
        <v>1</v>
      </c>
      <c r="C54" s="2" t="s">
        <v>62</v>
      </c>
      <c r="D54" s="8" t="s">
        <v>17</v>
      </c>
      <c r="E54" s="1" t="s">
        <v>63</v>
      </c>
      <c r="F54" s="10">
        <v>528.62</v>
      </c>
      <c r="G54" s="11">
        <v>1</v>
      </c>
      <c r="H54" s="12">
        <f>ROUND(ROUND(F54,2)*ROUND(G54,3),2)</f>
        <v>528.62</v>
      </c>
    </row>
    <row r="55" spans="1:8" x14ac:dyDescent="0.25">
      <c r="E55" s="6" t="s">
        <v>21</v>
      </c>
      <c r="F55" s="6"/>
      <c r="G55" s="6"/>
      <c r="H55" s="13">
        <f>SUM(H54:H54)</f>
        <v>528.62</v>
      </c>
    </row>
    <row r="57" spans="1:8" x14ac:dyDescent="0.25">
      <c r="C57" s="6" t="s">
        <v>8</v>
      </c>
      <c r="D57" s="7" t="s">
        <v>9</v>
      </c>
      <c r="E57" s="6" t="s">
        <v>10</v>
      </c>
    </row>
    <row r="58" spans="1:8" x14ac:dyDescent="0.25">
      <c r="C58" s="6" t="s">
        <v>11</v>
      </c>
      <c r="D58" s="7" t="s">
        <v>9</v>
      </c>
      <c r="E58" s="6" t="s">
        <v>12</v>
      </c>
    </row>
    <row r="59" spans="1:8" x14ac:dyDescent="0.25">
      <c r="C59" s="6" t="s">
        <v>13</v>
      </c>
      <c r="D59" s="7" t="s">
        <v>64</v>
      </c>
      <c r="E59" s="6" t="s">
        <v>65</v>
      </c>
    </row>
    <row r="61" spans="1:8" ht="57" x14ac:dyDescent="0.25">
      <c r="A61" s="2" t="s">
        <v>66</v>
      </c>
      <c r="B61" s="2">
        <v>1</v>
      </c>
      <c r="C61" s="2" t="s">
        <v>67</v>
      </c>
      <c r="D61" s="8" t="s">
        <v>17</v>
      </c>
      <c r="E61" s="1" t="s">
        <v>68</v>
      </c>
      <c r="F61" s="10">
        <v>668.12</v>
      </c>
      <c r="G61" s="11">
        <v>1</v>
      </c>
      <c r="H61" s="12">
        <f>ROUND(ROUND(F61,2)*ROUND(G61,3),2)</f>
        <v>668.12</v>
      </c>
    </row>
    <row r="62" spans="1:8" x14ac:dyDescent="0.25">
      <c r="E62" s="6" t="s">
        <v>21</v>
      </c>
      <c r="F62" s="6"/>
      <c r="G62" s="6"/>
      <c r="H62" s="13">
        <f>SUM(H61:H61)</f>
        <v>668.12</v>
      </c>
    </row>
    <row r="64" spans="1:8" x14ac:dyDescent="0.25">
      <c r="E64" s="14" t="s">
        <v>69</v>
      </c>
      <c r="H64" s="15">
        <f>SUM(H9:H63)/2</f>
        <v>13127.229999999996</v>
      </c>
    </row>
  </sheetData>
  <mergeCells count="4">
    <mergeCell ref="E1:H1"/>
    <mergeCell ref="E2:H2"/>
    <mergeCell ref="E3:H3"/>
    <mergeCell ref="E4:H4"/>
  </mergeCells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1"/>
  <sheetViews>
    <sheetView workbookViewId="0">
      <pane ySplit="8" topLeftCell="A9" activePane="bottomLeft" state="frozenSplit"/>
      <selection pane="bottomLeft"/>
    </sheetView>
  </sheetViews>
  <sheetFormatPr baseColWidth="10" defaultColWidth="9.140625" defaultRowHeight="15" x14ac:dyDescent="0.25"/>
  <cols>
    <col min="1" max="1" width="6.7109375" customWidth="1"/>
    <col min="2" max="2" width="14.7109375" customWidth="1"/>
    <col min="3" max="3" width="6.140625" customWidth="1"/>
    <col min="4" max="4" width="30.7109375" customWidth="1"/>
    <col min="5" max="5" width="10.7109375" customWidth="1"/>
    <col min="6" max="6" width="3" customWidth="1"/>
    <col min="7" max="7" width="2.140625" customWidth="1"/>
    <col min="8" max="8" width="10.7109375" customWidth="1"/>
    <col min="9" max="9" width="2.140625" customWidth="1"/>
    <col min="10" max="11" width="10.7109375" customWidth="1"/>
    <col min="12" max="12" width="90.7109375" customWidth="1"/>
  </cols>
  <sheetData>
    <row r="1" spans="1:27" x14ac:dyDescent="0.25">
      <c r="A1" s="41" t="s">
        <v>0</v>
      </c>
      <c r="B1" s="41" t="s">
        <v>0</v>
      </c>
      <c r="C1" s="41" t="s">
        <v>0</v>
      </c>
      <c r="D1" s="41" t="s">
        <v>0</v>
      </c>
      <c r="E1" s="41" t="s">
        <v>0</v>
      </c>
      <c r="F1" s="41" t="s">
        <v>0</v>
      </c>
      <c r="G1" s="41" t="s">
        <v>0</v>
      </c>
      <c r="H1" s="41" t="s">
        <v>0</v>
      </c>
      <c r="I1" s="41" t="s">
        <v>0</v>
      </c>
      <c r="J1" s="41" t="s">
        <v>0</v>
      </c>
      <c r="K1" s="41" t="s">
        <v>0</v>
      </c>
    </row>
    <row r="2" spans="1:27" x14ac:dyDescent="0.25">
      <c r="A2" s="41" t="s">
        <v>1</v>
      </c>
      <c r="B2" s="41" t="s">
        <v>1</v>
      </c>
      <c r="C2" s="41" t="s">
        <v>1</v>
      </c>
      <c r="D2" s="41" t="s">
        <v>1</v>
      </c>
      <c r="E2" s="41" t="s">
        <v>1</v>
      </c>
      <c r="F2" s="41" t="s">
        <v>1</v>
      </c>
      <c r="G2" s="41" t="s">
        <v>1</v>
      </c>
      <c r="H2" s="41" t="s">
        <v>1</v>
      </c>
      <c r="I2" s="41" t="s">
        <v>1</v>
      </c>
      <c r="J2" s="41" t="s">
        <v>1</v>
      </c>
      <c r="K2" s="41" t="s">
        <v>1</v>
      </c>
    </row>
    <row r="3" spans="1:27" x14ac:dyDescent="0.25">
      <c r="A3" s="41" t="s">
        <v>2</v>
      </c>
      <c r="B3" s="41" t="s">
        <v>2</v>
      </c>
      <c r="C3" s="41" t="s">
        <v>2</v>
      </c>
      <c r="D3" s="41" t="s">
        <v>2</v>
      </c>
      <c r="E3" s="41" t="s">
        <v>2</v>
      </c>
      <c r="F3" s="41" t="s">
        <v>2</v>
      </c>
      <c r="G3" s="41" t="s">
        <v>2</v>
      </c>
      <c r="H3" s="41" t="s">
        <v>2</v>
      </c>
      <c r="I3" s="41" t="s">
        <v>2</v>
      </c>
      <c r="J3" s="41" t="s">
        <v>2</v>
      </c>
      <c r="K3" s="41" t="s">
        <v>2</v>
      </c>
    </row>
    <row r="4" spans="1:27" x14ac:dyDescent="0.25">
      <c r="A4" s="41" t="s">
        <v>3</v>
      </c>
      <c r="B4" s="41" t="s">
        <v>3</v>
      </c>
      <c r="C4" s="41" t="s">
        <v>3</v>
      </c>
      <c r="D4" s="41" t="s">
        <v>3</v>
      </c>
      <c r="E4" s="41" t="s">
        <v>3</v>
      </c>
      <c r="F4" s="41" t="s">
        <v>3</v>
      </c>
      <c r="G4" s="41" t="s">
        <v>3</v>
      </c>
      <c r="H4" s="41" t="s">
        <v>3</v>
      </c>
      <c r="I4" s="41" t="s">
        <v>3</v>
      </c>
      <c r="J4" s="41" t="s">
        <v>3</v>
      </c>
      <c r="K4" s="41" t="s">
        <v>3</v>
      </c>
    </row>
    <row r="6" spans="1:27" ht="18.75" x14ac:dyDescent="0.3">
      <c r="A6" s="42" t="s">
        <v>70</v>
      </c>
      <c r="B6" s="42" t="s">
        <v>70</v>
      </c>
      <c r="C6" s="42" t="s">
        <v>70</v>
      </c>
      <c r="D6" s="42" t="s">
        <v>70</v>
      </c>
      <c r="E6" s="42" t="s">
        <v>70</v>
      </c>
      <c r="F6" s="42" t="s">
        <v>70</v>
      </c>
      <c r="G6" s="42" t="s">
        <v>70</v>
      </c>
      <c r="H6" s="42" t="s">
        <v>70</v>
      </c>
      <c r="I6" s="42" t="s">
        <v>70</v>
      </c>
      <c r="J6" s="42" t="s">
        <v>70</v>
      </c>
      <c r="K6" s="42" t="s">
        <v>70</v>
      </c>
    </row>
    <row r="8" spans="1:27" x14ac:dyDescent="0.25">
      <c r="A8" s="17" t="s">
        <v>71</v>
      </c>
      <c r="B8" s="17" t="s">
        <v>72</v>
      </c>
      <c r="C8" s="17" t="s">
        <v>73</v>
      </c>
      <c r="D8" s="17" t="s">
        <v>74</v>
      </c>
      <c r="E8" s="17"/>
      <c r="F8" s="17"/>
      <c r="G8" s="17"/>
      <c r="H8" s="17"/>
      <c r="I8" s="17"/>
      <c r="J8" s="17"/>
      <c r="K8" s="17" t="s">
        <v>5</v>
      </c>
      <c r="L8" s="17" t="s">
        <v>75</v>
      </c>
    </row>
    <row r="10" spans="1:27" x14ac:dyDescent="0.25">
      <c r="A10" s="16" t="s">
        <v>76</v>
      </c>
      <c r="B10" s="16"/>
    </row>
    <row r="11" spans="1:27" ht="45" customHeight="1" x14ac:dyDescent="0.25">
      <c r="A11" s="18"/>
      <c r="B11" s="18" t="s">
        <v>77</v>
      </c>
      <c r="C11" s="19" t="s">
        <v>17</v>
      </c>
      <c r="D11" s="37" t="s">
        <v>20</v>
      </c>
      <c r="E11" s="38"/>
      <c r="F11" s="38"/>
      <c r="G11" s="19"/>
      <c r="H11" s="21" t="s">
        <v>78</v>
      </c>
      <c r="I11" s="39">
        <v>1</v>
      </c>
      <c r="J11" s="40"/>
      <c r="K11" s="22">
        <f>ROUND(K16,2)</f>
        <v>121.22</v>
      </c>
      <c r="L11" s="20" t="s">
        <v>79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1:27" x14ac:dyDescent="0.25">
      <c r="B12" s="14" t="s">
        <v>80</v>
      </c>
    </row>
    <row r="13" spans="1:27" x14ac:dyDescent="0.25">
      <c r="B13" t="s">
        <v>81</v>
      </c>
      <c r="C13" t="s">
        <v>17</v>
      </c>
      <c r="D13" t="s">
        <v>82</v>
      </c>
      <c r="E13" s="23">
        <v>1</v>
      </c>
      <c r="G13" t="s">
        <v>83</v>
      </c>
      <c r="H13" s="24">
        <v>121.22</v>
      </c>
      <c r="I13" t="s">
        <v>84</v>
      </c>
      <c r="J13" s="25">
        <f>ROUND(E13* H13,5)</f>
        <v>121.22</v>
      </c>
      <c r="K13" s="26"/>
    </row>
    <row r="14" spans="1:27" x14ac:dyDescent="0.25">
      <c r="D14" s="27" t="s">
        <v>85</v>
      </c>
      <c r="E14" s="26"/>
      <c r="H14" s="26"/>
      <c r="K14" s="24">
        <f>SUM(J13:J13)</f>
        <v>121.22</v>
      </c>
    </row>
    <row r="15" spans="1:27" x14ac:dyDescent="0.25">
      <c r="D15" s="27" t="s">
        <v>86</v>
      </c>
      <c r="E15" s="26"/>
      <c r="H15" s="26"/>
      <c r="K15" s="28">
        <f>SUM(J12:J14)</f>
        <v>121.22</v>
      </c>
    </row>
    <row r="16" spans="1:27" x14ac:dyDescent="0.25">
      <c r="D16" s="27" t="s">
        <v>87</v>
      </c>
      <c r="E16" s="26"/>
      <c r="H16" s="26"/>
      <c r="K16" s="28">
        <f>SUM(K15:K15)</f>
        <v>121.22</v>
      </c>
    </row>
    <row r="18" spans="1:27" ht="45" customHeight="1" x14ac:dyDescent="0.25">
      <c r="A18" s="18" t="s">
        <v>88</v>
      </c>
      <c r="B18" s="18" t="s">
        <v>16</v>
      </c>
      <c r="C18" s="19" t="s">
        <v>17</v>
      </c>
      <c r="D18" s="37" t="s">
        <v>18</v>
      </c>
      <c r="E18" s="38"/>
      <c r="F18" s="38"/>
      <c r="G18" s="19"/>
      <c r="H18" s="21" t="s">
        <v>78</v>
      </c>
      <c r="I18" s="39">
        <v>1</v>
      </c>
      <c r="J18" s="40"/>
      <c r="K18" s="22">
        <f>ROUND(K23,2)</f>
        <v>115.91</v>
      </c>
      <c r="L18" s="20" t="s">
        <v>89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x14ac:dyDescent="0.25">
      <c r="B19" s="14" t="s">
        <v>80</v>
      </c>
    </row>
    <row r="20" spans="1:27" x14ac:dyDescent="0.25">
      <c r="B20" t="s">
        <v>90</v>
      </c>
      <c r="C20" t="s">
        <v>17</v>
      </c>
      <c r="D20" t="s">
        <v>91</v>
      </c>
      <c r="E20" s="23">
        <v>1</v>
      </c>
      <c r="G20" t="s">
        <v>83</v>
      </c>
      <c r="H20" s="24">
        <v>115.91</v>
      </c>
      <c r="I20" t="s">
        <v>84</v>
      </c>
      <c r="J20" s="25">
        <f>ROUND(E20* H20,5)</f>
        <v>115.91</v>
      </c>
      <c r="K20" s="26"/>
    </row>
    <row r="21" spans="1:27" x14ac:dyDescent="0.25">
      <c r="D21" s="27" t="s">
        <v>85</v>
      </c>
      <c r="E21" s="26"/>
      <c r="H21" s="26"/>
      <c r="K21" s="24">
        <f>SUM(J20:J20)</f>
        <v>115.91</v>
      </c>
    </row>
    <row r="22" spans="1:27" x14ac:dyDescent="0.25">
      <c r="D22" s="27" t="s">
        <v>86</v>
      </c>
      <c r="E22" s="26"/>
      <c r="H22" s="26"/>
      <c r="K22" s="28">
        <f>SUM(J19:J21)</f>
        <v>115.91</v>
      </c>
    </row>
    <row r="23" spans="1:27" x14ac:dyDescent="0.25">
      <c r="D23" s="27" t="s">
        <v>87</v>
      </c>
      <c r="E23" s="26"/>
      <c r="H23" s="26"/>
      <c r="K23" s="28">
        <f>SUM(K22:K22)</f>
        <v>115.91</v>
      </c>
    </row>
    <row r="25" spans="1:27" ht="45" customHeight="1" x14ac:dyDescent="0.25">
      <c r="A25" s="18" t="s">
        <v>92</v>
      </c>
      <c r="B25" s="18" t="s">
        <v>19</v>
      </c>
      <c r="C25" s="19" t="s">
        <v>17</v>
      </c>
      <c r="D25" s="37" t="s">
        <v>20</v>
      </c>
      <c r="E25" s="38"/>
      <c r="F25" s="38"/>
      <c r="G25" s="19"/>
      <c r="H25" s="21" t="s">
        <v>78</v>
      </c>
      <c r="I25" s="39">
        <v>1</v>
      </c>
      <c r="J25" s="40"/>
      <c r="K25" s="22">
        <f>ROUND(K30,2)</f>
        <v>100.03</v>
      </c>
      <c r="L25" s="20" t="s">
        <v>79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1:27" x14ac:dyDescent="0.25">
      <c r="B26" s="14" t="s">
        <v>80</v>
      </c>
    </row>
    <row r="27" spans="1:27" x14ac:dyDescent="0.25">
      <c r="B27" t="s">
        <v>93</v>
      </c>
      <c r="C27" t="s">
        <v>17</v>
      </c>
      <c r="D27" t="s">
        <v>94</v>
      </c>
      <c r="E27" s="23">
        <v>1</v>
      </c>
      <c r="G27" t="s">
        <v>83</v>
      </c>
      <c r="H27" s="24">
        <v>100.03</v>
      </c>
      <c r="I27" t="s">
        <v>84</v>
      </c>
      <c r="J27" s="25">
        <f>ROUND(E27* H27,5)</f>
        <v>100.03</v>
      </c>
      <c r="K27" s="26"/>
    </row>
    <row r="28" spans="1:27" x14ac:dyDescent="0.25">
      <c r="D28" s="27" t="s">
        <v>85</v>
      </c>
      <c r="E28" s="26"/>
      <c r="H28" s="26"/>
      <c r="K28" s="24">
        <f>SUM(J27:J27)</f>
        <v>100.03</v>
      </c>
    </row>
    <row r="29" spans="1:27" x14ac:dyDescent="0.25">
      <c r="D29" s="27" t="s">
        <v>86</v>
      </c>
      <c r="E29" s="26"/>
      <c r="H29" s="26"/>
      <c r="K29" s="28">
        <f>SUM(J26:J28)</f>
        <v>100.03</v>
      </c>
    </row>
    <row r="30" spans="1:27" x14ac:dyDescent="0.25">
      <c r="D30" s="27" t="s">
        <v>87</v>
      </c>
      <c r="E30" s="26"/>
      <c r="H30" s="26"/>
      <c r="K30" s="28">
        <f>SUM(K29:K29)</f>
        <v>100.03</v>
      </c>
    </row>
    <row r="32" spans="1:27" ht="45" customHeight="1" x14ac:dyDescent="0.25">
      <c r="A32" s="18" t="s">
        <v>95</v>
      </c>
      <c r="B32" s="18" t="s">
        <v>52</v>
      </c>
      <c r="C32" s="19" t="s">
        <v>17</v>
      </c>
      <c r="D32" s="37" t="s">
        <v>53</v>
      </c>
      <c r="E32" s="38"/>
      <c r="F32" s="38"/>
      <c r="G32" s="19"/>
      <c r="H32" s="21" t="s">
        <v>78</v>
      </c>
      <c r="I32" s="39">
        <v>1</v>
      </c>
      <c r="J32" s="40"/>
      <c r="K32" s="22">
        <f>ROUND(K37,2)</f>
        <v>226.86</v>
      </c>
      <c r="L32" s="20" t="s">
        <v>96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 x14ac:dyDescent="0.25">
      <c r="B33" s="14" t="s">
        <v>80</v>
      </c>
    </row>
    <row r="34" spans="1:27" x14ac:dyDescent="0.25">
      <c r="B34" t="s">
        <v>97</v>
      </c>
      <c r="C34" t="s">
        <v>17</v>
      </c>
      <c r="D34" t="s">
        <v>53</v>
      </c>
      <c r="E34" s="23">
        <v>1</v>
      </c>
      <c r="G34" t="s">
        <v>83</v>
      </c>
      <c r="H34" s="24">
        <v>226.86</v>
      </c>
      <c r="I34" t="s">
        <v>84</v>
      </c>
      <c r="J34" s="25">
        <f>ROUND(E34* H34,5)</f>
        <v>226.86</v>
      </c>
      <c r="K34" s="26"/>
    </row>
    <row r="35" spans="1:27" x14ac:dyDescent="0.25">
      <c r="D35" s="27" t="s">
        <v>85</v>
      </c>
      <c r="E35" s="26"/>
      <c r="H35" s="26"/>
      <c r="K35" s="24">
        <f>SUM(J34:J34)</f>
        <v>226.86</v>
      </c>
    </row>
    <row r="36" spans="1:27" x14ac:dyDescent="0.25">
      <c r="D36" s="27" t="s">
        <v>86</v>
      </c>
      <c r="E36" s="26"/>
      <c r="H36" s="26"/>
      <c r="K36" s="28">
        <f>SUM(J33:J35)</f>
        <v>226.86</v>
      </c>
    </row>
    <row r="37" spans="1:27" x14ac:dyDescent="0.25">
      <c r="D37" s="27" t="s">
        <v>87</v>
      </c>
      <c r="E37" s="26"/>
      <c r="H37" s="26"/>
      <c r="K37" s="28">
        <f>SUM(K36:K36)</f>
        <v>226.86</v>
      </c>
    </row>
    <row r="39" spans="1:27" ht="45" customHeight="1" x14ac:dyDescent="0.25">
      <c r="A39" s="18" t="s">
        <v>98</v>
      </c>
      <c r="B39" s="18" t="s">
        <v>33</v>
      </c>
      <c r="C39" s="19" t="s">
        <v>17</v>
      </c>
      <c r="D39" s="37" t="s">
        <v>34</v>
      </c>
      <c r="E39" s="38"/>
      <c r="F39" s="38"/>
      <c r="G39" s="19"/>
      <c r="H39" s="21" t="s">
        <v>78</v>
      </c>
      <c r="I39" s="39">
        <v>1</v>
      </c>
      <c r="J39" s="40"/>
      <c r="K39" s="22">
        <f>ROUND(K44,2)</f>
        <v>275.94</v>
      </c>
      <c r="L39" s="20" t="s">
        <v>99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1:27" x14ac:dyDescent="0.25">
      <c r="B40" s="14" t="s">
        <v>80</v>
      </c>
    </row>
    <row r="41" spans="1:27" x14ac:dyDescent="0.25">
      <c r="B41" t="s">
        <v>100</v>
      </c>
      <c r="C41" t="s">
        <v>17</v>
      </c>
      <c r="D41" t="s">
        <v>34</v>
      </c>
      <c r="E41" s="23">
        <v>1</v>
      </c>
      <c r="G41" t="s">
        <v>83</v>
      </c>
      <c r="H41" s="24">
        <v>275.94</v>
      </c>
      <c r="I41" t="s">
        <v>84</v>
      </c>
      <c r="J41" s="25">
        <f>ROUND(E41* H41,5)</f>
        <v>275.94</v>
      </c>
      <c r="K41" s="26"/>
    </row>
    <row r="42" spans="1:27" x14ac:dyDescent="0.25">
      <c r="D42" s="27" t="s">
        <v>85</v>
      </c>
      <c r="E42" s="26"/>
      <c r="H42" s="26"/>
      <c r="K42" s="24">
        <f>SUM(J41:J41)</f>
        <v>275.94</v>
      </c>
    </row>
    <row r="43" spans="1:27" x14ac:dyDescent="0.25">
      <c r="D43" s="27" t="s">
        <v>86</v>
      </c>
      <c r="E43" s="26"/>
      <c r="H43" s="26"/>
      <c r="K43" s="28">
        <f>SUM(J40:J42)</f>
        <v>275.94</v>
      </c>
    </row>
    <row r="44" spans="1:27" x14ac:dyDescent="0.25">
      <c r="D44" s="27" t="s">
        <v>87</v>
      </c>
      <c r="E44" s="26"/>
      <c r="H44" s="26"/>
      <c r="K44" s="28">
        <f>SUM(K43:K43)</f>
        <v>275.94</v>
      </c>
    </row>
    <row r="46" spans="1:27" ht="45" customHeight="1" x14ac:dyDescent="0.25">
      <c r="A46" s="18" t="s">
        <v>101</v>
      </c>
      <c r="B46" s="18" t="s">
        <v>57</v>
      </c>
      <c r="C46" s="19" t="s">
        <v>17</v>
      </c>
      <c r="D46" s="37" t="s">
        <v>58</v>
      </c>
      <c r="E46" s="38"/>
      <c r="F46" s="38"/>
      <c r="G46" s="19"/>
      <c r="H46" s="21" t="s">
        <v>78</v>
      </c>
      <c r="I46" s="39">
        <v>1</v>
      </c>
      <c r="J46" s="40"/>
      <c r="K46" s="22">
        <f>ROUND(K51,2)</f>
        <v>478.94</v>
      </c>
      <c r="L46" s="20" t="s">
        <v>102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</row>
    <row r="47" spans="1:27" x14ac:dyDescent="0.25">
      <c r="B47" s="14" t="s">
        <v>80</v>
      </c>
    </row>
    <row r="48" spans="1:27" x14ac:dyDescent="0.25">
      <c r="B48" t="s">
        <v>103</v>
      </c>
      <c r="C48" t="s">
        <v>17</v>
      </c>
      <c r="D48" t="s">
        <v>58</v>
      </c>
      <c r="E48" s="23">
        <v>1</v>
      </c>
      <c r="G48" t="s">
        <v>83</v>
      </c>
      <c r="H48" s="24">
        <v>478.94</v>
      </c>
      <c r="I48" t="s">
        <v>84</v>
      </c>
      <c r="J48" s="25">
        <f>ROUND(E48* H48,5)</f>
        <v>478.94</v>
      </c>
      <c r="K48" s="26"/>
    </row>
    <row r="49" spans="1:27" x14ac:dyDescent="0.25">
      <c r="D49" s="27" t="s">
        <v>85</v>
      </c>
      <c r="E49" s="26"/>
      <c r="H49" s="26"/>
      <c r="K49" s="24">
        <f>SUM(J48:J48)</f>
        <v>478.94</v>
      </c>
    </row>
    <row r="50" spans="1:27" x14ac:dyDescent="0.25">
      <c r="D50" s="27" t="s">
        <v>86</v>
      </c>
      <c r="E50" s="26"/>
      <c r="H50" s="26"/>
      <c r="K50" s="28">
        <f>SUM(J47:J49)</f>
        <v>478.94</v>
      </c>
    </row>
    <row r="51" spans="1:27" x14ac:dyDescent="0.25">
      <c r="D51" s="27" t="s">
        <v>87</v>
      </c>
      <c r="E51" s="26"/>
      <c r="H51" s="26"/>
      <c r="K51" s="28">
        <f>SUM(K50:K50)</f>
        <v>478.94</v>
      </c>
    </row>
    <row r="53" spans="1:27" ht="45" customHeight="1" x14ac:dyDescent="0.25">
      <c r="A53" s="18" t="s">
        <v>104</v>
      </c>
      <c r="B53" s="18" t="s">
        <v>31</v>
      </c>
      <c r="C53" s="19" t="s">
        <v>17</v>
      </c>
      <c r="D53" s="37" t="s">
        <v>32</v>
      </c>
      <c r="E53" s="38"/>
      <c r="F53" s="38"/>
      <c r="G53" s="19"/>
      <c r="H53" s="21" t="s">
        <v>78</v>
      </c>
      <c r="I53" s="39">
        <v>1</v>
      </c>
      <c r="J53" s="40"/>
      <c r="K53" s="22">
        <f>ROUND(K58,2)</f>
        <v>193.33</v>
      </c>
      <c r="L53" s="20" t="s">
        <v>105</v>
      </c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</row>
    <row r="54" spans="1:27" x14ac:dyDescent="0.25">
      <c r="B54" s="14" t="s">
        <v>80</v>
      </c>
    </row>
    <row r="55" spans="1:27" x14ac:dyDescent="0.25">
      <c r="B55" t="s">
        <v>106</v>
      </c>
      <c r="C55" t="s">
        <v>17</v>
      </c>
      <c r="D55" t="s">
        <v>32</v>
      </c>
      <c r="E55" s="23">
        <v>1</v>
      </c>
      <c r="G55" t="s">
        <v>83</v>
      </c>
      <c r="H55" s="24">
        <v>193.33</v>
      </c>
      <c r="I55" t="s">
        <v>84</v>
      </c>
      <c r="J55" s="25">
        <f>ROUND(E55* H55,5)</f>
        <v>193.33</v>
      </c>
      <c r="K55" s="26"/>
    </row>
    <row r="56" spans="1:27" x14ac:dyDescent="0.25">
      <c r="D56" s="27" t="s">
        <v>85</v>
      </c>
      <c r="E56" s="26"/>
      <c r="H56" s="26"/>
      <c r="K56" s="24">
        <f>SUM(J55:J55)</f>
        <v>193.33</v>
      </c>
    </row>
    <row r="57" spans="1:27" x14ac:dyDescent="0.25">
      <c r="D57" s="27" t="s">
        <v>86</v>
      </c>
      <c r="E57" s="26"/>
      <c r="H57" s="26"/>
      <c r="K57" s="28">
        <f>SUM(J54:J56)</f>
        <v>193.33</v>
      </c>
    </row>
    <row r="58" spans="1:27" x14ac:dyDescent="0.25">
      <c r="D58" s="27" t="s">
        <v>87</v>
      </c>
      <c r="E58" s="26"/>
      <c r="H58" s="26"/>
      <c r="K58" s="28">
        <f>SUM(K57:K57)</f>
        <v>193.33</v>
      </c>
    </row>
    <row r="60" spans="1:27" ht="45" customHeight="1" x14ac:dyDescent="0.25">
      <c r="A60" s="18" t="s">
        <v>107</v>
      </c>
      <c r="B60" s="18" t="s">
        <v>25</v>
      </c>
      <c r="C60" s="19" t="s">
        <v>17</v>
      </c>
      <c r="D60" s="37" t="s">
        <v>26</v>
      </c>
      <c r="E60" s="38"/>
      <c r="F60" s="38"/>
      <c r="G60" s="19"/>
      <c r="H60" s="21" t="s">
        <v>78</v>
      </c>
      <c r="I60" s="39">
        <v>1</v>
      </c>
      <c r="J60" s="40"/>
      <c r="K60" s="22">
        <f>ROUND(K65,2)</f>
        <v>53.8</v>
      </c>
      <c r="L60" s="20" t="s">
        <v>108</v>
      </c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</row>
    <row r="61" spans="1:27" x14ac:dyDescent="0.25">
      <c r="B61" s="14" t="s">
        <v>80</v>
      </c>
    </row>
    <row r="62" spans="1:27" x14ac:dyDescent="0.25">
      <c r="B62" t="s">
        <v>109</v>
      </c>
      <c r="C62" t="s">
        <v>17</v>
      </c>
      <c r="D62" t="s">
        <v>26</v>
      </c>
      <c r="E62" s="23">
        <v>1</v>
      </c>
      <c r="G62" t="s">
        <v>83</v>
      </c>
      <c r="H62" s="24">
        <v>53.8</v>
      </c>
      <c r="I62" t="s">
        <v>84</v>
      </c>
      <c r="J62" s="25">
        <f>ROUND(E62* H62,5)</f>
        <v>53.8</v>
      </c>
      <c r="K62" s="26"/>
    </row>
    <row r="63" spans="1:27" x14ac:dyDescent="0.25">
      <c r="D63" s="27" t="s">
        <v>85</v>
      </c>
      <c r="E63" s="26"/>
      <c r="H63" s="26"/>
      <c r="K63" s="24">
        <f>SUM(J62:J62)</f>
        <v>53.8</v>
      </c>
    </row>
    <row r="64" spans="1:27" x14ac:dyDescent="0.25">
      <c r="D64" s="27" t="s">
        <v>86</v>
      </c>
      <c r="E64" s="26"/>
      <c r="H64" s="26"/>
      <c r="K64" s="28">
        <f>SUM(J61:J63)</f>
        <v>53.8</v>
      </c>
    </row>
    <row r="65" spans="1:27" x14ac:dyDescent="0.25">
      <c r="D65" s="27" t="s">
        <v>87</v>
      </c>
      <c r="E65" s="26"/>
      <c r="H65" s="26"/>
      <c r="K65" s="28">
        <f>SUM(K64:K64)</f>
        <v>53.8</v>
      </c>
    </row>
    <row r="67" spans="1:27" ht="45" customHeight="1" x14ac:dyDescent="0.25">
      <c r="A67" s="18" t="s">
        <v>110</v>
      </c>
      <c r="B67" s="18" t="s">
        <v>29</v>
      </c>
      <c r="C67" s="19" t="s">
        <v>17</v>
      </c>
      <c r="D67" s="37" t="s">
        <v>30</v>
      </c>
      <c r="E67" s="38"/>
      <c r="F67" s="38"/>
      <c r="G67" s="19"/>
      <c r="H67" s="21" t="s">
        <v>78</v>
      </c>
      <c r="I67" s="39">
        <v>1</v>
      </c>
      <c r="J67" s="40"/>
      <c r="K67" s="22">
        <f>ROUND(K72,2)</f>
        <v>86.46</v>
      </c>
      <c r="L67" s="20" t="s">
        <v>111</v>
      </c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spans="1:27" x14ac:dyDescent="0.25">
      <c r="B68" s="14" t="s">
        <v>80</v>
      </c>
    </row>
    <row r="69" spans="1:27" x14ac:dyDescent="0.25">
      <c r="B69" t="s">
        <v>112</v>
      </c>
      <c r="C69" t="s">
        <v>17</v>
      </c>
      <c r="D69" t="s">
        <v>30</v>
      </c>
      <c r="E69" s="23">
        <v>1</v>
      </c>
      <c r="G69" t="s">
        <v>83</v>
      </c>
      <c r="H69" s="24">
        <v>86.46</v>
      </c>
      <c r="I69" t="s">
        <v>84</v>
      </c>
      <c r="J69" s="25">
        <f>ROUND(E69* H69,5)</f>
        <v>86.46</v>
      </c>
      <c r="K69" s="26"/>
    </row>
    <row r="70" spans="1:27" x14ac:dyDescent="0.25">
      <c r="D70" s="27" t="s">
        <v>85</v>
      </c>
      <c r="E70" s="26"/>
      <c r="H70" s="26"/>
      <c r="K70" s="24">
        <f>SUM(J69:J69)</f>
        <v>86.46</v>
      </c>
    </row>
    <row r="71" spans="1:27" x14ac:dyDescent="0.25">
      <c r="D71" s="27" t="s">
        <v>86</v>
      </c>
      <c r="E71" s="26"/>
      <c r="H71" s="26"/>
      <c r="K71" s="28">
        <f>SUM(J68:J70)</f>
        <v>86.46</v>
      </c>
    </row>
    <row r="72" spans="1:27" x14ac:dyDescent="0.25">
      <c r="D72" s="27" t="s">
        <v>87</v>
      </c>
      <c r="E72" s="26"/>
      <c r="H72" s="26"/>
      <c r="K72" s="28">
        <f>SUM(K71:K71)</f>
        <v>86.46</v>
      </c>
    </row>
    <row r="74" spans="1:27" ht="45" customHeight="1" x14ac:dyDescent="0.25">
      <c r="A74" s="18" t="s">
        <v>113</v>
      </c>
      <c r="B74" s="18" t="s">
        <v>27</v>
      </c>
      <c r="C74" s="19" t="s">
        <v>17</v>
      </c>
      <c r="D74" s="37" t="s">
        <v>28</v>
      </c>
      <c r="E74" s="38"/>
      <c r="F74" s="38"/>
      <c r="G74" s="19"/>
      <c r="H74" s="21" t="s">
        <v>78</v>
      </c>
      <c r="I74" s="39">
        <v>1</v>
      </c>
      <c r="J74" s="40"/>
      <c r="K74" s="22">
        <f>ROUND(K79,2)</f>
        <v>7.17</v>
      </c>
      <c r="L74" s="20" t="s">
        <v>114</v>
      </c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 spans="1:27" x14ac:dyDescent="0.25">
      <c r="B75" s="14" t="s">
        <v>80</v>
      </c>
    </row>
    <row r="76" spans="1:27" x14ac:dyDescent="0.25">
      <c r="B76" t="s">
        <v>115</v>
      </c>
      <c r="C76" t="s">
        <v>17</v>
      </c>
      <c r="D76" t="s">
        <v>28</v>
      </c>
      <c r="E76" s="23">
        <v>1</v>
      </c>
      <c r="G76" t="s">
        <v>83</v>
      </c>
      <c r="H76" s="24">
        <v>7.17</v>
      </c>
      <c r="I76" t="s">
        <v>84</v>
      </c>
      <c r="J76" s="25">
        <f>ROUND(E76* H76,5)</f>
        <v>7.17</v>
      </c>
      <c r="K76" s="26"/>
    </row>
    <row r="77" spans="1:27" x14ac:dyDescent="0.25">
      <c r="D77" s="27" t="s">
        <v>85</v>
      </c>
      <c r="E77" s="26"/>
      <c r="H77" s="26"/>
      <c r="K77" s="24">
        <f>SUM(J76:J76)</f>
        <v>7.17</v>
      </c>
    </row>
    <row r="78" spans="1:27" x14ac:dyDescent="0.25">
      <c r="D78" s="27" t="s">
        <v>86</v>
      </c>
      <c r="E78" s="26"/>
      <c r="H78" s="26"/>
      <c r="K78" s="28">
        <f>SUM(J75:J77)</f>
        <v>7.17</v>
      </c>
    </row>
    <row r="79" spans="1:27" x14ac:dyDescent="0.25">
      <c r="D79" s="27" t="s">
        <v>87</v>
      </c>
      <c r="E79" s="26"/>
      <c r="H79" s="26"/>
      <c r="K79" s="28">
        <f>SUM(K78:K78)</f>
        <v>7.17</v>
      </c>
    </row>
    <row r="81" spans="1:27" ht="45" customHeight="1" x14ac:dyDescent="0.25">
      <c r="A81" s="18" t="s">
        <v>116</v>
      </c>
      <c r="B81" s="18" t="s">
        <v>67</v>
      </c>
      <c r="C81" s="19" t="s">
        <v>17</v>
      </c>
      <c r="D81" s="37" t="s">
        <v>68</v>
      </c>
      <c r="E81" s="38"/>
      <c r="F81" s="38"/>
      <c r="G81" s="19"/>
      <c r="H81" s="21" t="s">
        <v>78</v>
      </c>
      <c r="I81" s="39">
        <v>1</v>
      </c>
      <c r="J81" s="40"/>
      <c r="K81" s="22">
        <f>ROUND(K86,2)</f>
        <v>668.12</v>
      </c>
      <c r="L81" s="20" t="s">
        <v>117</v>
      </c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</row>
    <row r="82" spans="1:27" x14ac:dyDescent="0.25">
      <c r="B82" s="14" t="s">
        <v>80</v>
      </c>
    </row>
    <row r="83" spans="1:27" x14ac:dyDescent="0.25">
      <c r="B83" t="s">
        <v>118</v>
      </c>
      <c r="C83" t="s">
        <v>17</v>
      </c>
      <c r="D83" t="s">
        <v>68</v>
      </c>
      <c r="E83" s="23">
        <v>1</v>
      </c>
      <c r="G83" t="s">
        <v>83</v>
      </c>
      <c r="H83" s="24">
        <v>668.12</v>
      </c>
      <c r="I83" t="s">
        <v>84</v>
      </c>
      <c r="J83" s="25">
        <f>ROUND(E83* H83,5)</f>
        <v>668.12</v>
      </c>
      <c r="K83" s="26"/>
    </row>
    <row r="84" spans="1:27" x14ac:dyDescent="0.25">
      <c r="D84" s="27" t="s">
        <v>85</v>
      </c>
      <c r="E84" s="26"/>
      <c r="H84" s="26"/>
      <c r="K84" s="24">
        <f>SUM(J83:J83)</f>
        <v>668.12</v>
      </c>
    </row>
    <row r="85" spans="1:27" x14ac:dyDescent="0.25">
      <c r="D85" s="27" t="s">
        <v>86</v>
      </c>
      <c r="E85" s="26"/>
      <c r="H85" s="26"/>
      <c r="K85" s="28">
        <f>SUM(J82:J84)</f>
        <v>668.12</v>
      </c>
    </row>
    <row r="86" spans="1:27" x14ac:dyDescent="0.25">
      <c r="D86" s="27" t="s">
        <v>87</v>
      </c>
      <c r="E86" s="26"/>
      <c r="H86" s="26"/>
      <c r="K86" s="28">
        <f>SUM(K85:K85)</f>
        <v>668.12</v>
      </c>
    </row>
    <row r="88" spans="1:27" ht="45" customHeight="1" x14ac:dyDescent="0.25">
      <c r="A88" s="18" t="s">
        <v>119</v>
      </c>
      <c r="B88" s="18" t="s">
        <v>50</v>
      </c>
      <c r="C88" s="19" t="s">
        <v>17</v>
      </c>
      <c r="D88" s="37" t="s">
        <v>51</v>
      </c>
      <c r="E88" s="38"/>
      <c r="F88" s="38"/>
      <c r="G88" s="19"/>
      <c r="H88" s="21" t="s">
        <v>78</v>
      </c>
      <c r="I88" s="39">
        <v>1</v>
      </c>
      <c r="J88" s="40"/>
      <c r="K88" s="22">
        <f>ROUND(K93,2)</f>
        <v>22.2</v>
      </c>
      <c r="L88" s="20" t="s">
        <v>120</v>
      </c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</row>
    <row r="89" spans="1:27" x14ac:dyDescent="0.25">
      <c r="B89" s="14" t="s">
        <v>80</v>
      </c>
    </row>
    <row r="90" spans="1:27" x14ac:dyDescent="0.25">
      <c r="B90" t="s">
        <v>121</v>
      </c>
      <c r="C90" t="s">
        <v>17</v>
      </c>
      <c r="D90" t="s">
        <v>51</v>
      </c>
      <c r="E90" s="23">
        <v>1</v>
      </c>
      <c r="G90" t="s">
        <v>83</v>
      </c>
      <c r="H90" s="24">
        <v>22.2</v>
      </c>
      <c r="I90" t="s">
        <v>84</v>
      </c>
      <c r="J90" s="25">
        <f>ROUND(E90* H90,5)</f>
        <v>22.2</v>
      </c>
      <c r="K90" s="26"/>
    </row>
    <row r="91" spans="1:27" x14ac:dyDescent="0.25">
      <c r="D91" s="27" t="s">
        <v>85</v>
      </c>
      <c r="E91" s="26"/>
      <c r="H91" s="26"/>
      <c r="K91" s="24">
        <f>SUM(J90:J90)</f>
        <v>22.2</v>
      </c>
    </row>
    <row r="92" spans="1:27" x14ac:dyDescent="0.25">
      <c r="D92" s="27" t="s">
        <v>86</v>
      </c>
      <c r="E92" s="26"/>
      <c r="H92" s="26"/>
      <c r="K92" s="28">
        <f>SUM(J89:J91)</f>
        <v>22.2</v>
      </c>
    </row>
    <row r="93" spans="1:27" x14ac:dyDescent="0.25">
      <c r="D93" s="27" t="s">
        <v>87</v>
      </c>
      <c r="E93" s="26"/>
      <c r="H93" s="26"/>
      <c r="K93" s="28">
        <f>SUM(K92:K92)</f>
        <v>22.2</v>
      </c>
    </row>
    <row r="95" spans="1:27" ht="45" customHeight="1" x14ac:dyDescent="0.25">
      <c r="A95" s="18" t="s">
        <v>122</v>
      </c>
      <c r="B95" s="18" t="s">
        <v>42</v>
      </c>
      <c r="C95" s="19" t="s">
        <v>17</v>
      </c>
      <c r="D95" s="37" t="s">
        <v>43</v>
      </c>
      <c r="E95" s="38"/>
      <c r="F95" s="38"/>
      <c r="G95" s="19"/>
      <c r="H95" s="21" t="s">
        <v>78</v>
      </c>
      <c r="I95" s="39">
        <v>1</v>
      </c>
      <c r="J95" s="40"/>
      <c r="K95" s="22">
        <f>ROUND(K100,2)</f>
        <v>49.63</v>
      </c>
      <c r="L95" s="20" t="s">
        <v>123</v>
      </c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</row>
    <row r="96" spans="1:27" x14ac:dyDescent="0.25">
      <c r="B96" s="14" t="s">
        <v>80</v>
      </c>
    </row>
    <row r="97" spans="1:27" x14ac:dyDescent="0.25">
      <c r="B97" t="s">
        <v>124</v>
      </c>
      <c r="C97" t="s">
        <v>17</v>
      </c>
      <c r="D97" t="s">
        <v>43</v>
      </c>
      <c r="E97" s="23">
        <v>1</v>
      </c>
      <c r="G97" t="s">
        <v>83</v>
      </c>
      <c r="H97" s="24">
        <v>49.63</v>
      </c>
      <c r="I97" t="s">
        <v>84</v>
      </c>
      <c r="J97" s="25">
        <f>ROUND(E97* H97,5)</f>
        <v>49.63</v>
      </c>
      <c r="K97" s="26"/>
    </row>
    <row r="98" spans="1:27" x14ac:dyDescent="0.25">
      <c r="D98" s="27" t="s">
        <v>85</v>
      </c>
      <c r="E98" s="26"/>
      <c r="H98" s="26"/>
      <c r="K98" s="24">
        <f>SUM(J97:J97)</f>
        <v>49.63</v>
      </c>
    </row>
    <row r="99" spans="1:27" x14ac:dyDescent="0.25">
      <c r="D99" s="27" t="s">
        <v>86</v>
      </c>
      <c r="E99" s="26"/>
      <c r="H99" s="26"/>
      <c r="K99" s="28">
        <f>SUM(J96:J98)</f>
        <v>49.63</v>
      </c>
    </row>
    <row r="100" spans="1:27" x14ac:dyDescent="0.25">
      <c r="D100" s="27" t="s">
        <v>87</v>
      </c>
      <c r="E100" s="26"/>
      <c r="H100" s="26"/>
      <c r="K100" s="28">
        <f>SUM(K99:K99)</f>
        <v>49.63</v>
      </c>
    </row>
    <row r="102" spans="1:27" ht="45" customHeight="1" x14ac:dyDescent="0.25">
      <c r="A102" s="18" t="s">
        <v>125</v>
      </c>
      <c r="B102" s="18" t="s">
        <v>46</v>
      </c>
      <c r="C102" s="19" t="s">
        <v>17</v>
      </c>
      <c r="D102" s="37" t="s">
        <v>47</v>
      </c>
      <c r="E102" s="38"/>
      <c r="F102" s="38"/>
      <c r="G102" s="19"/>
      <c r="H102" s="21" t="s">
        <v>78</v>
      </c>
      <c r="I102" s="39">
        <v>1</v>
      </c>
      <c r="J102" s="40"/>
      <c r="K102" s="22">
        <f>ROUND(K107,2)</f>
        <v>43.28</v>
      </c>
      <c r="L102" s="20" t="s">
        <v>126</v>
      </c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</row>
    <row r="103" spans="1:27" x14ac:dyDescent="0.25">
      <c r="B103" s="14" t="s">
        <v>80</v>
      </c>
    </row>
    <row r="104" spans="1:27" x14ac:dyDescent="0.25">
      <c r="B104" t="s">
        <v>127</v>
      </c>
      <c r="C104" t="s">
        <v>17</v>
      </c>
      <c r="D104" t="s">
        <v>47</v>
      </c>
      <c r="E104" s="23">
        <v>1</v>
      </c>
      <c r="G104" t="s">
        <v>83</v>
      </c>
      <c r="H104" s="24">
        <v>43.28</v>
      </c>
      <c r="I104" t="s">
        <v>84</v>
      </c>
      <c r="J104" s="25">
        <f>ROUND(E104* H104,5)</f>
        <v>43.28</v>
      </c>
      <c r="K104" s="26"/>
    </row>
    <row r="105" spans="1:27" x14ac:dyDescent="0.25">
      <c r="D105" s="27" t="s">
        <v>85</v>
      </c>
      <c r="E105" s="26"/>
      <c r="H105" s="26"/>
      <c r="K105" s="24">
        <f>SUM(J104:J104)</f>
        <v>43.28</v>
      </c>
    </row>
    <row r="106" spans="1:27" x14ac:dyDescent="0.25">
      <c r="D106" s="27" t="s">
        <v>86</v>
      </c>
      <c r="E106" s="26"/>
      <c r="H106" s="26"/>
      <c r="K106" s="28">
        <f>SUM(J103:J105)</f>
        <v>43.28</v>
      </c>
    </row>
    <row r="107" spans="1:27" x14ac:dyDescent="0.25">
      <c r="D107" s="27" t="s">
        <v>87</v>
      </c>
      <c r="E107" s="26"/>
      <c r="H107" s="26"/>
      <c r="K107" s="28">
        <f>SUM(K106:K106)</f>
        <v>43.28</v>
      </c>
    </row>
    <row r="109" spans="1:27" ht="45" customHeight="1" x14ac:dyDescent="0.25">
      <c r="A109" s="18" t="s">
        <v>128</v>
      </c>
      <c r="B109" s="18" t="s">
        <v>44</v>
      </c>
      <c r="C109" s="19" t="s">
        <v>17</v>
      </c>
      <c r="D109" s="37" t="s">
        <v>45</v>
      </c>
      <c r="E109" s="38"/>
      <c r="F109" s="38"/>
      <c r="G109" s="19"/>
      <c r="H109" s="21" t="s">
        <v>78</v>
      </c>
      <c r="I109" s="39">
        <v>1</v>
      </c>
      <c r="J109" s="40"/>
      <c r="K109" s="22">
        <f>ROUND(K114,2)</f>
        <v>19.010000000000002</v>
      </c>
      <c r="L109" s="20" t="s">
        <v>129</v>
      </c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spans="1:27" x14ac:dyDescent="0.25">
      <c r="B110" s="14" t="s">
        <v>80</v>
      </c>
    </row>
    <row r="111" spans="1:27" x14ac:dyDescent="0.25">
      <c r="B111" t="s">
        <v>130</v>
      </c>
      <c r="C111" t="s">
        <v>17</v>
      </c>
      <c r="D111" t="s">
        <v>45</v>
      </c>
      <c r="E111" s="23">
        <v>1</v>
      </c>
      <c r="G111" t="s">
        <v>83</v>
      </c>
      <c r="H111" s="24">
        <v>19.010000000000002</v>
      </c>
      <c r="I111" t="s">
        <v>84</v>
      </c>
      <c r="J111" s="25">
        <f>ROUND(E111* H111,5)</f>
        <v>19.010000000000002</v>
      </c>
      <c r="K111" s="26"/>
    </row>
    <row r="112" spans="1:27" x14ac:dyDescent="0.25">
      <c r="D112" s="27" t="s">
        <v>85</v>
      </c>
      <c r="E112" s="26"/>
      <c r="H112" s="26"/>
      <c r="K112" s="24">
        <f>SUM(J111:J111)</f>
        <v>19.010000000000002</v>
      </c>
    </row>
    <row r="113" spans="1:27" x14ac:dyDescent="0.25">
      <c r="D113" s="27" t="s">
        <v>86</v>
      </c>
      <c r="E113" s="26"/>
      <c r="H113" s="26"/>
      <c r="K113" s="28">
        <f>SUM(J110:J112)</f>
        <v>19.010000000000002</v>
      </c>
    </row>
    <row r="114" spans="1:27" x14ac:dyDescent="0.25">
      <c r="D114" s="27" t="s">
        <v>87</v>
      </c>
      <c r="E114" s="26"/>
      <c r="H114" s="26"/>
      <c r="K114" s="28">
        <f>SUM(K113:K113)</f>
        <v>19.010000000000002</v>
      </c>
    </row>
    <row r="116" spans="1:27" ht="45" customHeight="1" x14ac:dyDescent="0.25">
      <c r="A116" s="18" t="s">
        <v>131</v>
      </c>
      <c r="B116" s="18" t="s">
        <v>48</v>
      </c>
      <c r="C116" s="19" t="s">
        <v>17</v>
      </c>
      <c r="D116" s="37" t="s">
        <v>49</v>
      </c>
      <c r="E116" s="38"/>
      <c r="F116" s="38"/>
      <c r="G116" s="19"/>
      <c r="H116" s="21" t="s">
        <v>78</v>
      </c>
      <c r="I116" s="39">
        <v>1</v>
      </c>
      <c r="J116" s="40"/>
      <c r="K116" s="22">
        <f>ROUND(K121,2)</f>
        <v>100.82</v>
      </c>
      <c r="L116" s="20" t="s">
        <v>132</v>
      </c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</row>
    <row r="117" spans="1:27" x14ac:dyDescent="0.25">
      <c r="B117" s="14" t="s">
        <v>80</v>
      </c>
    </row>
    <row r="118" spans="1:27" x14ac:dyDescent="0.25">
      <c r="B118" t="s">
        <v>133</v>
      </c>
      <c r="C118" t="s">
        <v>17</v>
      </c>
      <c r="D118" t="s">
        <v>49</v>
      </c>
      <c r="E118" s="23">
        <v>1</v>
      </c>
      <c r="G118" t="s">
        <v>83</v>
      </c>
      <c r="H118" s="24">
        <v>100.82</v>
      </c>
      <c r="I118" t="s">
        <v>84</v>
      </c>
      <c r="J118" s="25">
        <f>ROUND(E118* H118,5)</f>
        <v>100.82</v>
      </c>
      <c r="K118" s="26"/>
    </row>
    <row r="119" spans="1:27" x14ac:dyDescent="0.25">
      <c r="D119" s="27" t="s">
        <v>85</v>
      </c>
      <c r="E119" s="26"/>
      <c r="H119" s="26"/>
      <c r="K119" s="24">
        <f>SUM(J118:J118)</f>
        <v>100.82</v>
      </c>
    </row>
    <row r="120" spans="1:27" x14ac:dyDescent="0.25">
      <c r="D120" s="27" t="s">
        <v>86</v>
      </c>
      <c r="E120" s="26"/>
      <c r="H120" s="26"/>
      <c r="K120" s="28">
        <f>SUM(J117:J119)</f>
        <v>100.82</v>
      </c>
    </row>
    <row r="121" spans="1:27" x14ac:dyDescent="0.25">
      <c r="D121" s="27" t="s">
        <v>87</v>
      </c>
      <c r="E121" s="26"/>
      <c r="H121" s="26"/>
      <c r="K121" s="28">
        <f>SUM(K120:K120)</f>
        <v>100.82</v>
      </c>
    </row>
    <row r="123" spans="1:27" ht="45" customHeight="1" x14ac:dyDescent="0.25">
      <c r="A123" s="18" t="s">
        <v>134</v>
      </c>
      <c r="B123" s="18" t="s">
        <v>40</v>
      </c>
      <c r="C123" s="19" t="s">
        <v>17</v>
      </c>
      <c r="D123" s="37" t="s">
        <v>41</v>
      </c>
      <c r="E123" s="38"/>
      <c r="F123" s="38"/>
      <c r="G123" s="19"/>
      <c r="H123" s="21" t="s">
        <v>78</v>
      </c>
      <c r="I123" s="39">
        <v>1</v>
      </c>
      <c r="J123" s="40"/>
      <c r="K123" s="22">
        <f>ROUND(K128,2)</f>
        <v>150.79</v>
      </c>
      <c r="L123" s="20" t="s">
        <v>135</v>
      </c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</row>
    <row r="124" spans="1:27" x14ac:dyDescent="0.25">
      <c r="B124" s="14" t="s">
        <v>80</v>
      </c>
    </row>
    <row r="125" spans="1:27" x14ac:dyDescent="0.25">
      <c r="B125" t="s">
        <v>136</v>
      </c>
      <c r="C125" t="s">
        <v>17</v>
      </c>
      <c r="D125" t="s">
        <v>41</v>
      </c>
      <c r="E125" s="23">
        <v>1</v>
      </c>
      <c r="G125" t="s">
        <v>83</v>
      </c>
      <c r="H125" s="24">
        <v>150.79</v>
      </c>
      <c r="I125" t="s">
        <v>84</v>
      </c>
      <c r="J125" s="25">
        <f>ROUND(E125* H125,5)</f>
        <v>150.79</v>
      </c>
      <c r="K125" s="26"/>
    </row>
    <row r="126" spans="1:27" x14ac:dyDescent="0.25">
      <c r="D126" s="27" t="s">
        <v>85</v>
      </c>
      <c r="E126" s="26"/>
      <c r="H126" s="26"/>
      <c r="K126" s="24">
        <f>SUM(J125:J125)</f>
        <v>150.79</v>
      </c>
    </row>
    <row r="127" spans="1:27" x14ac:dyDescent="0.25">
      <c r="D127" s="27" t="s">
        <v>86</v>
      </c>
      <c r="E127" s="26"/>
      <c r="H127" s="26"/>
      <c r="K127" s="28">
        <f>SUM(J124:J126)</f>
        <v>150.79</v>
      </c>
    </row>
    <row r="128" spans="1:27" x14ac:dyDescent="0.25">
      <c r="D128" s="27" t="s">
        <v>87</v>
      </c>
      <c r="E128" s="26"/>
      <c r="H128" s="26"/>
      <c r="K128" s="28">
        <f>SUM(K127:K127)</f>
        <v>150.79</v>
      </c>
    </row>
    <row r="130" spans="1:27" ht="45" customHeight="1" x14ac:dyDescent="0.25">
      <c r="A130" s="18" t="s">
        <v>137</v>
      </c>
      <c r="B130" s="18" t="s">
        <v>38</v>
      </c>
      <c r="C130" s="19" t="s">
        <v>17</v>
      </c>
      <c r="D130" s="37" t="s">
        <v>39</v>
      </c>
      <c r="E130" s="38"/>
      <c r="F130" s="38"/>
      <c r="G130" s="19"/>
      <c r="H130" s="21" t="s">
        <v>78</v>
      </c>
      <c r="I130" s="39">
        <v>1</v>
      </c>
      <c r="J130" s="40"/>
      <c r="K130" s="22">
        <f>ROUND(K135,2)</f>
        <v>93.57</v>
      </c>
      <c r="L130" s="20" t="s">
        <v>138</v>
      </c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1:27" x14ac:dyDescent="0.25">
      <c r="B131" s="14" t="s">
        <v>80</v>
      </c>
    </row>
    <row r="132" spans="1:27" x14ac:dyDescent="0.25">
      <c r="B132" t="s">
        <v>139</v>
      </c>
      <c r="C132" t="s">
        <v>17</v>
      </c>
      <c r="D132" t="s">
        <v>39</v>
      </c>
      <c r="E132" s="23">
        <v>1</v>
      </c>
      <c r="G132" t="s">
        <v>83</v>
      </c>
      <c r="H132" s="24">
        <v>93.57</v>
      </c>
      <c r="I132" t="s">
        <v>84</v>
      </c>
      <c r="J132" s="25">
        <f>ROUND(E132* H132,5)</f>
        <v>93.57</v>
      </c>
      <c r="K132" s="26"/>
    </row>
    <row r="133" spans="1:27" x14ac:dyDescent="0.25">
      <c r="D133" s="27" t="s">
        <v>85</v>
      </c>
      <c r="E133" s="26"/>
      <c r="H133" s="26"/>
      <c r="K133" s="24">
        <f>SUM(J132:J132)</f>
        <v>93.57</v>
      </c>
    </row>
    <row r="134" spans="1:27" x14ac:dyDescent="0.25">
      <c r="D134" s="27" t="s">
        <v>86</v>
      </c>
      <c r="E134" s="26"/>
      <c r="H134" s="26"/>
      <c r="K134" s="28">
        <f>SUM(J131:J133)</f>
        <v>93.57</v>
      </c>
    </row>
    <row r="135" spans="1:27" x14ac:dyDescent="0.25">
      <c r="D135" s="27" t="s">
        <v>87</v>
      </c>
      <c r="E135" s="26"/>
      <c r="H135" s="26"/>
      <c r="K135" s="28">
        <f>SUM(K134:K134)</f>
        <v>93.57</v>
      </c>
    </row>
    <row r="137" spans="1:27" ht="45" customHeight="1" x14ac:dyDescent="0.25">
      <c r="A137" s="18" t="s">
        <v>140</v>
      </c>
      <c r="B137" s="18" t="s">
        <v>62</v>
      </c>
      <c r="C137" s="19" t="s">
        <v>17</v>
      </c>
      <c r="D137" s="37" t="s">
        <v>63</v>
      </c>
      <c r="E137" s="38"/>
      <c r="F137" s="38"/>
      <c r="G137" s="19"/>
      <c r="H137" s="21" t="s">
        <v>78</v>
      </c>
      <c r="I137" s="39">
        <v>1</v>
      </c>
      <c r="J137" s="40"/>
      <c r="K137" s="22">
        <f>ROUND(K141,2)</f>
        <v>528.62</v>
      </c>
      <c r="L137" s="20" t="s">
        <v>141</v>
      </c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</row>
    <row r="138" spans="1:27" x14ac:dyDescent="0.25">
      <c r="B138" s="14" t="s">
        <v>80</v>
      </c>
    </row>
    <row r="139" spans="1:27" x14ac:dyDescent="0.25">
      <c r="B139" t="s">
        <v>142</v>
      </c>
      <c r="C139" t="s">
        <v>17</v>
      </c>
      <c r="D139" t="s">
        <v>63</v>
      </c>
      <c r="E139" s="23">
        <v>1</v>
      </c>
      <c r="G139" t="s">
        <v>83</v>
      </c>
      <c r="H139" s="24">
        <v>528.62</v>
      </c>
      <c r="I139" t="s">
        <v>84</v>
      </c>
      <c r="J139" s="25">
        <f>ROUND(E139* H139,5)</f>
        <v>528.62</v>
      </c>
      <c r="K139" s="26"/>
    </row>
    <row r="140" spans="1:27" x14ac:dyDescent="0.25">
      <c r="D140" s="27" t="s">
        <v>86</v>
      </c>
      <c r="E140" s="26"/>
      <c r="H140" s="26"/>
      <c r="K140" s="28">
        <f>SUM(J138:J139)</f>
        <v>528.62</v>
      </c>
    </row>
    <row r="141" spans="1:27" x14ac:dyDescent="0.25">
      <c r="D141" s="27" t="s">
        <v>87</v>
      </c>
      <c r="E141" s="26"/>
      <c r="H141" s="26"/>
      <c r="K141" s="28">
        <f>SUM(K140:K140)</f>
        <v>528.62</v>
      </c>
    </row>
  </sheetData>
  <sheetProtection sheet="1"/>
  <mergeCells count="43">
    <mergeCell ref="A1:K1"/>
    <mergeCell ref="A2:K2"/>
    <mergeCell ref="A3:K3"/>
    <mergeCell ref="A4:K4"/>
    <mergeCell ref="A6:K6"/>
    <mergeCell ref="D11:F11"/>
    <mergeCell ref="I11:J11"/>
    <mergeCell ref="D18:F18"/>
    <mergeCell ref="I18:J18"/>
    <mergeCell ref="D25:F25"/>
    <mergeCell ref="I25:J25"/>
    <mergeCell ref="D32:F32"/>
    <mergeCell ref="I32:J32"/>
    <mergeCell ref="D39:F39"/>
    <mergeCell ref="I39:J39"/>
    <mergeCell ref="D46:F46"/>
    <mergeCell ref="I46:J46"/>
    <mergeCell ref="D53:F53"/>
    <mergeCell ref="I53:J53"/>
    <mergeCell ref="D60:F60"/>
    <mergeCell ref="I60:J60"/>
    <mergeCell ref="D67:F67"/>
    <mergeCell ref="I67:J67"/>
    <mergeCell ref="D74:F74"/>
    <mergeCell ref="I74:J74"/>
    <mergeCell ref="D81:F81"/>
    <mergeCell ref="I81:J81"/>
    <mergeCell ref="D88:F88"/>
    <mergeCell ref="I88:J88"/>
    <mergeCell ref="D95:F95"/>
    <mergeCell ref="I95:J95"/>
    <mergeCell ref="D102:F102"/>
    <mergeCell ref="I102:J102"/>
    <mergeCell ref="D109:F109"/>
    <mergeCell ref="I109:J109"/>
    <mergeCell ref="D137:F137"/>
    <mergeCell ref="I137:J137"/>
    <mergeCell ref="D116:F116"/>
    <mergeCell ref="I116:J116"/>
    <mergeCell ref="D123:F123"/>
    <mergeCell ref="I123:J123"/>
    <mergeCell ref="D130:F130"/>
    <mergeCell ref="I130:J130"/>
  </mergeCells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pane ySplit="8" topLeftCell="A9" activePane="bottomLeft" state="frozenSplit"/>
      <selection pane="bottomLeft"/>
    </sheetView>
  </sheetViews>
  <sheetFormatPr baseColWidth="10" defaultColWidth="9.140625" defaultRowHeight="15" x14ac:dyDescent="0.25"/>
  <cols>
    <col min="1" max="1" width="14.7109375" customWidth="1"/>
    <col min="2" max="2" width="6.140625" customWidth="1"/>
    <col min="3" max="3" width="65.7109375" customWidth="1"/>
    <col min="4" max="4" width="13.7109375" customWidth="1"/>
    <col min="5" max="5" width="65.7109375" customWidth="1"/>
  </cols>
  <sheetData>
    <row r="1" spans="1:5" x14ac:dyDescent="0.25">
      <c r="A1" s="41" t="s">
        <v>0</v>
      </c>
      <c r="B1" s="41" t="s">
        <v>0</v>
      </c>
      <c r="C1" s="41" t="s">
        <v>0</v>
      </c>
      <c r="D1" s="41" t="s">
        <v>0</v>
      </c>
    </row>
    <row r="2" spans="1:5" x14ac:dyDescent="0.25">
      <c r="A2" s="41" t="s">
        <v>1</v>
      </c>
      <c r="B2" s="41" t="s">
        <v>1</v>
      </c>
      <c r="C2" s="41" t="s">
        <v>1</v>
      </c>
      <c r="D2" s="41" t="s">
        <v>1</v>
      </c>
    </row>
    <row r="3" spans="1:5" x14ac:dyDescent="0.25">
      <c r="A3" s="41" t="s">
        <v>2</v>
      </c>
      <c r="B3" s="41" t="s">
        <v>2</v>
      </c>
      <c r="C3" s="41" t="s">
        <v>2</v>
      </c>
      <c r="D3" s="41" t="s">
        <v>2</v>
      </c>
    </row>
    <row r="4" spans="1:5" x14ac:dyDescent="0.25">
      <c r="A4" s="41" t="s">
        <v>3</v>
      </c>
      <c r="B4" s="41" t="s">
        <v>3</v>
      </c>
      <c r="C4" s="41" t="s">
        <v>3</v>
      </c>
      <c r="D4" s="41" t="s">
        <v>3</v>
      </c>
    </row>
    <row r="6" spans="1:5" ht="18.75" x14ac:dyDescent="0.3">
      <c r="A6" s="42" t="s">
        <v>70</v>
      </c>
      <c r="B6" s="42" t="s">
        <v>70</v>
      </c>
      <c r="C6" s="42" t="s">
        <v>70</v>
      </c>
      <c r="D6" s="42" t="s">
        <v>70</v>
      </c>
    </row>
    <row r="8" spans="1:5" x14ac:dyDescent="0.25">
      <c r="A8" s="17" t="s">
        <v>72</v>
      </c>
      <c r="B8" s="17" t="s">
        <v>73</v>
      </c>
      <c r="C8" s="17" t="s">
        <v>74</v>
      </c>
      <c r="D8" s="17" t="s">
        <v>5</v>
      </c>
      <c r="E8" s="17" t="s">
        <v>75</v>
      </c>
    </row>
    <row r="10" spans="1:5" x14ac:dyDescent="0.25">
      <c r="A10" s="16" t="s">
        <v>80</v>
      </c>
    </row>
    <row r="11" spans="1:5" x14ac:dyDescent="0.25">
      <c r="A11" t="s">
        <v>90</v>
      </c>
      <c r="B11" t="s">
        <v>17</v>
      </c>
      <c r="C11" t="s">
        <v>91</v>
      </c>
      <c r="D11" s="24">
        <v>115.91</v>
      </c>
      <c r="E11" t="s">
        <v>89</v>
      </c>
    </row>
    <row r="12" spans="1:5" x14ac:dyDescent="0.25">
      <c r="A12" t="s">
        <v>81</v>
      </c>
      <c r="B12" t="s">
        <v>17</v>
      </c>
      <c r="C12" t="s">
        <v>82</v>
      </c>
      <c r="D12" s="24">
        <v>121.22</v>
      </c>
      <c r="E12" t="s">
        <v>79</v>
      </c>
    </row>
    <row r="13" spans="1:5" x14ac:dyDescent="0.25">
      <c r="A13" t="s">
        <v>93</v>
      </c>
      <c r="B13" t="s">
        <v>17</v>
      </c>
      <c r="C13" t="s">
        <v>94</v>
      </c>
      <c r="D13" s="24">
        <v>100.03</v>
      </c>
      <c r="E13" t="s">
        <v>143</v>
      </c>
    </row>
    <row r="14" spans="1:5" x14ac:dyDescent="0.25">
      <c r="A14" t="s">
        <v>118</v>
      </c>
      <c r="B14" t="s">
        <v>17</v>
      </c>
      <c r="C14" t="s">
        <v>68</v>
      </c>
      <c r="D14" s="24">
        <v>668.12</v>
      </c>
      <c r="E14" t="s">
        <v>117</v>
      </c>
    </row>
    <row r="15" spans="1:5" x14ac:dyDescent="0.25">
      <c r="A15" t="s">
        <v>97</v>
      </c>
      <c r="B15" t="s">
        <v>17</v>
      </c>
      <c r="C15" t="s">
        <v>53</v>
      </c>
      <c r="D15" s="24">
        <v>226.86</v>
      </c>
      <c r="E15" t="s">
        <v>96</v>
      </c>
    </row>
    <row r="16" spans="1:5" x14ac:dyDescent="0.25">
      <c r="A16" t="s">
        <v>100</v>
      </c>
      <c r="B16" t="s">
        <v>17</v>
      </c>
      <c r="C16" t="s">
        <v>34</v>
      </c>
      <c r="D16" s="24">
        <v>275.94</v>
      </c>
      <c r="E16" t="s">
        <v>99</v>
      </c>
    </row>
    <row r="17" spans="1:5" x14ac:dyDescent="0.25">
      <c r="A17" t="s">
        <v>115</v>
      </c>
      <c r="B17" t="s">
        <v>17</v>
      </c>
      <c r="C17" t="s">
        <v>28</v>
      </c>
      <c r="D17" s="24">
        <v>7.17</v>
      </c>
      <c r="E17" t="s">
        <v>114</v>
      </c>
    </row>
    <row r="18" spans="1:5" x14ac:dyDescent="0.25">
      <c r="A18" t="s">
        <v>112</v>
      </c>
      <c r="B18" t="s">
        <v>17</v>
      </c>
      <c r="C18" t="s">
        <v>30</v>
      </c>
      <c r="D18" s="24">
        <v>86.46</v>
      </c>
      <c r="E18" t="s">
        <v>144</v>
      </c>
    </row>
    <row r="19" spans="1:5" x14ac:dyDescent="0.25">
      <c r="A19" t="s">
        <v>109</v>
      </c>
      <c r="B19" t="s">
        <v>17</v>
      </c>
      <c r="C19" t="s">
        <v>26</v>
      </c>
      <c r="D19" s="24">
        <v>53.8</v>
      </c>
      <c r="E19" t="s">
        <v>108</v>
      </c>
    </row>
    <row r="20" spans="1:5" x14ac:dyDescent="0.25">
      <c r="A20" t="s">
        <v>145</v>
      </c>
      <c r="B20" t="s">
        <v>17</v>
      </c>
      <c r="C20" t="s">
        <v>26</v>
      </c>
      <c r="D20" s="24">
        <v>57.02</v>
      </c>
      <c r="E20" t="s">
        <v>108</v>
      </c>
    </row>
    <row r="21" spans="1:5" x14ac:dyDescent="0.25">
      <c r="A21" t="s">
        <v>139</v>
      </c>
      <c r="B21" t="s">
        <v>17</v>
      </c>
      <c r="C21" t="s">
        <v>39</v>
      </c>
      <c r="D21" s="24">
        <v>93.57</v>
      </c>
      <c r="E21" t="s">
        <v>146</v>
      </c>
    </row>
    <row r="22" spans="1:5" x14ac:dyDescent="0.25">
      <c r="A22" t="s">
        <v>121</v>
      </c>
      <c r="B22" t="s">
        <v>17</v>
      </c>
      <c r="C22" t="s">
        <v>51</v>
      </c>
      <c r="D22" s="24">
        <v>22.2</v>
      </c>
      <c r="E22" t="s">
        <v>147</v>
      </c>
    </row>
    <row r="23" spans="1:5" x14ac:dyDescent="0.25">
      <c r="A23" t="s">
        <v>124</v>
      </c>
      <c r="B23" t="s">
        <v>17</v>
      </c>
      <c r="C23" t="s">
        <v>43</v>
      </c>
      <c r="D23" s="24">
        <v>49.63</v>
      </c>
      <c r="E23" t="s">
        <v>123</v>
      </c>
    </row>
    <row r="24" spans="1:5" x14ac:dyDescent="0.25">
      <c r="A24" t="s">
        <v>127</v>
      </c>
      <c r="B24" t="s">
        <v>17</v>
      </c>
      <c r="C24" t="s">
        <v>47</v>
      </c>
      <c r="D24" s="24">
        <v>43.28</v>
      </c>
      <c r="E24" t="s">
        <v>126</v>
      </c>
    </row>
    <row r="25" spans="1:5" x14ac:dyDescent="0.25">
      <c r="A25" t="s">
        <v>130</v>
      </c>
      <c r="B25" t="s">
        <v>17</v>
      </c>
      <c r="C25" t="s">
        <v>45</v>
      </c>
      <c r="D25" s="24">
        <v>19.010000000000002</v>
      </c>
      <c r="E25" t="s">
        <v>129</v>
      </c>
    </row>
    <row r="26" spans="1:5" x14ac:dyDescent="0.25">
      <c r="A26" t="s">
        <v>133</v>
      </c>
      <c r="B26" t="s">
        <v>17</v>
      </c>
      <c r="C26" t="s">
        <v>49</v>
      </c>
      <c r="D26" s="24">
        <v>100.82</v>
      </c>
      <c r="E26" t="s">
        <v>132</v>
      </c>
    </row>
    <row r="27" spans="1:5" x14ac:dyDescent="0.25">
      <c r="A27" t="s">
        <v>136</v>
      </c>
      <c r="B27" t="s">
        <v>17</v>
      </c>
      <c r="C27" t="s">
        <v>41</v>
      </c>
      <c r="D27" s="24">
        <v>150.79</v>
      </c>
      <c r="E27" t="s">
        <v>135</v>
      </c>
    </row>
    <row r="28" spans="1:5" x14ac:dyDescent="0.25">
      <c r="A28" t="s">
        <v>142</v>
      </c>
      <c r="B28" t="s">
        <v>17</v>
      </c>
      <c r="C28" t="s">
        <v>63</v>
      </c>
      <c r="D28" s="24">
        <v>528.62</v>
      </c>
      <c r="E28" t="s">
        <v>141</v>
      </c>
    </row>
    <row r="29" spans="1:5" x14ac:dyDescent="0.25">
      <c r="A29" t="s">
        <v>103</v>
      </c>
      <c r="B29" t="s">
        <v>17</v>
      </c>
      <c r="C29" t="s">
        <v>58</v>
      </c>
      <c r="D29" s="24">
        <v>478.94</v>
      </c>
      <c r="E29" t="s">
        <v>102</v>
      </c>
    </row>
    <row r="30" spans="1:5" x14ac:dyDescent="0.25">
      <c r="A30" t="s">
        <v>106</v>
      </c>
      <c r="B30" t="s">
        <v>17</v>
      </c>
      <c r="C30" t="s">
        <v>32</v>
      </c>
      <c r="D30" s="24">
        <v>193.33</v>
      </c>
      <c r="E30" t="s">
        <v>105</v>
      </c>
    </row>
  </sheetData>
  <sheetProtection sheet="1"/>
  <mergeCells count="5">
    <mergeCell ref="A1:D1"/>
    <mergeCell ref="A2:D2"/>
    <mergeCell ref="A3:D3"/>
    <mergeCell ref="A4:D4"/>
    <mergeCell ref="A6:D6"/>
  </mergeCells>
  <pageMargins left="0.75" right="0.75" top="0.75" bottom="0.5" header="0.5" footer="0.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workbookViewId="0"/>
  </sheetViews>
  <sheetFormatPr baseColWidth="10" defaultColWidth="9.140625" defaultRowHeight="15" x14ac:dyDescent="0.25"/>
  <cols>
    <col min="1" max="1" width="25.7109375" customWidth="1"/>
    <col min="2" max="2" width="3.42578125" customWidth="1"/>
    <col min="3" max="7" width="13.7109375" customWidth="1"/>
    <col min="8" max="8" width="25.7109375" customWidth="1"/>
  </cols>
  <sheetData>
    <row r="1" spans="1:8" x14ac:dyDescent="0.25">
      <c r="E1" s="44" t="s">
        <v>0</v>
      </c>
      <c r="F1" s="44" t="s">
        <v>0</v>
      </c>
      <c r="G1" s="44" t="s">
        <v>0</v>
      </c>
      <c r="H1" s="44" t="s">
        <v>0</v>
      </c>
    </row>
    <row r="2" spans="1:8" x14ac:dyDescent="0.25">
      <c r="E2" s="44" t="s">
        <v>1</v>
      </c>
      <c r="F2" s="44" t="s">
        <v>1</v>
      </c>
      <c r="G2" s="44" t="s">
        <v>1</v>
      </c>
      <c r="H2" s="44" t="s">
        <v>1</v>
      </c>
    </row>
    <row r="3" spans="1:8" x14ac:dyDescent="0.25">
      <c r="E3" s="44" t="s">
        <v>2</v>
      </c>
      <c r="F3" s="44" t="s">
        <v>2</v>
      </c>
      <c r="G3" s="44" t="s">
        <v>2</v>
      </c>
      <c r="H3" s="44" t="s">
        <v>2</v>
      </c>
    </row>
    <row r="4" spans="1:8" x14ac:dyDescent="0.25">
      <c r="E4" s="44" t="s">
        <v>3</v>
      </c>
      <c r="F4" s="44" t="s">
        <v>3</v>
      </c>
      <c r="G4" s="44" t="s">
        <v>3</v>
      </c>
      <c r="H4" s="44" t="s">
        <v>3</v>
      </c>
    </row>
    <row r="6" spans="1:8" ht="18.75" x14ac:dyDescent="0.3">
      <c r="C6" s="45" t="s">
        <v>148</v>
      </c>
      <c r="D6" s="45" t="s">
        <v>148</v>
      </c>
      <c r="E6" s="45" t="s">
        <v>148</v>
      </c>
      <c r="F6" s="45" t="s">
        <v>148</v>
      </c>
      <c r="G6" s="45" t="s">
        <v>148</v>
      </c>
    </row>
    <row r="10" spans="1:8" x14ac:dyDescent="0.25">
      <c r="B10" t="s">
        <v>149</v>
      </c>
      <c r="C10" s="29" t="s">
        <v>8</v>
      </c>
      <c r="D10" s="30" t="s">
        <v>9</v>
      </c>
      <c r="E10" s="29" t="s">
        <v>10</v>
      </c>
    </row>
    <row r="11" spans="1:8" x14ac:dyDescent="0.25">
      <c r="B11" t="s">
        <v>149</v>
      </c>
      <c r="C11" s="29" t="s">
        <v>11</v>
      </c>
      <c r="D11" s="30" t="s">
        <v>9</v>
      </c>
      <c r="E11" s="29" t="s">
        <v>12</v>
      </c>
    </row>
    <row r="12" spans="1:8" x14ac:dyDescent="0.25">
      <c r="B12" t="s">
        <v>149</v>
      </c>
      <c r="C12" s="29" t="s">
        <v>13</v>
      </c>
      <c r="D12" s="30" t="s">
        <v>9</v>
      </c>
      <c r="E12" s="29" t="s">
        <v>14</v>
      </c>
    </row>
    <row r="14" spans="1:8" ht="45" customHeight="1" x14ac:dyDescent="0.25">
      <c r="A14" s="31" t="s">
        <v>150</v>
      </c>
      <c r="B14" s="31" t="s">
        <v>151</v>
      </c>
      <c r="C14" s="31" t="s">
        <v>16</v>
      </c>
      <c r="D14" s="32" t="s">
        <v>17</v>
      </c>
      <c r="E14" s="43" t="s">
        <v>18</v>
      </c>
      <c r="F14" s="43" t="s">
        <v>18</v>
      </c>
      <c r="G14" s="33">
        <f>SUM(G15:G15)</f>
        <v>24</v>
      </c>
    </row>
    <row r="15" spans="1:8" x14ac:dyDescent="0.25">
      <c r="A15" s="34" t="s">
        <v>152</v>
      </c>
      <c r="B15" s="34"/>
      <c r="C15" s="35">
        <v>8</v>
      </c>
      <c r="D15" s="35">
        <v>3</v>
      </c>
      <c r="E15" s="35"/>
      <c r="F15" s="35"/>
      <c r="G15" s="35">
        <f>PRODUCT(C15:F15)</f>
        <v>24</v>
      </c>
    </row>
    <row r="17" spans="1:7" ht="45" customHeight="1" x14ac:dyDescent="0.25">
      <c r="A17" s="31" t="s">
        <v>153</v>
      </c>
      <c r="B17" s="31" t="s">
        <v>151</v>
      </c>
      <c r="C17" s="31" t="s">
        <v>19</v>
      </c>
      <c r="D17" s="32" t="s">
        <v>17</v>
      </c>
      <c r="E17" s="43" t="s">
        <v>20</v>
      </c>
      <c r="F17" s="43" t="s">
        <v>20</v>
      </c>
      <c r="G17" s="33">
        <f>SUM(G18:G18)</f>
        <v>24</v>
      </c>
    </row>
    <row r="18" spans="1:7" x14ac:dyDescent="0.25">
      <c r="A18" s="34" t="s">
        <v>152</v>
      </c>
      <c r="B18" s="34"/>
      <c r="C18" s="35">
        <v>8</v>
      </c>
      <c r="D18" s="35">
        <v>3</v>
      </c>
      <c r="E18" s="35"/>
      <c r="F18" s="35"/>
      <c r="G18" s="35">
        <f>PRODUCT(C18:F18)</f>
        <v>24</v>
      </c>
    </row>
    <row r="20" spans="1:7" x14ac:dyDescent="0.25">
      <c r="B20" t="s">
        <v>149</v>
      </c>
      <c r="C20" s="29" t="s">
        <v>8</v>
      </c>
      <c r="D20" s="30" t="s">
        <v>9</v>
      </c>
      <c r="E20" s="29" t="s">
        <v>10</v>
      </c>
    </row>
    <row r="21" spans="1:7" x14ac:dyDescent="0.25">
      <c r="B21" t="s">
        <v>149</v>
      </c>
      <c r="C21" s="29" t="s">
        <v>11</v>
      </c>
      <c r="D21" s="30" t="s">
        <v>9</v>
      </c>
      <c r="E21" s="29" t="s">
        <v>12</v>
      </c>
    </row>
    <row r="22" spans="1:7" x14ac:dyDescent="0.25">
      <c r="B22" t="s">
        <v>149</v>
      </c>
      <c r="C22" s="29" t="s">
        <v>13</v>
      </c>
      <c r="D22" s="30" t="s">
        <v>22</v>
      </c>
      <c r="E22" s="29" t="s">
        <v>23</v>
      </c>
    </row>
    <row r="24" spans="1:7" ht="45" customHeight="1" x14ac:dyDescent="0.25">
      <c r="A24" s="31" t="s">
        <v>154</v>
      </c>
      <c r="B24" s="31" t="s">
        <v>151</v>
      </c>
      <c r="C24" s="31" t="s">
        <v>25</v>
      </c>
      <c r="D24" s="32" t="s">
        <v>17</v>
      </c>
      <c r="E24" s="43" t="s">
        <v>26</v>
      </c>
      <c r="F24" s="43" t="s">
        <v>26</v>
      </c>
      <c r="G24" s="33">
        <f>SUM(G25:G25)</f>
        <v>1</v>
      </c>
    </row>
    <row r="25" spans="1:7" x14ac:dyDescent="0.25">
      <c r="A25" s="34"/>
      <c r="B25" s="34"/>
      <c r="C25" s="35">
        <v>1</v>
      </c>
      <c r="D25" s="35"/>
      <c r="E25" s="35"/>
      <c r="F25" s="35"/>
      <c r="G25" s="35">
        <f>PRODUCT(C25:F25)</f>
        <v>1</v>
      </c>
    </row>
    <row r="27" spans="1:7" ht="45" customHeight="1" x14ac:dyDescent="0.25">
      <c r="A27" s="31" t="s">
        <v>155</v>
      </c>
      <c r="B27" s="31" t="s">
        <v>151</v>
      </c>
      <c r="C27" s="31" t="s">
        <v>27</v>
      </c>
      <c r="D27" s="32" t="s">
        <v>17</v>
      </c>
      <c r="E27" s="43" t="s">
        <v>28</v>
      </c>
      <c r="F27" s="43" t="s">
        <v>28</v>
      </c>
      <c r="G27" s="33">
        <f>SUM(G28:G28)</f>
        <v>2</v>
      </c>
    </row>
    <row r="28" spans="1:7" x14ac:dyDescent="0.25">
      <c r="A28" s="34"/>
      <c r="B28" s="34"/>
      <c r="C28" s="35">
        <v>2</v>
      </c>
      <c r="D28" s="35"/>
      <c r="E28" s="35"/>
      <c r="F28" s="35"/>
      <c r="G28" s="35">
        <f>PRODUCT(C28:F28)</f>
        <v>2</v>
      </c>
    </row>
    <row r="30" spans="1:7" ht="45" customHeight="1" x14ac:dyDescent="0.25">
      <c r="A30" s="31" t="s">
        <v>156</v>
      </c>
      <c r="B30" s="31" t="s">
        <v>151</v>
      </c>
      <c r="C30" s="31" t="s">
        <v>29</v>
      </c>
      <c r="D30" s="32" t="s">
        <v>17</v>
      </c>
      <c r="E30" s="43" t="s">
        <v>30</v>
      </c>
      <c r="F30" s="43" t="s">
        <v>30</v>
      </c>
      <c r="G30" s="33">
        <f>SUM(G31:G31)</f>
        <v>3</v>
      </c>
    </row>
    <row r="31" spans="1:7" x14ac:dyDescent="0.25">
      <c r="A31" s="34"/>
      <c r="B31" s="34"/>
      <c r="C31" s="35">
        <v>3</v>
      </c>
      <c r="D31" s="35"/>
      <c r="E31" s="35"/>
      <c r="F31" s="35"/>
      <c r="G31" s="35">
        <f>PRODUCT(C31:F31)</f>
        <v>3</v>
      </c>
    </row>
    <row r="33" spans="1:7" ht="45" customHeight="1" x14ac:dyDescent="0.25">
      <c r="A33" s="31" t="s">
        <v>157</v>
      </c>
      <c r="B33" s="31" t="s">
        <v>151</v>
      </c>
      <c r="C33" s="31" t="s">
        <v>31</v>
      </c>
      <c r="D33" s="32" t="s">
        <v>17</v>
      </c>
      <c r="E33" s="43" t="s">
        <v>32</v>
      </c>
      <c r="F33" s="43" t="s">
        <v>32</v>
      </c>
      <c r="G33" s="33">
        <f>SUM(G34:G34)</f>
        <v>1</v>
      </c>
    </row>
    <row r="34" spans="1:7" x14ac:dyDescent="0.25">
      <c r="A34" s="34"/>
      <c r="B34" s="34"/>
      <c r="C34" s="35">
        <v>1</v>
      </c>
      <c r="D34" s="35"/>
      <c r="E34" s="35"/>
      <c r="F34" s="35"/>
      <c r="G34" s="35">
        <f>PRODUCT(C34:F34)</f>
        <v>1</v>
      </c>
    </row>
    <row r="36" spans="1:7" ht="45" customHeight="1" x14ac:dyDescent="0.25">
      <c r="A36" s="31" t="s">
        <v>158</v>
      </c>
      <c r="B36" s="31" t="s">
        <v>151</v>
      </c>
      <c r="C36" s="31" t="s">
        <v>33</v>
      </c>
      <c r="D36" s="32" t="s">
        <v>17</v>
      </c>
      <c r="E36" s="43" t="s">
        <v>34</v>
      </c>
      <c r="F36" s="43" t="s">
        <v>34</v>
      </c>
      <c r="G36" s="33">
        <f>SUM(G37:G39)</f>
        <v>5</v>
      </c>
    </row>
    <row r="37" spans="1:7" x14ac:dyDescent="0.25">
      <c r="A37" s="34" t="s">
        <v>159</v>
      </c>
      <c r="B37" s="34"/>
      <c r="C37" s="35"/>
      <c r="D37" s="35"/>
      <c r="E37" s="35"/>
      <c r="F37" s="35"/>
      <c r="G37" s="35"/>
    </row>
    <row r="38" spans="1:7" x14ac:dyDescent="0.25">
      <c r="A38" s="34" t="s">
        <v>160</v>
      </c>
      <c r="B38" s="34"/>
      <c r="C38" s="35">
        <v>1</v>
      </c>
      <c r="D38" s="35"/>
      <c r="E38" s="35"/>
      <c r="F38" s="35"/>
      <c r="G38" s="35">
        <f>PRODUCT(C38:F38)</f>
        <v>1</v>
      </c>
    </row>
    <row r="39" spans="1:7" x14ac:dyDescent="0.25">
      <c r="A39" s="34" t="s">
        <v>161</v>
      </c>
      <c r="B39" s="34"/>
      <c r="C39" s="35">
        <v>4</v>
      </c>
      <c r="D39" s="35"/>
      <c r="E39" s="35"/>
      <c r="F39" s="35"/>
      <c r="G39" s="35">
        <f>PRODUCT(C39:F39)</f>
        <v>4</v>
      </c>
    </row>
    <row r="41" spans="1:7" x14ac:dyDescent="0.25">
      <c r="B41" t="s">
        <v>149</v>
      </c>
      <c r="C41" s="29" t="s">
        <v>8</v>
      </c>
      <c r="D41" s="30" t="s">
        <v>9</v>
      </c>
      <c r="E41" s="29" t="s">
        <v>10</v>
      </c>
    </row>
    <row r="42" spans="1:7" x14ac:dyDescent="0.25">
      <c r="B42" t="s">
        <v>149</v>
      </c>
      <c r="C42" s="29" t="s">
        <v>11</v>
      </c>
      <c r="D42" s="30" t="s">
        <v>9</v>
      </c>
      <c r="E42" s="29" t="s">
        <v>12</v>
      </c>
    </row>
    <row r="43" spans="1:7" x14ac:dyDescent="0.25">
      <c r="B43" t="s">
        <v>149</v>
      </c>
      <c r="C43" s="29" t="s">
        <v>13</v>
      </c>
      <c r="D43" s="30" t="s">
        <v>35</v>
      </c>
      <c r="E43" s="29" t="s">
        <v>36</v>
      </c>
    </row>
    <row r="45" spans="1:7" ht="45" customHeight="1" x14ac:dyDescent="0.25">
      <c r="A45" s="31" t="s">
        <v>162</v>
      </c>
      <c r="B45" s="31" t="s">
        <v>151</v>
      </c>
      <c r="C45" s="31" t="s">
        <v>38</v>
      </c>
      <c r="D45" s="32" t="s">
        <v>17</v>
      </c>
      <c r="E45" s="43" t="s">
        <v>39</v>
      </c>
      <c r="F45" s="43" t="s">
        <v>39</v>
      </c>
      <c r="G45" s="33">
        <f>SUM(G46:G46)</f>
        <v>8</v>
      </c>
    </row>
    <row r="46" spans="1:7" x14ac:dyDescent="0.25">
      <c r="A46" s="34"/>
      <c r="B46" s="34"/>
      <c r="C46" s="35">
        <v>8</v>
      </c>
      <c r="D46" s="35"/>
      <c r="E46" s="35"/>
      <c r="F46" s="35"/>
      <c r="G46" s="35">
        <f>PRODUCT(C46:F46)</f>
        <v>8</v>
      </c>
    </row>
    <row r="48" spans="1:7" ht="45" customHeight="1" x14ac:dyDescent="0.25">
      <c r="A48" s="31" t="s">
        <v>163</v>
      </c>
      <c r="B48" s="31" t="s">
        <v>151</v>
      </c>
      <c r="C48" s="31" t="s">
        <v>40</v>
      </c>
      <c r="D48" s="32" t="s">
        <v>17</v>
      </c>
      <c r="E48" s="43" t="s">
        <v>41</v>
      </c>
      <c r="F48" s="43" t="s">
        <v>41</v>
      </c>
      <c r="G48" s="33">
        <f>SUM(G49:G49)</f>
        <v>2</v>
      </c>
    </row>
    <row r="49" spans="1:7" x14ac:dyDescent="0.25">
      <c r="A49" s="34"/>
      <c r="B49" s="34"/>
      <c r="C49" s="35">
        <v>2</v>
      </c>
      <c r="D49" s="35"/>
      <c r="E49" s="35"/>
      <c r="F49" s="35"/>
      <c r="G49" s="35">
        <f>PRODUCT(C49:F49)</f>
        <v>2</v>
      </c>
    </row>
    <row r="51" spans="1:7" ht="45" customHeight="1" x14ac:dyDescent="0.25">
      <c r="A51" s="31" t="s">
        <v>164</v>
      </c>
      <c r="B51" s="31" t="s">
        <v>151</v>
      </c>
      <c r="C51" s="31" t="s">
        <v>42</v>
      </c>
      <c r="D51" s="32" t="s">
        <v>17</v>
      </c>
      <c r="E51" s="43" t="s">
        <v>43</v>
      </c>
      <c r="F51" s="43" t="s">
        <v>43</v>
      </c>
      <c r="G51" s="33">
        <f>SUM(G52:G52)</f>
        <v>2</v>
      </c>
    </row>
    <row r="52" spans="1:7" x14ac:dyDescent="0.25">
      <c r="A52" s="34"/>
      <c r="B52" s="34"/>
      <c r="C52" s="35">
        <v>2</v>
      </c>
      <c r="D52" s="35"/>
      <c r="E52" s="35"/>
      <c r="F52" s="35"/>
      <c r="G52" s="35">
        <f>PRODUCT(C52:F52)</f>
        <v>2</v>
      </c>
    </row>
    <row r="54" spans="1:7" ht="45" customHeight="1" x14ac:dyDescent="0.25">
      <c r="A54" s="31" t="s">
        <v>165</v>
      </c>
      <c r="B54" s="31" t="s">
        <v>151</v>
      </c>
      <c r="C54" s="31" t="s">
        <v>44</v>
      </c>
      <c r="D54" s="32" t="s">
        <v>17</v>
      </c>
      <c r="E54" s="43" t="s">
        <v>45</v>
      </c>
      <c r="F54" s="43" t="s">
        <v>45</v>
      </c>
      <c r="G54" s="33">
        <f>SUM(G55:G55)</f>
        <v>2</v>
      </c>
    </row>
    <row r="55" spans="1:7" x14ac:dyDescent="0.25">
      <c r="A55" s="34"/>
      <c r="B55" s="34"/>
      <c r="C55" s="35">
        <v>2</v>
      </c>
      <c r="D55" s="35"/>
      <c r="E55" s="35"/>
      <c r="F55" s="35"/>
      <c r="G55" s="35">
        <f>PRODUCT(C55:F55)</f>
        <v>2</v>
      </c>
    </row>
    <row r="57" spans="1:7" ht="45" customHeight="1" x14ac:dyDescent="0.25">
      <c r="A57" s="31" t="s">
        <v>166</v>
      </c>
      <c r="B57" s="31" t="s">
        <v>151</v>
      </c>
      <c r="C57" s="31" t="s">
        <v>46</v>
      </c>
      <c r="D57" s="32" t="s">
        <v>17</v>
      </c>
      <c r="E57" s="43" t="s">
        <v>47</v>
      </c>
      <c r="F57" s="43" t="s">
        <v>47</v>
      </c>
      <c r="G57" s="33">
        <f>SUM(G58:G58)</f>
        <v>2</v>
      </c>
    </row>
    <row r="58" spans="1:7" x14ac:dyDescent="0.25">
      <c r="A58" s="34"/>
      <c r="B58" s="34"/>
      <c r="C58" s="35">
        <v>2</v>
      </c>
      <c r="D58" s="35"/>
      <c r="E58" s="35"/>
      <c r="F58" s="35"/>
      <c r="G58" s="35">
        <f>PRODUCT(C58:F58)</f>
        <v>2</v>
      </c>
    </row>
    <row r="60" spans="1:7" ht="45" customHeight="1" x14ac:dyDescent="0.25">
      <c r="A60" s="31" t="s">
        <v>167</v>
      </c>
      <c r="B60" s="31" t="s">
        <v>151</v>
      </c>
      <c r="C60" s="31" t="s">
        <v>48</v>
      </c>
      <c r="D60" s="32" t="s">
        <v>17</v>
      </c>
      <c r="E60" s="43" t="s">
        <v>49</v>
      </c>
      <c r="F60" s="43" t="s">
        <v>49</v>
      </c>
      <c r="G60" s="33">
        <f>SUM(G61:G61)</f>
        <v>2</v>
      </c>
    </row>
    <row r="61" spans="1:7" x14ac:dyDescent="0.25">
      <c r="A61" s="34"/>
      <c r="B61" s="34"/>
      <c r="C61" s="35">
        <v>2</v>
      </c>
      <c r="D61" s="35"/>
      <c r="E61" s="35"/>
      <c r="F61" s="35"/>
      <c r="G61" s="35">
        <f>PRODUCT(C61:F61)</f>
        <v>2</v>
      </c>
    </row>
    <row r="63" spans="1:7" ht="45" customHeight="1" x14ac:dyDescent="0.25">
      <c r="A63" s="31" t="s">
        <v>168</v>
      </c>
      <c r="B63" s="31" t="s">
        <v>151</v>
      </c>
      <c r="C63" s="31" t="s">
        <v>50</v>
      </c>
      <c r="D63" s="32" t="s">
        <v>17</v>
      </c>
      <c r="E63" s="43" t="s">
        <v>51</v>
      </c>
      <c r="F63" s="43" t="s">
        <v>51</v>
      </c>
      <c r="G63" s="33">
        <f>SUM(G64:G64)</f>
        <v>2</v>
      </c>
    </row>
    <row r="64" spans="1:7" x14ac:dyDescent="0.25">
      <c r="A64" s="34"/>
      <c r="B64" s="34"/>
      <c r="C64" s="35">
        <v>2</v>
      </c>
      <c r="D64" s="35"/>
      <c r="E64" s="35"/>
      <c r="F64" s="35">
        <v>1</v>
      </c>
      <c r="G64" s="35">
        <f>PRODUCT(C64:F64)</f>
        <v>2</v>
      </c>
    </row>
    <row r="66" spans="1:7" ht="45" customHeight="1" x14ac:dyDescent="0.25">
      <c r="A66" s="31" t="s">
        <v>169</v>
      </c>
      <c r="B66" s="31" t="s">
        <v>151</v>
      </c>
      <c r="C66" s="31" t="s">
        <v>52</v>
      </c>
      <c r="D66" s="32" t="s">
        <v>17</v>
      </c>
      <c r="E66" s="43" t="s">
        <v>53</v>
      </c>
      <c r="F66" s="43" t="s">
        <v>53</v>
      </c>
      <c r="G66" s="33">
        <f>SUM(G67:G67)</f>
        <v>2</v>
      </c>
    </row>
    <row r="67" spans="1:7" x14ac:dyDescent="0.25">
      <c r="A67" s="34"/>
      <c r="B67" s="34"/>
      <c r="C67" s="35">
        <v>2</v>
      </c>
      <c r="D67" s="35"/>
      <c r="E67" s="35"/>
      <c r="F67" s="35">
        <v>1</v>
      </c>
      <c r="G67" s="35">
        <f>PRODUCT(C67:F67)</f>
        <v>2</v>
      </c>
    </row>
    <row r="69" spans="1:7" x14ac:dyDescent="0.25">
      <c r="B69" t="s">
        <v>149</v>
      </c>
      <c r="C69" s="29" t="s">
        <v>8</v>
      </c>
      <c r="D69" s="30" t="s">
        <v>9</v>
      </c>
      <c r="E69" s="29" t="s">
        <v>10</v>
      </c>
    </row>
    <row r="70" spans="1:7" x14ac:dyDescent="0.25">
      <c r="B70" t="s">
        <v>149</v>
      </c>
      <c r="C70" s="29" t="s">
        <v>11</v>
      </c>
      <c r="D70" s="30" t="s">
        <v>9</v>
      </c>
      <c r="E70" s="29" t="s">
        <v>12</v>
      </c>
    </row>
    <row r="71" spans="1:7" x14ac:dyDescent="0.25">
      <c r="B71" t="s">
        <v>149</v>
      </c>
      <c r="C71" s="29" t="s">
        <v>13</v>
      </c>
      <c r="D71" s="30" t="s">
        <v>54</v>
      </c>
      <c r="E71" s="29" t="s">
        <v>55</v>
      </c>
    </row>
    <row r="73" spans="1:7" ht="45" customHeight="1" x14ac:dyDescent="0.25">
      <c r="A73" s="31" t="s">
        <v>170</v>
      </c>
      <c r="B73" s="31" t="s">
        <v>151</v>
      </c>
      <c r="C73" s="31" t="s">
        <v>57</v>
      </c>
      <c r="D73" s="32" t="s">
        <v>17</v>
      </c>
      <c r="E73" s="43" t="s">
        <v>58</v>
      </c>
      <c r="F73" s="43" t="s">
        <v>58</v>
      </c>
      <c r="G73" s="33">
        <f>SUM(G74:G76)</f>
        <v>6</v>
      </c>
    </row>
    <row r="74" spans="1:7" x14ac:dyDescent="0.25">
      <c r="A74" s="34" t="s">
        <v>171</v>
      </c>
      <c r="B74" s="34"/>
      <c r="C74" s="35"/>
      <c r="D74" s="35"/>
      <c r="E74" s="35"/>
      <c r="F74" s="35"/>
      <c r="G74" s="35"/>
    </row>
    <row r="75" spans="1:7" x14ac:dyDescent="0.25">
      <c r="A75" s="34" t="s">
        <v>172</v>
      </c>
      <c r="B75" s="34"/>
      <c r="C75" s="35">
        <v>1</v>
      </c>
      <c r="D75" s="35"/>
      <c r="E75" s="35"/>
      <c r="F75" s="35"/>
      <c r="G75" s="35">
        <f>PRODUCT(C75:F75)</f>
        <v>1</v>
      </c>
    </row>
    <row r="76" spans="1:7" x14ac:dyDescent="0.25">
      <c r="A76" s="34" t="s">
        <v>173</v>
      </c>
      <c r="B76" s="34"/>
      <c r="C76" s="35">
        <v>5</v>
      </c>
      <c r="D76" s="35"/>
      <c r="E76" s="35"/>
      <c r="F76" s="35"/>
      <c r="G76" s="35">
        <f>PRODUCT(C76:F76)</f>
        <v>5</v>
      </c>
    </row>
    <row r="78" spans="1:7" x14ac:dyDescent="0.25">
      <c r="B78" t="s">
        <v>149</v>
      </c>
      <c r="C78" s="29" t="s">
        <v>8</v>
      </c>
      <c r="D78" s="30" t="s">
        <v>9</v>
      </c>
      <c r="E78" s="29" t="s">
        <v>10</v>
      </c>
    </row>
    <row r="79" spans="1:7" x14ac:dyDescent="0.25">
      <c r="B79" t="s">
        <v>149</v>
      </c>
      <c r="C79" s="29" t="s">
        <v>11</v>
      </c>
      <c r="D79" s="30" t="s">
        <v>9</v>
      </c>
      <c r="E79" s="29" t="s">
        <v>12</v>
      </c>
    </row>
    <row r="80" spans="1:7" x14ac:dyDescent="0.25">
      <c r="B80" t="s">
        <v>149</v>
      </c>
      <c r="C80" s="29" t="s">
        <v>13</v>
      </c>
      <c r="D80" s="30" t="s">
        <v>59</v>
      </c>
      <c r="E80" s="29" t="s">
        <v>60</v>
      </c>
    </row>
    <row r="82" spans="1:7" ht="45" customHeight="1" x14ac:dyDescent="0.25">
      <c r="A82" s="31" t="s">
        <v>174</v>
      </c>
      <c r="B82" s="31" t="s">
        <v>151</v>
      </c>
      <c r="C82" s="31" t="s">
        <v>62</v>
      </c>
      <c r="D82" s="32" t="s">
        <v>17</v>
      </c>
      <c r="E82" s="43" t="s">
        <v>63</v>
      </c>
      <c r="F82" s="43" t="s">
        <v>63</v>
      </c>
      <c r="G82" s="33">
        <f>SUM(G83:G83)</f>
        <v>1</v>
      </c>
    </row>
    <row r="83" spans="1:7" x14ac:dyDescent="0.25">
      <c r="A83" s="34"/>
      <c r="B83" s="34"/>
      <c r="C83" s="35">
        <v>1</v>
      </c>
      <c r="D83" s="35"/>
      <c r="E83" s="35"/>
      <c r="F83" s="35"/>
      <c r="G83" s="35">
        <f>PRODUCT(C83:F83)</f>
        <v>1</v>
      </c>
    </row>
  </sheetData>
  <sheetProtection sheet="1"/>
  <mergeCells count="22">
    <mergeCell ref="E1:H1"/>
    <mergeCell ref="E2:H2"/>
    <mergeCell ref="E3:H3"/>
    <mergeCell ref="E4:H4"/>
    <mergeCell ref="C6:G6"/>
    <mergeCell ref="E14:F14"/>
    <mergeCell ref="E17:F17"/>
    <mergeCell ref="E24:F24"/>
    <mergeCell ref="E27:F27"/>
    <mergeCell ref="E30:F30"/>
    <mergeCell ref="E33:F33"/>
    <mergeCell ref="E36:F36"/>
    <mergeCell ref="E45:F45"/>
    <mergeCell ref="E48:F48"/>
    <mergeCell ref="E51:F51"/>
    <mergeCell ref="E73:F73"/>
    <mergeCell ref="E82:F82"/>
    <mergeCell ref="E54:F54"/>
    <mergeCell ref="E57:F57"/>
    <mergeCell ref="E60:F60"/>
    <mergeCell ref="E63:F63"/>
    <mergeCell ref="E66:F66"/>
  </mergeCell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T-PRES</vt:lpstr>
      <vt:lpstr>T-APU</vt:lpstr>
      <vt:lpstr>T-SMP</vt:lpstr>
      <vt:lpstr>T-DIM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Colom Aler, Gemma</dc:creator>
  <cp:lastModifiedBy>Colom Aler, Gemma</cp:lastModifiedBy>
  <dcterms:created xsi:type="dcterms:W3CDTF">2024-07-01T09:10:19Z</dcterms:created>
  <dcterms:modified xsi:type="dcterms:W3CDTF">2024-09-19T13:12:51Z</dcterms:modified>
</cp:coreProperties>
</file>