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santquirzevalles-my.sharepoint.com/personal/xavier_ludevid_santquirzevalles_onmicrosoft_com/Documents/sqvaigua/04a CONTRACTACIÓ/Exp 2024-44 Material Reguladores Santa Julita/"/>
    </mc:Choice>
  </mc:AlternateContent>
  <xr:revisionPtr revIDLastSave="541" documentId="11_AD4D2F04E46CFB4ACB3E208E8D53C588693EDF11" xr6:coauthVersionLast="47" xr6:coauthVersionMax="47" xr10:uidLastSave="{ED6F6EB7-68F2-4254-AEEA-07462B8CB55B}"/>
  <bookViews>
    <workbookView xWindow="-120" yWindow="-120" windowWidth="30960" windowHeight="16800" xr2:uid="{00000000-000D-0000-FFFF-FFFF00000000}"/>
  </bookViews>
  <sheets>
    <sheet name="Exp 44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5" i="1"/>
  <c r="H7" i="1"/>
  <c r="H8" i="1"/>
  <c r="H19" i="1"/>
  <c r="H20" i="1"/>
  <c r="H9" i="1"/>
  <c r="H21" i="1"/>
  <c r="H10" i="1"/>
  <c r="H11" i="1"/>
  <c r="H12" i="1"/>
  <c r="H13" i="1"/>
  <c r="H18" i="1"/>
  <c r="H23" i="1"/>
  <c r="H24" i="1"/>
  <c r="H25" i="1"/>
  <c r="H26" i="1"/>
  <c r="H27" i="1"/>
  <c r="H28" i="1"/>
  <c r="H29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5" i="1"/>
  <c r="H22" i="1" l="1"/>
  <c r="J6" i="1" l="1"/>
  <c r="J30" i="1" s="1"/>
  <c r="J31" i="1" s="1"/>
  <c r="J32" i="1" s="1"/>
  <c r="H6" i="1"/>
  <c r="H30" i="1" s="1"/>
  <c r="H31" i="1" s="1"/>
  <c r="H32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9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</futureMetadata>
  <valueMetadata count="9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</valueMetadata>
</metadata>
</file>

<file path=xl/sharedStrings.xml><?xml version="1.0" encoding="utf-8"?>
<sst xmlns="http://schemas.openxmlformats.org/spreadsheetml/2006/main" count="41" uniqueCount="38">
  <si>
    <t>Material</t>
  </si>
  <si>
    <t>Unitats</t>
  </si>
  <si>
    <t>Imatge</t>
  </si>
  <si>
    <t>Preu licitació</t>
  </si>
  <si>
    <t>Import</t>
  </si>
  <si>
    <t>Preu oferta (UT) *</t>
  </si>
  <si>
    <t>Preu oferta</t>
  </si>
  <si>
    <t>Multi/Joint 3000 Plus tipus maniguet normal DN 200 (192-232)</t>
  </si>
  <si>
    <t>Multi/Joint 3000 Plus tipus maniguet normal DN 225 (230-268)</t>
  </si>
  <si>
    <t>Multi/Joint 3000 Plus tipus maniguet normal DN 250 (267-310)</t>
  </si>
  <si>
    <t>Multi/Joint 3000 Plus tipus maniguet reduït DN 200/250 (192/232-230/268)</t>
  </si>
  <si>
    <t>Reducció de PE 100 electrosoldable de DN 225/160 mm</t>
  </si>
  <si>
    <t>Maniguet de PE 100 electrosoldable de DN 225 mm</t>
  </si>
  <si>
    <t>Maniguet de PE 100 electrosoldable de DN 160 mm</t>
  </si>
  <si>
    <t>Peça en Te igual de PE 100 electrosoldable de DN 160 mm</t>
  </si>
  <si>
    <t>Portabrides de PE 100 electrosoldable de DN 160 mm</t>
  </si>
  <si>
    <t>Carret embridat i estriat de fossa DN150</t>
  </si>
  <si>
    <t>T fossa embridada DN 150/80</t>
  </si>
  <si>
    <t>Vàlvula de comporta quadradet amb tanca elàstica unió B-B DN 150 (F4)</t>
  </si>
  <si>
    <t>Vàlvula de comporta quadradet amb tanca elàstica unió B-B DN 80 (F4)</t>
  </si>
  <si>
    <t>Filtre Horitzontal connexió B-B DN 150</t>
  </si>
  <si>
    <t>Vàlvula reguladora de pressió unió B-B DN 150</t>
  </si>
  <si>
    <t>Colze de 90º de PE 100 electrosoldable de DN 160 mm</t>
  </si>
  <si>
    <t>Vàlvula de seguretat embridada DN 80 tarada a 5 bars amb obertura i tancament lent</t>
  </si>
  <si>
    <t>Tub de PE 100 de alta densitat en barra SDR 11 PN16 de DN 225 amb espessor de 20,5 mm</t>
  </si>
  <si>
    <t>Tub de PE 100 de alta densitat en barra SDR 11 PN16 de DN 160 amb espessor de 14,6 mm</t>
  </si>
  <si>
    <t>Inclou conjunt de fixació d'hacer zincat (cargol, femella i volandera) i juntes EPDM</t>
  </si>
  <si>
    <t>Multi/Joint 3000 Plus tipus maniguet reduït DN 225/250 (230/268-267/310)</t>
  </si>
  <si>
    <t>Tub de PE 100 de alta densitat en barra SDR 11 PN16 de DN 250 amb espessor de 22,7 mm</t>
  </si>
  <si>
    <t>Reducció de PE 100 electrosoldable de DN 250/160 mm</t>
  </si>
  <si>
    <t>Maniguet de PE 100 electrosoldable de DN 250 mm</t>
  </si>
  <si>
    <t>Carret desmuntatge DN 150</t>
  </si>
  <si>
    <t>Brida d'acer DN 150 per a portabrides de 160 mm</t>
  </si>
  <si>
    <t>Subministrament de material per inversions en Reguladores a Santa Julita.  Exp. 44/2024/SQVSLU/CO</t>
  </si>
  <si>
    <t>* Emplenar només la columna de color groc.</t>
  </si>
  <si>
    <t>Base</t>
  </si>
  <si>
    <t>IVA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</si>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</sst>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/Ut&quot;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igtree"/>
    </font>
    <font>
      <b/>
      <sz val="18"/>
      <color theme="1"/>
      <name val="Figtree"/>
    </font>
    <font>
      <b/>
      <sz val="14"/>
      <color theme="1"/>
      <name val="Figtree"/>
    </font>
    <font>
      <b/>
      <sz val="12"/>
      <name val="Figtree"/>
    </font>
    <font>
      <b/>
      <i/>
      <sz val="11"/>
      <color theme="1"/>
      <name val="Figtree"/>
    </font>
    <font>
      <b/>
      <sz val="11"/>
      <color theme="1"/>
      <name val="Figtree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164" fontId="2" fillId="3" borderId="2" xfId="0" applyNumberFormat="1" applyFont="1" applyFill="1" applyBorder="1" applyAlignment="1" applyProtection="1">
      <alignment horizontal="center" vertical="center"/>
      <protection locked="0"/>
    </xf>
    <xf numFmtId="44" fontId="3" fillId="0" borderId="0" xfId="1" applyFont="1" applyAlignment="1" applyProtection="1">
      <alignment horizontal="center" wrapText="1"/>
    </xf>
    <xf numFmtId="0" fontId="2" fillId="0" borderId="0" xfId="0" applyFont="1" applyProtection="1"/>
    <xf numFmtId="0" fontId="4" fillId="2" borderId="1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164" fontId="5" fillId="3" borderId="2" xfId="0" applyNumberFormat="1" applyFont="1" applyFill="1" applyBorder="1" applyProtection="1"/>
    <xf numFmtId="0" fontId="5" fillId="4" borderId="1" xfId="0" applyFont="1" applyFill="1" applyBorder="1" applyProtection="1"/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/>
    </xf>
    <xf numFmtId="164" fontId="2" fillId="0" borderId="1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wrapText="1"/>
    </xf>
    <xf numFmtId="0" fontId="2" fillId="0" borderId="1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0" xfId="0" applyFont="1" applyAlignment="1" applyProtection="1">
      <alignment wrapText="1"/>
    </xf>
    <xf numFmtId="165" fontId="2" fillId="0" borderId="1" xfId="0" applyNumberFormat="1" applyFont="1" applyBorder="1" applyProtection="1"/>
    <xf numFmtId="0" fontId="7" fillId="6" borderId="1" xfId="0" applyFont="1" applyFill="1" applyBorder="1" applyProtection="1"/>
    <xf numFmtId="165" fontId="7" fillId="6" borderId="1" xfId="0" applyNumberFormat="1" applyFont="1" applyFill="1" applyBorder="1" applyProtection="1"/>
    <xf numFmtId="0" fontId="6" fillId="2" borderId="1" xfId="0" applyFont="1" applyFill="1" applyBorder="1" applyAlignment="1" applyProtection="1">
      <alignment wrapText="1"/>
    </xf>
    <xf numFmtId="165" fontId="7" fillId="0" borderId="1" xfId="0" applyNumberFormat="1" applyFont="1" applyBorder="1" applyProtection="1"/>
    <xf numFmtId="0" fontId="7" fillId="3" borderId="1" xfId="0" applyFont="1" applyFill="1" applyBorder="1" applyAlignment="1" applyProtection="1">
      <alignment wrapText="1"/>
    </xf>
  </cellXfs>
  <cellStyles count="2">
    <cellStyle name="Moneda" xfId="1" builtinId="4"/>
    <cellStyle name="Normal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9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4"/>
  <sheetViews>
    <sheetView showGridLines="0" tabSelected="1" zoomScaleNormal="100" workbookViewId="0">
      <selection activeCell="I9" sqref="I9"/>
    </sheetView>
  </sheetViews>
  <sheetFormatPr defaultColWidth="8.85546875" defaultRowHeight="14.25" x14ac:dyDescent="0.2"/>
  <cols>
    <col min="1" max="1" width="2.28515625" style="3" customWidth="1"/>
    <col min="2" max="2" width="87.85546875" style="24" customWidth="1"/>
    <col min="3" max="3" width="9.85546875" style="3" bestFit="1" customWidth="1"/>
    <col min="4" max="5" width="8.85546875" style="3"/>
    <col min="6" max="6" width="5.28515625" style="3" customWidth="1"/>
    <col min="7" max="7" width="16.5703125" style="3" bestFit="1" customWidth="1"/>
    <col min="8" max="8" width="14.5703125" style="3" bestFit="1" customWidth="1"/>
    <col min="9" max="9" width="19.85546875" style="3" bestFit="1" customWidth="1"/>
    <col min="10" max="10" width="13" style="3" bestFit="1" customWidth="1"/>
    <col min="11" max="16384" width="8.85546875" style="3"/>
  </cols>
  <sheetData>
    <row r="1" spans="2:10" ht="22.9" customHeight="1" x14ac:dyDescent="0.3">
      <c r="B1" s="2" t="s">
        <v>33</v>
      </c>
      <c r="C1" s="2"/>
      <c r="D1" s="2"/>
      <c r="E1" s="2"/>
      <c r="F1" s="2"/>
      <c r="G1" s="2"/>
      <c r="H1" s="2"/>
      <c r="I1" s="2"/>
      <c r="J1" s="2"/>
    </row>
    <row r="4" spans="2:10" ht="18" x14ac:dyDescent="0.25">
      <c r="B4" s="4" t="s">
        <v>0</v>
      </c>
      <c r="C4" s="5" t="s">
        <v>1</v>
      </c>
      <c r="D4" s="6" t="s">
        <v>2</v>
      </c>
      <c r="E4" s="7"/>
      <c r="F4" s="8"/>
      <c r="G4" s="9" t="s">
        <v>3</v>
      </c>
      <c r="H4" s="9" t="s">
        <v>4</v>
      </c>
      <c r="I4" s="10" t="s">
        <v>5</v>
      </c>
      <c r="J4" s="11" t="s">
        <v>6</v>
      </c>
    </row>
    <row r="5" spans="2:10" ht="14.45" customHeight="1" x14ac:dyDescent="0.2">
      <c r="B5" s="12" t="s">
        <v>7</v>
      </c>
      <c r="C5" s="13">
        <v>2</v>
      </c>
      <c r="D5" s="14" t="e" vm="1">
        <v>#VALUE!</v>
      </c>
      <c r="E5" s="14"/>
      <c r="F5" s="14"/>
      <c r="G5" s="15">
        <v>863.74199999999996</v>
      </c>
      <c r="H5" s="16">
        <f>G5*C5</f>
        <v>1727.4839999999999</v>
      </c>
      <c r="I5" s="1"/>
      <c r="J5" s="16">
        <f>I5*C5</f>
        <v>0</v>
      </c>
    </row>
    <row r="6" spans="2:10" x14ac:dyDescent="0.2">
      <c r="B6" s="12" t="s">
        <v>8</v>
      </c>
      <c r="C6" s="13">
        <v>2</v>
      </c>
      <c r="D6" s="14"/>
      <c r="E6" s="14"/>
      <c r="F6" s="14"/>
      <c r="G6" s="15">
        <v>963.17099999999994</v>
      </c>
      <c r="H6" s="16">
        <f>G6*C6</f>
        <v>1926.3419999999999</v>
      </c>
      <c r="I6" s="1"/>
      <c r="J6" s="16">
        <f>I6*C6</f>
        <v>0</v>
      </c>
    </row>
    <row r="7" spans="2:10" x14ac:dyDescent="0.2">
      <c r="B7" s="12" t="s">
        <v>9</v>
      </c>
      <c r="C7" s="13">
        <v>2</v>
      </c>
      <c r="D7" s="14"/>
      <c r="E7" s="14"/>
      <c r="F7" s="14"/>
      <c r="G7" s="15">
        <v>1283.4689999999998</v>
      </c>
      <c r="H7" s="16">
        <f>G7*C7</f>
        <v>2566.9379999999996</v>
      </c>
      <c r="I7" s="1"/>
      <c r="J7" s="16">
        <f>I7*C7</f>
        <v>0</v>
      </c>
    </row>
    <row r="8" spans="2:10" x14ac:dyDescent="0.2">
      <c r="B8" s="12" t="s">
        <v>10</v>
      </c>
      <c r="C8" s="13">
        <v>4</v>
      </c>
      <c r="D8" s="17" t="e" vm="2">
        <v>#VALUE!</v>
      </c>
      <c r="E8" s="17"/>
      <c r="F8" s="17"/>
      <c r="G8" s="15">
        <v>1315.6919999999998</v>
      </c>
      <c r="H8" s="16">
        <f>G8*C8</f>
        <v>5262.7679999999991</v>
      </c>
      <c r="I8" s="1"/>
      <c r="J8" s="16">
        <f>I8*C8</f>
        <v>0</v>
      </c>
    </row>
    <row r="9" spans="2:10" x14ac:dyDescent="0.2">
      <c r="B9" s="12" t="s">
        <v>27</v>
      </c>
      <c r="C9" s="13">
        <v>2</v>
      </c>
      <c r="D9" s="17"/>
      <c r="E9" s="17"/>
      <c r="F9" s="17"/>
      <c r="G9" s="15">
        <v>1357.0919999999999</v>
      </c>
      <c r="H9" s="16">
        <f>G9*C9</f>
        <v>2714.1839999999997</v>
      </c>
      <c r="I9" s="1"/>
      <c r="J9" s="16">
        <f>I9*C9</f>
        <v>0</v>
      </c>
    </row>
    <row r="10" spans="2:10" x14ac:dyDescent="0.2">
      <c r="B10" s="12" t="s">
        <v>11</v>
      </c>
      <c r="C10" s="13">
        <v>6</v>
      </c>
      <c r="D10" s="18"/>
      <c r="E10" s="18"/>
      <c r="F10" s="18"/>
      <c r="G10" s="15">
        <v>268.31201999999996</v>
      </c>
      <c r="H10" s="16">
        <f>G10*C10</f>
        <v>1609.8721199999998</v>
      </c>
      <c r="I10" s="1"/>
      <c r="J10" s="16">
        <f>I10*C10</f>
        <v>0</v>
      </c>
    </row>
    <row r="11" spans="2:10" x14ac:dyDescent="0.2">
      <c r="B11" s="12" t="s">
        <v>12</v>
      </c>
      <c r="C11" s="13">
        <v>6</v>
      </c>
      <c r="D11" s="18"/>
      <c r="E11" s="18"/>
      <c r="F11" s="18"/>
      <c r="G11" s="15">
        <v>50.328599999999994</v>
      </c>
      <c r="H11" s="16">
        <f>G11*C11</f>
        <v>301.97159999999997</v>
      </c>
      <c r="I11" s="1"/>
      <c r="J11" s="16">
        <f>I11*C11</f>
        <v>0</v>
      </c>
    </row>
    <row r="12" spans="2:10" x14ac:dyDescent="0.2">
      <c r="B12" s="12" t="s">
        <v>13</v>
      </c>
      <c r="C12" s="13">
        <v>8</v>
      </c>
      <c r="D12" s="18"/>
      <c r="E12" s="18"/>
      <c r="F12" s="18"/>
      <c r="G12" s="15">
        <v>17.658479999999997</v>
      </c>
      <c r="H12" s="16">
        <f>G12*C12</f>
        <v>141.26783999999998</v>
      </c>
      <c r="I12" s="1"/>
      <c r="J12" s="16">
        <f>I12*C12</f>
        <v>0</v>
      </c>
    </row>
    <row r="13" spans="2:10" x14ac:dyDescent="0.2">
      <c r="B13" s="19" t="s">
        <v>14</v>
      </c>
      <c r="C13" s="13">
        <v>6</v>
      </c>
      <c r="D13" s="18"/>
      <c r="E13" s="18"/>
      <c r="F13" s="18"/>
      <c r="G13" s="15">
        <v>81.163319999999985</v>
      </c>
      <c r="H13" s="16">
        <f>G13*C13</f>
        <v>486.97991999999988</v>
      </c>
      <c r="I13" s="1"/>
      <c r="J13" s="16">
        <f>I13*C13</f>
        <v>0</v>
      </c>
    </row>
    <row r="14" spans="2:10" x14ac:dyDescent="0.2">
      <c r="B14" s="19" t="s">
        <v>15</v>
      </c>
      <c r="C14" s="20">
        <v>10</v>
      </c>
      <c r="D14" s="18"/>
      <c r="E14" s="18"/>
      <c r="F14" s="18"/>
      <c r="G14" s="15">
        <v>25.437539999999995</v>
      </c>
      <c r="H14" s="16">
        <f>G14*C14</f>
        <v>254.37539999999996</v>
      </c>
      <c r="I14" s="1"/>
      <c r="J14" s="16">
        <f>I14*C14</f>
        <v>0</v>
      </c>
    </row>
    <row r="15" spans="2:10" x14ac:dyDescent="0.2">
      <c r="B15" s="19" t="s">
        <v>32</v>
      </c>
      <c r="C15" s="20">
        <v>10</v>
      </c>
      <c r="D15" s="21" t="e" vm="3">
        <v>#VALUE!</v>
      </c>
      <c r="E15" s="22"/>
      <c r="F15" s="23"/>
      <c r="G15" s="15">
        <v>35.708879999999994</v>
      </c>
      <c r="H15" s="16">
        <f>G15*C15</f>
        <v>357.08879999999994</v>
      </c>
      <c r="I15" s="1"/>
      <c r="J15" s="16">
        <f>I15*C15</f>
        <v>0</v>
      </c>
    </row>
    <row r="16" spans="2:10" x14ac:dyDescent="0.2">
      <c r="B16" s="19" t="s">
        <v>16</v>
      </c>
      <c r="C16" s="18">
        <v>4</v>
      </c>
      <c r="D16" s="21" t="e" vm="4">
        <v>#VALUE!</v>
      </c>
      <c r="E16" s="22"/>
      <c r="F16" s="23"/>
      <c r="G16" s="15">
        <v>417.38099999999997</v>
      </c>
      <c r="H16" s="16">
        <f>G16*C16</f>
        <v>1669.5239999999999</v>
      </c>
      <c r="I16" s="1"/>
      <c r="J16" s="16">
        <f>I16*C16</f>
        <v>0</v>
      </c>
    </row>
    <row r="17" spans="2:10" x14ac:dyDescent="0.2">
      <c r="B17" s="19" t="s">
        <v>17</v>
      </c>
      <c r="C17" s="18">
        <v>2</v>
      </c>
      <c r="D17" s="21" t="e" vm="5">
        <v>#VALUE!</v>
      </c>
      <c r="E17" s="22"/>
      <c r="F17" s="23"/>
      <c r="G17" s="15">
        <v>341.20499999999987</v>
      </c>
      <c r="H17" s="16">
        <f>G17*C17</f>
        <v>682.40999999999974</v>
      </c>
      <c r="I17" s="1"/>
      <c r="J17" s="16">
        <f>I17*C17</f>
        <v>0</v>
      </c>
    </row>
    <row r="18" spans="2:10" x14ac:dyDescent="0.2">
      <c r="B18" s="19" t="s">
        <v>19</v>
      </c>
      <c r="C18" s="18">
        <v>2</v>
      </c>
      <c r="D18" s="21" t="e" vm="6">
        <v>#VALUE!</v>
      </c>
      <c r="E18" s="22"/>
      <c r="F18" s="23"/>
      <c r="G18" s="15">
        <v>155.34659999999997</v>
      </c>
      <c r="H18" s="16">
        <f>G18*C18</f>
        <v>310.69319999999993</v>
      </c>
      <c r="I18" s="1"/>
      <c r="J18" s="16">
        <f>I18*C18</f>
        <v>0</v>
      </c>
    </row>
    <row r="19" spans="2:10" x14ac:dyDescent="0.2">
      <c r="B19" s="19" t="s">
        <v>18</v>
      </c>
      <c r="C19" s="18">
        <v>8</v>
      </c>
      <c r="D19" s="18"/>
      <c r="E19" s="18"/>
      <c r="F19" s="18"/>
      <c r="G19" s="15">
        <v>259.85951999999997</v>
      </c>
      <c r="H19" s="16">
        <f>G19*C19</f>
        <v>2078.8761599999998</v>
      </c>
      <c r="I19" s="1"/>
      <c r="J19" s="16">
        <f>I19*C19</f>
        <v>0</v>
      </c>
    </row>
    <row r="20" spans="2:10" x14ac:dyDescent="0.2">
      <c r="B20" s="19" t="s">
        <v>20</v>
      </c>
      <c r="C20" s="18">
        <v>2</v>
      </c>
      <c r="D20" s="21" t="e" vm="7">
        <v>#VALUE!</v>
      </c>
      <c r="E20" s="23"/>
      <c r="F20" s="18"/>
      <c r="G20" s="15">
        <v>579.25499999999988</v>
      </c>
      <c r="H20" s="16">
        <f>G20*C20</f>
        <v>1158.5099999999998</v>
      </c>
      <c r="I20" s="1"/>
      <c r="J20" s="16">
        <f>I20*C20</f>
        <v>0</v>
      </c>
    </row>
    <row r="21" spans="2:10" x14ac:dyDescent="0.2">
      <c r="B21" s="19" t="s">
        <v>21</v>
      </c>
      <c r="C21" s="18">
        <v>2</v>
      </c>
      <c r="D21" s="21" t="e" vm="8">
        <v>#VALUE!</v>
      </c>
      <c r="E21" s="22"/>
      <c r="F21" s="23"/>
      <c r="G21" s="15">
        <v>2875</v>
      </c>
      <c r="H21" s="16">
        <f>G21*C21</f>
        <v>5750</v>
      </c>
      <c r="I21" s="1"/>
      <c r="J21" s="16">
        <f>I21*C21</f>
        <v>0</v>
      </c>
    </row>
    <row r="22" spans="2:10" ht="28.5" x14ac:dyDescent="0.2">
      <c r="B22" s="19" t="s">
        <v>23</v>
      </c>
      <c r="C22" s="18">
        <v>2</v>
      </c>
      <c r="D22" s="18"/>
      <c r="E22" s="18"/>
      <c r="F22" s="18"/>
      <c r="G22" s="15">
        <v>1207.5</v>
      </c>
      <c r="H22" s="16">
        <f>G22*C22</f>
        <v>2415</v>
      </c>
      <c r="I22" s="1"/>
      <c r="J22" s="16">
        <f>I22*C22</f>
        <v>0</v>
      </c>
    </row>
    <row r="23" spans="2:10" x14ac:dyDescent="0.2">
      <c r="B23" s="19" t="s">
        <v>22</v>
      </c>
      <c r="C23" s="18">
        <v>6</v>
      </c>
      <c r="D23" s="18"/>
      <c r="E23" s="18"/>
      <c r="F23" s="18"/>
      <c r="G23" s="15">
        <v>74.341979999999992</v>
      </c>
      <c r="H23" s="16">
        <f>G23*C23</f>
        <v>446.05187999999998</v>
      </c>
      <c r="I23" s="1"/>
      <c r="J23" s="16">
        <f>I23*C23</f>
        <v>0</v>
      </c>
    </row>
    <row r="24" spans="2:10" ht="28.5" x14ac:dyDescent="0.2">
      <c r="B24" s="19" t="s">
        <v>24</v>
      </c>
      <c r="C24" s="18">
        <v>6</v>
      </c>
      <c r="D24" s="18"/>
      <c r="E24" s="18"/>
      <c r="F24" s="18"/>
      <c r="G24" s="15">
        <v>54.537599999999998</v>
      </c>
      <c r="H24" s="16">
        <f>G24*C24</f>
        <v>327.22559999999999</v>
      </c>
      <c r="I24" s="1"/>
      <c r="J24" s="16">
        <f>I24*C24</f>
        <v>0</v>
      </c>
    </row>
    <row r="25" spans="2:10" ht="28.5" x14ac:dyDescent="0.2">
      <c r="B25" s="19" t="s">
        <v>25</v>
      </c>
      <c r="C25" s="18">
        <v>18</v>
      </c>
      <c r="D25" s="18"/>
      <c r="E25" s="18"/>
      <c r="F25" s="18"/>
      <c r="G25" s="15">
        <v>26.814779999999999</v>
      </c>
      <c r="H25" s="16">
        <f>G25*C25</f>
        <v>482.66603999999995</v>
      </c>
      <c r="I25" s="1"/>
      <c r="J25" s="16">
        <f>I25*C25</f>
        <v>0</v>
      </c>
    </row>
    <row r="26" spans="2:10" x14ac:dyDescent="0.2">
      <c r="B26" s="19" t="s">
        <v>31</v>
      </c>
      <c r="C26" s="18">
        <v>2</v>
      </c>
      <c r="D26" s="21" t="e" vm="9">
        <v>#VALUE!</v>
      </c>
      <c r="E26" s="22"/>
      <c r="F26" s="23"/>
      <c r="G26" s="15">
        <v>417.38099999999997</v>
      </c>
      <c r="H26" s="16">
        <f>G26*C26</f>
        <v>834.76199999999994</v>
      </c>
      <c r="I26" s="1"/>
      <c r="J26" s="16">
        <f>I26*C26</f>
        <v>0</v>
      </c>
    </row>
    <row r="27" spans="2:10" ht="28.5" x14ac:dyDescent="0.2">
      <c r="B27" s="19" t="s">
        <v>28</v>
      </c>
      <c r="C27" s="18">
        <v>6</v>
      </c>
      <c r="D27" s="18"/>
      <c r="E27" s="18"/>
      <c r="F27" s="18"/>
      <c r="G27" s="15">
        <v>65.509979999999985</v>
      </c>
      <c r="H27" s="16">
        <f>G27*C27</f>
        <v>393.05987999999991</v>
      </c>
      <c r="I27" s="1"/>
      <c r="J27" s="16">
        <f>I27*C27</f>
        <v>0</v>
      </c>
    </row>
    <row r="28" spans="2:10" x14ac:dyDescent="0.2">
      <c r="B28" s="19" t="s">
        <v>29</v>
      </c>
      <c r="C28" s="18">
        <v>4</v>
      </c>
      <c r="D28" s="18"/>
      <c r="E28" s="18"/>
      <c r="F28" s="18"/>
      <c r="G28" s="15">
        <v>216.49439999999998</v>
      </c>
      <c r="H28" s="16">
        <f>G28*C28</f>
        <v>865.97759999999994</v>
      </c>
      <c r="I28" s="1"/>
      <c r="J28" s="16">
        <f>I28*C28</f>
        <v>0</v>
      </c>
    </row>
    <row r="29" spans="2:10" x14ac:dyDescent="0.2">
      <c r="B29" s="19" t="s">
        <v>30</v>
      </c>
      <c r="C29" s="18">
        <v>4</v>
      </c>
      <c r="D29" s="18"/>
      <c r="E29" s="18"/>
      <c r="F29" s="18"/>
      <c r="G29" s="15">
        <v>106.88789999999999</v>
      </c>
      <c r="H29" s="16">
        <f>G29*C29</f>
        <v>427.55159999999995</v>
      </c>
      <c r="I29" s="1"/>
      <c r="J29" s="16">
        <f>I29*C29</f>
        <v>0</v>
      </c>
    </row>
    <row r="30" spans="2:10" x14ac:dyDescent="0.2">
      <c r="G30" s="18" t="s">
        <v>35</v>
      </c>
      <c r="H30" s="25">
        <f>SUM(H5:H29)</f>
        <v>35191.579640000004</v>
      </c>
      <c r="I30" s="26" t="s">
        <v>35</v>
      </c>
      <c r="J30" s="27">
        <f>SUM(J5:J29)</f>
        <v>0</v>
      </c>
    </row>
    <row r="31" spans="2:10" x14ac:dyDescent="0.2">
      <c r="B31" s="28" t="s">
        <v>26</v>
      </c>
      <c r="G31" s="18" t="s">
        <v>36</v>
      </c>
      <c r="H31" s="25">
        <f>H30*0.21</f>
        <v>7390.2317244000005</v>
      </c>
      <c r="I31" s="26" t="s">
        <v>36</v>
      </c>
      <c r="J31" s="27">
        <f>J30*0.21</f>
        <v>0</v>
      </c>
    </row>
    <row r="32" spans="2:10" x14ac:dyDescent="0.2">
      <c r="G32" s="18" t="s">
        <v>37</v>
      </c>
      <c r="H32" s="29">
        <f>H30+H31</f>
        <v>42581.811364400004</v>
      </c>
      <c r="I32" s="26" t="s">
        <v>37</v>
      </c>
      <c r="J32" s="27">
        <f>J30+J31</f>
        <v>0</v>
      </c>
    </row>
    <row r="34" spans="2:2" x14ac:dyDescent="0.2">
      <c r="B34" s="30" t="s">
        <v>34</v>
      </c>
    </row>
  </sheetData>
  <sheetProtection algorithmName="SHA-512" hashValue="PbiajB6VCIpH7wFCwvBMIAxSMJxB87demKJkTRbIuBX+B8FvFdDJgA+Pba+BhP6RLShxfAGJxAYUWoyzc9iumw==" saltValue="TwvGhUumOSlvzCY7mfLIHQ==" spinCount="100000" sheet="1" objects="1" scenarios="1"/>
  <mergeCells count="12">
    <mergeCell ref="D20:E20"/>
    <mergeCell ref="D21:F21"/>
    <mergeCell ref="D26:F26"/>
    <mergeCell ref="B1:J1"/>
    <mergeCell ref="D15:F15"/>
    <mergeCell ref="D16:F16"/>
    <mergeCell ref="D17:F17"/>
    <mergeCell ref="D18:F18"/>
    <mergeCell ref="D8:F9"/>
    <mergeCell ref="D4:F4"/>
    <mergeCell ref="G4:H4"/>
    <mergeCell ref="D5:F7"/>
  </mergeCells>
  <conditionalFormatting sqref="G5:G29">
    <cfRule type="expression" dxfId="0" priority="2">
      <formula>C5&gt;0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Exp 44-2024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Carles</dc:creator>
  <cp:lastModifiedBy>XAVIER LUDEVID I MASSANA</cp:lastModifiedBy>
  <dcterms:created xsi:type="dcterms:W3CDTF">2015-06-05T18:19:34Z</dcterms:created>
  <dcterms:modified xsi:type="dcterms:W3CDTF">2024-07-30T10:17:57Z</dcterms:modified>
</cp:coreProperties>
</file>