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398380 MANT LLITS 2025\esborrany\2. PCAP\Annexos PCAP\Annexos complimentar\"/>
    </mc:Choice>
  </mc:AlternateContent>
  <bookViews>
    <workbookView xWindow="0" yWindow="0" windowWidth="28800" windowHeight="12300"/>
  </bookViews>
  <sheets>
    <sheet name="Sobre 3" sheetId="2" r:id="rId1"/>
  </sheets>
  <definedNames>
    <definedName name="_xlnm.Print_Area" localSheetId="0">'Sobre 3'!$A$1:$K$28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" l="1"/>
  <c r="B15" i="2" s="1"/>
  <c r="B17" i="2" l="1"/>
  <c r="C15" i="2"/>
  <c r="G11" i="2"/>
  <c r="E11" i="2"/>
  <c r="C16" i="2" l="1"/>
  <c r="B11" i="2"/>
  <c r="D11" i="2"/>
  <c r="B21" i="2" l="1"/>
  <c r="C21" i="2" s="1"/>
  <c r="C17" i="2"/>
</calcChain>
</file>

<file path=xl/sharedStrings.xml><?xml version="1.0" encoding="utf-8"?>
<sst xmlns="http://schemas.openxmlformats.org/spreadsheetml/2006/main" count="26" uniqueCount="24">
  <si>
    <t>MODEL OFERTA ECONÒMICA</t>
  </si>
  <si>
    <t>LOT 2</t>
  </si>
  <si>
    <t xml:space="preserve">Expedient CSE/AH02/1101398380/25/PO </t>
  </si>
  <si>
    <t>NOM EMPRESA I CIF: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</si>
  <si>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</t>
    </r>
  </si>
  <si>
    <t>A.1.1 Cost Correctiu</t>
  </si>
  <si>
    <t>Concepte</t>
  </si>
  <si>
    <t>Preu màxim de mà d'obra correctiu
€/h
IVA Exclòs</t>
  </si>
  <si>
    <t>Hores totals correctiu previstes IVA Exclòs</t>
  </si>
  <si>
    <t>A.1.1 Oferta Mà d'obra correctiu
€/h
IVA Exclòs</t>
  </si>
  <si>
    <t>Preu màxim de desplaçament
€
IVA Exclòs</t>
  </si>
  <si>
    <t xml:space="preserve">Desplaçaments totals revistos </t>
  </si>
  <si>
    <t>Oferta Desplaçament
€
IVA Exclòs</t>
  </si>
  <si>
    <t>Cost mà obra + desplaçament correctiu €
IVA Exclòs</t>
  </si>
  <si>
    <t>Cost manteniment correctiu</t>
  </si>
  <si>
    <t>IMPORTS ANUALS</t>
  </si>
  <si>
    <t>IVA Exclòs</t>
  </si>
  <si>
    <t>IVA Inclòs</t>
  </si>
  <si>
    <t>Import Correctiu</t>
  </si>
  <si>
    <t>Import Materials</t>
  </si>
  <si>
    <t>Import total oferta</t>
  </si>
  <si>
    <t>IMPORT CONTRACTE</t>
  </si>
  <si>
    <t>Import total (48 mesos)</t>
  </si>
  <si>
    <t>Signatura digital apoderat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</si>
</sst>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4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/>
    <xf numFmtId="44" fontId="10" fillId="2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44" fontId="10" fillId="2" borderId="2" xfId="0" applyNumberFormat="1" applyFont="1" applyFill="1" applyBorder="1" applyAlignment="1">
      <alignment vertical="center" wrapText="1"/>
    </xf>
    <xf numFmtId="44" fontId="0" fillId="0" borderId="5" xfId="1" applyFont="1" applyFill="1" applyBorder="1"/>
    <xf numFmtId="0" fontId="11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0" fillId="0" borderId="5" xfId="1" applyNumberFormat="1" applyFont="1" applyFill="1" applyBorder="1"/>
    <xf numFmtId="0" fontId="2" fillId="0" borderId="7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44" fontId="0" fillId="0" borderId="11" xfId="0" applyNumberFormat="1" applyBorder="1" applyAlignment="1">
      <alignment vertical="center"/>
    </xf>
    <xf numFmtId="0" fontId="12" fillId="4" borderId="12" xfId="0" applyFont="1" applyFill="1" applyBorder="1" applyAlignment="1">
      <alignment horizontal="center" vertical="center" wrapText="1"/>
    </xf>
    <xf numFmtId="44" fontId="0" fillId="0" borderId="13" xfId="0" applyNumberFormat="1" applyBorder="1" applyAlignment="1">
      <alignment vertical="center"/>
    </xf>
    <xf numFmtId="9" fontId="0" fillId="0" borderId="0" xfId="2" applyFont="1" applyAlignment="1">
      <alignment vertical="center"/>
    </xf>
    <xf numFmtId="0" fontId="2" fillId="0" borderId="7" xfId="0" applyFont="1" applyBorder="1" applyAlignment="1">
      <alignment vertical="center"/>
    </xf>
    <xf numFmtId="44" fontId="2" fillId="0" borderId="13" xfId="2" applyNumberFormat="1" applyFont="1" applyBorder="1" applyAlignment="1">
      <alignment vertical="center"/>
    </xf>
    <xf numFmtId="44" fontId="2" fillId="0" borderId="14" xfId="2" applyNumberFormat="1" applyFont="1" applyBorder="1" applyAlignment="1">
      <alignment vertical="center"/>
    </xf>
    <xf numFmtId="44" fontId="0" fillId="0" borderId="14" xfId="0" applyNumberFormat="1" applyBorder="1" applyAlignment="1">
      <alignment vertical="center"/>
    </xf>
    <xf numFmtId="0" fontId="2" fillId="3" borderId="0" xfId="0" applyFont="1" applyFill="1" applyAlignment="1" applyProtection="1">
      <protection locked="0"/>
    </xf>
    <xf numFmtId="44" fontId="0" fillId="3" borderId="5" xfId="1" applyFont="1" applyFill="1" applyBorder="1" applyProtection="1">
      <protection locked="0"/>
    </xf>
  </cellXfs>
  <cellStyles count="3"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2425700</xdr:colOff>
      <xdr:row>1</xdr:row>
      <xdr:rowOff>229870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2425700" cy="287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H44"/>
  <sheetViews>
    <sheetView tabSelected="1" view="pageBreakPreview" zoomScale="90" zoomScaleNormal="60" zoomScaleSheetLayoutView="90" workbookViewId="0">
      <selection activeCell="G10" sqref="G10"/>
    </sheetView>
  </sheetViews>
  <sheetFormatPr defaultColWidth="11.42578125" defaultRowHeight="15" x14ac:dyDescent="0.25"/>
  <cols>
    <col min="1" max="1" width="37.42578125" customWidth="1"/>
    <col min="2" max="2" width="21.140625" bestFit="1" customWidth="1"/>
    <col min="3" max="4" width="20.7109375" customWidth="1"/>
    <col min="5" max="5" width="18.5703125" customWidth="1"/>
    <col min="6" max="6" width="20.140625" customWidth="1"/>
    <col min="7" max="7" width="16.42578125" customWidth="1"/>
    <col min="8" max="8" width="18.140625" customWidth="1"/>
  </cols>
  <sheetData>
    <row r="2" spans="1:8" ht="42.75" customHeight="1" x14ac:dyDescent="0.25"/>
    <row r="3" spans="1:8" s="3" customFormat="1" ht="25.5" customHeight="1" x14ac:dyDescent="0.3">
      <c r="A3" s="6" t="s">
        <v>0</v>
      </c>
      <c r="B3" s="3" t="s">
        <v>1</v>
      </c>
    </row>
    <row r="4" spans="1:8" s="3" customFormat="1" ht="24" customHeight="1" x14ac:dyDescent="0.3">
      <c r="A4" s="6" t="s">
        <v>2</v>
      </c>
      <c r="D4" s="7"/>
    </row>
    <row r="5" spans="1:8" x14ac:dyDescent="0.25">
      <c r="A5" s="34" t="s">
        <v>3</v>
      </c>
      <c r="B5" s="34"/>
      <c r="C5" s="34"/>
    </row>
    <row r="6" spans="1:8" x14ac:dyDescent="0.25">
      <c r="B6" s="4"/>
      <c r="C6" s="4"/>
      <c r="D6" s="4"/>
    </row>
    <row r="7" spans="1:8" ht="15.75" thickBot="1" x14ac:dyDescent="0.3">
      <c r="A7" s="8" t="s">
        <v>4</v>
      </c>
      <c r="B7" s="4"/>
      <c r="D7" s="4"/>
    </row>
    <row r="8" spans="1:8" ht="21.75" thickBot="1" x14ac:dyDescent="0.4">
      <c r="A8" s="12" t="s">
        <v>5</v>
      </c>
      <c r="B8" s="13"/>
      <c r="C8" s="13"/>
      <c r="D8" s="13"/>
      <c r="E8" s="13"/>
      <c r="F8" s="13"/>
      <c r="G8" s="13"/>
      <c r="H8" s="13"/>
    </row>
    <row r="9" spans="1:8" ht="60" x14ac:dyDescent="0.25">
      <c r="A9" s="15" t="s">
        <v>6</v>
      </c>
      <c r="B9" s="14" t="s">
        <v>7</v>
      </c>
      <c r="C9" s="14" t="s">
        <v>8</v>
      </c>
      <c r="D9" s="14" t="s">
        <v>9</v>
      </c>
      <c r="E9" s="14" t="s">
        <v>10</v>
      </c>
      <c r="F9" s="14" t="s">
        <v>11</v>
      </c>
      <c r="G9" s="14" t="s">
        <v>12</v>
      </c>
      <c r="H9" s="14" t="s">
        <v>13</v>
      </c>
    </row>
    <row r="10" spans="1:8" ht="15.75" thickBot="1" x14ac:dyDescent="0.3">
      <c r="A10" s="18" t="s">
        <v>14</v>
      </c>
      <c r="B10" s="17">
        <v>86</v>
      </c>
      <c r="C10" s="20">
        <v>100</v>
      </c>
      <c r="D10" s="35"/>
      <c r="E10" s="17">
        <v>79</v>
      </c>
      <c r="F10" s="20">
        <v>80</v>
      </c>
      <c r="G10" s="35"/>
      <c r="H10" s="17">
        <f>+C10*D10+G10*F10</f>
        <v>0</v>
      </c>
    </row>
    <row r="11" spans="1:8" ht="19.5" thickBot="1" x14ac:dyDescent="0.3">
      <c r="A11" s="16"/>
      <c r="B11" s="9">
        <f>SUM(B10:B10)</f>
        <v>86</v>
      </c>
      <c r="C11" s="9"/>
      <c r="D11" s="9">
        <f>SUM(D10:D10)</f>
        <v>0</v>
      </c>
      <c r="E11" s="9">
        <f>SUM(E10:E10)</f>
        <v>79</v>
      </c>
      <c r="F11" s="9"/>
      <c r="G11" s="9">
        <f>SUM(G10:G10)</f>
        <v>0</v>
      </c>
      <c r="H11" s="9"/>
    </row>
    <row r="12" spans="1:8" ht="18.75" x14ac:dyDescent="0.25">
      <c r="A12" s="10"/>
      <c r="B12" s="10"/>
      <c r="C12" s="11"/>
      <c r="D12" s="10"/>
    </row>
    <row r="13" spans="1:8" ht="19.5" thickBot="1" x14ac:dyDescent="0.3">
      <c r="A13" s="10"/>
      <c r="B13" s="10"/>
      <c r="C13" s="19"/>
      <c r="D13" s="19"/>
    </row>
    <row r="14" spans="1:8" ht="19.5" thickTop="1" x14ac:dyDescent="0.25">
      <c r="A14" s="21" t="s">
        <v>15</v>
      </c>
      <c r="B14" s="22" t="s">
        <v>16</v>
      </c>
      <c r="C14" s="23" t="s">
        <v>17</v>
      </c>
      <c r="D14" s="10"/>
    </row>
    <row r="15" spans="1:8" ht="18.75" x14ac:dyDescent="0.25">
      <c r="A15" s="24" t="s">
        <v>18</v>
      </c>
      <c r="B15" s="25">
        <f>+H10</f>
        <v>0</v>
      </c>
      <c r="C15" s="26">
        <f>B15*1.21</f>
        <v>0</v>
      </c>
      <c r="D15" s="10"/>
    </row>
    <row r="16" spans="1:8" ht="18.75" x14ac:dyDescent="0.25">
      <c r="A16" s="24" t="s">
        <v>19</v>
      </c>
      <c r="B16" s="1">
        <v>25080</v>
      </c>
      <c r="C16" s="26">
        <f>B16*1.21</f>
        <v>30346.799999999999</v>
      </c>
      <c r="D16" s="10"/>
    </row>
    <row r="17" spans="1:4" ht="19.5" thickBot="1" x14ac:dyDescent="0.3">
      <c r="A17" s="27" t="s">
        <v>20</v>
      </c>
      <c r="B17" s="28">
        <f>+B15+B16</f>
        <v>25080</v>
      </c>
      <c r="C17" s="33">
        <f>B17*1.21</f>
        <v>30346.799999999999</v>
      </c>
      <c r="D17" s="10"/>
    </row>
    <row r="18" spans="1:4" ht="19.5" thickTop="1" x14ac:dyDescent="0.25">
      <c r="B18" s="4"/>
      <c r="C18" s="29"/>
      <c r="D18" s="10"/>
    </row>
    <row r="19" spans="1:4" ht="19.5" thickBot="1" x14ac:dyDescent="0.3">
      <c r="B19" s="4"/>
      <c r="C19" s="29"/>
      <c r="D19" s="10"/>
    </row>
    <row r="20" spans="1:4" ht="19.5" thickTop="1" x14ac:dyDescent="0.25">
      <c r="A20" s="30" t="s">
        <v>21</v>
      </c>
      <c r="B20" s="22" t="s">
        <v>16</v>
      </c>
      <c r="C20" s="23" t="s">
        <v>17</v>
      </c>
      <c r="D20" s="10"/>
    </row>
    <row r="21" spans="1:4" ht="19.5" thickBot="1" x14ac:dyDescent="0.3">
      <c r="A21" s="27" t="s">
        <v>22</v>
      </c>
      <c r="B21" s="31">
        <f>B17*4</f>
        <v>100320</v>
      </c>
      <c r="C21" s="32">
        <f>B21*1.21</f>
        <v>121387.2</v>
      </c>
      <c r="D21" s="10"/>
    </row>
    <row r="22" spans="1:4" ht="19.5" thickTop="1" x14ac:dyDescent="0.25">
      <c r="A22" s="10"/>
      <c r="B22" s="10"/>
      <c r="C22" s="11"/>
      <c r="D22" s="10"/>
    </row>
    <row r="23" spans="1:4" ht="18.75" x14ac:dyDescent="0.25">
      <c r="A23" s="10"/>
      <c r="B23" s="10"/>
      <c r="C23" s="11"/>
      <c r="D23" s="10"/>
    </row>
    <row r="24" spans="1:4" ht="15.75" x14ac:dyDescent="0.25">
      <c r="A24" s="5" t="s">
        <v>23</v>
      </c>
    </row>
    <row r="27" spans="1:4" x14ac:dyDescent="0.25">
      <c r="C27" s="2"/>
    </row>
    <row r="28" spans="1:4" x14ac:dyDescent="0.25">
      <c r="C28" s="2"/>
    </row>
    <row r="29" spans="1:4" x14ac:dyDescent="0.25">
      <c r="C29" s="2"/>
    </row>
    <row r="36" spans="3:4" x14ac:dyDescent="0.25">
      <c r="C36" s="1"/>
      <c r="D36" s="1"/>
    </row>
    <row r="44" spans="3:4" x14ac:dyDescent="0.25">
      <c r="D44" s="1"/>
    </row>
  </sheetData>
  <sheetProtection algorithmName="SHA-512" hashValue="fivNymuCk1FtT1NKcDT0LuG4ZNPluXHZs/XB3V4uGpBbUsdxjgHWF8dW4AOmsNBdSG1joVngpfo26XuLWbCx0A==" saltValue="Wk5w5ZH5zqnjS4hdn+XIrQ==" spinCount="100000" sheet="1" objects="1" scenarios="1"/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1" manualBreakCount="1">
    <brk id="21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de143d3c37f69336c02c54d31f7b7602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28385ef83f4ea9fcad8f4ebbd331304d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ObservacionsCAD xmlns="6a9906d8-7354-4b2d-a694-b1e5ee9da8e0" xsi:nil="true"/>
    <revision xmlns="6a9906d8-7354-4b2d-a694-b1e5ee9da8e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FFE2D4-B086-4935-BB7F-99676F4FB2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C32395-C36D-498B-9BAC-2E458457CC50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3.xml><?xml version="1.0" encoding="utf-8"?>
<ds:datastoreItem xmlns:ds="http://schemas.openxmlformats.org/officeDocument/2006/customXml" ds:itemID="{777DDE56-B03A-4CB1-9373-ED4B25974F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Sobre 3</vt:lpstr>
      <vt:lpstr>'Sobre 3'!Àrea_d'impressió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Bosch Coll, Nuria</cp:lastModifiedBy>
  <cp:revision/>
  <dcterms:created xsi:type="dcterms:W3CDTF">2020-11-10T13:34:19Z</dcterms:created>
  <dcterms:modified xsi:type="dcterms:W3CDTF">2024-07-11T09:32:06Z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