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x6169008v\Desktop\Anexos castellà protegits\"/>
    </mc:Choice>
  </mc:AlternateContent>
  <xr:revisionPtr revIDLastSave="0" documentId="8_{18B2C7B9-BD98-4D10-A951-D81D915205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F28" i="1" l="1"/>
  <c r="G28" i="1" s="1"/>
  <c r="F29" i="1"/>
  <c r="G29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23" i="1"/>
  <c r="G23" i="1" s="1"/>
  <c r="F24" i="1"/>
  <c r="G24" i="1" s="1"/>
  <c r="F25" i="1"/>
  <c r="G25" i="1" s="1"/>
  <c r="F26" i="1"/>
  <c r="G26" i="1" s="1"/>
  <c r="F22" i="1"/>
  <c r="G22" i="1" s="1"/>
  <c r="G39" i="1" l="1"/>
</calcChain>
</file>

<file path=xl/sharedStrings.xml><?xml version="1.0" encoding="utf-8"?>
<sst xmlns="http://schemas.openxmlformats.org/spreadsheetml/2006/main" count="39" uniqueCount="39">
  <si>
    <t>Producto</t>
  </si>
  <si>
    <t>Serie, Marca, modelo</t>
  </si>
  <si>
    <t>Fabricante</t>
  </si>
  <si>
    <t>Lote 1. Mobiliario de alta dirección</t>
  </si>
  <si>
    <t>ARMARIOS</t>
  </si>
  <si>
    <t>SISTEMAS DE ARCHIVO</t>
  </si>
  <si>
    <t>MESAS</t>
  </si>
  <si>
    <t>El porcentaje de descuento a aplicar en todos los artículos de la serie, marca, modelo es de:</t>
  </si>
  <si>
    <t>Importe unitario máximo (sin IVA)</t>
  </si>
  <si>
    <t>Precio unitario catálogo (sin IVA)</t>
  </si>
  <si>
    <t>Precio unitario ofrecido (sin IVA)</t>
  </si>
  <si>
    <t>% de descuento ofrecido</t>
  </si>
  <si>
    <t>Lote</t>
  </si>
  <si>
    <t>TOTAL OFERTA</t>
  </si>
  <si>
    <t>El/la señor/a:</t>
  </si>
  <si>
    <t>en nombre propio:</t>
  </si>
  <si>
    <t>o como representante:</t>
  </si>
  <si>
    <t>de la empresa:</t>
  </si>
  <si>
    <t>Referencia del fabricante</t>
  </si>
  <si>
    <t>Indicar %</t>
  </si>
  <si>
    <t>Anexo 6.3 Oferta económica</t>
  </si>
  <si>
    <t>Armario auxiliar para mesa de alta dirección:                                         51x80/96x45 cm                                                                                              2 estantes accesibles desde el lateral para colocar como ala anexa a la mesa con 1 puerta corredera + acabado madera a dos caras.</t>
  </si>
  <si>
    <t>Armario de alta dirección:                                                                       160x80x45 cm                                                                                           Sobre y puertas batientes en la parte baja de madera.                                 1 estante interior en la parte baja y 2 exteriores regulables en altura.                                  Estructura metálica o de madera barnizada</t>
  </si>
  <si>
    <t>Armario de alta dirección:                                                                          110x80x45 cm                                                                                                Sobre y puertas batientes de madera lacada.                                                 3 estantes, 2 de ellos con una altura útil mínima de 38 cm y con guías para colocar carpetas colgantes.                                                                                                  Estructura metálica, laterales y bases de doble estructura de acero, con tapa embellecedora o de madera barnizada</t>
  </si>
  <si>
    <t>Armario de alta dirección:                                                                       180x80x45 cm                                                                                               Sobre y puertas batientes de madera.                                                          4 estantes interiores.                                                                                Estructura metálica o de madera barnizada.</t>
  </si>
  <si>
    <t>Armario de alta dirección:                                                                         80x72x45 cm                                                                                               Sobre y puertas de madera.                                                                           1 estante interior.                                                                                      Estructura metálica con tapa embellecedora o de madera barnizada.</t>
  </si>
  <si>
    <t>Ala de mesa de alta dirección:                                                                      100x60 cm, 72/75 cm altura                                                                         Tablero de madera.                                                                                     Estructura y patas metálicas o de madera rectas.</t>
  </si>
  <si>
    <t>Mesa de alta dirección auxiliar:                                                                      80x60 cm, 72/75 cm altura                                                                           Tablero de madera.                                                                                     Estructura y patas metálicas rectas.</t>
  </si>
  <si>
    <t>Mesa de alta dirección de reuniones redonda:                                                  100 cm, 72/75 cm altura                                                                               Tablero de madera.                                                                                  Estructura y pie de copa metálicos.</t>
  </si>
  <si>
    <t>Mesa de alta dirección de reuniones redonda:                                                  120 cm, 72/75 cm altura                                                                               Tablero de madera.                                                                                    Estructura y pie de copa metálicos.</t>
  </si>
  <si>
    <t>Mesa de alta dirección de reuniones:                                                       250x120 cm, 72/75 cm altura                                                                        Tablero de madera.                                                                                     Estructura y patas metálicas rectas.</t>
  </si>
  <si>
    <t>Mesa de alta dirección:                                                                                 180x80 cm, 72/75 cm altura                                                                        Tablero de madera.                                                                                    Estructura y patas metálicas o de madera rectas.                                              Sistema de paso cables y canal de electrificación horizontal con bandeja y vertical mediante una vertebra o cualquier otra sistema + faldón de madera o metálico.</t>
  </si>
  <si>
    <t>Mesa de alta dirección:                                                                                200x100 cm, 72/75 cm altura                                                                   Tablero de madera lacada.                                                                       Estructura y patas metálicas rectas con sistema de paso cables y canal de electrificación horizontal con bandeja y vertical mediante una vertebra o cualquier otra sistema + faldón metálico.</t>
  </si>
  <si>
    <t>Mesa de alta dirección:                                                                               200x80 cm, 72/75 cm altura                                                                       Tablero de madera.                                                                                   Estructura y patas metálicas o de madera rectas.                                     Sistema de paso cables y canal de electrificación horizontal con bandeja y vertical mediante una vertebra o cualquier otra sistema + faldón de madera o metálico.</t>
  </si>
  <si>
    <t>ACUERDO MARCO PARA LA CONTRATACIÓN DEL SUMINISTRO E INSTALACIÓN DE MOBILIARIO DE OFICINA COMPLEMENTARIO (CCS-2024-7)</t>
  </si>
  <si>
    <t>Buc cajonera de alta dirección:                                                                               55x55x42 cm                                                                                                        3 cajones con ruedas.                                                                                  Sistema de seguridad de cierre y antivuelco.                                              Estructura metálica y cuerpo de los cajones metálicos.</t>
  </si>
  <si>
    <t>Buc cajonera de alta dirección:                                                                            60x70x43 cm                                                                                                      3 cajones con ruedas frenables (cajón inferior deberá ser archivador para carpetas colgantes y el superior con bandeja portalápices).                            Tapa y frontis de los cajones de tablero de madera lacada.                                 Sistema de cierre de seguridad y antivuelco + estructura metálica.</t>
  </si>
  <si>
    <t>Las empresas sólo tendrán que rellenar la celda D18 (% de descuento, sin el símbolo de %) y las columnas E (Precio unitario catálogo, sin el símbolo de €), H (Serie, Marca, modelo) I ( Fabricante) y J (Referencia del fabricante)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</si>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</sst>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0\ [$€-403]_-;\-* #,##0.00\ [$€-403]_-;_-* &quot;-&quot;??\ [$€-403]_-;_-@_-"/>
    <numFmt numFmtId="166" formatCode="#,##0.00_ ;\-#,##0.00\ 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0" borderId="0" xfId="0" applyFont="1"/>
    <xf numFmtId="0" fontId="6" fillId="0" borderId="0" xfId="0" applyFont="1" applyFill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43" fontId="3" fillId="0" borderId="4" xfId="1" applyFont="1" applyBorder="1" applyAlignment="1">
      <alignment vertical="center"/>
    </xf>
    <xf numFmtId="166" fontId="3" fillId="0" borderId="4" xfId="1" applyNumberFormat="1" applyFont="1" applyBorder="1" applyAlignment="1" applyProtection="1">
      <alignment vertical="center"/>
      <protection locked="0"/>
    </xf>
    <xf numFmtId="167" fontId="9" fillId="0" borderId="4" xfId="1" applyNumberFormat="1" applyFont="1" applyBorder="1" applyAlignment="1">
      <alignment horizontal="center" vertical="center" wrapText="1"/>
    </xf>
    <xf numFmtId="164" fontId="9" fillId="0" borderId="4" xfId="1" applyNumberFormat="1" applyFont="1" applyBorder="1" applyAlignment="1" applyProtection="1">
      <alignment horizontal="center" vertical="center" wrapText="1"/>
    </xf>
    <xf numFmtId="0" fontId="3" fillId="0" borderId="4" xfId="0" applyFont="1" applyBorder="1" applyProtection="1"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43" fontId="3" fillId="0" borderId="4" xfId="1" applyFont="1" applyFill="1" applyBorder="1" applyAlignment="1">
      <alignment vertical="center"/>
    </xf>
    <xf numFmtId="0" fontId="3" fillId="0" borderId="4" xfId="0" applyFont="1" applyFill="1" applyBorder="1" applyProtection="1">
      <protection locked="0"/>
    </xf>
    <xf numFmtId="0" fontId="3" fillId="0" borderId="0" xfId="0" applyFont="1" applyFill="1"/>
    <xf numFmtId="0" fontId="5" fillId="0" borderId="4" xfId="0" applyFont="1" applyBorder="1"/>
    <xf numFmtId="164" fontId="5" fillId="0" borderId="4" xfId="0" applyNumberFormat="1" applyFont="1" applyBorder="1"/>
    <xf numFmtId="43" fontId="3" fillId="0" borderId="0" xfId="0" applyNumberFormat="1" applyFont="1"/>
    <xf numFmtId="164" fontId="3" fillId="0" borderId="0" xfId="0" applyNumberFormat="1" applyFont="1"/>
    <xf numFmtId="0" fontId="3" fillId="0" borderId="4" xfId="0" applyFont="1" applyFill="1" applyBorder="1" applyAlignment="1" applyProtection="1">
      <alignment vertical="top" wrapText="1"/>
    </xf>
    <xf numFmtId="0" fontId="5" fillId="2" borderId="1" xfId="0" applyFont="1" applyFill="1" applyBorder="1" applyAlignment="1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5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3" fillId="0" borderId="4" xfId="1" applyNumberFormat="1" applyFont="1" applyBorder="1" applyAlignment="1" applyProtection="1">
      <alignment vertical="center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134938</xdr:colOff>
      <xdr:row>0</xdr:row>
      <xdr:rowOff>127000</xdr:rowOff>
    </xdr:from>
    <xdr:to>
      <xdr:col>2</xdr:col>
      <xdr:colOff>1454150</xdr:colOff>
      <xdr:row>4</xdr:row>
      <xdr:rowOff>61912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CF45258D-EC96-ADCD-2F97-9E68C91E5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38" y="127000"/>
          <a:ext cx="25336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K39"/>
  <sheetViews>
    <sheetView tabSelected="1" topLeftCell="B1" zoomScaleNormal="100" workbookViewId="0">
      <selection activeCell="F33" sqref="F33"/>
    </sheetView>
  </sheetViews>
  <sheetFormatPr defaultColWidth="9.140625" defaultRowHeight="14.25" x14ac:dyDescent="0.2"/>
  <cols>
    <col min="1" max="1" width="5" style="2" customWidth="1"/>
    <col min="2" max="2" width="12.42578125" style="2" customWidth="1"/>
    <col min="3" max="3" width="68.42578125" style="2" customWidth="1"/>
    <col min="4" max="4" width="19.5703125" style="2" customWidth="1"/>
    <col min="5" max="5" width="16.140625" style="2" customWidth="1"/>
    <col min="6" max="6" width="18.42578125" style="2" customWidth="1"/>
    <col min="7" max="7" width="16.140625" style="2" customWidth="1"/>
    <col min="8" max="8" width="21" style="2" customWidth="1"/>
    <col min="9" max="10" width="18.42578125" style="2" customWidth="1"/>
    <col min="11" max="11" width="13.140625" style="2" customWidth="1"/>
    <col min="12" max="16384" width="9.140625" style="2"/>
  </cols>
  <sheetData>
    <row r="4" spans="2:10" ht="15" x14ac:dyDescent="0.2">
      <c r="B4" s="1"/>
      <c r="D4" s="3"/>
      <c r="E4" s="3"/>
      <c r="F4" s="3"/>
      <c r="G4" s="3"/>
    </row>
    <row r="5" spans="2:10" ht="15" x14ac:dyDescent="0.2">
      <c r="B5" s="1"/>
      <c r="D5" s="3"/>
      <c r="E5" s="3"/>
      <c r="F5" s="3"/>
      <c r="G5" s="3"/>
    </row>
    <row r="6" spans="2:10" ht="15.75" x14ac:dyDescent="0.25">
      <c r="B6" s="4"/>
      <c r="D6" s="3"/>
      <c r="E6" s="3"/>
      <c r="F6" s="3"/>
      <c r="G6" s="3"/>
    </row>
    <row r="8" spans="2:10" s="7" customFormat="1" ht="15" x14ac:dyDescent="0.25">
      <c r="B8" s="33" t="s">
        <v>34</v>
      </c>
      <c r="C8" s="5"/>
      <c r="D8" s="5"/>
      <c r="E8" s="5"/>
      <c r="F8" s="5"/>
      <c r="G8" s="5"/>
      <c r="H8" s="6"/>
    </row>
    <row r="9" spans="2:10" s="7" customFormat="1" ht="15" x14ac:dyDescent="0.25">
      <c r="B9" s="33" t="s">
        <v>20</v>
      </c>
      <c r="C9" s="5"/>
      <c r="D9" s="5"/>
      <c r="E9" s="5"/>
      <c r="F9" s="5"/>
      <c r="G9" s="5"/>
      <c r="H9" s="6"/>
    </row>
    <row r="10" spans="2:10" s="7" customFormat="1" ht="15" x14ac:dyDescent="0.25">
      <c r="B10" s="43" t="s">
        <v>3</v>
      </c>
      <c r="C10" s="44"/>
      <c r="D10" s="44"/>
      <c r="E10" s="44"/>
      <c r="F10" s="44"/>
      <c r="G10" s="44"/>
      <c r="H10" s="45"/>
    </row>
    <row r="11" spans="2:10" s="7" customFormat="1" ht="15" x14ac:dyDescent="0.25"/>
    <row r="12" spans="2:10" s="7" customFormat="1" ht="15" x14ac:dyDescent="0.25">
      <c r="B12" s="8" t="s">
        <v>14</v>
      </c>
      <c r="C12" s="46"/>
      <c r="D12" s="46"/>
      <c r="E12" s="46"/>
    </row>
    <row r="13" spans="2:10" s="7" customFormat="1" ht="15" x14ac:dyDescent="0.25">
      <c r="B13" s="8" t="s">
        <v>15</v>
      </c>
      <c r="C13" s="34"/>
      <c r="D13" s="9" t="s">
        <v>16</v>
      </c>
      <c r="E13" s="10"/>
    </row>
    <row r="14" spans="2:10" s="7" customFormat="1" ht="15" x14ac:dyDescent="0.25">
      <c r="B14" s="8" t="s">
        <v>17</v>
      </c>
      <c r="C14" s="46"/>
      <c r="D14" s="46"/>
      <c r="E14" s="46"/>
    </row>
    <row r="15" spans="2:10" s="7" customFormat="1" ht="15.75" thickBot="1" x14ac:dyDescent="0.3"/>
    <row r="16" spans="2:10" s="7" customFormat="1" ht="33" customHeight="1" thickBot="1" x14ac:dyDescent="0.3">
      <c r="B16" s="40" t="s">
        <v>37</v>
      </c>
      <c r="C16" s="41"/>
      <c r="D16" s="41"/>
      <c r="E16" s="41"/>
      <c r="F16" s="41"/>
      <c r="G16" s="41"/>
      <c r="H16" s="41"/>
      <c r="I16" s="41"/>
      <c r="J16" s="42"/>
    </row>
    <row r="17" spans="2:11" s="7" customFormat="1" ht="15.75" thickBot="1" x14ac:dyDescent="0.3"/>
    <row r="18" spans="2:11" s="7" customFormat="1" ht="15.75" thickBot="1" x14ac:dyDescent="0.3">
      <c r="B18" s="38" t="s">
        <v>7</v>
      </c>
      <c r="C18" s="39"/>
      <c r="D18" s="11" t="s">
        <v>19</v>
      </c>
      <c r="E18" s="12"/>
    </row>
    <row r="19" spans="2:11" s="7" customFormat="1" ht="15" x14ac:dyDescent="0.25"/>
    <row r="20" spans="2:11" s="16" customFormat="1" ht="60" x14ac:dyDescent="0.2">
      <c r="B20" s="13" t="s">
        <v>12</v>
      </c>
      <c r="C20" s="13" t="s">
        <v>0</v>
      </c>
      <c r="D20" s="14" t="s">
        <v>8</v>
      </c>
      <c r="E20" s="14" t="s">
        <v>9</v>
      </c>
      <c r="F20" s="15" t="s">
        <v>11</v>
      </c>
      <c r="G20" s="15" t="s">
        <v>10</v>
      </c>
      <c r="H20" s="13" t="s">
        <v>1</v>
      </c>
      <c r="I20" s="13" t="s">
        <v>2</v>
      </c>
      <c r="J20" s="13" t="s">
        <v>18</v>
      </c>
    </row>
    <row r="21" spans="2:11" s="16" customFormat="1" ht="15" x14ac:dyDescent="0.2">
      <c r="B21" s="47" t="s">
        <v>4</v>
      </c>
      <c r="C21" s="48"/>
      <c r="D21" s="48"/>
      <c r="E21" s="48"/>
      <c r="F21" s="48"/>
      <c r="G21" s="48"/>
      <c r="H21" s="48"/>
      <c r="I21" s="48"/>
      <c r="J21" s="49"/>
    </row>
    <row r="22" spans="2:11" ht="78" customHeight="1" x14ac:dyDescent="0.2">
      <c r="B22" s="17">
        <v>1</v>
      </c>
      <c r="C22" s="18" t="s">
        <v>21</v>
      </c>
      <c r="D22" s="19">
        <v>656.72392500000001</v>
      </c>
      <c r="E22" s="50">
        <v>0</v>
      </c>
      <c r="F22" s="21" t="str">
        <f t="shared" ref="F22:F26" si="0">$D$18</f>
        <v>Indicar %</v>
      </c>
      <c r="G22" s="22" t="e">
        <f>E22-(E22*F22%)</f>
        <v>#VALUE!</v>
      </c>
      <c r="H22" s="23"/>
      <c r="I22" s="23"/>
      <c r="J22" s="23"/>
      <c r="K22" s="31"/>
    </row>
    <row r="23" spans="2:11" ht="99.75" x14ac:dyDescent="0.2">
      <c r="B23" s="17">
        <v>1</v>
      </c>
      <c r="C23" s="18" t="s">
        <v>23</v>
      </c>
      <c r="D23" s="19">
        <v>757.85352499999999</v>
      </c>
      <c r="E23" s="20">
        <v>0</v>
      </c>
      <c r="F23" s="21" t="str">
        <f t="shared" si="0"/>
        <v>Indicar %</v>
      </c>
      <c r="G23" s="22" t="e">
        <f t="shared" ref="G23:G26" si="1">E23-(E23*F23%)</f>
        <v>#VALUE!</v>
      </c>
      <c r="H23" s="23" t="s">
        <v>38</v>
      </c>
      <c r="I23" s="23"/>
      <c r="J23" s="23"/>
      <c r="K23" s="31"/>
    </row>
    <row r="24" spans="2:11" ht="71.25" x14ac:dyDescent="0.2">
      <c r="B24" s="17">
        <v>1</v>
      </c>
      <c r="C24" s="24" t="s">
        <v>22</v>
      </c>
      <c r="D24" s="19">
        <v>702.55412499999989</v>
      </c>
      <c r="E24" s="20">
        <v>0</v>
      </c>
      <c r="F24" s="21" t="str">
        <f t="shared" si="0"/>
        <v>Indicar %</v>
      </c>
      <c r="G24" s="22" t="e">
        <f t="shared" si="1"/>
        <v>#VALUE!</v>
      </c>
      <c r="H24" s="23"/>
      <c r="I24" s="23"/>
      <c r="J24" s="23"/>
      <c r="K24" s="31"/>
    </row>
    <row r="25" spans="2:11" ht="71.25" x14ac:dyDescent="0.2">
      <c r="B25" s="17">
        <v>1</v>
      </c>
      <c r="C25" s="24" t="s">
        <v>24</v>
      </c>
      <c r="D25" s="19">
        <v>910.75648529411762</v>
      </c>
      <c r="E25" s="20">
        <v>0</v>
      </c>
      <c r="F25" s="21" t="str">
        <f t="shared" si="0"/>
        <v>Indicar %</v>
      </c>
      <c r="G25" s="22" t="e">
        <f t="shared" si="1"/>
        <v>#VALUE!</v>
      </c>
      <c r="H25" s="23"/>
      <c r="I25" s="23"/>
      <c r="J25" s="23"/>
      <c r="K25" s="31"/>
    </row>
    <row r="26" spans="2:11" s="27" customFormat="1" ht="71.25" x14ac:dyDescent="0.2">
      <c r="B26" s="17">
        <v>1</v>
      </c>
      <c r="C26" s="18" t="s">
        <v>25</v>
      </c>
      <c r="D26" s="25">
        <v>566.48713970588233</v>
      </c>
      <c r="E26" s="20">
        <v>0</v>
      </c>
      <c r="F26" s="21" t="str">
        <f t="shared" si="0"/>
        <v>Indicar %</v>
      </c>
      <c r="G26" s="22" t="e">
        <f t="shared" si="1"/>
        <v>#VALUE!</v>
      </c>
      <c r="H26" s="26"/>
      <c r="I26" s="26"/>
      <c r="J26" s="26"/>
      <c r="K26" s="31"/>
    </row>
    <row r="27" spans="2:11" s="27" customFormat="1" ht="15" customHeight="1" x14ac:dyDescent="0.2">
      <c r="B27" s="35" t="s">
        <v>5</v>
      </c>
      <c r="C27" s="36"/>
      <c r="D27" s="36"/>
      <c r="E27" s="36"/>
      <c r="F27" s="36"/>
      <c r="G27" s="36"/>
      <c r="H27" s="36"/>
      <c r="I27" s="36"/>
      <c r="J27" s="37"/>
      <c r="K27" s="31"/>
    </row>
    <row r="28" spans="2:11" s="27" customFormat="1" ht="71.25" x14ac:dyDescent="0.2">
      <c r="B28" s="17">
        <v>1</v>
      </c>
      <c r="C28" s="24" t="s">
        <v>35</v>
      </c>
      <c r="D28" s="25">
        <v>353.16866406250006</v>
      </c>
      <c r="E28" s="20">
        <v>0</v>
      </c>
      <c r="F28" s="21" t="str">
        <f>$D$18</f>
        <v>Indicar %</v>
      </c>
      <c r="G28" s="22" t="e">
        <f>E28-(E28*F28%)</f>
        <v>#VALUE!</v>
      </c>
      <c r="H28" s="26"/>
      <c r="I28" s="26"/>
      <c r="J28" s="26"/>
      <c r="K28" s="31"/>
    </row>
    <row r="29" spans="2:11" s="27" customFormat="1" ht="90" customHeight="1" x14ac:dyDescent="0.2">
      <c r="B29" s="17">
        <v>1</v>
      </c>
      <c r="C29" s="32" t="s">
        <v>36</v>
      </c>
      <c r="D29" s="25">
        <v>491.45882500000005</v>
      </c>
      <c r="E29" s="20">
        <v>0</v>
      </c>
      <c r="F29" s="21" t="str">
        <f>$D$18</f>
        <v>Indicar %</v>
      </c>
      <c r="G29" s="22" t="e">
        <f>E29-(E29*F29%)</f>
        <v>#VALUE!</v>
      </c>
      <c r="H29" s="26"/>
      <c r="I29" s="26"/>
      <c r="J29" s="26"/>
      <c r="K29" s="31"/>
    </row>
    <row r="30" spans="2:11" s="27" customFormat="1" ht="15" x14ac:dyDescent="0.2">
      <c r="B30" s="35" t="s">
        <v>6</v>
      </c>
      <c r="C30" s="36"/>
      <c r="D30" s="36"/>
      <c r="E30" s="36"/>
      <c r="F30" s="36"/>
      <c r="G30" s="36"/>
      <c r="H30" s="36"/>
      <c r="I30" s="36"/>
      <c r="J30" s="37"/>
      <c r="K30" s="31"/>
    </row>
    <row r="31" spans="2:11" ht="57" x14ac:dyDescent="0.2">
      <c r="B31" s="17">
        <v>1</v>
      </c>
      <c r="C31" s="24" t="s">
        <v>26</v>
      </c>
      <c r="D31" s="19">
        <v>361.04240441176466</v>
      </c>
      <c r="E31" s="20">
        <v>0</v>
      </c>
      <c r="F31" s="21" t="str">
        <f t="shared" ref="F31:F38" si="2">$D$18</f>
        <v>Indicar %</v>
      </c>
      <c r="G31" s="22" t="e">
        <f>E31-(E31*F31%)</f>
        <v>#VALUE!</v>
      </c>
      <c r="H31" s="23"/>
      <c r="I31" s="23"/>
      <c r="J31" s="23"/>
      <c r="K31" s="31"/>
    </row>
    <row r="32" spans="2:11" ht="57" x14ac:dyDescent="0.2">
      <c r="B32" s="17">
        <v>1</v>
      </c>
      <c r="C32" s="24" t="s">
        <v>27</v>
      </c>
      <c r="D32" s="19">
        <v>342.8407125</v>
      </c>
      <c r="E32" s="20">
        <v>0</v>
      </c>
      <c r="F32" s="21" t="str">
        <f t="shared" si="2"/>
        <v>Indicar %</v>
      </c>
      <c r="G32" s="22" t="e">
        <f t="shared" ref="G32:G38" si="3">E32-(E32*F32%)</f>
        <v>#VALUE!</v>
      </c>
      <c r="H32" s="23"/>
      <c r="I32" s="23"/>
      <c r="J32" s="23"/>
      <c r="K32" s="31"/>
    </row>
    <row r="33" spans="2:11" ht="57" x14ac:dyDescent="0.2">
      <c r="B33" s="17">
        <v>1</v>
      </c>
      <c r="C33" s="18" t="s">
        <v>28</v>
      </c>
      <c r="D33" s="19">
        <v>586.50799999999992</v>
      </c>
      <c r="E33" s="20">
        <v>0</v>
      </c>
      <c r="F33" s="21" t="str">
        <f t="shared" si="2"/>
        <v>Indicar %</v>
      </c>
      <c r="G33" s="22" t="e">
        <f t="shared" si="3"/>
        <v>#VALUE!</v>
      </c>
      <c r="H33" s="23"/>
      <c r="I33" s="23"/>
      <c r="J33" s="23"/>
      <c r="K33" s="31"/>
    </row>
    <row r="34" spans="2:11" ht="57" x14ac:dyDescent="0.2">
      <c r="B34" s="17">
        <v>1</v>
      </c>
      <c r="C34" s="18" t="s">
        <v>29</v>
      </c>
      <c r="D34" s="19">
        <v>691.7600625</v>
      </c>
      <c r="E34" s="20">
        <v>0</v>
      </c>
      <c r="F34" s="21" t="str">
        <f t="shared" si="2"/>
        <v>Indicar %</v>
      </c>
      <c r="G34" s="22" t="e">
        <f t="shared" si="3"/>
        <v>#VALUE!</v>
      </c>
      <c r="H34" s="23"/>
      <c r="I34" s="23"/>
      <c r="J34" s="23"/>
      <c r="K34" s="31"/>
    </row>
    <row r="35" spans="2:11" ht="57" x14ac:dyDescent="0.2">
      <c r="B35" s="17">
        <v>1</v>
      </c>
      <c r="C35" s="24" t="s">
        <v>30</v>
      </c>
      <c r="D35" s="19">
        <v>1077.8237708333336</v>
      </c>
      <c r="E35" s="20">
        <v>0</v>
      </c>
      <c r="F35" s="21" t="str">
        <f t="shared" si="2"/>
        <v>Indicar %</v>
      </c>
      <c r="G35" s="22" t="e">
        <f t="shared" si="3"/>
        <v>#VALUE!</v>
      </c>
      <c r="H35" s="23"/>
      <c r="I35" s="23"/>
      <c r="J35" s="23"/>
      <c r="K35" s="31"/>
    </row>
    <row r="36" spans="2:11" ht="99.75" x14ac:dyDescent="0.2">
      <c r="B36" s="17">
        <v>1</v>
      </c>
      <c r="C36" s="24" t="s">
        <v>31</v>
      </c>
      <c r="D36" s="19">
        <v>740.18272058823527</v>
      </c>
      <c r="E36" s="20">
        <v>0</v>
      </c>
      <c r="F36" s="21" t="str">
        <f t="shared" si="2"/>
        <v>Indicar %</v>
      </c>
      <c r="G36" s="22" t="e">
        <f t="shared" si="3"/>
        <v>#VALUE!</v>
      </c>
      <c r="H36" s="23"/>
      <c r="I36" s="23"/>
      <c r="J36" s="23"/>
      <c r="K36" s="31"/>
    </row>
    <row r="37" spans="2:11" ht="85.5" x14ac:dyDescent="0.2">
      <c r="B37" s="17">
        <v>1</v>
      </c>
      <c r="C37" s="18" t="s">
        <v>32</v>
      </c>
      <c r="D37" s="19">
        <v>1073.0952374999999</v>
      </c>
      <c r="E37" s="20">
        <v>1000</v>
      </c>
      <c r="F37" s="21" t="str">
        <f t="shared" si="2"/>
        <v>Indicar %</v>
      </c>
      <c r="G37" s="22" t="e">
        <f t="shared" si="3"/>
        <v>#VALUE!</v>
      </c>
      <c r="H37" s="23"/>
      <c r="I37" s="23"/>
      <c r="J37" s="23"/>
      <c r="K37" s="31"/>
    </row>
    <row r="38" spans="2:11" ht="99.75" x14ac:dyDescent="0.2">
      <c r="B38" s="17">
        <v>1</v>
      </c>
      <c r="C38" s="24" t="s">
        <v>33</v>
      </c>
      <c r="D38" s="19">
        <v>802.88649999999996</v>
      </c>
      <c r="E38" s="20">
        <v>0</v>
      </c>
      <c r="F38" s="21" t="str">
        <f t="shared" si="2"/>
        <v>Indicar %</v>
      </c>
      <c r="G38" s="22" t="e">
        <f t="shared" si="3"/>
        <v>#VALUE!</v>
      </c>
      <c r="H38" s="23"/>
      <c r="I38" s="23"/>
      <c r="J38" s="23"/>
      <c r="K38" s="31"/>
    </row>
    <row r="39" spans="2:11" ht="15" x14ac:dyDescent="0.25">
      <c r="D39" s="30">
        <f>SUM(D31:D38,D29,D28,D26,D25,D24,D23,D22)</f>
        <v>10115.142097395834</v>
      </c>
      <c r="F39" s="28" t="s">
        <v>13</v>
      </c>
      <c r="G39" s="29" t="e">
        <f>SUM(G22:G38)</f>
        <v>#VALUE!</v>
      </c>
    </row>
  </sheetData>
  <sheetProtection algorithmName="SHA-512" hashValue="QMUSjTBbT3zLz5K1dx75UB4KjEUSqiA5EeoIQuS5clGLgvjHPmjqgNm1REjHUC1vmvWu1i5fj+EkTHjA2gVqIg==" saltValue="i5HjhlXys7EGanfXg1Y9xQ==" spinCount="100000" sheet="1" formatCells="0" formatColumns="0" formatRows="0" insertColumns="0" insertRows="0" insertHyperlinks="0" deleteColumns="0" deleteRows="0" sort="0" autoFilter="0" pivotTables="0"/>
  <mergeCells count="8">
    <mergeCell ref="B30:J30"/>
    <mergeCell ref="B18:C18"/>
    <mergeCell ref="B16:J16"/>
    <mergeCell ref="B10:H10"/>
    <mergeCell ref="C12:E12"/>
    <mergeCell ref="C14:E14"/>
    <mergeCell ref="B21:J21"/>
    <mergeCell ref="B27:J27"/>
  </mergeCells>
  <dataValidations count="1">
    <dataValidation type="custom" allowBlank="1" showInputMessage="1" showErrorMessage="1" sqref="E22:E26 E31:E38 E28:E29" xr:uid="{00000000-0002-0000-0000-000000000000}">
      <formula1>((E22-E22*$D$18%)&lt;=D22)</formula1>
    </dataValidation>
  </dataValidations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Oferta económica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Sosu, Stefania Andreea</cp:lastModifiedBy>
  <cp:lastPrinted>2022-04-28T09:46:07Z</cp:lastPrinted>
  <dcterms:created xsi:type="dcterms:W3CDTF">2022-02-07T07:07:59Z</dcterms:created>
  <dcterms:modified xsi:type="dcterms:W3CDTF">2024-06-14T10:35:50Z</dcterms:modified>
</cp:coreProperties>
</file>