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csacat.sharepoint.com/sites/ConcursosCSA/Documentos compartidos/General/Concursos/2024_CONCURSOS/CSA/23_CSA_2024 Obres Adequació Heliport/2. PLECS/ESMENA/"/>
    </mc:Choice>
  </mc:AlternateContent>
  <xr:revisionPtr revIDLastSave="549" documentId="8_{E21E66E1-D364-40BA-8D4E-7A297EE4AB1E}" xr6:coauthVersionLast="47" xr6:coauthVersionMax="47" xr10:uidLastSave="{90A01A13-BCF0-435C-B520-91F9CC8F4CBB}"/>
  <bookViews>
    <workbookView xWindow="-120" yWindow="-120" windowWidth="29040" windowHeight="15840" xr2:uid="{CB1178BB-32EE-4ECF-A449-8F3CD948606D}"/>
  </bookViews>
  <sheets>
    <sheet name="Pressupost" sheetId="1" r:id="rId1"/>
  </sheets>
  <definedNames>
    <definedName name="_xlnm.Print_Area" localSheetId="0">Pressupost!$A$2:$F$29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7" i="1" l="1"/>
  <c r="F29" i="1" s="1"/>
  <c r="F25" i="1"/>
  <c r="F14" i="1"/>
  <c r="F7" i="1"/>
  <c r="F8" i="1" l="1"/>
  <c r="F11" i="1"/>
  <c r="F10" i="1"/>
  <c r="F20" i="1" l="1"/>
  <c r="F19" i="1"/>
  <c r="F18" i="1"/>
  <c r="F17" i="1"/>
  <c r="F16" i="1"/>
  <c r="F15" i="1"/>
  <c r="F13" i="1"/>
  <c r="F12" i="1" s="1"/>
  <c r="F9" i="1"/>
  <c r="F5" i="1"/>
  <c r="F21" i="1"/>
  <c r="F23" i="1"/>
  <c r="F22" i="1" s="1"/>
  <c r="F24" i="1" s="1"/>
  <c r="F6" i="1"/>
  <c r="F4" i="1" l="1"/>
  <c r="F26" i="1" l="1"/>
</calcChain>
</file>

<file path=xl/sharedStrings.xml><?xml version="1.0" encoding="utf-8"?>
<sst xmlns="http://schemas.openxmlformats.org/spreadsheetml/2006/main" count="53" uniqueCount="39">
  <si>
    <t>PRESSUPOST DE L’OBRA D’ADEQUACIÓ DE L’HELIPORT DE L’HOSPITAL UNIVERSITARI D’IGUALADA AL REIAL DECRET 1070/2015.</t>
  </si>
  <si>
    <t>Capítol</t>
  </si>
  <si>
    <t>U</t>
  </si>
  <si>
    <t>Descripció de la partida</t>
  </si>
  <si>
    <t>Amidament</t>
  </si>
  <si>
    <t>Preu</t>
  </si>
  <si>
    <t>Import</t>
  </si>
  <si>
    <t>1.01</t>
  </si>
  <si>
    <t>TREBALLS PREVIS - MITJANS AUXILIARS</t>
  </si>
  <si>
    <t>PA</t>
  </si>
  <si>
    <t>Aportar el material adequat per la sectorització i senyalització de les diferents zones de treball.</t>
  </si>
  <si>
    <t>Subministrament i instal·lació de les línies de vida provisionals i punts d’ancoratge que siguin necessaris per l’execució de l’obra. 
Aportar mitjans d'elevació per realització dels treballs en alçada, braç elevador de 25m d’alçada, inclou transport, assegurança, gasoil, etc</t>
  </si>
  <si>
    <t>1.02</t>
  </si>
  <si>
    <t xml:space="preserve">SISTEMES D'IL·LUMINACIÓ I ABALISAMENT </t>
  </si>
  <si>
    <t>Subministrament i instal·lació de 2 conjunts de 4 balises omnidireccionals model UPL-CUR-S1-W – Universal Perimeter Light – 110/240VAC – White, repartides sobre les dobles fletxes de guia d'alineació de la trajectòria de vol. Inclou els treballs d'obra civil i instal·lació elèctrica pel correcte funcionament de les balises.</t>
  </si>
  <si>
    <t>Subministrament i instal·lació de 2 fonts d'alimentació Model UPL control unit pel control de les balises, inclou cablejat.</t>
  </si>
  <si>
    <t>Retirar reflectors actuals i subministrament i instal·lació de 4 reflectors Model Q-Helipad Floodlight frangible, a la TLOF intercalats a les llums de perimetres TLOF de la plataforma d'heliport, inclou la connexió a la línia elèctrica existent de les llums reflectors TLOF.</t>
  </si>
  <si>
    <t>Subministrament i instal·lació d'un far d'heliportuari tipus Q-Beacon Light  a la coberta del badalot d'ascensors, inclou el cablejat i connexionat del mateix de la linia al quadre electric de l'Heliport.</t>
  </si>
  <si>
    <t>1.03</t>
  </si>
  <si>
    <t>MONITORS DEL SISTEMA D'EXTINCIÓ D'INCENDIS</t>
  </si>
  <si>
    <t>Modificar mesura dels tubs d'impulsió de les 6 llances/monitors d'extinció d'incendis, tall, nou ranurat del tub i posterior instal·lació, inclòs tot el petit material necessari.</t>
  </si>
  <si>
    <t>1.04</t>
  </si>
  <si>
    <t>SENYALITZACIÓ DE LA PLATAFORMA - FATO</t>
  </si>
  <si>
    <t>Eliminació dels dos símbols existents a la plataforma de l'heliport de "5.0 t", mitjançant productes decapants.</t>
  </si>
  <si>
    <t>Subministrament de màscares de vinil per realitzar els símbols 5t i dues fletxes.</t>
  </si>
  <si>
    <t>Retolació i pintat de dos símbols "5t", i dos símbols de fletxes dobles, amb mesures i ubicació segons plànols aportats.</t>
  </si>
  <si>
    <t>Subministrament de màscares de vinil per realitzar els símbols de  “NO CREUAR” “DO NOT CROSS” “NO CRUZAR”</t>
  </si>
  <si>
    <t>Pintat dels símbols de “NO CREUAR” “DO NOT CROSS” “NO CRUZAR”</t>
  </si>
  <si>
    <t>Repintat sobre la senyal d'identificació d'heliport hospitalari (creu blanca amb símbol de la "H" vermella central), fletxes vermelles (indicant la sortida) i retolació "EXIT"</t>
  </si>
  <si>
    <t>Subministrament instal·lació i ancoratge de xapes metàl·liques sobre les religues del tramex existent, en les zones de pintat (fletxes, rètol,..)</t>
  </si>
  <si>
    <t>1.05</t>
  </si>
  <si>
    <t>ESTACIÓ METEOROLOGICA</t>
  </si>
  <si>
    <t>Subministrament i instal·lació d'una estació meteorològica avançada, segons característiques previstes en el PPT. Inclou subministrament i instal·lació de màstil de 3,5m i estructura de formigó de 650x650x1000 o fixació estructural equivalent, subministrament i instal·lació de 20m cable electric i proteccions necessàries per connectar a quadre elèctric existent de l'heliport, subministrament i instal·lació de 25m cable elèctric i proteccions necessàries per connectar del quadre elèctric de l'heliport al quadre elèctric del SAI de Cirurgia Ambulatòria, i subministrament instal·lació de 25m de cable ethernet categoria 6A o 7 per a connexió de dades del quadre de l'estació meterològica al patchpannel del rack nº8  de P1.</t>
  </si>
  <si>
    <t>Preu Execució Material - PEM</t>
  </si>
  <si>
    <t>Despeses Generals</t>
  </si>
  <si>
    <t>Benefici Industrial</t>
  </si>
  <si>
    <t>Preu Execució per Contracte - PEC</t>
  </si>
  <si>
    <t>IVA</t>
  </si>
  <si>
    <t>Preu Total Obra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</si>
</sst>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403]_-;\-* #,##0.00\ [$€-403]_-;_-* &quot;-&quot;??\ [$€-403]_-;_-@_-"/>
    <numFmt numFmtId="165" formatCode="#,##0.00\ [$€-403];\-#,##0.00\ [$€-403]"/>
  </numFmts>
  <fonts count="6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ashed">
        <color auto="1"/>
      </left>
      <right style="dashed">
        <color auto="1"/>
      </right>
      <top style="thin">
        <color auto="1"/>
      </top>
      <bottom style="dashed">
        <color auto="1"/>
      </bottom>
      <diagonal/>
    </border>
    <border>
      <left style="dashed">
        <color auto="1"/>
      </left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dashed">
        <color auto="1"/>
      </right>
      <top style="thin">
        <color auto="1"/>
      </top>
      <bottom/>
      <diagonal/>
    </border>
    <border>
      <left style="thin">
        <color auto="1"/>
      </left>
      <right style="dashed">
        <color auto="1"/>
      </right>
      <top/>
      <bottom style="thin">
        <color auto="1"/>
      </bottom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/>
    </xf>
    <xf numFmtId="9" fontId="2" fillId="0" borderId="1" xfId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 shrinkToFit="1"/>
    </xf>
    <xf numFmtId="164" fontId="2" fillId="0" borderId="3" xfId="0" applyNumberFormat="1" applyFont="1" applyBorder="1" applyAlignment="1">
      <alignment vertical="center"/>
    </xf>
    <xf numFmtId="0" fontId="2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" fontId="2" fillId="0" borderId="8" xfId="0" applyNumberFormat="1" applyFont="1" applyBorder="1" applyAlignment="1">
      <alignment horizontal="center" vertical="center" shrinkToFit="1"/>
    </xf>
    <xf numFmtId="164" fontId="2" fillId="0" borderId="8" xfId="0" applyNumberFormat="1" applyFont="1" applyBorder="1" applyAlignment="1">
      <alignment vertical="center"/>
    </xf>
    <xf numFmtId="0" fontId="4" fillId="0" borderId="6" xfId="0" applyFont="1" applyBorder="1" applyAlignment="1">
      <alignment horizontal="left" vertical="center" wrapText="1"/>
    </xf>
    <xf numFmtId="1" fontId="2" fillId="0" borderId="6" xfId="0" applyNumberFormat="1" applyFont="1" applyBorder="1" applyAlignment="1">
      <alignment horizontal="center" vertical="center" shrinkToFit="1"/>
    </xf>
    <xf numFmtId="164" fontId="2" fillId="0" borderId="6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64" fontId="3" fillId="3" borderId="0" xfId="0" applyNumberFormat="1" applyFont="1" applyFill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9" fontId="2" fillId="0" borderId="0" xfId="0" applyNumberFormat="1" applyFont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5" fontId="3" fillId="2" borderId="1" xfId="0" applyNumberFormat="1" applyFont="1" applyFill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E8CDE-D61D-44AC-9008-60CC29D7F25E}">
  <sheetPr>
    <pageSetUpPr fitToPage="1"/>
  </sheetPr>
  <dimension ref="A2:I33"/>
  <sheetViews>
    <sheetView tabSelected="1" topLeftCell="A12" zoomScaleNormal="100" zoomScaleSheetLayoutView="80" workbookViewId="0">
      <selection activeCell="H23" sqref="H23"/>
    </sheetView>
  </sheetViews>
  <sheetFormatPr baseColWidth="10" defaultColWidth="11.1640625" defaultRowHeight="15" x14ac:dyDescent="0.2"/>
  <cols>
    <col min="1" max="1" width="13.1640625" style="8" customWidth="1"/>
    <col min="2" max="2" width="10.1640625" style="5" customWidth="1"/>
    <col min="3" max="3" width="136.83203125" style="8" customWidth="1"/>
    <col min="4" max="5" width="14" style="5" bestFit="1" customWidth="1"/>
    <col min="6" max="6" width="20.1640625" style="5" customWidth="1"/>
    <col min="7" max="7" width="15.1640625" style="8" bestFit="1" customWidth="1"/>
    <col min="8" max="9" width="14" style="8" bestFit="1" customWidth="1"/>
    <col min="10" max="16384" width="11.1640625" style="8"/>
  </cols>
  <sheetData>
    <row r="2" spans="1:8" ht="50.25" customHeight="1" x14ac:dyDescent="0.2">
      <c r="A2" s="50" t="s">
        <v>0</v>
      </c>
      <c r="B2" s="51"/>
      <c r="C2" s="51"/>
      <c r="D2" s="51"/>
      <c r="E2" s="51"/>
      <c r="F2" s="52"/>
    </row>
    <row r="3" spans="1:8" s="10" customFormat="1" ht="18" customHeight="1" x14ac:dyDescent="0.2">
      <c r="A3" s="9" t="s">
        <v>1</v>
      </c>
      <c r="B3" s="38" t="s">
        <v>2</v>
      </c>
      <c r="C3" s="9" t="s">
        <v>3</v>
      </c>
      <c r="D3" s="38" t="s">
        <v>4</v>
      </c>
      <c r="E3" s="38" t="s">
        <v>5</v>
      </c>
      <c r="F3" s="38" t="s">
        <v>6</v>
      </c>
    </row>
    <row r="4" spans="1:8" ht="18" customHeight="1" x14ac:dyDescent="0.2">
      <c r="A4" s="11" t="s">
        <v>7</v>
      </c>
      <c r="B4" s="39"/>
      <c r="C4" s="11" t="s">
        <v>8</v>
      </c>
      <c r="D4" s="39"/>
      <c r="E4" s="39"/>
      <c r="F4" s="40">
        <f>F5+F6</f>
        <v>2182</v>
      </c>
    </row>
    <row r="5" spans="1:8" ht="19.5" customHeight="1" x14ac:dyDescent="0.2">
      <c r="A5" s="53"/>
      <c r="B5" s="20" t="s">
        <v>9</v>
      </c>
      <c r="C5" s="19" t="s">
        <v>10</v>
      </c>
      <c r="D5" s="20">
        <v>1</v>
      </c>
      <c r="E5" s="21">
        <v>388</v>
      </c>
      <c r="F5" s="22">
        <f>D5*E5</f>
        <v>388</v>
      </c>
    </row>
    <row r="6" spans="1:8" ht="60" x14ac:dyDescent="0.2">
      <c r="A6" s="54"/>
      <c r="B6" s="24" t="s">
        <v>9</v>
      </c>
      <c r="C6" s="23" t="s">
        <v>11</v>
      </c>
      <c r="D6" s="24">
        <v>1</v>
      </c>
      <c r="E6" s="25">
        <v>1794</v>
      </c>
      <c r="F6" s="26">
        <f>D6*E6</f>
        <v>1794</v>
      </c>
      <c r="G6" s="16"/>
    </row>
    <row r="7" spans="1:8" ht="18" customHeight="1" x14ac:dyDescent="0.2">
      <c r="A7" s="11" t="s">
        <v>12</v>
      </c>
      <c r="B7" s="6"/>
      <c r="C7" s="11" t="s">
        <v>13</v>
      </c>
      <c r="D7" s="6"/>
      <c r="E7" s="6"/>
      <c r="F7" s="41">
        <f>F8+F9+F10+F11</f>
        <v>18880</v>
      </c>
    </row>
    <row r="8" spans="1:8" ht="47.25" customHeight="1" x14ac:dyDescent="0.2">
      <c r="A8" s="53"/>
      <c r="B8" s="1" t="s">
        <v>9</v>
      </c>
      <c r="C8" s="19" t="s">
        <v>14</v>
      </c>
      <c r="D8" s="27">
        <v>8</v>
      </c>
      <c r="E8" s="28">
        <v>1085</v>
      </c>
      <c r="F8" s="22">
        <f>D8*E8</f>
        <v>8680</v>
      </c>
      <c r="G8" s="16"/>
    </row>
    <row r="9" spans="1:8" ht="19.5" customHeight="1" x14ac:dyDescent="0.2">
      <c r="A9" s="55"/>
      <c r="B9" s="1" t="s">
        <v>9</v>
      </c>
      <c r="C9" s="29" t="s">
        <v>15</v>
      </c>
      <c r="D9" s="30">
        <v>2</v>
      </c>
      <c r="E9" s="31">
        <v>1100</v>
      </c>
      <c r="F9" s="32">
        <f>D9*E9</f>
        <v>2200</v>
      </c>
    </row>
    <row r="10" spans="1:8" ht="39.75" customHeight="1" x14ac:dyDescent="0.2">
      <c r="A10" s="55"/>
      <c r="B10" s="1" t="s">
        <v>9</v>
      </c>
      <c r="C10" s="35" t="s">
        <v>16</v>
      </c>
      <c r="D10" s="36">
        <v>4</v>
      </c>
      <c r="E10" s="37">
        <v>725</v>
      </c>
      <c r="F10" s="26">
        <f>D10*E10</f>
        <v>2900</v>
      </c>
    </row>
    <row r="11" spans="1:8" ht="33" customHeight="1" x14ac:dyDescent="0.2">
      <c r="A11" s="54"/>
      <c r="B11" s="1" t="s">
        <v>9</v>
      </c>
      <c r="C11" s="29" t="s">
        <v>17</v>
      </c>
      <c r="D11" s="33">
        <v>1</v>
      </c>
      <c r="E11" s="34">
        <v>5100</v>
      </c>
      <c r="F11" s="26">
        <f>D11*E11</f>
        <v>5100</v>
      </c>
    </row>
    <row r="12" spans="1:8" ht="18" customHeight="1" x14ac:dyDescent="0.2">
      <c r="A12" s="11" t="s">
        <v>18</v>
      </c>
      <c r="B12" s="6"/>
      <c r="C12" s="11" t="s">
        <v>19</v>
      </c>
      <c r="D12" s="6"/>
      <c r="E12" s="6"/>
      <c r="F12" s="40">
        <f>F13</f>
        <v>1723.85</v>
      </c>
      <c r="H12" s="16"/>
    </row>
    <row r="13" spans="1:8" ht="45" customHeight="1" x14ac:dyDescent="0.2">
      <c r="A13" s="7"/>
      <c r="B13" s="1" t="s">
        <v>9</v>
      </c>
      <c r="C13" s="12" t="s">
        <v>20</v>
      </c>
      <c r="D13" s="1">
        <v>1</v>
      </c>
      <c r="E13" s="3">
        <v>1723.85</v>
      </c>
      <c r="F13" s="3">
        <f>D13*E13</f>
        <v>1723.85</v>
      </c>
    </row>
    <row r="14" spans="1:8" ht="18" customHeight="1" x14ac:dyDescent="0.2">
      <c r="A14" s="11" t="s">
        <v>21</v>
      </c>
      <c r="B14" s="6"/>
      <c r="C14" s="11" t="s">
        <v>22</v>
      </c>
      <c r="D14" s="6"/>
      <c r="E14" s="6"/>
      <c r="F14" s="41">
        <f>F15+F16+F17+F18+F19+F20+F21</f>
        <v>7238.75</v>
      </c>
      <c r="H14" s="16"/>
    </row>
    <row r="15" spans="1:8" ht="19.5" customHeight="1" x14ac:dyDescent="0.2">
      <c r="A15" s="47"/>
      <c r="B15" s="30" t="s">
        <v>9</v>
      </c>
      <c r="C15" s="29" t="s">
        <v>23</v>
      </c>
      <c r="D15" s="30">
        <v>1</v>
      </c>
      <c r="E15" s="31">
        <v>1121.25</v>
      </c>
      <c r="F15" s="32">
        <f>D15*E15</f>
        <v>1121.25</v>
      </c>
    </row>
    <row r="16" spans="1:8" ht="19.5" customHeight="1" x14ac:dyDescent="0.2">
      <c r="A16" s="48"/>
      <c r="B16" s="30" t="s">
        <v>9</v>
      </c>
      <c r="C16" s="29" t="s">
        <v>24</v>
      </c>
      <c r="D16" s="30">
        <v>1</v>
      </c>
      <c r="E16" s="31">
        <v>511.75</v>
      </c>
      <c r="F16" s="32">
        <f t="shared" ref="F16:F20" si="0">D16*E16</f>
        <v>511.75</v>
      </c>
    </row>
    <row r="17" spans="1:9" ht="19.5" customHeight="1" x14ac:dyDescent="0.2">
      <c r="A17" s="48"/>
      <c r="B17" s="30" t="s">
        <v>9</v>
      </c>
      <c r="C17" s="29" t="s">
        <v>25</v>
      </c>
      <c r="D17" s="30">
        <v>1</v>
      </c>
      <c r="E17" s="31">
        <v>1813.55</v>
      </c>
      <c r="F17" s="32">
        <f t="shared" si="0"/>
        <v>1813.55</v>
      </c>
    </row>
    <row r="18" spans="1:9" ht="19.5" customHeight="1" x14ac:dyDescent="0.2">
      <c r="A18" s="48"/>
      <c r="B18" s="30" t="s">
        <v>9</v>
      </c>
      <c r="C18" s="29" t="s">
        <v>26</v>
      </c>
      <c r="D18" s="30">
        <v>1</v>
      </c>
      <c r="E18" s="31">
        <v>511.75</v>
      </c>
      <c r="F18" s="32">
        <f t="shared" si="0"/>
        <v>511.75</v>
      </c>
    </row>
    <row r="19" spans="1:9" ht="19.5" customHeight="1" x14ac:dyDescent="0.2">
      <c r="A19" s="48"/>
      <c r="B19" s="30" t="s">
        <v>9</v>
      </c>
      <c r="C19" s="29" t="s">
        <v>27</v>
      </c>
      <c r="D19" s="30">
        <v>1</v>
      </c>
      <c r="E19" s="31">
        <v>561.20000000000005</v>
      </c>
      <c r="F19" s="32">
        <f t="shared" si="0"/>
        <v>561.20000000000005</v>
      </c>
    </row>
    <row r="20" spans="1:9" ht="31.5" customHeight="1" x14ac:dyDescent="0.2">
      <c r="A20" s="48"/>
      <c r="B20" s="30" t="s">
        <v>9</v>
      </c>
      <c r="C20" s="29" t="s">
        <v>28</v>
      </c>
      <c r="D20" s="30">
        <v>1</v>
      </c>
      <c r="E20" s="31">
        <v>891.25</v>
      </c>
      <c r="F20" s="32">
        <f t="shared" si="0"/>
        <v>891.25</v>
      </c>
    </row>
    <row r="21" spans="1:9" ht="34.5" customHeight="1" x14ac:dyDescent="0.2">
      <c r="A21" s="49"/>
      <c r="B21" s="42" t="s">
        <v>9</v>
      </c>
      <c r="C21" s="23" t="s">
        <v>29</v>
      </c>
      <c r="D21" s="24">
        <v>1</v>
      </c>
      <c r="E21" s="25">
        <v>1828</v>
      </c>
      <c r="F21" s="26">
        <f>D21*E21</f>
        <v>1828</v>
      </c>
      <c r="G21" s="16"/>
    </row>
    <row r="22" spans="1:9" ht="18" customHeight="1" x14ac:dyDescent="0.2">
      <c r="A22" s="11" t="s">
        <v>30</v>
      </c>
      <c r="B22" s="6"/>
      <c r="C22" s="11" t="s">
        <v>31</v>
      </c>
      <c r="D22" s="6"/>
      <c r="E22" s="6"/>
      <c r="F22" s="40">
        <f>F23</f>
        <v>29540</v>
      </c>
      <c r="H22" s="16"/>
    </row>
    <row r="23" spans="1:9" ht="95.25" customHeight="1" x14ac:dyDescent="0.2">
      <c r="A23" s="9"/>
      <c r="B23" s="4" t="s">
        <v>9</v>
      </c>
      <c r="C23" s="12" t="s">
        <v>32</v>
      </c>
      <c r="D23" s="1">
        <v>1</v>
      </c>
      <c r="E23" s="3">
        <v>29540</v>
      </c>
      <c r="F23" s="3">
        <f>D23*E23</f>
        <v>29540</v>
      </c>
    </row>
    <row r="24" spans="1:9" ht="30.75" customHeight="1" x14ac:dyDescent="0.2">
      <c r="B24" s="8"/>
      <c r="D24" s="45" t="s">
        <v>33</v>
      </c>
      <c r="E24" s="46"/>
      <c r="F24" s="13">
        <f>F4+F7+F12+F14+F22</f>
        <v>59564.6</v>
      </c>
      <c r="G24" s="16"/>
    </row>
    <row r="25" spans="1:9" ht="30" x14ac:dyDescent="0.2">
      <c r="B25" s="8"/>
      <c r="D25" s="43" t="s">
        <v>34</v>
      </c>
      <c r="E25" s="14">
        <v>0.13</v>
      </c>
      <c r="F25" s="2">
        <f>F24*E25</f>
        <v>7743.3980000000001</v>
      </c>
      <c r="G25" s="16"/>
      <c r="H25" s="16"/>
    </row>
    <row r="26" spans="1:9" ht="30" x14ac:dyDescent="0.2">
      <c r="B26" s="8"/>
      <c r="D26" s="43" t="s">
        <v>35</v>
      </c>
      <c r="E26" s="14">
        <v>0.06</v>
      </c>
      <c r="F26" s="2">
        <f>F24*E26</f>
        <v>3573.8759999999997</v>
      </c>
      <c r="G26" s="16"/>
    </row>
    <row r="27" spans="1:9" ht="30.75" customHeight="1" x14ac:dyDescent="0.2">
      <c r="B27" s="8"/>
      <c r="D27" s="45" t="s">
        <v>36</v>
      </c>
      <c r="E27" s="46"/>
      <c r="F27" s="13">
        <f>SUM(F24:F26)</f>
        <v>70881.873999999996</v>
      </c>
      <c r="G27" s="16"/>
      <c r="H27" s="16"/>
      <c r="I27" s="16"/>
    </row>
    <row r="28" spans="1:9" x14ac:dyDescent="0.2">
      <c r="B28" s="8"/>
      <c r="D28" s="17" t="s">
        <v>37</v>
      </c>
      <c r="E28" s="14">
        <v>0.21</v>
      </c>
      <c r="F28" s="2">
        <v>14885.19</v>
      </c>
      <c r="G28" s="16"/>
      <c r="H28" s="16"/>
    </row>
    <row r="29" spans="1:9" x14ac:dyDescent="0.2">
      <c r="B29" s="8"/>
      <c r="D29" s="18" t="s">
        <v>38</v>
      </c>
      <c r="E29" s="18"/>
      <c r="F29" s="56">
        <f>SUM(F27:F28)</f>
        <v>85767.063999999998</v>
      </c>
      <c r="G29" s="15"/>
    </row>
    <row r="30" spans="1:9" x14ac:dyDescent="0.2">
      <c r="B30" s="8"/>
    </row>
    <row r="32" spans="1:9" x14ac:dyDescent="0.2">
      <c r="D32" s="15"/>
      <c r="E32" s="44"/>
      <c r="F32" s="15"/>
    </row>
    <row r="33" spans="6:6" x14ac:dyDescent="0.2">
      <c r="F33" s="15"/>
    </row>
  </sheetData>
  <mergeCells count="6">
    <mergeCell ref="D27:E27"/>
    <mergeCell ref="A15:A21"/>
    <mergeCell ref="A2:F2"/>
    <mergeCell ref="A5:A6"/>
    <mergeCell ref="A8:A11"/>
    <mergeCell ref="D24:E24"/>
  </mergeCells>
  <pageMargins left="0.7" right="0.7" top="0.75" bottom="0.75" header="0.3" footer="0.3"/>
  <pageSetup paperSize="9" scale="58" orientation="landscape" r:id="rId1"/>
  <ignoredErrors>
    <ignoredError sqref="F12 F14" 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0d7d574-c64d-4ba6-9b69-1242135893dc" xsi:nil="true"/>
    <lcf76f155ced4ddcb4097134ff3c332f xmlns="5921bf04-2642-4a6c-ad47-901e0de14078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FDF83E750F0B3489EB726727A031CAE" ma:contentTypeVersion="14" ma:contentTypeDescription="Crear nuevo documento." ma:contentTypeScope="" ma:versionID="3f4e375dfd0d1275b2f81473f17e5d67">
  <xsd:schema xmlns:xsd="http://www.w3.org/2001/XMLSchema" xmlns:xs="http://www.w3.org/2001/XMLSchema" xmlns:p="http://schemas.microsoft.com/office/2006/metadata/properties" xmlns:ns2="5921bf04-2642-4a6c-ad47-901e0de14078" xmlns:ns3="30d7d574-c64d-4ba6-9b69-1242135893dc" targetNamespace="http://schemas.microsoft.com/office/2006/metadata/properties" ma:root="true" ma:fieldsID="25305ec5fef7ca74683f38b7923442a6" ns2:_="" ns3:_="">
    <xsd:import namespace="5921bf04-2642-4a6c-ad47-901e0de14078"/>
    <xsd:import namespace="30d7d574-c64d-4ba6-9b69-1242135893d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ObjectDetectorVersion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21bf04-2642-4a6c-ad47-901e0de140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9a277a87-da54-4f58-a187-b4673d77456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d7d574-c64d-4ba6-9b69-1242135893dc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db280261-0608-407f-b5aa-b1abe34ea975}" ma:internalName="TaxCatchAll" ma:showField="CatchAllData" ma:web="30d7d574-c64d-4ba6-9b69-1242135893d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D45276-46BB-48ED-A488-F3663F40C2B5}">
  <ds:schemaRefs>
    <ds:schemaRef ds:uri="http://schemas.microsoft.com/office/2006/metadata/properties"/>
    <ds:schemaRef ds:uri="http://schemas.microsoft.com/office/infopath/2007/PartnerControls"/>
    <ds:schemaRef ds:uri="30d7d574-c64d-4ba6-9b69-1242135893dc"/>
    <ds:schemaRef ds:uri="5921bf04-2642-4a6c-ad47-901e0de14078"/>
  </ds:schemaRefs>
</ds:datastoreItem>
</file>

<file path=customXml/itemProps2.xml><?xml version="1.0" encoding="utf-8"?>
<ds:datastoreItem xmlns:ds="http://schemas.openxmlformats.org/officeDocument/2006/customXml" ds:itemID="{F2E66EA0-8C01-498E-9B6F-989F0FF8044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A84E36-A075-42C7-9F2E-BC10D2E6DB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21bf04-2642-4a6c-ad47-901e0de14078"/>
    <ds:schemaRef ds:uri="30d7d574-c64d-4ba6-9b69-1242135893d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Pressupost</vt:lpstr>
      <vt:lpstr>Pressupost!Área_de_impresión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Carme Borrega Vilaseca</dc:creator>
  <cp:keywords/>
  <dc:description/>
  <cp:lastModifiedBy>Núria Marimon i Martínez</cp:lastModifiedBy>
  <cp:revision/>
  <cp:lastPrinted>2024-07-10T06:30:18Z</cp:lastPrinted>
  <dcterms:created xsi:type="dcterms:W3CDTF">2024-05-02T12:46:12Z</dcterms:created>
  <dcterms:modified xsi:type="dcterms:W3CDTF">2024-07-10T06:35:24Z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0x0101002FDF83E750F0B3489EB726727A031CAE</vt:lpwstr>
  </property>
  <property fmtid="{D5CDD505-2E9C-101B-9397-08002B2CF9AE}" pid="3" name="MediaServiceImageTags">
    <vt:lpwstr/>
  </property>
</Properties>
</file>