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ROCEDIMENTS OBERTS\ANY 2024\0267 2024 - Adequacio Annex Fontanella 6\2 DOCUMENTACIÓ ADMINISTRATIVA\"/>
    </mc:Choice>
  </mc:AlternateContent>
  <bookViews>
    <workbookView xWindow="0" yWindow="0" windowWidth="19200" windowHeight="9189" tabRatio="719"/>
  </bookViews>
  <sheets>
    <sheet name="VALORACIÓ SENSE LOT2" sheetId="5" r:id="rId1"/>
  </sheets>
  <definedNames>
    <definedName name="_xlnm.Print_Area" localSheetId="0">'VALORACIÓ SENSE LOT2'!#REF!</definedName>
    <definedName name="director" localSheetId="0">#REF!</definedName>
    <definedName name="director">#REF!</definedName>
    <definedName name="provincia" localSheetId="0">#REF!</definedName>
    <definedName name="provincia">#REF!</definedName>
    <definedName name="titol" localSheetId="0">#REF!</definedName>
    <definedName name="titol">#REF!</definedName>
    <definedName name="Z_8898CBE6_340D_41DC_A062_245629C24F0C_.wvu.PrintArea" localSheetId="0" hidden="1">'VALORACIÓ SENSE LOT2'!#REF!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1" i="5" l="1"/>
  <c r="O511" i="5" l="1"/>
  <c r="O507" i="5" s="1"/>
  <c r="L794" i="5" l="1"/>
  <c r="O794" i="5" s="1"/>
  <c r="L786" i="5"/>
  <c r="O786" i="5" s="1"/>
  <c r="L778" i="5"/>
  <c r="O778" i="5" s="1"/>
  <c r="L770" i="5"/>
  <c r="O770" i="5" s="1"/>
  <c r="L762" i="5"/>
  <c r="O762" i="5" s="1"/>
  <c r="L754" i="5"/>
  <c r="O754" i="5" s="1"/>
  <c r="L746" i="5"/>
  <c r="O746" i="5" s="1"/>
  <c r="L738" i="5"/>
  <c r="O738" i="5" s="1"/>
  <c r="L730" i="5"/>
  <c r="O730" i="5" s="1"/>
  <c r="L722" i="5"/>
  <c r="O722" i="5" s="1"/>
  <c r="L714" i="5"/>
  <c r="O714" i="5" s="1"/>
  <c r="L706" i="5"/>
  <c r="O706" i="5" s="1"/>
  <c r="L698" i="5"/>
  <c r="O698" i="5" s="1"/>
  <c r="L690" i="5"/>
  <c r="O690" i="5" s="1"/>
  <c r="O675" i="5"/>
  <c r="O671" i="5"/>
  <c r="O667" i="5"/>
  <c r="O663" i="5"/>
  <c r="O659" i="5"/>
  <c r="O655" i="5"/>
  <c r="O651" i="5"/>
  <c r="O647" i="5"/>
  <c r="O643" i="5"/>
  <c r="O639" i="5"/>
  <c r="O635" i="5"/>
  <c r="O631" i="5"/>
  <c r="O627" i="5"/>
  <c r="O623" i="5"/>
  <c r="O619" i="5"/>
  <c r="O615" i="5"/>
  <c r="O611" i="5"/>
  <c r="O607" i="5"/>
  <c r="O603" i="5"/>
  <c r="O599" i="5"/>
  <c r="O595" i="5"/>
  <c r="O591" i="5"/>
  <c r="O587" i="5"/>
  <c r="O583" i="5"/>
  <c r="O577" i="5"/>
  <c r="O573" i="5"/>
  <c r="O569" i="5"/>
  <c r="O565" i="5"/>
  <c r="O561" i="5"/>
  <c r="O557" i="5"/>
  <c r="O553" i="5"/>
  <c r="O549" i="5"/>
  <c r="O545" i="5"/>
  <c r="O541" i="5"/>
  <c r="O537" i="5"/>
  <c r="O531" i="5"/>
  <c r="O527" i="5"/>
  <c r="O523" i="5"/>
  <c r="O519" i="5"/>
  <c r="O513" i="5" l="1"/>
  <c r="O678" i="5" s="1"/>
  <c r="L497" i="5"/>
  <c r="O497" i="5" s="1"/>
  <c r="O490" i="5" s="1"/>
  <c r="O819" i="5" l="1"/>
  <c r="O367" i="5"/>
  <c r="L802" i="5" l="1"/>
  <c r="O802" i="5" s="1"/>
  <c r="O680" i="5" s="1"/>
  <c r="L379" i="5"/>
  <c r="O379" i="5" s="1"/>
  <c r="L373" i="5"/>
  <c r="O373" i="5" s="1"/>
  <c r="L364" i="5"/>
  <c r="O364" i="5" s="1"/>
  <c r="L358" i="5"/>
  <c r="O358" i="5" s="1"/>
  <c r="L353" i="5"/>
  <c r="O353" i="5" s="1"/>
  <c r="L347" i="5"/>
  <c r="O347" i="5" s="1"/>
  <c r="L341" i="5"/>
  <c r="O341" i="5" s="1"/>
  <c r="L335" i="5"/>
  <c r="O335" i="5" s="1"/>
  <c r="L329" i="5"/>
  <c r="O329" i="5" s="1"/>
  <c r="L323" i="5"/>
  <c r="O323" i="5" s="1"/>
  <c r="L317" i="5"/>
  <c r="O317" i="5" s="1"/>
  <c r="L311" i="5"/>
  <c r="O311" i="5" s="1"/>
  <c r="O301" i="5"/>
  <c r="O298" i="5"/>
  <c r="O295" i="5"/>
  <c r="O292" i="5"/>
  <c r="O289" i="5"/>
  <c r="O286" i="5"/>
  <c r="O283" i="5"/>
  <c r="O280" i="5"/>
  <c r="O277" i="5"/>
  <c r="O274" i="5"/>
  <c r="O271" i="5"/>
  <c r="O268" i="5"/>
  <c r="O265" i="5"/>
  <c r="O262" i="5"/>
  <c r="O245" i="5"/>
  <c r="O200" i="5"/>
  <c r="O197" i="5"/>
  <c r="O194" i="5"/>
  <c r="O119" i="5"/>
  <c r="O116" i="5"/>
  <c r="O805" i="5" l="1"/>
  <c r="O820" i="5" s="1"/>
  <c r="O259" i="5"/>
  <c r="O304" i="5"/>
  <c r="O103" i="5"/>
  <c r="O18" i="5"/>
  <c r="L113" i="5" l="1"/>
  <c r="O113" i="5" s="1"/>
  <c r="L108" i="5"/>
  <c r="O108" i="5" s="1"/>
  <c r="L100" i="5"/>
  <c r="O100" i="5" s="1"/>
  <c r="L95" i="5"/>
  <c r="O95" i="5" s="1"/>
  <c r="L90" i="5"/>
  <c r="O90" i="5" s="1"/>
  <c r="L85" i="5"/>
  <c r="O85" i="5" s="1"/>
  <c r="L80" i="5"/>
  <c r="O80" i="5" s="1"/>
  <c r="L75" i="5"/>
  <c r="O75" i="5" s="1"/>
  <c r="L70" i="5"/>
  <c r="O70" i="5" s="1"/>
  <c r="L65" i="5"/>
  <c r="O65" i="5" s="1"/>
  <c r="L60" i="5"/>
  <c r="O60" i="5" s="1"/>
  <c r="L55" i="5"/>
  <c r="O55" i="5" s="1"/>
  <c r="L49" i="5"/>
  <c r="O49" i="5" s="1"/>
  <c r="L44" i="5"/>
  <c r="O44" i="5" s="1"/>
  <c r="L39" i="5"/>
  <c r="O39" i="5" s="1"/>
  <c r="L34" i="5"/>
  <c r="O34" i="5" s="1"/>
  <c r="L29" i="5"/>
  <c r="O29" i="5" s="1"/>
  <c r="L24" i="5"/>
  <c r="O24" i="5" s="1"/>
  <c r="L488" i="5"/>
  <c r="O488" i="5" s="1"/>
  <c r="L482" i="5"/>
  <c r="O482" i="5" s="1"/>
  <c r="L476" i="5"/>
  <c r="O476" i="5" s="1"/>
  <c r="O470" i="5" s="1"/>
  <c r="L468" i="5"/>
  <c r="O468" i="5" s="1"/>
  <c r="L462" i="5"/>
  <c r="O462" i="5" s="1"/>
  <c r="L456" i="5"/>
  <c r="O456" i="5" s="1"/>
  <c r="L450" i="5"/>
  <c r="O450" i="5" s="1"/>
  <c r="L444" i="5"/>
  <c r="O444" i="5" s="1"/>
  <c r="L438" i="5"/>
  <c r="O438" i="5" s="1"/>
  <c r="L430" i="5"/>
  <c r="O430" i="5" s="1"/>
  <c r="L424" i="5"/>
  <c r="O424" i="5" s="1"/>
  <c r="L418" i="5"/>
  <c r="O418" i="5" s="1"/>
  <c r="L412" i="5"/>
  <c r="O412" i="5" s="1"/>
  <c r="L406" i="5"/>
  <c r="O406" i="5" s="1"/>
  <c r="L400" i="5"/>
  <c r="O400" i="5" s="1"/>
  <c r="L394" i="5"/>
  <c r="O394" i="5" s="1"/>
  <c r="L388" i="5"/>
  <c r="O388" i="5" s="1"/>
  <c r="L257" i="5"/>
  <c r="O257" i="5" s="1"/>
  <c r="L253" i="5"/>
  <c r="O253" i="5" s="1"/>
  <c r="L249" i="5"/>
  <c r="O249" i="5" s="1"/>
  <c r="L239" i="5"/>
  <c r="O239" i="5" s="1"/>
  <c r="L233" i="5"/>
  <c r="O233" i="5" s="1"/>
  <c r="L227" i="5"/>
  <c r="O227" i="5" s="1"/>
  <c r="L221" i="5"/>
  <c r="O221" i="5" s="1"/>
  <c r="L213" i="5"/>
  <c r="O213" i="5" s="1"/>
  <c r="L206" i="5"/>
  <c r="O206" i="5" s="1"/>
  <c r="L191" i="5"/>
  <c r="L185" i="5"/>
  <c r="O185" i="5" s="1"/>
  <c r="L179" i="5"/>
  <c r="O179" i="5" s="1"/>
  <c r="L173" i="5"/>
  <c r="O173" i="5" s="1"/>
  <c r="L167" i="5"/>
  <c r="O167" i="5" s="1"/>
  <c r="L159" i="5"/>
  <c r="O159" i="5" s="1"/>
  <c r="L153" i="5"/>
  <c r="O153" i="5" s="1"/>
  <c r="L147" i="5"/>
  <c r="O147" i="5" s="1"/>
  <c r="L142" i="5"/>
  <c r="O142" i="5" s="1"/>
  <c r="L136" i="5"/>
  <c r="O136" i="5" s="1"/>
  <c r="L131" i="5"/>
  <c r="O131" i="5" s="1"/>
  <c r="O432" i="5" l="1"/>
  <c r="O383" i="5"/>
  <c r="O161" i="5"/>
  <c r="O126" i="5"/>
  <c r="O15" i="5"/>
  <c r="O215" i="5"/>
  <c r="O505" i="5" l="1"/>
  <c r="N810" i="5" l="1"/>
  <c r="O810" i="5" s="1"/>
  <c r="O818" i="5"/>
  <c r="N813" i="5" l="1"/>
  <c r="O813" i="5" s="1"/>
  <c r="O821" i="5" s="1"/>
  <c r="O823" i="5" s="1"/>
  <c r="O826" i="5" s="1"/>
</calcChain>
</file>

<file path=xl/sharedStrings.xml><?xml version="1.0" encoding="utf-8"?>
<sst xmlns="http://schemas.openxmlformats.org/spreadsheetml/2006/main" count="789" uniqueCount="398">
  <si>
    <t>CAPITOL</t>
  </si>
  <si>
    <t>UT.</t>
  </si>
  <si>
    <t>DESCRIPCIÓ</t>
  </si>
  <si>
    <t>AMID.</t>
  </si>
  <si>
    <t>PREU</t>
  </si>
  <si>
    <t>IMPORT</t>
  </si>
  <si>
    <t>1.1</t>
  </si>
  <si>
    <t>pa</t>
  </si>
  <si>
    <t>2.1</t>
  </si>
  <si>
    <t>2.2</t>
  </si>
  <si>
    <t>2.3</t>
  </si>
  <si>
    <t>2.4</t>
  </si>
  <si>
    <t>2.5</t>
  </si>
  <si>
    <t>2.6</t>
  </si>
  <si>
    <t>3.1</t>
  </si>
  <si>
    <t>3.2</t>
  </si>
  <si>
    <t>3.4</t>
  </si>
  <si>
    <t>3.5</t>
  </si>
  <si>
    <t>4.1</t>
  </si>
  <si>
    <t>%</t>
  </si>
  <si>
    <t>5.1</t>
  </si>
  <si>
    <t>ut</t>
  </si>
  <si>
    <t>1.2</t>
  </si>
  <si>
    <t>m²</t>
  </si>
  <si>
    <t>1.3</t>
  </si>
  <si>
    <t>Pa</t>
  </si>
  <si>
    <t>1.4</t>
  </si>
  <si>
    <t>1.5</t>
  </si>
  <si>
    <t>Arrencada d'enrajolat en parament vertical, amb mitjans manuals i càrrega manual de runa sobre camió o contenidor</t>
  </si>
  <si>
    <t>1.6</t>
  </si>
  <si>
    <t>1.7</t>
  </si>
  <si>
    <t>1.8</t>
  </si>
  <si>
    <t>Arrencada d'inodor  i pica de WC, ancoratges, aixetes, mecanismes, desguassos i desconnexió de les xarxes de subministrament i d'evacuació, amb mitjans manuals i càrrega manual de runa sobre camió o contenidor</t>
  </si>
  <si>
    <t>1.9</t>
  </si>
  <si>
    <t>1.10</t>
  </si>
  <si>
    <t>1.11</t>
  </si>
  <si>
    <t>Arrencada d'unitat exterior o unitat compacta de climatització d'expansió directa ancorada a forjat superior, ,desconnexió de les xarxes de subministrament i d'evacuació amb mitjans manuals i càrrega manual sobre camió o contenidor. Inclós subestructura de sustentació de perfils d'acer.</t>
  </si>
  <si>
    <t>1.12</t>
  </si>
  <si>
    <t>1.13</t>
  </si>
  <si>
    <t>1.14</t>
  </si>
  <si>
    <t>m2</t>
  </si>
  <si>
    <t>1.15</t>
  </si>
  <si>
    <t>1.16</t>
  </si>
  <si>
    <t>1.17</t>
  </si>
  <si>
    <t>Preparació, neteja i sanejament del espai per iniciar les feines (retirada de mobles, maquinària antiga….)</t>
  </si>
  <si>
    <t>1.18</t>
  </si>
  <si>
    <t>m3</t>
  </si>
  <si>
    <t>1.19</t>
  </si>
  <si>
    <t>DEMOLICIONS, ENDERROCS, MOVIMENTS DE TERRES I GESTIÓ DE RESIDUS</t>
  </si>
  <si>
    <t>6.1</t>
  </si>
  <si>
    <t>6.2</t>
  </si>
  <si>
    <t>6.3</t>
  </si>
  <si>
    <t>6.4</t>
  </si>
  <si>
    <t>6.5</t>
  </si>
  <si>
    <t>7.1</t>
  </si>
  <si>
    <t>7.2</t>
  </si>
  <si>
    <t>7.3</t>
  </si>
  <si>
    <t>7.4</t>
  </si>
  <si>
    <t>SEGURETAT i SALUT</t>
  </si>
  <si>
    <t>8.2</t>
  </si>
  <si>
    <t>8.1</t>
  </si>
  <si>
    <t>4.2</t>
  </si>
  <si>
    <t>4.3</t>
  </si>
  <si>
    <t>4.4</t>
  </si>
  <si>
    <t>3.6</t>
  </si>
  <si>
    <t>3.7</t>
  </si>
  <si>
    <t>3.8</t>
  </si>
  <si>
    <t>3.9</t>
  </si>
  <si>
    <t>3.10</t>
  </si>
  <si>
    <t>5.2</t>
  </si>
  <si>
    <t>6.6</t>
  </si>
  <si>
    <t>6.7</t>
  </si>
  <si>
    <t>6.8</t>
  </si>
  <si>
    <t>8.3</t>
  </si>
  <si>
    <t>9.2</t>
  </si>
  <si>
    <t>10.1</t>
  </si>
  <si>
    <t>P2</t>
  </si>
  <si>
    <t>P3</t>
  </si>
  <si>
    <t>Enderroc de cel ras de palfons de fibra mineral de 60x60cm i entramat de suport de perfils T de xapa d'acer galv., amb mitjans manuals i càrrega manual sobre camió o contenidor.</t>
  </si>
  <si>
    <t>Arrencada de full i bastiment de balconera d'alumini amb mitjans manuals i càrrega manual sobre camió o contenidor</t>
  </si>
  <si>
    <t>Arrencada de full i bastiment de finestra d'alumini amb mitjans manuals i càrrega manual sobre camió o contenidor</t>
  </si>
  <si>
    <t>Arrencada de barana metàl·lica de 90 a 110 cm d'alçària, amb mitjans manuals i càrrega manual sobre camió o contenidor</t>
  </si>
  <si>
    <t>Arrencada d'unitat interior emissora o climatitzador, de 140 kW com a màxim, muntada superficialment o prèviament desencastada, amb mitjans manuals i mecànics i reserva a una altra ubicació.</t>
  </si>
  <si>
    <t>Arrencada d'instal·lació d'aire condicionat i ventilació amb conductes, per a cada unitat de 100 m2 de superfície servida per la instal·lació, amb mitjans manuals i càrrega manual sobre camió o contenidor</t>
  </si>
  <si>
    <t>Desmuntatge de xarxa d'instal·lació elèctrica interior fix en superfície, per a unitat de 100m² de superfície servida per la instal·lació; amb mitjans manuals, i càrrega manual sobre camió o contenidor. El preu inclou el desmuntatge del sub-quadre elèctric, del cablejat, dels mecanismes, de les caixes i dels accessoris superficials.</t>
  </si>
  <si>
    <t xml:space="preserve">Desmuntatge de xarxa d'instal·lació interior d'aigua, col·locada superficialment, que dóna servei a una superfície de 10 m², des de la presa de cada aparell sanitari fins el muntant, amb mitjans manuals, i càrrega manual sobre camió o contenidor. El preu inclou el desmuntatge de les vàlvules, dels accessoris i dels suports de fixació i l'obturació de les conduccions connectades a l'element.
</t>
  </si>
  <si>
    <t xml:space="preserve">Desmuntatge de lluminària interior situada a menys de 3 m d'altura, encastada amb mitjans manuals i recuperació del material per a la seva posterior ubicació en altre emplaçament, i càrrega manual sobre camió o contenidor.
</t>
  </si>
  <si>
    <t xml:space="preserve">Desmuntatge d'element contra incendis com detectors d'incendi i llumenra d'emergència, situat a sostre a mens de 3m, amb mitjans manuals, recuperació del material per a la seva posterior ubicació en altre emplaçament, i càrrega manual sobre camió o contenidor.
</t>
  </si>
  <si>
    <t>Enderroc de paredó de ceràmica fins a 10 cm de gruix, amb mitjans manuals i càrrega manual de runa sobre camió o contenidor</t>
  </si>
  <si>
    <t>Enderroc de sostre complet, incloent paviment, entrebigat, bigueta de perfil laminat, cel ras i instal·lacions interior de cel ras, amb mitjans manuals i càrrega manual de runa sobre camió o contenidor</t>
  </si>
  <si>
    <t>Arrencada d'esglaó d'obra i revestiment de pedra natural, amb mitjans manuals i càrrega manual de runa sobre camió o contenidorr</t>
  </si>
  <si>
    <t>Arrencada i repicat de rampa d'accés, de morter de ciment i revestiment de xapa d'acer gofrat  amb mitjans manuals i càrrega manual sobre camió o contenidor.</t>
  </si>
  <si>
    <t>1.20</t>
  </si>
  <si>
    <t>Arrencada de full i bastiment de porta interior de fuista de 2m² com a màxim amb mitjans manuals i càrrega manual sobre camió o contenidor.</t>
  </si>
  <si>
    <t>Arrencada de full i bastiment de conjunt de balconerai aprt fixa d'alumini amb mitjans manuals i càrrega manual sobre camió o contenidor</t>
  </si>
  <si>
    <t>P2 Edifi Ppal</t>
  </si>
  <si>
    <t>P2 Edifici Ppal</t>
  </si>
  <si>
    <t>P3 Edifici Ppal</t>
  </si>
  <si>
    <t>Disposició controlada en dipòsit autoritzat inclòs el cànon sobre la deposició controlada dels residus de la construcció, segons la LLEI 8/2008, de residus barrejats inerts amb una densitat 1 t/m3, procedents de construcció o demolició, amb codi 17 01 07 segons la Llista Europea de Residus</t>
  </si>
  <si>
    <t>1.21</t>
  </si>
  <si>
    <t>Càrrega i transport de residus a instal·lació autoritzada de gestió de residus, amb camió de 10 t i temps d'espera per a la càrrega a màquina, amb un recorregut de més de 10 i fins a 15 km.</t>
  </si>
  <si>
    <t>1.22</t>
  </si>
  <si>
    <t>TANCAMENTS i DIVISÒRIES</t>
  </si>
  <si>
    <t>REVESTIMENTS</t>
  </si>
  <si>
    <t>PAVIMENTS</t>
  </si>
  <si>
    <t>TANCAMENTS i DIVISÒRIES PRACTICABLES</t>
  </si>
  <si>
    <t>5.3</t>
  </si>
  <si>
    <t>5.4</t>
  </si>
  <si>
    <t>5.5</t>
  </si>
  <si>
    <t>5.6</t>
  </si>
  <si>
    <t>5.7</t>
  </si>
  <si>
    <t>5.8</t>
  </si>
  <si>
    <t>5.9</t>
  </si>
  <si>
    <t>5.10</t>
  </si>
  <si>
    <t>5.11</t>
  </si>
  <si>
    <t>5.12</t>
  </si>
  <si>
    <t>5.13</t>
  </si>
  <si>
    <t>5.14</t>
  </si>
  <si>
    <t>3.3</t>
  </si>
  <si>
    <t>Revestiment vertical a 3,00 m d'alçària, com a màxim, amb tauler contraxapat de plaques de fusta, tipus G classe 1, de 22 mm de gruix, per a ambient sec segons UNE-EN 636, reacció al foc B-s2, d0, acabat revestit amb planxa de fusta de frondosa, treballat al taller, col·locat fixacions mecàniques sobre enllatat de fusta de 40x40mm</t>
  </si>
  <si>
    <t>Revestiment vertical a 3,00 m d'alçària, com a màxim, amb tauler de fusta acanalada de llistons de fusta de 25x12mm amb feltre acústic negre, col·locat sobre llistons de fusta de 40x40mm i aïllament acústic de llana de roca de 40mm, reacció al foc B-s2, d0.</t>
  </si>
  <si>
    <t>SANITARI I GRIFERIA</t>
  </si>
  <si>
    <t>7.5</t>
  </si>
  <si>
    <t>7.6</t>
  </si>
  <si>
    <t>4.5</t>
  </si>
  <si>
    <t>4.6</t>
  </si>
  <si>
    <t>4.7</t>
  </si>
  <si>
    <t>4.8</t>
  </si>
  <si>
    <t>ml</t>
  </si>
  <si>
    <t>esccala</t>
  </si>
  <si>
    <t>escala</t>
  </si>
  <si>
    <r>
      <rPr>
        <b/>
        <sz val="10"/>
        <color rgb="FF000000"/>
        <rFont val="Swis721 Lt BT"/>
        <family val="2"/>
      </rPr>
      <t>E3</t>
    </r>
    <r>
      <rPr>
        <sz val="10"/>
        <color indexed="8"/>
        <rFont val="Swis721 Lt BT"/>
        <family val="2"/>
      </rPr>
      <t xml:space="preserve"> Conjunt de mobilairi de cuina composat de :  1 mòdul columnna de 600x600x2000mm  per encastar 3 microoones, amb porta inferior  i part fixa superior de fusta massissa de roure i   1 mòdul columnna de 1000x600x2000mm amb porta inferior i part fixa superioor de fusta massissa de roure .De  preu alt, sobre peus regulables de PVC, amb tiradors, ferratge i sòcol, col·locat recolzat a terra i fixat a la paret</t>
    </r>
  </si>
  <si>
    <r>
      <rPr>
        <b/>
        <sz val="10"/>
        <color rgb="FF000000"/>
        <rFont val="Swis721 Lt BT"/>
        <family val="2"/>
      </rPr>
      <t>E2</t>
    </r>
    <r>
      <rPr>
        <sz val="10"/>
        <color indexed="8"/>
        <rFont val="Swis721 Lt BT"/>
        <family val="2"/>
      </rPr>
      <t xml:space="preserve"> Conjunt de mobilairi de cuina composat de : 4 Mòduls per a moble de cuina baix, de 600x600 mm i 700 mm d'alçària, amb porta de fusta massissa de roure,  1 Mòdul per a moble de cuina baix, de 800x600 mm i 700 mm d'alçària, amb porta de fusta massissa de roure. De  preu alt, sobre peus regulables de PVC, amb tiradors, ferratge i sòcol, col·locat recolzat a terra i fixat a la paret</t>
    </r>
  </si>
  <si>
    <r>
      <rPr>
        <b/>
        <sz val="10"/>
        <color rgb="FF000000"/>
        <rFont val="Swis721 Lt BT"/>
        <family val="2"/>
      </rPr>
      <t>E4</t>
    </r>
    <r>
      <rPr>
        <sz val="10"/>
        <color indexed="8"/>
        <rFont val="Swis721 Lt BT"/>
        <family val="2"/>
      </rPr>
      <t xml:space="preserve"> Conjunt de mobilairi de cuina composat de :  3 mòduls columnna de 600x600x2000mm  per encastar 3 neveres, amb porta de fusta massissa de roure .De  preu alt, sobre peus regulables de PVC, amb tiradors, ferratge i sòcol, col·locat recolzat a terra i fixat a la paret</t>
    </r>
  </si>
  <si>
    <r>
      <rPr>
        <b/>
        <sz val="10"/>
        <color rgb="FF000000"/>
        <rFont val="Swis721 Lt BT"/>
        <family val="2"/>
      </rPr>
      <t>E5</t>
    </r>
    <r>
      <rPr>
        <sz val="10"/>
        <color indexed="8"/>
        <rFont val="Swis721 Lt BT"/>
        <family val="2"/>
      </rPr>
      <t xml:space="preserve"> Conjunt de mobilairi per consulta medica composat de :  1 mòdul baix de 600x600mmm i 700mm d'alçària, amb porta d'aglomerat amb laminat estratificat, 1 modul baix de 600x600 i 700mm d'alçària amb 4 calaixos d'aglomerat amb laminat estratificat, preu alt, sobre peus regulables de PVC, amb tiradors, ferratge i sòcol, col·locat recolzat a terra i fixat a la paret. i 4 Mòdul estàndard per a moble alt, de 600x330 mm i 700 mm d'alçària, d'aglomerat amb laminat estratificat, preu alt,  col·locat fixat a la paret</t>
    </r>
  </si>
  <si>
    <t>Encimera de Taulell termoformat de resina acrílica, d'una sola peça, sense junts ni coles adhesives, amb cantell posterior corb, de gruix 12 mm, alçària de solapament 128 mm, frontal recte, preu superior, col·locat sobre moble. inclou formació de pica de 40x40cm per aigüera.</t>
  </si>
  <si>
    <t>Encimera de cambra higiènica de Taulell termoformat de resina acrílica, d'una sola peça, sense junts ni coles adhesives, amb cantell posterior corb, de gruix 12 mm, alçària de solapament 128 mm, frontal recte, preu superior, col·locat sobre suports murals. inclou formació de pica de 30x30cm.</t>
  </si>
  <si>
    <t>INSTAL·LACIONS D' EVACUACIÓ</t>
  </si>
  <si>
    <t>PS</t>
  </si>
  <si>
    <t>P4</t>
  </si>
  <si>
    <t>P5</t>
  </si>
  <si>
    <t>6.9</t>
  </si>
  <si>
    <t>6.10</t>
  </si>
  <si>
    <t>6.11</t>
  </si>
  <si>
    <t>EQ8AU100 PQ83-HA7P</t>
  </si>
  <si>
    <t>6.12</t>
  </si>
  <si>
    <t>6.13</t>
  </si>
  <si>
    <t>6.14</t>
  </si>
  <si>
    <t>6.15</t>
  </si>
  <si>
    <r>
      <rPr>
        <b/>
        <sz val="10"/>
        <color rgb="FF000000"/>
        <rFont val="Swis721 Lt BT"/>
        <family val="2"/>
      </rPr>
      <t xml:space="preserve">E8 i E9 </t>
    </r>
    <r>
      <rPr>
        <sz val="10"/>
        <color rgb="FF000000"/>
        <rFont val="Swis721 Lt BT"/>
        <family val="2"/>
      </rPr>
      <t>Banc de paret, realitzat amb taulell de fusta de contraxapat de 30mm de gruix, acabat fusta envernissada. fixat mecanicament a paret i entre peces. format de taulers 278x70cm, 278x10cm, 278x55cm, 150x70cm, 150x10cm, 150x55cm, 4 peces de 55x110cm i 3 de 40x55cm.</t>
    </r>
  </si>
  <si>
    <r>
      <rPr>
        <b/>
        <sz val="10"/>
        <color rgb="FF000000"/>
        <rFont val="Swis721 Lt BT"/>
        <family val="2"/>
      </rPr>
      <t xml:space="preserve">E10 </t>
    </r>
    <r>
      <rPr>
        <sz val="10"/>
        <color rgb="FF000000"/>
        <rFont val="Swis721 Lt BT"/>
        <family val="2"/>
      </rPr>
      <t>Taula office, realitzada amb taulell de fusta de contraxapat de 30mm de gruix, acabat lamina de HPL color a escollir. fixada a terra mecanicament . format de taulers 260x120cm, 278x30cm,  i 2 de 120x75cm.</t>
    </r>
  </si>
  <si>
    <t>INSTAL·LACIONS DE PROTECCIÓ CONTRA INCENDIS</t>
  </si>
  <si>
    <t>11.1</t>
  </si>
  <si>
    <r>
      <rPr>
        <b/>
        <sz val="10"/>
        <color rgb="FF000000"/>
        <rFont val="Swis721 Lt BT"/>
        <family val="2"/>
      </rPr>
      <t>E1</t>
    </r>
    <r>
      <rPr>
        <sz val="10"/>
        <color indexed="8"/>
        <rFont val="Swis721 Lt BT"/>
        <family val="2"/>
      </rPr>
      <t xml:space="preserve"> Conjunt de mobiliari de cuina composat de : 5 Mòduls per a moble de cuina baix, de 600x400 mm i 700 mm d'alçària, amb porta de fusta massissa de roure, amb forat per a introduir residus.De  preu alt, sobre peus regulables de PVC, amb tiradors, ferratge i sòcol, col·locat recolzat a terra i fixat a la paret</t>
    </r>
  </si>
  <si>
    <t>6.16</t>
  </si>
  <si>
    <t>6.17</t>
  </si>
  <si>
    <t>6.18</t>
  </si>
  <si>
    <t>12.3</t>
  </si>
  <si>
    <t>Passamà de fusta de faig (fagus sylvatica) de 50x35 mm d'escairada com a màxim, col·locat cargolat, acabat amb vernís sintètic, amb 1 capa de protector insecticida-fungicida i 2 d'acabat.</t>
  </si>
  <si>
    <t>TOTAL PRESSUPOST PER A LLICÈNCIA AMBIENTAL</t>
  </si>
  <si>
    <t>m</t>
  </si>
  <si>
    <t>u</t>
  </si>
  <si>
    <t>11.2</t>
  </si>
  <si>
    <t>11.3</t>
  </si>
  <si>
    <t>11.4</t>
  </si>
  <si>
    <t>11.5</t>
  </si>
  <si>
    <t>11.6</t>
  </si>
  <si>
    <t>11.9</t>
  </si>
  <si>
    <t>11.10</t>
  </si>
  <si>
    <t>11.11</t>
  </si>
  <si>
    <t>11.12</t>
  </si>
  <si>
    <t>11.13</t>
  </si>
  <si>
    <t>11.14</t>
  </si>
  <si>
    <t>11.8</t>
  </si>
  <si>
    <t>11.7</t>
  </si>
  <si>
    <t>03.01</t>
  </si>
  <si>
    <t>INSTAL·LACIÓ DE CLIMATITZACIÓ I VENTILACIÓ</t>
  </si>
  <si>
    <t>INSTAL·LACIÓ D'EXTRACCIÓ</t>
  </si>
  <si>
    <t>VENTILADOR S&amp;P CAB200 ECOWATT</t>
  </si>
  <si>
    <t>03.01.1</t>
  </si>
  <si>
    <t>BOCA EXTRACCIO CIRCULAR</t>
  </si>
  <si>
    <t>CONDUCTE XAPA D150</t>
  </si>
  <si>
    <t>CONDUCTE XAPA D125</t>
  </si>
  <si>
    <t>INSTAL·LACIÓ DE RENOVACIÓ D'AIRE</t>
  </si>
  <si>
    <t>RECUPERADOR DE CALOR KRC4</t>
  </si>
  <si>
    <t>REIXA ALUMINI 150X150</t>
  </si>
  <si>
    <t>AILLAMENT TERMIC CONDUCTES</t>
  </si>
  <si>
    <t>REIXA RETORN LMT 400X200</t>
  </si>
  <si>
    <t>COMPORTA REGULACIO MADEL SCC D200</t>
  </si>
  <si>
    <t>COMPORTA REGULACIO MADEL SCC D80</t>
  </si>
  <si>
    <t>COMPORTA REGULACIO MADEL SCC D150</t>
  </si>
  <si>
    <t>CONDUCTE XAPA D315</t>
  </si>
  <si>
    <t>CONDUCTE XAPA D200</t>
  </si>
  <si>
    <t>CONDUCTE XAPA D80</t>
  </si>
  <si>
    <t>CLIMATITZACIÓ</t>
  </si>
  <si>
    <t>BOMBA CALOR VRV</t>
  </si>
  <si>
    <t>CLIMATITZADOR CASSETTE 3KW</t>
  </si>
  <si>
    <t>CLIMATITZADOR CONDUCTES 11KW</t>
  </si>
  <si>
    <t>CONTROLADOR 4 PORTS</t>
  </si>
  <si>
    <t>BOMBA CALOR 20KW</t>
  </si>
  <si>
    <t>CONDUCTE XAPA AILLAT DN350</t>
  </si>
  <si>
    <t>CONDUCTOR COURE PER CONTROL 2x1.5 AMB PANTALLA</t>
  </si>
  <si>
    <t>TUB COARRUGAT DN25</t>
  </si>
  <si>
    <t>REIXA RETORN LMT MINI 1000X200</t>
  </si>
  <si>
    <t>REIXA CONDUCTE CIRCULAR 900X125</t>
  </si>
  <si>
    <t>REIXA CONDUCTE CIRCULAR 600X125</t>
  </si>
  <si>
    <t>DIFUSOR DN315</t>
  </si>
  <si>
    <t>TOBERA LLARG ABAST DN250</t>
  </si>
  <si>
    <t>AILLAMENT ESCUMA 25 TUB (1 5/8'' - 1 1/8'')</t>
  </si>
  <si>
    <t>AILLAMENT ESCUMA 20 TUB (3/4'' - 1/2'')</t>
  </si>
  <si>
    <t>AILLAMENT ESCUMA 15 TUB 1/4'' - 3/8''</t>
  </si>
  <si>
    <t>TUB COURE 3/8'' (9.52 mm)</t>
  </si>
  <si>
    <t>TUB COURE 1/2'' (12.7 mm)</t>
  </si>
  <si>
    <t>TUB COURE 5/8'' (15.88mm)</t>
  </si>
  <si>
    <t>TUB COURE 3/4'' (19.05 mm)</t>
  </si>
  <si>
    <t>TUB COURE 1/4'' (6.35 mm)</t>
  </si>
  <si>
    <t>TUB COURE 1 1/8'' (28.58 mm)</t>
  </si>
  <si>
    <t>TUB PE20</t>
  </si>
  <si>
    <t>03.01.2</t>
  </si>
  <si>
    <t>03.01.3</t>
  </si>
  <si>
    <t>03.01.4</t>
  </si>
  <si>
    <t>03.01.5</t>
  </si>
  <si>
    <t>03.01.6</t>
  </si>
  <si>
    <t>03.01.7</t>
  </si>
  <si>
    <t>03.01.8</t>
  </si>
  <si>
    <t>03.01.9</t>
  </si>
  <si>
    <t>03.01.10</t>
  </si>
  <si>
    <t>03.01.11</t>
  </si>
  <si>
    <t>03.01.12</t>
  </si>
  <si>
    <t>03.01.13</t>
  </si>
  <si>
    <t>03.01.14</t>
  </si>
  <si>
    <t>03.01.15</t>
  </si>
  <si>
    <t>03.01.16</t>
  </si>
  <si>
    <t>03.01.17</t>
  </si>
  <si>
    <t>03.01.18</t>
  </si>
  <si>
    <t>03.01.19</t>
  </si>
  <si>
    <t>03.01.20</t>
  </si>
  <si>
    <t>03.01.21</t>
  </si>
  <si>
    <t>03.01.22</t>
  </si>
  <si>
    <t>03.01.23</t>
  </si>
  <si>
    <t>03.01.24</t>
  </si>
  <si>
    <t>03.01.25</t>
  </si>
  <si>
    <t>03.01.26</t>
  </si>
  <si>
    <t>03.01.27</t>
  </si>
  <si>
    <t>03.01.28</t>
  </si>
  <si>
    <t>03.01.29</t>
  </si>
  <si>
    <t>03.01.30</t>
  </si>
  <si>
    <t>03.01.31</t>
  </si>
  <si>
    <t>03.01.32</t>
  </si>
  <si>
    <t>03.01.33</t>
  </si>
  <si>
    <t>03.01.34</t>
  </si>
  <si>
    <t>03.01.35</t>
  </si>
  <si>
    <t>03.01.36</t>
  </si>
  <si>
    <t>03.01.37</t>
  </si>
  <si>
    <t>03.01.38</t>
  </si>
  <si>
    <t>03.01.39</t>
  </si>
  <si>
    <t>11.20</t>
  </si>
  <si>
    <t>5.15</t>
  </si>
  <si>
    <t>CONDUCTE FIBRA RECTANGULAR</t>
  </si>
  <si>
    <t>(Import fix per a tots els licitadors)</t>
  </si>
  <si>
    <t>Actuacions necessàries a realitzar en la totalitat de l'Edifici per l'obtenció de la Llicència Ambiental. Segons indicacions DF.</t>
  </si>
  <si>
    <r>
      <rPr>
        <b/>
        <sz val="10"/>
        <color rgb="FF000000"/>
        <rFont val="Swis721 Lt BT"/>
        <family val="2"/>
      </rPr>
      <t>E6 i E7</t>
    </r>
    <r>
      <rPr>
        <sz val="10"/>
        <color indexed="8"/>
        <rFont val="Swis721 Lt BT"/>
        <family val="2"/>
      </rPr>
      <t xml:space="preserve"> Mòdul de guixeta de 150 cm d'alçada, 40 cm d'amplada i 45 cm de fons, amb tres portes, construïda en melamina blanca, tirador de mitja canya de fusta, pany electrònic i placa identificadora. </t>
    </r>
  </si>
  <si>
    <r>
      <rPr>
        <b/>
        <sz val="10"/>
        <color indexed="8"/>
        <rFont val="Swis721 Lt BT"/>
        <family val="2"/>
      </rPr>
      <t xml:space="preserve">Ajudes a tercers. </t>
    </r>
    <r>
      <rPr>
        <sz val="10"/>
        <color indexed="8"/>
        <rFont val="Swis721 Lt BT"/>
        <family val="2"/>
      </rPr>
      <t>Treballs en obra civil necessaris pel general de l'actuació. Partida a justificar.</t>
    </r>
  </si>
  <si>
    <t>Extradossat de plaques de guix laminat format per estructura autoportant arriostrada normal amb perfileria de planxa d'acer galvanitzat, amb un gruix total de l'extradossat de 73 mm, muntants cada 400 mm de 48 mm d'amplaria i canals de 48 mm d'amplaria, amb 2 plaques, una estàndard (A) en la cara interior de 12,5 mm de gruix i l'altre hidròfuga (H) de 12,5 mm de gruix, fixades mecànicament i aïllament amb plaques de llana mineral de roca</t>
  </si>
  <si>
    <t>Envà format per dues plaques Guix laminat de 12,5 mm de gruix, estructura reforçada en «H» d'acer galvanitzat de 70 mm d'ample, a base de muntants  de 35 mm, separats entre eixos 600 mm, i canals, donant un ample total d'envà acabat de 120 mm. Part proporcional de materials : caragols, pastes, cintes de juntes, juntes estanques/acústiques del seu perímetre, etc., així com ancoratges per a canals en sòl i sostre. Totalment acabat amb Nivell d'Acabat 1 (Q1) per a terminacions d'enrajolat, laminatges, amb rastreles, etc. També amb Nivell 2 (Q2), Nivell 3 (Q3), Nivell 4 (Q4). Ànima de l'estructura farcida íntegrament amb llana mineral de 60 a 70 mm de gruix. Muntatge segons recomanacions tècniques del fabricant, norma UNE 102043 i requisits del CTE.</t>
  </si>
  <si>
    <t>Envà de plaques de guix laminat amb aïllament de plaques de llana de roca format per estructura senzilla normal amb perfileria de planxa d'acer galvanitzat, amb un gruix total de l'envà de 98 mm, muntants cada 400 mm de 48 mm d'amplària i canals de 48 mm d'amplària, 2 plaques a cada cara, unes tipus estàndard (A) de 12,5 mm de gruix i les altres tipus hidròfuga (H) de 12,5 mm de gruix, fixades mecànicament i aïllament de plaques de llana mineral de roca de resistència tèrmica &gt;= 1,081 m2·K/W. Muntatge segons recomanacions tècniques del fabricant, norma UNE 102043 i requisits del CTE.</t>
  </si>
  <si>
    <t xml:space="preserve">Calaix de 60x1'60m amb plaques de guix laminat format per estructura d'autoportant lliure normal N amb perfileria de planxa d'acer galvanitzat de 48 mm d'amplària i 1 placa tipus amb duresa superficial (I) de 15 mm de gruix, fixades mecànicament. </t>
  </si>
  <si>
    <t>Mampara modular de 100 mm de gruix, formada per doble tauler de partícules aglomerades de fusta i vidre revestit amb melamina de 16 mm de gruix a la part inferior, i envidriament amb doble vidre laminar de seguretat de 3+3 de gruix, amb persiana veneciana d'alumini de 16 mm de lamel·la entre els vidres, espai interior reblert de llana mineral de roca, sòcol inferior i remat superior d'alumini, amb sistema de suspensió sobre perfileria oculta d'alumini extrusionat i junts termoplàstics per al segellat dels vidres i del perímetre dels taulers, col·locada.</t>
  </si>
  <si>
    <t>Mòdul de porta de MDF acabat amb melamina d'una fulla batent de 40 mm de gruix i 82.5x210 cm de llum de pas, inclosa la ferramenta, per a mampara modular amb perfils d'alumini, col·locat</t>
  </si>
  <si>
    <t xml:space="preserve">Cel ras registrable de plaques d'acer postlacat amb superfície extra-microperforada de color estàndard, amb cantell bisellat, de 1200x300 mm, amb atenuant acústic de fibra mineral, classe d'absorció acústica C segons UNE-EN ISO 11654 i amb reacció al foc A2-s1,d0, col·locat amb estructura oculta d'acer galvanitzat formada per perfils principals en forma de U col·locats cada 1,5 m i fixats al sostre mitjançant vareta de suspensió M6 cada 1,5 m com a màxim, amb perfils secundaris tipus perfil pinça de pressió col·locats a l'ample de la placa cada 0,6 m, per a una alçària de cel ras de 4 m com a màxim	</t>
  </si>
  <si>
    <t>Cel ras registrable de planxes de xapa estirada (Deployé) de 1200x600 mm i 40 mm de gruix, de color estàndard, col·locat amb estructura vista d'acer galvanitzat formada per perfils principals en forma de T de 15 mm de base col·locats cada 1,2 m i fixats al sostre mitjançant vareta de suspensió cada 1,2 m com a màxim, amb perfils secundaris col·locats formant retícula, per a una alçària de cel ras de 4 m com a màxim</t>
  </si>
  <si>
    <t>Enrajolat de parament vertical interior a una alçària &lt;= 3 m amb rajola de gres porcellànic premsat polit de forma rectangular o quadrada, de 6 a 15 peces/m2, preu superior, grup BIa (UNE-EN 14411), col·locades amb adhesiu per a rajola ceràmica C2 (UNE-EN 12004) i rejuntat amb beurada CG2 (UNE-EN 13888)</t>
  </si>
  <si>
    <t>Mirall de lluna incolora de 5 mm de gruix, col·locat adherit sobre tauler de fusta o placa  de cartróo-guix</t>
  </si>
  <si>
    <t>Pintat de portes cegues d'acer galvanitzat, amb esmalt sintètic, amb una capa d'imprimació fosfatant i dues d'acabat.</t>
  </si>
  <si>
    <t>Pintat de portes cegues de fusta, a l'esmalt sintètic, amb una capa de protector químic insecticida-fungicida, una segelladora i dues d'acabat. Inclós tapetes i elements decoratius. Prèvi respatllat de la sueprfice a pintar.</t>
  </si>
  <si>
    <t>Pintat de barana i reixa d'acer de barrots separats 10 cm, amb esmalt de poliuretà, amb dues capes d'imprimació antioxidant i 2 d'acabat</t>
  </si>
  <si>
    <t>Pintat de parament horitzontal interior de ciment,  a mes de 3m d'alçaria, amb pintura al silicat amb acabat llis, amb una capa de fons i dues d'acabat</t>
  </si>
  <si>
    <t>Pintat de parament vertical de guix, amb pintura plàstica amb acabat llis, amb una capa segelladora i dues d'acabat</t>
  </si>
  <si>
    <t>Paviment tècnic interior amb peus regulables i amb travessers d'acer galvanitzat per a una alçària de 20 a 600 mm, llosetes de 60x60 cm i 3,8 cm de gruix amb nucli de fusta aglomerada, acabat superficial de gres porcellànic premsat i revestiment inferior d'alumini, classe 3 segons UNE-EN 12825</t>
  </si>
  <si>
    <t>Elaboració de recrescuda del suport de paviments, de 6 cm de gruix, amb morter de ciment 1:6</t>
  </si>
  <si>
    <t>Paviment de PVC homogeni en lloseta de 600x300 mm, classe 34-43, segons UNE-EN 649 i gruix de 2,4 mm, col·locat amb adhesiu acrílic de dispersió aquosa i soldat en calent amb cordó cel·lular de diàmetre 4 mm</t>
  </si>
  <si>
    <t>Paviment interior, de rajola de gres porcellànic premsat polit antilliscant de forma rectangular o quadrada, d'1 a 5 peces/m2, preu superior, grup BIa (UNE-EN 14411), col·locades amb adhesiu per a rajola ceràmica  i rejuntat amb beurada CG2 (UNE-EN 13888)</t>
  </si>
  <si>
    <t>Sòcol de 100 mm d'alçària, col·locat amb adhesiu</t>
  </si>
  <si>
    <t>Formació d'esglaó amb totxana de 290x140x100 mm, col·locada i arrebossada amb morter mixt 1:2:10</t>
  </si>
  <si>
    <t>Esglaó de pedra natural granítica d'importació, preu alt, de dues peces, frontal i estesa, col·locat a truc de maceta amb morter mixt 1:2:10</t>
  </si>
  <si>
    <t>Acabat d'esglaó amb revestiment ceràmic o de pedra natural, mitjançant perfil d'acer inoxidable AISI 304, acabat raspallat, de 15 mm d'altura i 30 mm d'amplada, amb banda antilliscant de PVC, color negre grafit RAL 9011, d'adherència R-10, segons DIN 51130, fixat amb adhesiu.</t>
  </si>
  <si>
    <r>
      <rPr>
        <b/>
        <sz val="10"/>
        <color rgb="FF000000"/>
        <rFont val="Swis721 Lt BT"/>
        <family val="2"/>
      </rPr>
      <t>A1</t>
    </r>
    <r>
      <rPr>
        <sz val="10"/>
        <color indexed="8"/>
        <rFont val="Swis721 Lt BT"/>
        <family val="2"/>
      </rPr>
      <t>.</t>
    </r>
    <r>
      <rPr>
        <sz val="10"/>
        <color indexed="8"/>
        <rFont val="Swis721 Lt BT"/>
        <family val="2"/>
      </rPr>
      <t>Porta exterior d'alumini lacat color a escollir, amb trencament de pont tèrmic (12mm), col·locada sobre bastiment de base, amb una fulla batent, per a un buit d'obra aproximat de 100x210 cm, elaborada amb perfils de preu superior, classificació mínima 4 de permeabilitat a l'aire segons UNE-EN 12207, classificació mínima 9A d'estanquitat a l'aigua segons UNE-EN 12208 i classificació mínima C5 de resistència al vent segons UNE-EN 12210, sense persiana
Vidre aïllant de lluna incolora de 5+5 mm de gruix amb 1 butiral transparent classe 2 (B) 2 segons UNE-EN 12600, cambra d'aire de 10 mm i lluna de 3+3 mm de gruix amb 2 butiral transparent de lluna incolora, classe 1 (B) 1 segons UNE-EN 12600, col·locat amb perfils conformats de neoprè sobre alumini o PVC
Inclós pany i maneta d'obertura de 3 punts d'acer inoxidable.</t>
    </r>
  </si>
  <si>
    <r>
      <rPr>
        <b/>
        <sz val="10"/>
        <color rgb="FF000000"/>
        <rFont val="Swis721 Lt BT"/>
        <family val="2"/>
      </rPr>
      <t>A3</t>
    </r>
    <r>
      <rPr>
        <sz val="10"/>
        <color indexed="8"/>
        <rFont val="Swis721 Lt BT"/>
        <family val="2"/>
      </rPr>
      <t xml:space="preserve">. </t>
    </r>
    <r>
      <rPr>
        <sz val="10"/>
        <color indexed="8"/>
        <rFont val="Swis721 Lt BT"/>
        <family val="2"/>
      </rPr>
      <t>Finestra d'alumini lacat de color, amb trencament de pont tèrmic, col·locada sobre bastiment de base, amb dues fulles batents, per a un buit d'obra aproximat de 200x105 cm, elaborada amb perfils de preu superior, classificació mínima 4 de permeabilitat a l'aire segons UNE-EN 12207, classificació mínima 9A d'estanquitat a l'aigua segons UNE-EN 12208 i classificació mínima C5 de resistència al vent segons UNE-EN 12210.
Vidre aïllant de lluna incolora de 5+5 mm de gruix amb 1 butiral transparent classe 2 (B) 2 segons UNE-EN 12600, cambra d'aire de 10 mm i lluna de 3+3 mm de gruix amb 2 butiral transparent de lluna incolora, classe 1 (B) 1 segons UNE-EN 12600, col·locat amb perfils conformats de neoprè sobre alumini o PVC
Inclós tarja fixa inferior de panell sandvitx lacat format de dues lamines d'alumini i ànima d'escuma de poliuretà de 60mm.</t>
    </r>
  </si>
  <si>
    <r>
      <rPr>
        <b/>
        <sz val="10"/>
        <color rgb="FF000000"/>
        <rFont val="Swis721 Lt BT"/>
        <family val="2"/>
      </rPr>
      <t>A4</t>
    </r>
    <r>
      <rPr>
        <sz val="10"/>
        <color indexed="8"/>
        <rFont val="Swis721 Lt BT"/>
        <family val="2"/>
      </rPr>
      <t>. Finestra d'alumini lacat de color, amb trencament de pont tèrmic, col·locada sobre bastiment de base, amb dues fulles batents, per a un buit d'obra aproximat de 200x120 cm, elaborada amb perfils de preu superior, classificació mínima 4 de permeabilitat a l'aire segons UNE-EN 12207, classificació mínima 9A d'estanquitat a l'aigua segons UNE-EN 12208 i classificació mínima C5 de resistència al vent segons UNE-EN 12210.Vidre aïllant de lluna incolora de 5+5 mm de gruix amb 1 butiral transparent classe 2 (B) 2 segons UNE-EN 12600, cambra d'aire de 10 mm i lluna de 3+3 mm de gruix amb 2 butiral transparent de lluna incolora, classe 1 (B) 1 segons UNE-EN 12600, col·locat amb perfils conformats de neoprè sobre alumini o PVC</t>
    </r>
  </si>
  <si>
    <r>
      <rPr>
        <b/>
        <sz val="10"/>
        <color rgb="FF000000"/>
        <rFont val="Swis721 Lt BT"/>
        <family val="2"/>
      </rPr>
      <t>M1</t>
    </r>
    <r>
      <rPr>
        <sz val="10"/>
        <color indexed="8"/>
        <rFont val="Swis721 Lt BT"/>
        <family val="2"/>
      </rPr>
      <t xml:space="preserve">. </t>
    </r>
    <r>
      <rPr>
        <sz val="10"/>
        <color indexed="8"/>
        <rFont val="Swis721 Lt BT"/>
        <family val="2"/>
      </rPr>
      <t>Mampara modular de 100 mm de gruix, formada per doble tauler de partícules aglomerades de fusta i vidre revestit amb melamina de 16 mm de gruix a la part inferior, i envidriament amb doble vidre laminar de seguretat de 3+3 de gruix, espai interior reblert de llana mineral de roca, sòcol inferior i remat superior d'alumini, amb sistema de suspensió sobre perfileria oculta d'alumini extrusionat i junts termoplàstics per al segellat dels vidres i del perímetre dels taulers, col·locada. Aïllament acústic 42dB segons certificat UNE-EN ISO 717-11997 i CTE-DB-HR</t>
    </r>
  </si>
  <si>
    <r>
      <rPr>
        <b/>
        <sz val="10"/>
        <color rgb="FF000000"/>
        <rFont val="Swis721 Lt BT"/>
        <family val="2"/>
      </rPr>
      <t>M2</t>
    </r>
    <r>
      <rPr>
        <sz val="10"/>
        <color indexed="8"/>
        <rFont val="Swis721 Lt BT"/>
        <family val="2"/>
      </rPr>
      <t>.</t>
    </r>
    <r>
      <rPr>
        <b/>
        <sz val="10"/>
        <color indexed="8"/>
        <rFont val="Swis721 Lt BT"/>
        <family val="2"/>
      </rPr>
      <t xml:space="preserve"> </t>
    </r>
    <r>
      <rPr>
        <sz val="10"/>
        <color indexed="8"/>
        <rFont val="Swis721 Lt BT"/>
        <family val="2"/>
      </rPr>
      <t>Mampara modular de 100 mm de gruix, formada per doble vidre laminar de seguretat de 3+3 de gruix, sòcol inferior i remat superior d'alumini, amb sistema de suspensió sobre perfileria oculta d'alumini extrusionat i junts termoplàstics per al segellat dels vidres i del perímetre dels taulers, Mòdul de porta cega de fusta  d'una fulla batent de 40 mm de gruix i 82.5x250 cm de llum de pas, amb mecanisme de fre, inclosa la ferramenta, per a mampara modular amb perfils d'alumini, col·locatt. Aïllament acústic 42dB segons certificat UNE-EN ISO 717-11997 i CTE-DB-HR</t>
    </r>
  </si>
  <si>
    <r>
      <rPr>
        <b/>
        <sz val="10"/>
        <color rgb="FF000000"/>
        <rFont val="Swis721 Lt BT"/>
        <family val="2"/>
      </rPr>
      <t>M3</t>
    </r>
    <r>
      <rPr>
        <sz val="10"/>
        <color indexed="8"/>
        <rFont val="Swis721 Lt BT"/>
        <family val="2"/>
      </rPr>
      <t xml:space="preserve">. </t>
    </r>
    <r>
      <rPr>
        <sz val="10"/>
        <color indexed="8"/>
        <rFont val="Swis721 Lt BT"/>
        <family val="2"/>
      </rPr>
      <t>Mampara modular de 100 mm de gruix, formada per doble vidre laminar de seguretat de 3+3 de gruix amb vinil translúcid, sòcol inferior i remat superior d'alumini, amb sistema de suspensió sobre perfileria oculta d'alumini extrusionat i junts termoplàstics per al segellat dels vidres i del perímetre dels taulers, Mòdul de porta cega de fusta  d'una fulla batent de 40 mm de gruix i 82.5x250 cm de llum de pas, amb mecanisme de fre, inclosa la ferramenta, per a mampara modular amb perfils d'alumini, col·locatt. Aïllament acústic 42dB segons certificat UNE-EN ISO 717-11997 i CTE-DB-HR</t>
    </r>
  </si>
  <si>
    <r>
      <rPr>
        <b/>
        <sz val="10"/>
        <color rgb="FF000000"/>
        <rFont val="Swis721 Lt BT"/>
        <family val="2"/>
      </rPr>
      <t>P1</t>
    </r>
    <r>
      <rPr>
        <sz val="10"/>
        <color indexed="8"/>
        <rFont val="Swis721 Lt BT"/>
        <family val="2"/>
      </rPr>
      <t xml:space="preserve">. </t>
    </r>
    <r>
      <rPr>
        <sz val="10"/>
        <color indexed="8"/>
        <rFont val="Swis721 Lt BT"/>
        <family val="2"/>
      </rPr>
      <t>Porta corredera per a un pas de 80cm i una alçària de 2'10m. Fulla interior, de 40 mm de gruix, 90 cm d'amplària i 210 cm alçària, folrada de HPL, de cares llises i estructura interior de fusta.
Folrat de bastiment de base de 10cm, amb tauler d'HPL per a una llum de bastiment de 85 cm d'amplària i 210 cm d'alçària. Inclós folrat de guia corredera.
Guia d'alumini anoditzat de 2 m, llarg, per a una porta de pes màxim de 90 kg, 2 carros per a suspensió de la porta, topalls retenedors, peça de guiat inferior i elements de fixació, muntada als paraments de suport i a la porta.
Parell de tiradors d'acer inoxidable 316 sorrejat, de 30 mm de diàmetre i 40 cm de llargària.</t>
    </r>
  </si>
  <si>
    <r>
      <rPr>
        <b/>
        <sz val="10"/>
        <color rgb="FF000000"/>
        <rFont val="Swis721 Lt BT"/>
        <family val="2"/>
      </rPr>
      <t>P2</t>
    </r>
    <r>
      <rPr>
        <sz val="10"/>
        <color indexed="8"/>
        <rFont val="Swis721 Lt BT"/>
        <family val="2"/>
      </rPr>
      <t xml:space="preserve">. </t>
    </r>
    <r>
      <rPr>
        <sz val="10"/>
        <color indexed="8"/>
        <rFont val="Swis721 Lt BT"/>
        <family val="2"/>
      </rPr>
      <t>Porta corredera per a un pas de 110cm i una alçària de 2'50m. Fulla interior, de 40 mm de gruix, 116 cm d'amplària i 250 cm alçària, folrada de HPL, de cares llises i estructura interior de fusta.
Guia d'alumini anoditzat de 2'40 m, llarg, per a una porta de pes màxim de 150 kg com a màxim, 2 carros per a suspensió de la porta, topalls retenedors, peça de guiat inferior i elements de fixació, muntada enrasada a celras. Parell de tiradors d'acer inoxidable 316 sorrejat, de 30 mm de diàmetre i 40 cm de llargària.</t>
    </r>
  </si>
  <si>
    <r>
      <rPr>
        <b/>
        <sz val="10"/>
        <color rgb="FF000000"/>
        <rFont val="Swis721 Lt BT"/>
        <family val="2"/>
      </rPr>
      <t>P3</t>
    </r>
    <r>
      <rPr>
        <sz val="10"/>
        <color indexed="8"/>
        <rFont val="Swis721 Lt BT"/>
        <family val="2"/>
      </rPr>
      <t xml:space="preserve">. </t>
    </r>
    <r>
      <rPr>
        <sz val="10"/>
        <color indexed="8"/>
        <rFont val="Swis721 Lt BT"/>
        <family val="2"/>
      </rPr>
      <t>Porta batent pivotant. Fulla interior,  de 100x200cm de pas de 40 mm de gruix,  folrada de panell allistonat de fusta de roure, de cares llises i estructura interior de fusta.
Frontissa pivotant oculta a paviment i a bastiment superior.
Parell de tiradors d'acer inoxidable 316 sorrejat, de 30 mm de diàmetre i 40 cm de llargària.</t>
    </r>
  </si>
  <si>
    <r>
      <rPr>
        <b/>
        <sz val="10"/>
        <color rgb="FF000000"/>
        <rFont val="Swis721 Lt BT"/>
        <family val="2"/>
      </rPr>
      <t>P4</t>
    </r>
    <r>
      <rPr>
        <sz val="10"/>
        <color indexed="8"/>
        <rFont val="Swis721 Lt BT"/>
        <family val="2"/>
      </rPr>
      <t>. Porta batent pivotant. Fulla interior, de 70x250cm de pas, de 40 mm de gruix,  folrada de panell allistonat de fusta de roure, de cares llises i estructura interior de fusta.
Frontissa pivotant oculta a paviment i a bastiment superior. Inclós pany i clau
Parell de tiradors d'acer inoxidable 316 sorrejat, de 30 mm de diàmetre i 40 cm de llargària.</t>
    </r>
  </si>
  <si>
    <r>
      <rPr>
        <b/>
        <sz val="10"/>
        <color rgb="FF000000"/>
        <rFont val="Swis721 Lt BT"/>
        <family val="2"/>
      </rPr>
      <t>M4</t>
    </r>
    <r>
      <rPr>
        <sz val="10"/>
        <color indexed="8"/>
        <rFont val="Swis721 Lt BT"/>
        <family val="2"/>
      </rPr>
      <t xml:space="preserve">. </t>
    </r>
    <r>
      <rPr>
        <sz val="10"/>
        <color indexed="8"/>
        <rFont val="Swis721 Lt BT"/>
        <family val="2"/>
      </rPr>
      <t>Mampara per a cabina sanitaria 1porta corredera i fixe lateral. Per a unes mides totals de 1'80x2'00m. Taulell fenòlic de 12mm perfils laterals d' alumini de 20x15mm perfils inferiors d'alumin de 33x15mm kit de porta corredera de rodaments sup. guia inf. y tirador amb condemna lateral. fixació superior per barra d'inox de ct.l25mm. Potes regulables  15-18cm d'acer inox. Pas de porta de 80cm.
color a escollir</t>
    </r>
  </si>
  <si>
    <r>
      <rPr>
        <b/>
        <sz val="10"/>
        <color rgb="FF000000"/>
        <rFont val="Swis721 Lt BT"/>
        <family val="2"/>
      </rPr>
      <t>M5</t>
    </r>
    <r>
      <rPr>
        <sz val="10"/>
        <color indexed="8"/>
        <rFont val="Swis721 Lt BT"/>
        <family val="2"/>
      </rPr>
      <t xml:space="preserve">. </t>
    </r>
    <r>
      <rPr>
        <sz val="10"/>
        <color indexed="8"/>
        <rFont val="Swis721 Lt BT"/>
        <family val="2"/>
      </rPr>
      <t>Conjunt Mampara per a cabina sanitaria 1porta corredera i fixe lateral i 1 porta batent i separador entre dos cabines. Per a unes mides totals de 2'60x2'00m. Taulell fenòlic de 12mm perfils laterals d' alumini de 20x15mm perfils inferiors d'alumin de 33x15mm kit de porta corredera de rodaments sup. guia inf. y tirador amb condemna lateral. fixació superior per barra d'inox de ct.l25mm. Potes regulables  15-18cm d'acer inox. Pas de porta de 80cm.
color a escollir</t>
    </r>
  </si>
  <si>
    <t>Passamà de tub rodó de D 30 a 50 mm col·locat amb suports de perfil d'acer de D 15 mm cada 2 m, ancorat a l'obra amb morter de ciment pòrtland de dosificació 1:4 elaborat a l'obra amb acabat pintat amb 2 capes d'emprimació antioxidant i 2 capes d'esmalt sintètic.</t>
  </si>
  <si>
    <t>MOBILIARI I FUSTERIA</t>
  </si>
  <si>
    <t xml:space="preserve">EQUIPAMENT </t>
  </si>
  <si>
    <r>
      <rPr>
        <b/>
        <sz val="10"/>
        <color rgb="FF000000"/>
        <rFont val="Swis721 Lt BT"/>
        <family val="2"/>
      </rPr>
      <t>P5</t>
    </r>
    <r>
      <rPr>
        <sz val="10"/>
        <color indexed="8"/>
        <rFont val="Swis721 Lt BT"/>
        <family val="2"/>
      </rPr>
      <t>. Envà acústic mòbil plegabe en 2x2 moduls de 1,20x2'80m de dimensions màximes i 103 mm de gruix, amb una massa superficial 40 kg/m2, perfileria vista d'alumini anoditzat i aïllament interior de llana mineral de roca 60mm(70Kg/m3) , acabat exterior amb taulell 19mm de DM folrat de fusta de frondosa, mecanismes de fixació i alliberament manuals, junts acústics verticals i sistema corredís amb carril superior sense guia inferior, col·locat.</t>
    </r>
  </si>
  <si>
    <t>Frigorífic integrable, de 540 mm d'amplada, 1935 mm d'altura i 545 mm de profunditat, per encastrar, color blanc, capacitat dels compartiments del frigorífic 285 l, consum d'energia anual 279 kWh, classe d'eficiència energètica F, classe d'emissió de soroll aeri C.</t>
  </si>
  <si>
    <t>Frigorífic integrable, de 540 mm d'amplada, 840 mm d'altura i 545 mm de profunditat,  consum d'energia anual 279 kWh, classe d'eficiència energètica F, classe d'emissió de soroll aeri C.</t>
  </si>
  <si>
    <t>Forn microones elèctric integrable, de 594 mm d'amplada, 390 mm d'altura i 560 mm de profunditat, acabat cromat mat, amb capacitat per a 57 l, classe d'eficiència energètica A.</t>
  </si>
  <si>
    <t xml:space="preserve">Eixugamans antivandàlic, per aire calent amb sensor electrònic de presència, de planxa d'acer vitrificada, de potència 1800 W, cabal 3,6 m3/minut i temperatura 61°C, instal·lat	</t>
  </si>
  <si>
    <t>Dispensador de paper higiènic per a rotllo estàndard, amb capacitat per a 2 unitats, d'acer inoxidable AISI 304 satinat, acabat satinat, per a encastar dins de la paret. De mides 280 x 155 x 150mm</t>
  </si>
  <si>
    <t>Dispensador de paper higiènic per a dos rotllos de paper estàndard i per a adossar directament en la paret, fabricat en acer inoxidable AISI 304 satinat. De mides 280 x 155 x 150mm</t>
  </si>
  <si>
    <t>Penjador de roba d'acer inoxidable col·locat verticalment amb fixacions mecàniques</t>
  </si>
  <si>
    <t>Inodor de porcellana esmaltada, de sortida vertical, amb seient i tapa, de color blanc, preu mitjà, amb aixeta i acessoris , col·locat sobre el paviment i connectat a la xarxa d'evacuació</t>
  </si>
  <si>
    <t>Lavabo mural  de porcellana esmaltada, senzill, d'amplària &lt;= 53 cm, de color blanc i preu mitjà, col·locat amb suports murals i amb mig peu. Desguàs recte per a lavabo, amb tap i cadeneta incorporats, de llautó, de diàmetre 1"1/4 amb enllaç de diàmetre 30 mm, soldat a un sifó o a un ramal de plom</t>
  </si>
  <si>
    <t>Aixeta senzilla Indeterminat per a lavabo, muntada superficialment sobre taulell o aparell sanitari, de llautó cromat, preu superior, amb entrada de 1/2"</t>
  </si>
  <si>
    <t>Aixeta monocomandament per a aigüera, muntada superficialment, mural, de llautó esmaltat de color preu superior, amb broc giratori de tub, amb dues entrades de 1/2"</t>
  </si>
  <si>
    <t>Barra mural recta per a bany adaptat, de 600 mm de llargària i 35 mm de D, de tub d'acer inoxidable, col·locat amb fixacions mecàniques</t>
  </si>
  <si>
    <t>Barra mural doble abatible per a bany adaptat, de 700 mm de llargària i 35 mm de D, de tub d'acer inoxidable, col·locat amb fixacions mecàniques</t>
  </si>
  <si>
    <t>Desguàs d'aparell sanitari amb tub de PVC-U de paret estructurada, àrea d'aplicació B segons norma UNE-EN 1453-1, classe de reacció al foc B-s1, d0 segons norma UNE-EN 13501-1, de DN 110 mm, fins a baixant, caixa o clavegueró</t>
  </si>
  <si>
    <t>Desguàs d'aparell sanitari amb tub de PVC-U de paret massissa, àrea d'aplicació B segons norma UNE-EN 1329-1, classe de reacció al foc B-s1, d0 segons norma UNE-EN 13501-1, de DN 60 mm, fins a baixant, caixa o clavegueró</t>
  </si>
  <si>
    <t>Subministre i col.locacio de Rètol senyalització instal·lació de protecció contra incendis, quadrat, de 210x210 mm2 de panell de PVC d'1 mm de gruix, fotoluminiscent categoria A segons UNE 23035-4, col·locat adherit sobre parament vertical
-RETOL EXTINTOR
-RETOL SORTIDA</t>
  </si>
  <si>
    <t>Tub de PVC-U de paret massissa per a sanejament sense pressió, de DN 110 mm i de SN 4 (4 kN/m2) de rigidesa anular, segons norma UNE-EN 1401-1, per a unió elàstica amb anella elastomèrica. Inclosa la part proporcional de colzes, derivacions, Y...</t>
  </si>
  <si>
    <t>AJUDES A TERCERS PER OBRA CIVIL</t>
  </si>
  <si>
    <t>TOTAL OBRA CIVIL</t>
  </si>
  <si>
    <t>Ventilador centrífug S&amp;P cab-200-ECOWATT o similar, de tensió 230V, 520m3/h , per connexio entre conductes. S'inclou  material auxiliar de muntatge i suports antivibratoris.</t>
  </si>
  <si>
    <t>Boca d'extracció S&amp;P BOC-125 o similar. S'inclou material auxiliar de muntatge i col·locació.</t>
  </si>
  <si>
    <t xml:space="preserve">Conducte circular xapa galvanitzada, de 150 mm de diàmetre i muntat superficialment. S'inclou material auxiliar de muntatge i accessoris.
</t>
  </si>
  <si>
    <t>Conducte circular xapa galvanitzada, de 125 mm de diàmetre i muntat superficialment. S'inclou material auxiliar de muntatge i accessoris.</t>
  </si>
  <si>
    <t>Recuperador de calor KOSNER model KRC-4 HE  o equivalent, de 2232 m3/h, rendiment 63%, monofasic, filtres F7/F9. totalment instal.lat, incloent connexio amb lonetes antivibratories, viseres sortida aire amb malla antiocells, teuladet de proteccio intemperie i suportacio amb varilla roscada i esmorteidors.</t>
  </si>
  <si>
    <t>Reixa per interior MADEL CRG 150x150 o similar, totalment instal.lada</t>
  </si>
  <si>
    <t xml:space="preserve">Manta d'aillament termic , de llana de roca i paper kraft, de 25mm de gruix, per conductes de xapa.
</t>
  </si>
  <si>
    <t>Reixeta de lames d'alumni fixes marca MADEL model LMT SP+PLRX M9016 de dimensions 400X200, color blanc M9016, amb regulació. S'inclou material auxiliar de muntatge i col·locació.</t>
  </si>
  <si>
    <t>Comporta de regulació MADEL SCC/MA o similar per a conducte circular de diàmetre 200 mm, amb cos d'acer galvanitzat, comandament graduat de 0 a 90º subministrat amb el cos. S'inclou material auxiliar de muntatge i regulació</t>
  </si>
  <si>
    <t>Comporta de regulació MADEL SCC/MA o similar per a conducte circular de diàmetre 80 mm, amb cos d'acer galvanitzat, comandament graduat de 0 a 90º subministrat amb el cos. S'inclou material auxiliar de muntatge i regulació</t>
  </si>
  <si>
    <t>Comporta de regulació  MADEL SCC/MA o similar per a conducte circular de diàmetre 150 mm, amb cos d'acer galvanitzat, comandament graduat de 0 a 90º subministrat amb el cos. S'inclou material auxiliar de muntatge i regulació</t>
  </si>
  <si>
    <t>Conducte circular xapa galvanitzada, de 315 mm de diàmetre i muntat superficialment. S'inclou material auxiliar de muntatge i accessoris.</t>
  </si>
  <si>
    <t xml:space="preserve">Conducte llis circular de planxa d´acer galvanitzat de 200 mm de diàmetre (s/UNE_EN 1506), de gruix 0,5 mm i muntat superficialment, inclòs les peces especials. S'inclou materiala auxilair de muntatge.
</t>
  </si>
  <si>
    <t xml:space="preserve">Conducte helicoïdal circular de planxa d'acer galvanitzat, de 80mm de diàmetre (s/UNE_EN 1506), de gruix 0,5 mm i muntat superficialment. S'inclou material auxiliar de muntatge.
</t>
  </si>
  <si>
    <t xml:space="preserve">Subministrament i posta en marxa d'unitat bomba de calor amb recuperacio PANASONIC U-8MF2E8  de 22.4kW de fred i 25kW de calor, amb les següents característiques tècniques:
Potència Frigorífica: 22.4kW
Potència Calorífica: 25kW
Consum Elèctric: 4.77kW
Tensió: 400V
Ventilador: 1 tipus helicohidal
Refrigerant: R410a
Connexions Frigorífiques: 3/8"-5/8"-3/4"
Soroll: 51 dBA
Pes 210kg
Comandament de paret CZ-RTC5B inclos
S'inclou suports elàstics antivibratoris, connexions frigorifiques i elèctriques de la unitat, desguàs, càrrega de gas i material auxiliar de muntatge per a instal·lació i posta en marxa.
</t>
  </si>
  <si>
    <t xml:space="preserve">Subministrament i posta en marxa d'unitat interior de cassette   60X60 PANASONIC S-36MY2E5A de 3.6kW de fred i4.2kW de calor amb les següents característiques tècniques:
Potència Frigorífica: 3.6kW
Potència Calorífica: 4.2kW
Consum Elèctric: 0.30kW
Tensió: 230V
Connexions Frigorífiques: 1/4"-1/2"
Comandament de paret CZ-RTC5B  inclos
Panell decoratiu CZ-KPY4 inclos
S'inclou suports elàstics antivibratoris, connexions frigorifiques i elèctriques de la unitat, desguàs, càrrega de gas i material auxiliar de muntatge per a instal·lació i posta en marxa.
</t>
  </si>
  <si>
    <r>
      <t>Subministrament i posta</t>
    </r>
    <r>
      <rPr>
        <b/>
        <sz val="10"/>
        <color indexed="8"/>
        <rFont val="Swis721 Lt BT"/>
        <family val="2"/>
      </rPr>
      <t xml:space="preserve"> </t>
    </r>
    <r>
      <rPr>
        <sz val="10"/>
        <color indexed="8"/>
        <rFont val="Swis721 Lt BT"/>
        <family val="2"/>
      </rPr>
      <t xml:space="preserve">en marxa d'unitat interior de conductes PANASONIC S-112MF2E5A de 11.2kW de fred i 12kW de calor amb les següents característiques tècniques:
Potència Frigorífica: 11.2kW
Potència Calorífica: 12kW
Consum Elèctric: 0.2kW
Tensió: 230V
Connexions Frigorífiques: 3/8"-5/8"
Comandament de paret CZ-RTC5B  inclos
S'inclou suports elàstics antivibratoris, connexions frigorifiques i elèctriques de la unitat, desguàs, càrrega de gas i material auxiliar de muntatge per a instal·lació i posta en marxa
</t>
    </r>
  </si>
  <si>
    <t xml:space="preserve">Subministrament i posta en marxa d'unitat controladora per recuperacio de calor  PANASONIC CZ-P41160HR3,  de 4 ports de fins a 16kw
S'inclou  connexions frigorifiques i elèctriques de la unitat i material auxiliar de muntatge per a instal·lació i posta en marxa.
</t>
  </si>
  <si>
    <t xml:space="preserve">Subministrament i posta en marxa d'unitat bomba de calor PANASONIC KIT-200PE3ZH8  de 20kW de fred i 22,4kW de calor, formada per unitat exterior U-200PZH2E8 i unitat interior consola de conductes S200PE3E5B, amb les següents característiques tècniques:
Potència Frigorífica: 22kW
Potència Calorífica: 22,4kW
Consum Elèctric: 6.06kW
Tensió: 230V
Ventilador: 2 tipus helicohidal
Refrigerant: R32
Connexions Frigorífiques: 1"-3/8"
Soroll: 59 dBA
Pes 117kg
Comandament de pared CZ-RTC5B  inclos
S'inclou suports elàstics antivibratoris, connexions frigorifiques i elèctriques de la unitat, desguàs, càrrega de gas i material auxiliar de muntatge per a instal·lació i posta en marxa.
</t>
  </si>
  <si>
    <t xml:space="preserve">Conducte rectangular de llana de vidre UNE-EN 13162 de gruix 25 mm, resistència tèrmica &gt;= 0,75 m2K/W, amb recobriment exterior de paper kraft alumini reforçat i recobriment interior de paper kraft alumini reforçat, muntat en terra tècnic. S'inclou material auxiliar de muntatge.
</t>
  </si>
  <si>
    <t xml:space="preserve">Conducte llis circular de planxa d'acer galvanitzat, de 350 mm de diàmetre (s/une 100-101-84), de 0,50 mm de gruix i muntat superficialment, lacat colr blanc M9016, amb aillament intern de 9mm d'escuma elastomerica anticondensacio,   inclòs les peces especials. S'inclou material auxiliar de muntage.
</t>
  </si>
  <si>
    <t>Conductor de coure bipolar de secció 2x1,5 mm2 amb pantalla per a intal·lació de control, de muntatge sota tub. S'inclou material auxiliar de muntatge.</t>
  </si>
  <si>
    <t>Tub flexible corrugat de PVC, de 25 mm de diàmetre nominal, aïllant i no propagador de la flama, de baixa emissió de fums i sense emissió de gassos tòxics ni corrossius, resistència a l'impacte de 2 J, resistència a compressió de 320 N i una rigidesa dielèctrica de 2000 V, muntat en superficie. S'inclou material auxiliar de muntatge.</t>
  </si>
  <si>
    <t xml:space="preserve">Reixeta de lames d'alumni fixes marca MADEL model LMT MINI +SP+PLRX M9016 de dimensions 1000X200, color blanc M9016, amb regulació. S'inclou material auxiliar de muntatge i col·locació.
</t>
  </si>
  <si>
    <t>Reixeta per conducte circular d'acer galvanitzat marca MADEL model BMC 900x125 /CMC/SD M9016 de dimensions 900X125 color blanc M9016, amb regulació. S'inclou material auxiliar de muntatge i col·locació.</t>
  </si>
  <si>
    <t>Reixeta per conducte circular d'acer galvanitzat marca MADEL model BMC 600x125 /CMC/SD M9016 de dimensions 600X125 color blanc M9016, amb regulació. S'inclou material auxiliar de muntatge i col·locació.</t>
  </si>
  <si>
    <t>Difusor de cons fixes d'alumni marca MADEL model DNC 315 +R3E+PLDN/AIS M9016 de diametre 315mm, color blanc M9016, amb regulació, plenum amb conexio lateral i aillat termoacusticament. S'inclou material auxiliar de muntatge i col·locació.</t>
  </si>
  <si>
    <t xml:space="preserve">Tobera de llarg abast , de alumni marca MADEL model KAM-W-250 M9016,  regulació manual, acabat blanc M9016, amb anell embellidor. S'inclou material auxiliar de muntatge i col·locació.
</t>
  </si>
  <si>
    <t>Aïllament tèrmic d'escuma elastomèrica, densitat per a canonades calentes, per a tub d'1 1/8 a 1 5/8´´ de diàmetre, de 25 de gruix  i col.locat superficialment. S'inclou material auxiliar de muntatge.</t>
  </si>
  <si>
    <t xml:space="preserve">Aïllament tèrmic d'escuma elastomèrica per a canonades calentes, per a tub de 1/2´´ a 3/4" de diàmetre, de 20 mm de gruix, col.locat superficialment. S'inclou material auxiliar de muntatge.
</t>
  </si>
  <si>
    <t>Aïllament tèrmic d'escuma elastomèrica per a canonades fredes, per a tub de 3/8´´ a 1/4" de diàmetre, de 15 mm de gruix, i col.locat superficialment. S'inclou material auxiliar de muntatge.</t>
  </si>
  <si>
    <t>Tub de coure semidur de 3/8'' de diàmetre nominal, de 0,76 mm de gruix, soldat per capil.laritat amb soldadura amb aliatge de plata, col.locat superficialment. S'inclou material auxiliar de muntatge.</t>
  </si>
  <si>
    <t>Tub de coure semidur de 5/8'' de diàmetre nominal, de 0,76 mm de gruix, soldat per capil.laritat amb soldadura amb aliatge de plata, col.locat superficialment. S'inclou material auxiliar de muntatge.</t>
  </si>
  <si>
    <t xml:space="preserve">Tub de coure semidur de 3/4'' de diàmetre nominal, de 0,81 mm de gruix, soldat per capil.laritat amb soldadura amb aliatge de plata, col.locat superficialment. S'inclou material auxiliar de muntatge.
</t>
  </si>
  <si>
    <t>Tub de coure recuit d'1/4'' de diàmetre nominal, de 0,76 mm de gruix, soldat per capil.laritat amb soldadura amb aliatge de plata, col.locat superficialment. S'inclou material auxiliar de muntatge.</t>
  </si>
  <si>
    <t>Tub de polietilè de densitat baixa, per formació desguassos unitats climatitzadores, de 20 mm de diàmetre nominal exterior, 6 bar de pressió nominal, segons UNE 53-131, connectat a pressió  i col.locat superficialment. S'inclou material auxiliar de muntatge.</t>
  </si>
  <si>
    <t>TOTAL INSTAL·LACIONS</t>
  </si>
  <si>
    <t>Per barana: Passamà de tub rodó de D 30 a 50 mm col·locat amb suports de perfil d'acer de D 15 mm cada 2 m, ancorat a l'obra amb morter de ciment pòrtland de dosificació 1:4 elaborat a l'obra amb acabat pintat amb 2 capes d'emprimació antioxidant i 2 capes d'esmalt sintètic</t>
  </si>
  <si>
    <t>Senyalització de Perill en quadres elèctrics. Rètol adhesiu ( MIE-RAT.10 ) de maniobra per a quadre o pupitre de control elèctric, adherit.</t>
  </si>
  <si>
    <t>Mirall per sobre de 80cm d'alçada. Mirall de lluna incolora de 5 mm de gruix, col·locat fixat mecànicament sobre el parament.</t>
  </si>
  <si>
    <t>Protecció al Foc de tancaments. 
Extradossat de plaques de guix laminat format per estructura autoportant arriostrada normal amb perfileria de planxa d'acer galvanitzat, amb un gruix total de l'extradossat de 78 mm, muntants cada 400 mm de 48 mm d'amplaria i canals de 48 mm d'amplaria, amb 2 plaques resistent al foc (F) de 15 mm de gruix, fixades mecànicament.</t>
  </si>
  <si>
    <t>Porta tallafocs metàl·lica, EI2-C 60 de dues fulles batents per a una llum de 160x205 cm, preu alt amb tanca antipànic, amb retenidor electromagnètic per a porta tallafocs de fulles batents, amb caixa, amb polsador de desbloqueig, força de retenció de 1100 N, 24 V c.c. de tensió d'alimentació, amb placa ferromagnètica articulada, segons la norma UNE-EN 1155, per a col·locació mural, col·locada</t>
  </si>
  <si>
    <t>Porta tallafocs metàl·lica, EI2-C 60 una fulla batent per a una llum de 80x205 cm, preu alt amb tanca antipànic, amb retenidor electromagnètic per a porta tallafocs de fulles batents, amb caixa, amb polsador de desbloqueig, força de retenció de 1100 N, 24 V c.c. de tensió d'alimentació, amb placa ferromagnètica articulada, segons la norma UNE-EN 1155, per a col·locació mural, col·locada.</t>
  </si>
  <si>
    <r>
      <t xml:space="preserve">Protecció al foc façana DB SI2 Propagació exterior. 
</t>
    </r>
    <r>
      <rPr>
        <sz val="10"/>
        <color indexed="8"/>
        <rFont val="Swis721 Lt BT"/>
        <family val="2"/>
      </rPr>
      <t>Extradossat de plaques de guix laminat format per estructura autoportant arriostrada normal amb perfileria de planxa d'acer galvanitzat, amb un gruix total de l'extradossat de 78 mm, muntants cada 400 mm de 48 mm d'amplaria i canals de 48 mm d'amplaria, amb 2 plaques resistent al foc (F) de 15 mm de gruix, fixades mecànicament i aïllament amb plaques de llana mineral de roca.</t>
    </r>
  </si>
  <si>
    <t>Barana per a Rampa. Envà de plaques de guix laminat format per estructura doble normal amb perfileria de planxa d'acer galvanitzat, amb un gruix total de l'envà de 126 mm, muntants cada 400 mm de 48 mm d'amplària i canals de 48 mm d'amplària, 1 placa estàndard (A) de 15 mm de gruix en cada cara, fixades mecànicament.</t>
  </si>
  <si>
    <t>Reforç de barana de perfils laminats d'acer amb passamà massís de travada barana-paret, fixat mecanicament.</t>
  </si>
  <si>
    <t>Pintat ignífug de perfils d'acer amb una capa d'imprimació per a pintura intumescent i tres capes de pintura intumescent, amb un gruix total de 1500 µm.</t>
  </si>
  <si>
    <t>Paret en pati d'instal·lacions. Reparació superficial de parament arrebossat vertical exterior, amb arrencada i repicat de revestiments arrebossat existent, amb mitjans manuals i càrrega manual de runa sobre contenidor, a una alçària &gt;3 m, arrebossat a bona vista amb morter sense additius, mixt 1:2:10 elaborat a l'obra, amb acabat remolinat i pintat a la calç, amb 2 mans.</t>
  </si>
  <si>
    <t>Ajudes de paleteria en relació a la repercussió per m² de superfície construïda d'obra de la execució de la instal·lació de climatització formada per: conductes amb els seus accessoris i peces especials, reixetes, boques de ventilació, comportes, toveres, reguladors, difusors, qualsevol altre element component de la instal·lació i p/p de connexions a les xarxes elèctrica, de lampisteria i de salubritat, amb un grau de complexitat baix, en edifici d'altres usos, inclosa p/p d'elements comuns. Fins i tot material auxiliar per a la correcta execució dels treballs.</t>
  </si>
  <si>
    <t>Desmuntatge per a substitució de fulles de porta tallafocs, de dues fulles batents, de fusta o metàl·lica, amb mitjans manuals i càrrega manual sobre camió o contenidor.</t>
  </si>
  <si>
    <t>Desmuntatge per a substitució de fulla de porta tallafocs, d'una fulla batent, de fusta o metàl·lica, amb mitjans manuals i càrrega manual sobre camió o contenidor.</t>
  </si>
  <si>
    <t>LLICÈNCIA AMBIENTAL DE L'EDIFICI - OBRA CIVIL</t>
  </si>
  <si>
    <t>RESUM CAPÍTOLS</t>
  </si>
  <si>
    <t>OBRA CIVIL</t>
  </si>
  <si>
    <t>INSTAL·LACIONS</t>
  </si>
  <si>
    <t>LLICÈNCIA AMBIENTAL</t>
  </si>
  <si>
    <t>SEGURETAT I SALUT</t>
  </si>
  <si>
    <t>12.4</t>
  </si>
  <si>
    <t>SEGURETAT</t>
  </si>
  <si>
    <t>DETECTOR VOLUMÈTRIC</t>
  </si>
  <si>
    <t>02.03</t>
  </si>
  <si>
    <t>02.03.1</t>
  </si>
  <si>
    <r>
      <rPr>
        <b/>
        <sz val="10"/>
        <color rgb="FF000000"/>
        <rFont val="Swis721 Lt BT"/>
        <family val="2"/>
      </rPr>
      <t>A2</t>
    </r>
    <r>
      <rPr>
        <sz val="10"/>
        <color indexed="8"/>
        <rFont val="Swis721 Lt BT"/>
        <family val="2"/>
      </rPr>
      <t xml:space="preserve">. Porta exterior d'alumini lacat color a escollir, amb trencament de pont tèrmic (12mm), col·locada sobre bastiment de base, amb una fulla batent, per a un buit d'obra aproximat de 90x210 cm, elaborada amb perfils de preu superior, classificació mínima 4 de permeabilitat a l'aire segons UNE-EN 12207, classificació mínima 9A d'estanquitat a l'aigua segons UNE-EN 12208 i classificació mínima C5 de resistència al vent segons UNE-EN 12210, sense persiana.
Vidre aïllant de lluna incolora de 5+5 mm de gruix amb 1 butiral transparent classe 2 (B) 2 segons UNE-EN 12600, cambra d'aire de 10 mm i lluna de 3+3 mm de gruix amb 2 butiral transparent de lluna incolora, classe 1 (B) 1 segons UNE-EN 12600, col·locat amb perfils conformats de neoprè sobre alumini o PVC
Inclós </t>
    </r>
    <r>
      <rPr>
        <b/>
        <sz val="10"/>
        <color indexed="8"/>
        <rFont val="Swis721 Lt BT"/>
        <family val="2"/>
      </rPr>
      <t>pany elèctric, clau i maneta</t>
    </r>
    <r>
      <rPr>
        <sz val="10"/>
        <color indexed="8"/>
        <rFont val="Swis721 Lt BT"/>
        <family val="2"/>
      </rPr>
      <t xml:space="preserve"> d'obertura de 3 punts d'acer inoxidable per les dues cares de la porta. Així com retenidor de fulla per mantenir la obertura.
</t>
    </r>
  </si>
  <si>
    <r>
      <rPr>
        <b/>
        <sz val="10"/>
        <color rgb="FF000000"/>
        <rFont val="Swis721 Lt BT"/>
        <family val="2"/>
      </rPr>
      <t>A5</t>
    </r>
    <r>
      <rPr>
        <sz val="10"/>
        <color indexed="8"/>
        <rFont val="Swis721 Lt BT"/>
        <family val="2"/>
      </rPr>
      <t xml:space="preserve">. Porta amb fixe d'alumini lacat de color, amb trencament de pont tèrmic, col·locada sobre bastiment de base, amb una fulla batent, per a un buit d'obra aproximat de 200x230 cm, elaborada amb perfils de preu superior, classificació mínima 4 de permeabilitat a l'aire segons UNE-EN 12207, classificació mínima 9A d'estanquitat a l'aigua segons UNE-EN 12208 i classificació mínima C5 de resistència al vent segons UNE-EN 12210.Vidre aïllant de lluna incolora de 5+5 mm de gruix amb 1 butiral transparent classe 2 (B) 2 segons UNE-EN 12600, cambra d'aire de 10 mm i lluna de 3+3 mm de gruix amb 2 butiral transparent de lluna incolora, classe 1 (B) 1 segons UNE-EN 12600, col·locat amb perfils conformats de neoprè sobre alumini o PVC.
Inclós </t>
    </r>
    <r>
      <rPr>
        <b/>
        <sz val="10"/>
        <color indexed="8"/>
        <rFont val="Swis721 Lt BT"/>
        <family val="2"/>
      </rPr>
      <t>pany elèctric, clau i maneta</t>
    </r>
    <r>
      <rPr>
        <sz val="10"/>
        <color indexed="8"/>
        <rFont val="Swis721 Lt BT"/>
        <family val="2"/>
      </rPr>
      <t xml:space="preserve"> d'obertura de 3 punts d'acer inoxidable per les dues cares de la porta. Així com retenidor de fulla per mantenir la obertura.</t>
    </r>
  </si>
  <si>
    <t>Control de Qualitat de l'obra</t>
  </si>
  <si>
    <t xml:space="preserve">Detector volumètric de doble tecnologia, infraroigs (IR) i microones (MW), radi de cobertura de 10 m, amb 18 cortines, camp de visió de 360°, amb sortida per a alarma (NC) i per a tamper (NC), alimentació 12 V, amb, grau de seguretat 2 segons UNE-EN 50131-2-4, col·locat superficialment.
</t>
  </si>
  <si>
    <t>MITJANS AUXILIARS, NETEJA I RETIRADA DE RUNES</t>
  </si>
  <si>
    <t>1.23</t>
  </si>
  <si>
    <t>Suministrament de les Eines i mitjans auxiliars necessaris per la correcta execució de les obres. Trasllat de totes les runes generades a l'obra fins abocador autoritzat i neteja final de la zona de treball i trasllat de runes generades per les feines de reparació a abocador autoritzat. (estimat 1,5%)</t>
  </si>
  <si>
    <t xml:space="preserve">IMPORT MÀXIM DE LICITACIÓ </t>
  </si>
  <si>
    <t xml:space="preserve">IMPORT TOTAL DE LICITACIÓ </t>
  </si>
  <si>
    <t>IMPORT  TOTAL</t>
  </si>
  <si>
    <t>REFORMA OFICINES EDIFICI ANNEX
C/FONTANELLA, 6
BARCELONA</t>
  </si>
  <si>
    <t>EMPRESA LICITADORA</t>
  </si>
  <si>
    <t>MÀ D'OBRA, MATERIALS I MITJANS NECESSARIS A CÀRREC DE L'EMPRESA ADJUDICATÀRIA</t>
  </si>
  <si>
    <r>
      <t xml:space="preserve">Partida íntegra de seguretat i salut. </t>
    </r>
    <r>
      <rPr>
        <b/>
        <sz val="10"/>
        <color indexed="8"/>
        <rFont val="Swis721 Lt BT"/>
        <family val="2"/>
      </rPr>
      <t xml:space="preserve">Redacció i compliment de l'Estudi de Seguretat i Salut i Pla de seguretat i Salut, </t>
    </r>
    <r>
      <rPr>
        <sz val="10"/>
        <color indexed="8"/>
        <rFont val="Swis721 Lt BT"/>
        <family val="2"/>
      </rPr>
      <t>segons normatives vigents. (Estimació d'un 3,5%)</t>
    </r>
  </si>
  <si>
    <t>IMPORT UNITARI DELS AMIDAMENTS DEL PO OB 0267/2024 - ADEQUACIÓ EDIFICI ANNEX FONTANELLA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</si>
</sst>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 ###\ ###"/>
    <numFmt numFmtId="166" formatCode="[$-403]d&quot; &quot;mmmm&quot; &quot;yyyy;@"/>
  </numFmts>
  <fonts count="34">
    <font>
      <sz val="11"/>
      <color theme="1"/>
      <name val="Calibri"/>
      <family val="2"/>
      <scheme val="minor"/>
    </font>
    <font>
      <sz val="11"/>
      <color theme="1"/>
      <name val="Helvetica-Light"/>
      <family val="2"/>
    </font>
    <font>
      <sz val="11"/>
      <color indexed="8"/>
      <name val="Helvetica-Light"/>
      <family val="2"/>
    </font>
    <font>
      <b/>
      <sz val="10"/>
      <color indexed="9"/>
      <name val="Swis721 Lt BT"/>
      <family val="2"/>
    </font>
    <font>
      <sz val="10"/>
      <color indexed="8"/>
      <name val="Swis721 Lt BT"/>
      <family val="2"/>
    </font>
    <font>
      <b/>
      <sz val="10"/>
      <color indexed="8"/>
      <name val="Swis721 Lt BT"/>
      <family val="2"/>
    </font>
    <font>
      <b/>
      <sz val="10"/>
      <name val="Swis721 Lt BT"/>
      <family val="2"/>
    </font>
    <font>
      <b/>
      <sz val="9"/>
      <color indexed="8"/>
      <name val="Swis721 Lt BT"/>
      <family val="2"/>
    </font>
    <font>
      <sz val="10"/>
      <color theme="1"/>
      <name val="Swis721 Lt BT"/>
      <family val="2"/>
    </font>
    <font>
      <sz val="10"/>
      <name val="Swis721 Lt BT"/>
      <family val="2"/>
    </font>
    <font>
      <sz val="11"/>
      <color indexed="8"/>
      <name val="Swis721 Lt BT"/>
      <family val="2"/>
    </font>
    <font>
      <b/>
      <sz val="10"/>
      <color rgb="FF000000"/>
      <name val="Swis721 Lt BT"/>
      <family val="2"/>
    </font>
    <font>
      <sz val="10"/>
      <color rgb="FF000000"/>
      <name val="Swis721 Lt BT"/>
      <family val="2"/>
    </font>
    <font>
      <b/>
      <sz val="11"/>
      <color rgb="FF5E6787"/>
      <name val="Arial"/>
      <family val="2"/>
    </font>
    <font>
      <sz val="9"/>
      <name val="Swis721 Lt BT"/>
      <family val="2"/>
    </font>
    <font>
      <sz val="9"/>
      <color indexed="8"/>
      <name val="Swis721 Lt BT"/>
      <family val="2"/>
    </font>
    <font>
      <b/>
      <sz val="9"/>
      <name val="Swis721 Lt BT"/>
      <family val="2"/>
    </font>
    <font>
      <b/>
      <sz val="9"/>
      <color rgb="FF5E6787"/>
      <name val="Arial"/>
      <family val="2"/>
    </font>
    <font>
      <u/>
      <sz val="10"/>
      <color indexed="8"/>
      <name val="Swis721 Lt BT"/>
      <family val="2"/>
    </font>
    <font>
      <sz val="10"/>
      <color rgb="FFFF0000"/>
      <name val="Swis721 Lt BT"/>
      <family val="2"/>
    </font>
    <font>
      <sz val="11"/>
      <color theme="1"/>
      <name val="Calibri"/>
      <family val="2"/>
      <scheme val="minor"/>
    </font>
    <font>
      <b/>
      <sz val="10"/>
      <color indexed="9"/>
      <name val="Yu Gothic UI Semilight"/>
      <family val="2"/>
    </font>
    <font>
      <sz val="10"/>
      <color indexed="9"/>
      <name val="Yu Gothic UI Semilight"/>
      <family val="2"/>
    </font>
    <font>
      <sz val="10"/>
      <color indexed="8"/>
      <name val="Yu Gothic UI Semilight"/>
      <family val="2"/>
    </font>
    <font>
      <b/>
      <sz val="10"/>
      <color indexed="8"/>
      <name val="Yu Gothic UI Semilight"/>
      <family val="2"/>
    </font>
    <font>
      <b/>
      <sz val="10"/>
      <name val="Yu Gothic UI Semilight"/>
      <family val="2"/>
    </font>
    <font>
      <sz val="9"/>
      <color rgb="FF555555"/>
      <name val="Arial"/>
      <family val="2"/>
    </font>
    <font>
      <sz val="10"/>
      <color theme="1"/>
      <name val="Yu Gothic UI Semilight"/>
      <family val="2"/>
    </font>
    <font>
      <b/>
      <sz val="10"/>
      <color theme="1"/>
      <name val="Yu Gothic UI Semilight"/>
      <family val="2"/>
    </font>
    <font>
      <b/>
      <sz val="11"/>
      <color theme="1"/>
      <name val="Calibri"/>
      <family val="2"/>
      <scheme val="minor"/>
    </font>
    <font>
      <b/>
      <sz val="10"/>
      <color rgb="FFFF0000"/>
      <name val="Swis721 Lt BT"/>
      <family val="2"/>
    </font>
    <font>
      <b/>
      <sz val="14"/>
      <color theme="1"/>
      <name val="Calibri"/>
      <family val="2"/>
      <scheme val="minor"/>
    </font>
    <font>
      <b/>
      <sz val="12"/>
      <color indexed="8"/>
      <name val="Yu Gothic UI Semilight"/>
      <family val="2"/>
    </font>
    <font>
      <b/>
      <sz val="14"/>
      <color indexed="8"/>
      <name val="Yu Gothic UI Semilight"/>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CCCC"/>
        <bgColor indexed="64"/>
      </patternFill>
    </fill>
  </fills>
  <borders count="2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indexed="64"/>
      </top>
      <bottom/>
      <diagonal/>
    </border>
    <border>
      <left/>
      <right style="thin">
        <color theme="0" tint="-0.14999847407452621"/>
      </right>
      <top style="thin">
        <color indexed="64"/>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indexed="64"/>
      </bottom>
      <diagonal/>
    </border>
    <border>
      <left/>
      <right style="thin">
        <color theme="0" tint="-0.14999847407452621"/>
      </right>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rgb="FFFF7C80"/>
      </left>
      <right style="thin">
        <color theme="0" tint="-0.14999847407452621"/>
      </right>
      <top style="thin">
        <color rgb="FFFF7C80"/>
      </top>
      <bottom style="thin">
        <color rgb="FFFF7C80"/>
      </bottom>
      <diagonal/>
    </border>
    <border>
      <left style="thin">
        <color theme="0" tint="-0.14999847407452621"/>
      </left>
      <right/>
      <top style="thin">
        <color rgb="FFFF7C80"/>
      </top>
      <bottom style="thin">
        <color rgb="FFFF7C80"/>
      </bottom>
      <diagonal/>
    </border>
    <border>
      <left/>
      <right/>
      <top style="thin">
        <color rgb="FFFF7C80"/>
      </top>
      <bottom style="thin">
        <color rgb="FFFF7C80"/>
      </bottom>
      <diagonal/>
    </border>
    <border>
      <left/>
      <right style="thin">
        <color rgb="FFFF7C80"/>
      </right>
      <top style="thin">
        <color rgb="FFFF7C80"/>
      </top>
      <bottom style="thin">
        <color rgb="FFFF7C80"/>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44" fontId="2" fillId="0" borderId="0" applyFont="0" applyFill="0" applyBorder="0" applyAlignment="0" applyProtection="0"/>
    <xf numFmtId="44" fontId="20" fillId="0" borderId="0" applyFont="0" applyFill="0" applyBorder="0" applyAlignment="0" applyProtection="0"/>
  </cellStyleXfs>
  <cellXfs count="257">
    <xf numFmtId="0" fontId="0" fillId="0" borderId="0" xfId="0"/>
    <xf numFmtId="0" fontId="4" fillId="0" borderId="0" xfId="1" applyFont="1" applyAlignment="1">
      <alignment vertical="top"/>
    </xf>
    <xf numFmtId="0" fontId="4" fillId="0" borderId="0" xfId="1" applyFont="1" applyAlignment="1">
      <alignment horizontal="left" vertical="top"/>
    </xf>
    <xf numFmtId="0" fontId="4" fillId="0" borderId="0" xfId="1" applyFont="1" applyAlignment="1">
      <alignment horizontal="center" vertical="top"/>
    </xf>
    <xf numFmtId="44" fontId="4" fillId="0" borderId="0" xfId="1" applyNumberFormat="1" applyFont="1" applyAlignment="1">
      <alignment vertical="top"/>
    </xf>
    <xf numFmtId="2" fontId="4" fillId="0" borderId="0" xfId="1" applyNumberFormat="1" applyFont="1" applyAlignment="1">
      <alignment vertical="top"/>
    </xf>
    <xf numFmtId="164" fontId="4" fillId="0" borderId="0" xfId="1" applyNumberFormat="1" applyFont="1" applyAlignment="1">
      <alignment vertical="top"/>
    </xf>
    <xf numFmtId="0" fontId="6" fillId="0" borderId="3" xfId="1" applyFont="1" applyBorder="1" applyAlignment="1">
      <alignment horizontal="center" vertical="top"/>
    </xf>
    <xf numFmtId="2" fontId="6" fillId="0" borderId="3" xfId="1" applyNumberFormat="1" applyFont="1" applyBorder="1" applyAlignment="1">
      <alignment horizontal="right" vertical="top"/>
    </xf>
    <xf numFmtId="0" fontId="3" fillId="0" borderId="3" xfId="1" applyFont="1" applyBorder="1" applyAlignment="1">
      <alignment horizontal="right" vertical="top"/>
    </xf>
    <xf numFmtId="164" fontId="6" fillId="0" borderId="3" xfId="1" applyNumberFormat="1" applyFont="1" applyBorder="1" applyAlignment="1">
      <alignment horizontal="right" vertical="top"/>
    </xf>
    <xf numFmtId="0" fontId="5" fillId="0" borderId="0" xfId="1" applyFont="1" applyAlignment="1">
      <alignment horizontal="left" vertical="top"/>
    </xf>
    <xf numFmtId="0" fontId="4" fillId="0" borderId="0" xfId="1" applyFont="1" applyAlignment="1" applyProtection="1">
      <alignment vertical="top"/>
      <protection locked="0"/>
    </xf>
    <xf numFmtId="0" fontId="4" fillId="0" borderId="0" xfId="1" applyFont="1" applyAlignment="1" applyProtection="1">
      <alignment horizontal="center" vertical="top"/>
      <protection locked="0"/>
    </xf>
    <xf numFmtId="2" fontId="4" fillId="0" borderId="3" xfId="1" applyNumberFormat="1" applyFont="1" applyBorder="1" applyProtection="1">
      <protection locked="0"/>
    </xf>
    <xf numFmtId="0" fontId="4" fillId="0" borderId="0" xfId="1" applyFont="1"/>
    <xf numFmtId="164" fontId="4" fillId="0" borderId="3" xfId="2" applyNumberFormat="1" applyFont="1" applyFill="1" applyBorder="1" applyAlignment="1" applyProtection="1">
      <protection locked="0"/>
    </xf>
    <xf numFmtId="44" fontId="4" fillId="0" borderId="3" xfId="2" applyFont="1" applyFill="1" applyBorder="1" applyAlignment="1"/>
    <xf numFmtId="2" fontId="4" fillId="0" borderId="0" xfId="1" applyNumberFormat="1" applyFont="1" applyProtection="1">
      <protection locked="0"/>
    </xf>
    <xf numFmtId="164" fontId="4" fillId="0" borderId="0" xfId="2" applyNumberFormat="1" applyFont="1" applyFill="1" applyBorder="1" applyAlignment="1" applyProtection="1">
      <protection locked="0"/>
    </xf>
    <xf numFmtId="44" fontId="4" fillId="0" borderId="0" xfId="2" applyFont="1" applyFill="1" applyBorder="1" applyAlignment="1"/>
    <xf numFmtId="2" fontId="4" fillId="0" borderId="0" xfId="1" applyNumberFormat="1" applyFont="1" applyAlignment="1" applyProtection="1">
      <alignment vertical="top"/>
      <protection locked="0"/>
    </xf>
    <xf numFmtId="164" fontId="4" fillId="0" borderId="0" xfId="2" applyNumberFormat="1" applyFont="1" applyFill="1" applyBorder="1" applyAlignment="1" applyProtection="1">
      <alignment vertical="top"/>
      <protection locked="0"/>
    </xf>
    <xf numFmtId="0" fontId="4" fillId="0" borderId="0" xfId="1" applyFont="1" applyAlignment="1" applyProtection="1">
      <alignment vertical="top" wrapText="1"/>
      <protection locked="0"/>
    </xf>
    <xf numFmtId="164" fontId="5" fillId="0" borderId="0" xfId="2" applyNumberFormat="1" applyFont="1" applyFill="1" applyBorder="1" applyAlignment="1" applyProtection="1">
      <alignment horizontal="left" vertical="top"/>
      <protection locked="0"/>
    </xf>
    <xf numFmtId="0" fontId="5" fillId="0" borderId="0" xfId="1" applyFont="1" applyAlignment="1">
      <alignment vertical="top"/>
    </xf>
    <xf numFmtId="0" fontId="8" fillId="0" borderId="0" xfId="1" applyFont="1" applyAlignment="1">
      <alignment vertical="top"/>
    </xf>
    <xf numFmtId="0" fontId="5" fillId="2" borderId="3" xfId="0" applyFont="1" applyFill="1" applyBorder="1" applyAlignment="1">
      <alignment horizontal="left"/>
    </xf>
    <xf numFmtId="0" fontId="4" fillId="2" borderId="3" xfId="0" applyFont="1" applyFill="1" applyBorder="1"/>
    <xf numFmtId="2" fontId="4" fillId="2" borderId="3" xfId="0" applyNumberFormat="1" applyFont="1" applyFill="1" applyBorder="1"/>
    <xf numFmtId="164" fontId="4" fillId="2" borderId="3" xfId="0" applyNumberFormat="1" applyFont="1" applyFill="1" applyBorder="1"/>
    <xf numFmtId="10" fontId="4" fillId="0" borderId="0" xfId="1" applyNumberFormat="1" applyFont="1" applyProtection="1">
      <protection locked="0"/>
    </xf>
    <xf numFmtId="2" fontId="9" fillId="0" borderId="0" xfId="1" applyNumberFormat="1" applyFont="1" applyProtection="1">
      <protection locked="0"/>
    </xf>
    <xf numFmtId="0" fontId="10" fillId="0" borderId="0" xfId="1" applyFont="1" applyAlignment="1">
      <alignment vertical="top"/>
    </xf>
    <xf numFmtId="0" fontId="5" fillId="0" borderId="0" xfId="0" applyFont="1" applyAlignment="1">
      <alignment horizontal="left"/>
    </xf>
    <xf numFmtId="0" fontId="4" fillId="0" borderId="0" xfId="0" applyFont="1"/>
    <xf numFmtId="2" fontId="4" fillId="0" borderId="0" xfId="1" applyNumberFormat="1" applyFont="1"/>
    <xf numFmtId="0" fontId="4" fillId="0" borderId="0" xfId="1" applyFont="1" applyAlignment="1" applyProtection="1">
      <alignment horizontal="justify" wrapText="1"/>
      <protection locked="0"/>
    </xf>
    <xf numFmtId="0" fontId="4" fillId="0" borderId="3" xfId="1" applyFont="1" applyBorder="1" applyAlignment="1" applyProtection="1">
      <alignment horizontal="justify" wrapText="1"/>
      <protection locked="0"/>
    </xf>
    <xf numFmtId="0" fontId="5" fillId="0" borderId="0" xfId="0" applyFont="1"/>
    <xf numFmtId="2" fontId="4" fillId="0" borderId="0" xfId="0" applyNumberFormat="1" applyFont="1"/>
    <xf numFmtId="164" fontId="0" fillId="0" borderId="0" xfId="0" applyNumberFormat="1"/>
    <xf numFmtId="0" fontId="13" fillId="0" borderId="0" xfId="0" applyFont="1" applyAlignment="1">
      <alignment vertical="center" wrapText="1"/>
    </xf>
    <xf numFmtId="0" fontId="14" fillId="0" borderId="0" xfId="0" applyFont="1" applyAlignment="1">
      <alignment horizontal="left" vertical="top" wrapText="1"/>
    </xf>
    <xf numFmtId="0" fontId="0" fillId="0" borderId="0" xfId="0" applyAlignment="1">
      <alignment horizontal="right" vertical="top"/>
    </xf>
    <xf numFmtId="0" fontId="15" fillId="0" borderId="0" xfId="1" applyFont="1" applyAlignment="1">
      <alignment vertical="top"/>
    </xf>
    <xf numFmtId="0" fontId="16" fillId="0" borderId="3" xfId="1" applyFont="1" applyBorder="1" applyAlignment="1">
      <alignment vertical="top"/>
    </xf>
    <xf numFmtId="0" fontId="7" fillId="2" borderId="3" xfId="0" applyFont="1" applyFill="1" applyBorder="1" applyAlignment="1">
      <alignment horizontal="left"/>
    </xf>
    <xf numFmtId="0" fontId="7" fillId="0" borderId="0" xfId="1" applyFont="1" applyAlignment="1">
      <alignment horizontal="left" vertical="top"/>
    </xf>
    <xf numFmtId="0" fontId="15" fillId="0" borderId="0" xfId="1" applyFont="1" applyAlignment="1" applyProtection="1">
      <alignment vertical="top"/>
      <protection locked="0"/>
    </xf>
    <xf numFmtId="0" fontId="7" fillId="0" borderId="0" xfId="0" applyFont="1" applyAlignment="1">
      <alignment horizontal="left"/>
    </xf>
    <xf numFmtId="0" fontId="15" fillId="0" borderId="0" xfId="1" applyFont="1" applyAlignment="1" applyProtection="1">
      <alignment vertical="top" wrapText="1"/>
      <protection locked="0"/>
    </xf>
    <xf numFmtId="0" fontId="17" fillId="0" borderId="0" xfId="0" applyFont="1" applyAlignment="1">
      <alignment vertical="center" wrapText="1"/>
    </xf>
    <xf numFmtId="0" fontId="4" fillId="0" borderId="0" xfId="1" applyFont="1" applyFill="1" applyAlignment="1">
      <alignment vertical="top"/>
    </xf>
    <xf numFmtId="0" fontId="18" fillId="0" borderId="0" xfId="1" applyFont="1" applyAlignment="1" applyProtection="1">
      <alignment vertical="top"/>
      <protection locked="0"/>
    </xf>
    <xf numFmtId="0" fontId="4" fillId="0" borderId="0" xfId="1" applyFont="1" applyAlignment="1" applyProtection="1">
      <alignment horizontal="justify" vertical="top" wrapText="1"/>
      <protection locked="0"/>
    </xf>
    <xf numFmtId="0" fontId="5" fillId="2" borderId="3" xfId="0" applyFont="1" applyFill="1" applyBorder="1"/>
    <xf numFmtId="0" fontId="4" fillId="0" borderId="3" xfId="1" applyFont="1" applyBorder="1" applyAlignment="1" applyProtection="1">
      <alignment horizontal="justify" vertical="top" wrapText="1"/>
      <protection locked="0"/>
    </xf>
    <xf numFmtId="0" fontId="6" fillId="0" borderId="3" xfId="1" applyFont="1" applyBorder="1" applyAlignment="1">
      <alignment vertical="top"/>
    </xf>
    <xf numFmtId="0" fontId="7" fillId="0" borderId="0" xfId="1" applyFont="1" applyAlignment="1">
      <alignment vertical="top"/>
    </xf>
    <xf numFmtId="2" fontId="4" fillId="0" borderId="0" xfId="1" applyNumberFormat="1" applyFont="1" applyBorder="1" applyProtection="1">
      <protection locked="0"/>
    </xf>
    <xf numFmtId="0" fontId="4" fillId="0" borderId="2" xfId="1" applyFont="1" applyBorder="1"/>
    <xf numFmtId="164" fontId="4" fillId="0" borderId="2" xfId="2" applyNumberFormat="1" applyFont="1" applyFill="1" applyBorder="1" applyAlignment="1" applyProtection="1">
      <protection locked="0"/>
    </xf>
    <xf numFmtId="164" fontId="4" fillId="0" borderId="2" xfId="1" applyNumberFormat="1" applyFont="1" applyBorder="1"/>
    <xf numFmtId="2" fontId="9" fillId="0" borderId="2" xfId="1" applyNumberFormat="1" applyFont="1" applyBorder="1" applyProtection="1">
      <protection locked="0"/>
    </xf>
    <xf numFmtId="0" fontId="4" fillId="0" borderId="0" xfId="1" applyFont="1" applyBorder="1" applyAlignment="1" applyProtection="1">
      <alignment horizontal="justify" vertical="top" wrapText="1"/>
      <protection locked="0"/>
    </xf>
    <xf numFmtId="0" fontId="4" fillId="0" borderId="0" xfId="1" applyFont="1" applyBorder="1" applyAlignment="1">
      <alignment vertical="top"/>
    </xf>
    <xf numFmtId="0" fontId="4" fillId="0" borderId="0" xfId="1" applyFont="1" applyBorder="1"/>
    <xf numFmtId="2" fontId="4" fillId="0" borderId="2" xfId="1" applyNumberFormat="1" applyFont="1" applyBorder="1"/>
    <xf numFmtId="0" fontId="5" fillId="0" borderId="2" xfId="1" applyFont="1" applyBorder="1"/>
    <xf numFmtId="0" fontId="5" fillId="0" borderId="0" xfId="0" applyFont="1" applyFill="1" applyBorder="1" applyAlignment="1">
      <alignment horizontal="left"/>
    </xf>
    <xf numFmtId="0" fontId="7" fillId="0" borderId="0" xfId="0" applyFont="1" applyFill="1" applyBorder="1" applyAlignment="1">
      <alignment horizontal="left"/>
    </xf>
    <xf numFmtId="0" fontId="4" fillId="0" borderId="0" xfId="0" applyFont="1" applyFill="1" applyBorder="1"/>
    <xf numFmtId="0" fontId="5" fillId="0" borderId="0" xfId="0" applyFont="1" applyFill="1" applyBorder="1"/>
    <xf numFmtId="2" fontId="4" fillId="0" borderId="0" xfId="0" applyNumberFormat="1" applyFont="1" applyFill="1" applyBorder="1"/>
    <xf numFmtId="164" fontId="4" fillId="0" borderId="0" xfId="0" applyNumberFormat="1" applyFont="1" applyFill="1" applyBorder="1"/>
    <xf numFmtId="44" fontId="4" fillId="0" borderId="0" xfId="2" applyFont="1" applyFill="1" applyBorder="1" applyAlignment="1">
      <alignment horizontal="left" vertical="top"/>
    </xf>
    <xf numFmtId="0" fontId="4" fillId="0" borderId="0" xfId="1" applyFont="1" applyAlignment="1" applyProtection="1">
      <alignment horizontal="justify" vertical="top" wrapText="1"/>
      <protection locked="0"/>
    </xf>
    <xf numFmtId="164" fontId="19" fillId="0" borderId="0" xfId="2" applyNumberFormat="1" applyFont="1" applyFill="1" applyBorder="1" applyAlignment="1" applyProtection="1">
      <protection locked="0"/>
    </xf>
    <xf numFmtId="0" fontId="5" fillId="0" borderId="3" xfId="1" applyFont="1" applyBorder="1" applyAlignment="1">
      <alignment vertical="top"/>
    </xf>
    <xf numFmtId="0" fontId="4" fillId="0" borderId="3" xfId="1" applyFont="1" applyBorder="1" applyAlignment="1">
      <alignment vertical="top"/>
    </xf>
    <xf numFmtId="2" fontId="4" fillId="0" borderId="3" xfId="1" applyNumberFormat="1" applyFont="1" applyBorder="1" applyAlignment="1">
      <alignment vertical="top"/>
    </xf>
    <xf numFmtId="0" fontId="5" fillId="0" borderId="0" xfId="1" applyFont="1" applyBorder="1" applyAlignment="1">
      <alignment vertical="top"/>
    </xf>
    <xf numFmtId="2" fontId="4" fillId="0" borderId="0" xfId="1" applyNumberFormat="1" applyFont="1" applyBorder="1" applyAlignment="1">
      <alignment vertical="top"/>
    </xf>
    <xf numFmtId="0" fontId="4" fillId="0" borderId="0" xfId="1" applyFont="1" applyFill="1" applyAlignment="1" applyProtection="1">
      <alignment horizontal="justify" vertical="top" wrapText="1"/>
      <protection locked="0"/>
    </xf>
    <xf numFmtId="0" fontId="4" fillId="0" borderId="3" xfId="1" applyFont="1" applyFill="1" applyBorder="1" applyAlignment="1" applyProtection="1">
      <alignment horizontal="justify" vertical="top" wrapText="1"/>
      <protection locked="0"/>
    </xf>
    <xf numFmtId="0" fontId="7" fillId="0" borderId="0" xfId="1" applyFont="1" applyAlignment="1">
      <alignment vertical="top"/>
    </xf>
    <xf numFmtId="44" fontId="4" fillId="2" borderId="3" xfId="2" applyNumberFormat="1" applyFont="1" applyFill="1" applyBorder="1" applyAlignment="1">
      <alignment horizontal="right"/>
    </xf>
    <xf numFmtId="44" fontId="4" fillId="0" borderId="3" xfId="1" applyNumberFormat="1" applyFont="1" applyBorder="1" applyAlignment="1">
      <alignment vertical="top"/>
    </xf>
    <xf numFmtId="44" fontId="4" fillId="0" borderId="3" xfId="2" applyNumberFormat="1" applyFont="1" applyFill="1" applyBorder="1" applyAlignment="1"/>
    <xf numFmtId="44" fontId="4" fillId="0" borderId="0" xfId="2" applyNumberFormat="1" applyFont="1" applyFill="1" applyBorder="1" applyAlignment="1"/>
    <xf numFmtId="44" fontId="4" fillId="0" borderId="0" xfId="1" applyNumberFormat="1" applyFont="1" applyBorder="1" applyAlignment="1">
      <alignment vertical="top"/>
    </xf>
    <xf numFmtId="44" fontId="5" fillId="0" borderId="0" xfId="0" applyNumberFormat="1" applyFont="1" applyFill="1" applyBorder="1"/>
    <xf numFmtId="44" fontId="4" fillId="0" borderId="0" xfId="1" applyNumberFormat="1" applyFont="1" applyBorder="1"/>
    <xf numFmtId="44" fontId="6" fillId="0" borderId="3" xfId="1" applyNumberFormat="1" applyFont="1" applyBorder="1" applyAlignment="1">
      <alignment horizontal="right" vertical="top"/>
    </xf>
    <xf numFmtId="44" fontId="4" fillId="0" borderId="0" xfId="2" applyNumberFormat="1" applyFont="1" applyFill="1" applyBorder="1" applyAlignment="1">
      <alignment vertical="top"/>
    </xf>
    <xf numFmtId="44" fontId="4" fillId="2" borderId="3" xfId="0" applyNumberFormat="1" applyFont="1" applyFill="1" applyBorder="1"/>
    <xf numFmtId="44" fontId="4" fillId="0" borderId="0" xfId="1" applyNumberFormat="1" applyFont="1"/>
    <xf numFmtId="44" fontId="4" fillId="0" borderId="2" xfId="1" applyNumberFormat="1" applyFont="1" applyBorder="1"/>
    <xf numFmtId="44" fontId="4" fillId="0" borderId="0" xfId="0" applyNumberFormat="1" applyFont="1"/>
    <xf numFmtId="44" fontId="5" fillId="0" borderId="0" xfId="2" applyNumberFormat="1" applyFont="1" applyFill="1" applyBorder="1" applyAlignment="1">
      <alignment horizontal="center" vertical="top"/>
    </xf>
    <xf numFmtId="44" fontId="4" fillId="0" borderId="0" xfId="2" applyNumberFormat="1" applyFont="1" applyFill="1" applyBorder="1" applyAlignment="1">
      <alignment horizontal="right"/>
    </xf>
    <xf numFmtId="44" fontId="0" fillId="0" borderId="0" xfId="0" applyNumberFormat="1"/>
    <xf numFmtId="44" fontId="4" fillId="3" borderId="0" xfId="2" applyNumberFormat="1" applyFont="1" applyFill="1" applyBorder="1" applyAlignment="1"/>
    <xf numFmtId="44" fontId="4" fillId="0" borderId="0" xfId="0" applyNumberFormat="1" applyFont="1" applyFill="1" applyBorder="1"/>
    <xf numFmtId="44" fontId="4" fillId="0" borderId="0" xfId="2" applyNumberFormat="1" applyFont="1" applyFill="1" applyBorder="1" applyAlignment="1" applyProtection="1">
      <protection locked="0"/>
    </xf>
    <xf numFmtId="44" fontId="4" fillId="0" borderId="0" xfId="2" applyNumberFormat="1" applyFont="1" applyFill="1" applyBorder="1" applyAlignment="1" applyProtection="1">
      <alignment vertical="top"/>
      <protection locked="0"/>
    </xf>
    <xf numFmtId="44" fontId="4" fillId="0" borderId="3" xfId="2" applyNumberFormat="1" applyFont="1" applyFill="1" applyBorder="1" applyAlignment="1" applyProtection="1">
      <protection locked="0"/>
    </xf>
    <xf numFmtId="44" fontId="5" fillId="0" borderId="0" xfId="2" applyNumberFormat="1" applyFont="1" applyFill="1" applyBorder="1" applyAlignment="1" applyProtection="1">
      <alignment horizontal="left" vertical="top"/>
      <protection locked="0"/>
    </xf>
    <xf numFmtId="0" fontId="4" fillId="0" borderId="3" xfId="1" applyFont="1" applyBorder="1" applyAlignment="1" applyProtection="1">
      <alignment horizontal="justify" vertical="top" wrapText="1"/>
      <protection locked="0"/>
    </xf>
    <xf numFmtId="0" fontId="4" fillId="0" borderId="0" xfId="1" applyFont="1" applyAlignment="1" applyProtection="1">
      <alignment horizontal="justify" vertical="top" wrapText="1"/>
      <protection locked="0"/>
    </xf>
    <xf numFmtId="0" fontId="4" fillId="0" borderId="0" xfId="1" applyFont="1" applyAlignment="1" applyProtection="1">
      <alignment horizontal="justify" vertical="top" wrapText="1"/>
      <protection locked="0"/>
    </xf>
    <xf numFmtId="0" fontId="4" fillId="0" borderId="3" xfId="1" applyFont="1" applyBorder="1" applyAlignment="1" applyProtection="1">
      <alignment horizontal="justify" vertical="top" wrapText="1"/>
      <protection locked="0"/>
    </xf>
    <xf numFmtId="0" fontId="23" fillId="0" borderId="0" xfId="0" applyFont="1"/>
    <xf numFmtId="0" fontId="0" fillId="0" borderId="0" xfId="0" applyFill="1"/>
    <xf numFmtId="44" fontId="4" fillId="0" borderId="2" xfId="2" applyFont="1" applyFill="1" applyBorder="1" applyAlignment="1"/>
    <xf numFmtId="0" fontId="26" fillId="0" borderId="2" xfId="0" applyFont="1" applyBorder="1"/>
    <xf numFmtId="0" fontId="4" fillId="0" borderId="0" xfId="1" applyFont="1" applyFill="1" applyBorder="1" applyAlignment="1" applyProtection="1">
      <alignment horizontal="justify" vertical="top" wrapText="1"/>
      <protection locked="0"/>
    </xf>
    <xf numFmtId="4" fontId="4" fillId="0" borderId="0" xfId="1" applyNumberFormat="1" applyFont="1" applyAlignment="1">
      <alignment vertical="top"/>
    </xf>
    <xf numFmtId="44" fontId="4" fillId="0" borderId="0" xfId="2" applyFont="1" applyFill="1" applyBorder="1" applyAlignment="1">
      <alignment vertical="top"/>
    </xf>
    <xf numFmtId="44" fontId="5" fillId="0" borderId="0" xfId="2" applyFont="1" applyFill="1" applyBorder="1" applyAlignment="1">
      <alignment vertical="top"/>
    </xf>
    <xf numFmtId="0" fontId="4" fillId="0" borderId="0" xfId="1" applyFont="1" applyBorder="1" applyAlignment="1" applyProtection="1">
      <alignment horizontal="center" vertical="top" wrapText="1"/>
      <protection locked="0"/>
    </xf>
    <xf numFmtId="0" fontId="5" fillId="2" borderId="1" xfId="0" applyFont="1" applyFill="1" applyBorder="1" applyAlignment="1">
      <alignment horizontal="left" vertical="center"/>
    </xf>
    <xf numFmtId="0" fontId="7" fillId="2" borderId="1" xfId="0" applyFont="1" applyFill="1" applyBorder="1" applyAlignment="1">
      <alignment horizontal="left" vertical="center"/>
    </xf>
    <xf numFmtId="0" fontId="4" fillId="2" borderId="1" xfId="0" applyFont="1" applyFill="1" applyBorder="1" applyAlignment="1">
      <alignment vertical="center"/>
    </xf>
    <xf numFmtId="2" fontId="4" fillId="2" borderId="1" xfId="0" applyNumberFormat="1" applyFont="1" applyFill="1" applyBorder="1" applyAlignment="1">
      <alignment vertical="center"/>
    </xf>
    <xf numFmtId="0" fontId="4" fillId="0" borderId="0" xfId="1" applyFont="1" applyBorder="1" applyAlignment="1">
      <alignment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vertical="center"/>
    </xf>
    <xf numFmtId="2" fontId="4" fillId="0" borderId="0" xfId="0" applyNumberFormat="1" applyFont="1" applyFill="1" applyBorder="1" applyAlignment="1">
      <alignment vertical="center"/>
    </xf>
    <xf numFmtId="44" fontId="5" fillId="0" borderId="0" xfId="0" applyNumberFormat="1" applyFont="1" applyFill="1" applyBorder="1" applyAlignment="1">
      <alignment vertical="center"/>
    </xf>
    <xf numFmtId="0" fontId="4" fillId="0" borderId="0" xfId="1" applyFont="1" applyFill="1" applyBorder="1" applyAlignment="1">
      <alignment vertical="center"/>
    </xf>
    <xf numFmtId="44" fontId="5" fillId="2" borderId="3" xfId="2" applyNumberFormat="1" applyFont="1" applyFill="1" applyBorder="1" applyAlignment="1">
      <alignment horizontal="right"/>
    </xf>
    <xf numFmtId="0" fontId="5" fillId="4" borderId="0" xfId="0" applyFont="1" applyFill="1" applyBorder="1" applyAlignment="1">
      <alignment horizontal="left"/>
    </xf>
    <xf numFmtId="0" fontId="4" fillId="4" borderId="0" xfId="1" applyFont="1" applyFill="1" applyAlignment="1" applyProtection="1">
      <alignment horizontal="right" vertical="top"/>
      <protection locked="0"/>
    </xf>
    <xf numFmtId="0" fontId="4" fillId="4" borderId="0" xfId="1" applyFont="1" applyFill="1" applyAlignment="1" applyProtection="1">
      <alignment vertical="top"/>
      <protection locked="0"/>
    </xf>
    <xf numFmtId="0" fontId="0" fillId="4" borderId="0" xfId="0" applyFill="1" applyAlignment="1">
      <alignment horizontal="right" vertical="top"/>
    </xf>
    <xf numFmtId="164" fontId="9" fillId="0" borderId="0" xfId="2" applyNumberFormat="1" applyFont="1" applyFill="1" applyBorder="1" applyAlignment="1" applyProtection="1">
      <protection locked="0"/>
    </xf>
    <xf numFmtId="0" fontId="5" fillId="2" borderId="2" xfId="0" applyFont="1" applyFill="1" applyBorder="1" applyAlignment="1">
      <alignment horizontal="left" vertical="center"/>
    </xf>
    <xf numFmtId="0" fontId="7" fillId="2" borderId="2" xfId="0" applyFont="1" applyFill="1" applyBorder="1" applyAlignment="1">
      <alignment horizontal="left" vertical="center"/>
    </xf>
    <xf numFmtId="0" fontId="4" fillId="2" borderId="1" xfId="0" applyFont="1" applyFill="1" applyBorder="1" applyAlignment="1">
      <alignment horizontal="left" vertical="center"/>
    </xf>
    <xf numFmtId="2" fontId="4" fillId="2" borderId="1" xfId="0" applyNumberFormat="1" applyFont="1" applyFill="1" applyBorder="1" applyAlignment="1">
      <alignment horizontal="left" vertical="center"/>
    </xf>
    <xf numFmtId="0" fontId="4" fillId="0" borderId="0" xfId="1" applyFont="1" applyBorder="1" applyAlignment="1">
      <alignment horizontal="left" vertical="center"/>
    </xf>
    <xf numFmtId="0" fontId="23" fillId="0" borderId="0" xfId="0" applyFont="1" applyAlignment="1">
      <alignment vertical="center"/>
    </xf>
    <xf numFmtId="0" fontId="24" fillId="0" borderId="0" xfId="0" applyFont="1" applyFill="1" applyBorder="1" applyAlignment="1">
      <alignment horizontal="left" vertical="center"/>
    </xf>
    <xf numFmtId="2" fontId="23" fillId="0" borderId="0" xfId="0" applyNumberFormat="1" applyFont="1" applyFill="1" applyBorder="1" applyAlignment="1">
      <alignment vertical="center"/>
    </xf>
    <xf numFmtId="164" fontId="23" fillId="0" borderId="0" xfId="0" applyNumberFormat="1" applyFont="1" applyFill="1" applyBorder="1" applyAlignment="1">
      <alignment vertical="center"/>
    </xf>
    <xf numFmtId="44" fontId="24" fillId="0" borderId="0" xfId="3" applyFont="1" applyFill="1" applyBorder="1" applyAlignment="1">
      <alignment horizontal="center" vertical="center"/>
    </xf>
    <xf numFmtId="0" fontId="24" fillId="0" borderId="0" xfId="0" applyFont="1" applyFill="1" applyBorder="1" applyAlignment="1">
      <alignment horizontal="left"/>
    </xf>
    <xf numFmtId="0" fontId="23" fillId="0" borderId="0" xfId="0" applyFont="1" applyFill="1" applyBorder="1"/>
    <xf numFmtId="0" fontId="23" fillId="0" borderId="0" xfId="0" applyFont="1" applyFill="1" applyBorder="1" applyAlignment="1">
      <alignment horizontal="left"/>
    </xf>
    <xf numFmtId="0" fontId="23" fillId="0" borderId="0" xfId="0" applyFont="1" applyFill="1" applyBorder="1" applyAlignment="1" applyProtection="1">
      <alignment horizontal="justify" wrapText="1"/>
      <protection locked="0"/>
    </xf>
    <xf numFmtId="0" fontId="27" fillId="0" borderId="0" xfId="0" applyFont="1" applyFill="1" applyBorder="1" applyAlignment="1">
      <alignment horizontal="justify" wrapText="1"/>
    </xf>
    <xf numFmtId="0" fontId="23" fillId="2" borderId="1" xfId="0" applyFont="1" applyFill="1" applyBorder="1" applyAlignment="1">
      <alignment vertical="center"/>
    </xf>
    <xf numFmtId="2" fontId="23" fillId="2" borderId="1" xfId="0" applyNumberFormat="1" applyFont="1" applyFill="1" applyBorder="1" applyAlignment="1">
      <alignment vertical="center"/>
    </xf>
    <xf numFmtId="164" fontId="23" fillId="2" borderId="1" xfId="0" applyNumberFormat="1" applyFont="1" applyFill="1" applyBorder="1" applyAlignment="1">
      <alignment vertical="center"/>
    </xf>
    <xf numFmtId="44" fontId="24" fillId="2" borderId="1" xfId="3" applyFont="1" applyFill="1" applyBorder="1" applyAlignment="1">
      <alignment horizontal="center" vertical="center"/>
    </xf>
    <xf numFmtId="0" fontId="24" fillId="2" borderId="1" xfId="0" applyFont="1" applyFill="1" applyBorder="1" applyAlignment="1">
      <alignment vertical="center"/>
    </xf>
    <xf numFmtId="44" fontId="24" fillId="0" borderId="2" xfId="3" applyFont="1" applyFill="1" applyBorder="1" applyAlignment="1">
      <alignment vertical="center"/>
    </xf>
    <xf numFmtId="2" fontId="24" fillId="0" borderId="0" xfId="0" applyNumberFormat="1" applyFont="1" applyFill="1" applyBorder="1" applyAlignment="1"/>
    <xf numFmtId="44" fontId="23" fillId="0" borderId="0" xfId="0" applyNumberFormat="1" applyFont="1" applyFill="1" applyBorder="1"/>
    <xf numFmtId="0" fontId="4" fillId="0" borderId="0" xfId="1" applyFont="1" applyAlignment="1" applyProtection="1">
      <alignment horizontal="justify" vertical="top" wrapText="1"/>
      <protection locked="0"/>
    </xf>
    <xf numFmtId="44" fontId="5" fillId="0" borderId="0" xfId="2" applyNumberFormat="1" applyFont="1" applyFill="1" applyBorder="1" applyAlignment="1">
      <alignment horizontal="right"/>
    </xf>
    <xf numFmtId="0" fontId="5" fillId="2" borderId="3" xfId="0" applyFont="1" applyFill="1" applyBorder="1"/>
    <xf numFmtId="0" fontId="4" fillId="0" borderId="0" xfId="1" applyFont="1" applyAlignment="1" applyProtection="1">
      <alignment horizontal="justify" vertical="top" wrapText="1"/>
      <protection locked="0"/>
    </xf>
    <xf numFmtId="4" fontId="4" fillId="0" borderId="0" xfId="1" applyNumberFormat="1" applyFont="1" applyFill="1" applyAlignment="1">
      <alignment vertical="top"/>
    </xf>
    <xf numFmtId="0" fontId="24" fillId="2" borderId="1" xfId="0" applyFont="1" applyFill="1" applyBorder="1" applyAlignment="1">
      <alignment horizontal="left" vertical="center"/>
    </xf>
    <xf numFmtId="0" fontId="23" fillId="0" borderId="0" xfId="0" applyFont="1" applyFill="1" applyBorder="1" applyAlignment="1">
      <alignment vertical="center"/>
    </xf>
    <xf numFmtId="44" fontId="4" fillId="3" borderId="4" xfId="1" applyNumberFormat="1" applyFont="1" applyFill="1" applyBorder="1" applyAlignment="1">
      <alignment vertical="center"/>
    </xf>
    <xf numFmtId="44" fontId="4" fillId="3" borderId="5" xfId="1" applyNumberFormat="1" applyFont="1" applyFill="1" applyBorder="1" applyAlignment="1">
      <alignment vertical="center"/>
    </xf>
    <xf numFmtId="44" fontId="4" fillId="3" borderId="5" xfId="1" applyNumberFormat="1" applyFont="1" applyFill="1" applyBorder="1" applyAlignment="1">
      <alignment vertical="top"/>
    </xf>
    <xf numFmtId="44" fontId="30" fillId="3" borderId="4" xfId="1" applyNumberFormat="1" applyFont="1" applyFill="1" applyBorder="1" applyAlignment="1">
      <alignment vertical="center"/>
    </xf>
    <xf numFmtId="0" fontId="4" fillId="0" borderId="6" xfId="1" applyFont="1" applyFill="1" applyBorder="1" applyAlignment="1">
      <alignment vertical="top"/>
    </xf>
    <xf numFmtId="0" fontId="15" fillId="0" borderId="6" xfId="1" applyFont="1" applyFill="1" applyBorder="1" applyAlignment="1">
      <alignment vertical="top"/>
    </xf>
    <xf numFmtId="2" fontId="4" fillId="0" borderId="6" xfId="1" applyNumberFormat="1" applyFont="1" applyFill="1" applyBorder="1" applyAlignment="1">
      <alignment vertical="top"/>
    </xf>
    <xf numFmtId="44" fontId="4" fillId="0" borderId="6" xfId="1" applyNumberFormat="1" applyFont="1" applyFill="1" applyBorder="1" applyAlignment="1">
      <alignment vertical="top"/>
    </xf>
    <xf numFmtId="0" fontId="23" fillId="0" borderId="6" xfId="0" applyFont="1" applyFill="1" applyBorder="1"/>
    <xf numFmtId="0" fontId="0" fillId="0" borderId="10" xfId="0" applyFill="1" applyBorder="1"/>
    <xf numFmtId="0" fontId="23" fillId="0" borderId="10" xfId="0" applyFont="1" applyFill="1" applyBorder="1" applyAlignment="1">
      <alignment horizontal="right" vertical="center"/>
    </xf>
    <xf numFmtId="165" fontId="24" fillId="0" borderId="10" xfId="0" applyNumberFormat="1" applyFont="1" applyFill="1" applyBorder="1" applyAlignment="1" applyProtection="1">
      <alignment horizontal="left" vertical="center"/>
      <protection locked="0"/>
    </xf>
    <xf numFmtId="0" fontId="0" fillId="0" borderId="13" xfId="0" applyFill="1" applyBorder="1"/>
    <xf numFmtId="0" fontId="23" fillId="0" borderId="13" xfId="0" applyFont="1" applyFill="1" applyBorder="1"/>
    <xf numFmtId="2" fontId="23" fillId="0" borderId="13" xfId="0" applyNumberFormat="1" applyFont="1" applyFill="1" applyBorder="1"/>
    <xf numFmtId="164" fontId="23" fillId="0" borderId="13" xfId="0" applyNumberFormat="1" applyFont="1" applyFill="1" applyBorder="1"/>
    <xf numFmtId="0" fontId="0" fillId="2" borderId="11" xfId="0" applyFill="1" applyBorder="1" applyAlignment="1"/>
    <xf numFmtId="0" fontId="0" fillId="2" borderId="7" xfId="0" applyFill="1" applyBorder="1" applyAlignment="1"/>
    <xf numFmtId="0" fontId="0" fillId="2" borderId="14" xfId="0" applyFill="1" applyBorder="1" applyAlignment="1"/>
    <xf numFmtId="0" fontId="23" fillId="0" borderId="16" xfId="0" applyFont="1" applyFill="1" applyBorder="1"/>
    <xf numFmtId="0" fontId="21" fillId="0" borderId="10" xfId="0" applyFont="1" applyFill="1" applyBorder="1" applyAlignment="1">
      <alignment vertical="center"/>
    </xf>
    <xf numFmtId="0" fontId="22" fillId="0" borderId="10" xfId="0" applyFont="1" applyFill="1" applyBorder="1"/>
    <xf numFmtId="2" fontId="22" fillId="0" borderId="10" xfId="0" applyNumberFormat="1" applyFont="1" applyFill="1" applyBorder="1"/>
    <xf numFmtId="0" fontId="23" fillId="0" borderId="13" xfId="0" applyFont="1" applyFill="1" applyBorder="1" applyAlignment="1">
      <alignment horizontal="right" vertical="center"/>
    </xf>
    <xf numFmtId="165" fontId="24" fillId="0" borderId="13" xfId="0" applyNumberFormat="1" applyFont="1" applyFill="1" applyBorder="1" applyAlignment="1" applyProtection="1">
      <alignment horizontal="left" vertical="center"/>
      <protection locked="0"/>
    </xf>
    <xf numFmtId="165" fontId="24" fillId="0" borderId="9" xfId="0" applyNumberFormat="1" applyFont="1" applyFill="1" applyBorder="1" applyAlignment="1" applyProtection="1">
      <alignment horizontal="left" vertical="center"/>
      <protection locked="0"/>
    </xf>
    <xf numFmtId="165" fontId="24" fillId="0" borderId="17" xfId="0" applyNumberFormat="1" applyFont="1" applyFill="1" applyBorder="1" applyAlignment="1" applyProtection="1">
      <alignment horizontal="left" vertical="center"/>
      <protection locked="0"/>
    </xf>
    <xf numFmtId="2" fontId="24" fillId="0" borderId="17" xfId="0" applyNumberFormat="1" applyFont="1" applyFill="1" applyBorder="1" applyAlignment="1" applyProtection="1">
      <alignment horizontal="center" vertical="center"/>
      <protection locked="0"/>
    </xf>
    <xf numFmtId="0" fontId="0" fillId="0" borderId="17" xfId="0" applyFill="1" applyBorder="1"/>
    <xf numFmtId="164" fontId="23" fillId="0" borderId="17" xfId="0" applyNumberFormat="1" applyFont="1" applyFill="1" applyBorder="1" applyAlignment="1">
      <alignment horizontal="right" vertical="center"/>
    </xf>
    <xf numFmtId="166" fontId="23" fillId="0" borderId="17" xfId="0" applyNumberFormat="1" applyFont="1" applyFill="1" applyBorder="1" applyAlignment="1" applyProtection="1">
      <alignment horizontal="center" vertical="center"/>
      <protection locked="0"/>
    </xf>
    <xf numFmtId="0" fontId="23" fillId="0" borderId="17" xfId="0" applyFont="1" applyFill="1" applyBorder="1" applyAlignment="1">
      <alignment horizontal="right" vertical="center"/>
    </xf>
    <xf numFmtId="0" fontId="23" fillId="0" borderId="17" xfId="0" applyNumberFormat="1" applyFont="1" applyFill="1" applyBorder="1" applyAlignment="1">
      <alignment horizontal="right" vertical="center"/>
    </xf>
    <xf numFmtId="0" fontId="29" fillId="8" borderId="18" xfId="0" applyFont="1" applyFill="1" applyBorder="1" applyAlignment="1">
      <alignment horizontal="center" vertical="center"/>
    </xf>
    <xf numFmtId="164" fontId="4" fillId="3" borderId="2" xfId="1" applyNumberFormat="1" applyFont="1" applyFill="1" applyBorder="1"/>
    <xf numFmtId="165" fontId="32" fillId="5" borderId="25" xfId="0" applyNumberFormat="1" applyFont="1" applyFill="1" applyBorder="1" applyAlignment="1" applyProtection="1">
      <alignment vertical="center"/>
      <protection locked="0"/>
    </xf>
    <xf numFmtId="166" fontId="25" fillId="5" borderId="26" xfId="0" applyNumberFormat="1" applyFont="1" applyFill="1" applyBorder="1" applyAlignment="1" applyProtection="1">
      <alignment horizontal="center" vertical="center"/>
      <protection locked="0"/>
    </xf>
    <xf numFmtId="0" fontId="29" fillId="5" borderId="24" xfId="0" applyFont="1" applyFill="1" applyBorder="1"/>
    <xf numFmtId="0" fontId="29" fillId="5" borderId="25" xfId="0" applyFont="1" applyFill="1" applyBorder="1"/>
    <xf numFmtId="164" fontId="24" fillId="5" borderId="25" xfId="0" applyNumberFormat="1" applyFont="1" applyFill="1" applyBorder="1" applyAlignment="1">
      <alignment horizontal="right" vertical="center"/>
    </xf>
    <xf numFmtId="44" fontId="5" fillId="2" borderId="1" xfId="0" applyNumberFormat="1" applyFont="1" applyFill="1" applyBorder="1" applyAlignment="1">
      <alignment horizontal="left" vertical="center"/>
    </xf>
    <xf numFmtId="44" fontId="5" fillId="2" borderId="1" xfId="0" applyNumberFormat="1" applyFont="1" applyFill="1" applyBorder="1" applyAlignment="1">
      <alignment horizontal="center" vertical="center"/>
    </xf>
    <xf numFmtId="0" fontId="4" fillId="0" borderId="0" xfId="1" applyFont="1" applyAlignment="1">
      <alignment horizontal="left" vertical="top"/>
    </xf>
    <xf numFmtId="0" fontId="4" fillId="0" borderId="3" xfId="1" applyFont="1" applyBorder="1" applyAlignment="1" applyProtection="1">
      <alignment horizontal="justify" vertical="top" wrapText="1"/>
      <protection locked="0"/>
    </xf>
    <xf numFmtId="0" fontId="5" fillId="2" borderId="1" xfId="0" applyFont="1" applyFill="1" applyBorder="1" applyAlignment="1">
      <alignment vertical="center"/>
    </xf>
    <xf numFmtId="0" fontId="5" fillId="2" borderId="3" xfId="0" applyFont="1" applyFill="1" applyBorder="1"/>
    <xf numFmtId="0" fontId="5" fillId="0" borderId="3" xfId="1" applyFont="1" applyBorder="1" applyAlignment="1">
      <alignment horizontal="justify" vertical="top" wrapText="1"/>
    </xf>
    <xf numFmtId="0" fontId="4" fillId="0" borderId="0" xfId="1" applyFont="1" applyFill="1" applyAlignment="1" applyProtection="1">
      <alignment horizontal="justify" vertical="top" wrapText="1"/>
      <protection locked="0"/>
    </xf>
    <xf numFmtId="0" fontId="4" fillId="0" borderId="0" xfId="1" applyFont="1" applyAlignment="1" applyProtection="1">
      <alignment horizontal="justify" vertical="top" wrapText="1"/>
      <protection locked="0"/>
    </xf>
    <xf numFmtId="0" fontId="4" fillId="0" borderId="3" xfId="1" applyFont="1" applyFill="1" applyBorder="1" applyAlignment="1" applyProtection="1">
      <alignment horizontal="justify" vertical="top" wrapText="1"/>
      <protection locked="0"/>
    </xf>
    <xf numFmtId="0" fontId="4" fillId="0" borderId="0" xfId="1" applyFont="1" applyBorder="1" applyAlignment="1" applyProtection="1">
      <alignment horizontal="justify" vertical="top" wrapText="1"/>
      <protection locked="0"/>
    </xf>
    <xf numFmtId="0" fontId="4" fillId="0" borderId="0" xfId="1" applyFont="1" applyFill="1" applyBorder="1" applyAlignment="1" applyProtection="1">
      <alignment horizontal="justify" vertical="top" wrapText="1"/>
      <protection locked="0"/>
    </xf>
    <xf numFmtId="0" fontId="12" fillId="0" borderId="0" xfId="1" applyFont="1" applyAlignment="1" applyProtection="1">
      <alignment horizontal="justify" vertical="top" wrapText="1"/>
      <protection locked="0"/>
    </xf>
    <xf numFmtId="0" fontId="4" fillId="0" borderId="2" xfId="1" applyFont="1" applyBorder="1" applyAlignment="1" applyProtection="1">
      <alignment horizontal="justify" vertical="top" wrapText="1"/>
      <protection locked="0"/>
    </xf>
    <xf numFmtId="0" fontId="21" fillId="0" borderId="10" xfId="0" applyFont="1" applyFill="1" applyBorder="1" applyAlignment="1">
      <alignment horizontal="left" vertical="center"/>
    </xf>
    <xf numFmtId="0" fontId="12" fillId="0" borderId="0" xfId="1" applyFont="1" applyFill="1" applyAlignment="1" applyProtection="1">
      <alignment horizontal="justify" vertical="top" wrapText="1"/>
      <protection locked="0"/>
    </xf>
    <xf numFmtId="0" fontId="6" fillId="0" borderId="3" xfId="1" applyFont="1" applyBorder="1" applyAlignment="1">
      <alignment vertical="top"/>
    </xf>
    <xf numFmtId="0" fontId="24" fillId="0" borderId="0" xfId="0" applyFont="1" applyFill="1" applyBorder="1" applyAlignment="1" applyProtection="1">
      <alignment horizontal="right" wrapText="1"/>
      <protection locked="0"/>
    </xf>
    <xf numFmtId="2" fontId="24" fillId="0" borderId="2" xfId="0" applyNumberFormat="1" applyFont="1" applyFill="1" applyBorder="1" applyAlignment="1">
      <alignment horizont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1" xfId="1" applyFont="1" applyFill="1" applyBorder="1" applyAlignment="1">
      <alignment horizontal="center" vertical="center"/>
    </xf>
    <xf numFmtId="0" fontId="5" fillId="3" borderId="5" xfId="1" applyFont="1" applyFill="1" applyBorder="1" applyAlignment="1">
      <alignment horizontal="center" vertical="center"/>
    </xf>
    <xf numFmtId="0" fontId="4" fillId="3" borderId="2" xfId="1" applyFont="1" applyFill="1" applyBorder="1" applyAlignment="1" applyProtection="1">
      <alignment horizontal="center" vertical="top" wrapText="1"/>
      <protection locked="0"/>
    </xf>
    <xf numFmtId="0" fontId="5" fillId="2" borderId="1" xfId="0" applyFont="1" applyFill="1" applyBorder="1" applyAlignment="1">
      <alignment horizontal="left" vertical="center"/>
    </xf>
    <xf numFmtId="0" fontId="31" fillId="2" borderId="2" xfId="0" applyFont="1" applyFill="1" applyBorder="1" applyAlignment="1">
      <alignment horizontal="left" vertical="center" wrapText="1"/>
    </xf>
    <xf numFmtId="0" fontId="0" fillId="2" borderId="2"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Border="1" applyAlignment="1">
      <alignment horizontal="left" vertical="center"/>
    </xf>
    <xf numFmtId="0" fontId="0" fillId="2" borderId="8" xfId="0" applyFill="1" applyBorder="1" applyAlignment="1">
      <alignment horizontal="left" vertical="center"/>
    </xf>
    <xf numFmtId="0" fontId="0" fillId="2" borderId="3" xfId="0" applyFill="1" applyBorder="1" applyAlignment="1">
      <alignment horizontal="left" vertical="center"/>
    </xf>
    <xf numFmtId="0" fontId="0" fillId="2" borderId="15" xfId="0" applyFill="1" applyBorder="1" applyAlignment="1">
      <alignment horizontal="left" vertical="center"/>
    </xf>
    <xf numFmtId="165" fontId="33" fillId="6" borderId="22" xfId="0" applyNumberFormat="1" applyFont="1" applyFill="1" applyBorder="1" applyAlignment="1" applyProtection="1">
      <alignment horizontal="center" vertical="center"/>
      <protection locked="0"/>
    </xf>
    <xf numFmtId="165" fontId="33" fillId="6" borderId="3" xfId="0" applyNumberFormat="1" applyFont="1" applyFill="1" applyBorder="1" applyAlignment="1" applyProtection="1">
      <alignment horizontal="center" vertical="center"/>
      <protection locked="0"/>
    </xf>
    <xf numFmtId="165" fontId="33" fillId="6" borderId="23" xfId="0" applyNumberFormat="1" applyFont="1" applyFill="1" applyBorder="1" applyAlignment="1" applyProtection="1">
      <alignment horizontal="center" vertical="center"/>
      <protection locked="0"/>
    </xf>
    <xf numFmtId="2" fontId="24" fillId="7" borderId="22" xfId="0" applyNumberFormat="1" applyFont="1" applyFill="1" applyBorder="1" applyAlignment="1" applyProtection="1">
      <alignment horizontal="center" vertical="center"/>
      <protection locked="0"/>
    </xf>
    <xf numFmtId="2" fontId="24" fillId="7" borderId="3" xfId="0" applyNumberFormat="1" applyFont="1" applyFill="1" applyBorder="1" applyAlignment="1" applyProtection="1">
      <alignment horizontal="center" vertical="center"/>
      <protection locked="0"/>
    </xf>
    <xf numFmtId="2" fontId="24" fillId="7" borderId="23" xfId="0" applyNumberFormat="1" applyFont="1" applyFill="1" applyBorder="1" applyAlignment="1" applyProtection="1">
      <alignment horizontal="center" vertical="center"/>
      <protection locked="0"/>
    </xf>
    <xf numFmtId="0" fontId="24" fillId="8" borderId="19" xfId="0" applyFont="1" applyFill="1" applyBorder="1" applyAlignment="1">
      <alignment horizontal="center" vertical="center"/>
    </xf>
    <xf numFmtId="0" fontId="24" fillId="8" borderId="20" xfId="0" applyFont="1" applyFill="1" applyBorder="1" applyAlignment="1">
      <alignment horizontal="center" vertical="center"/>
    </xf>
    <xf numFmtId="0" fontId="24" fillId="8" borderId="21" xfId="0" applyFont="1" applyFill="1" applyBorder="1" applyAlignment="1">
      <alignment horizontal="center" vertical="center"/>
    </xf>
    <xf numFmtId="0" fontId="24" fillId="2" borderId="1" xfId="0" applyFont="1" applyFill="1" applyBorder="1" applyAlignment="1">
      <alignment horizontal="left" vertical="center"/>
    </xf>
    <xf numFmtId="0" fontId="24" fillId="0" borderId="0" xfId="0" applyFont="1" applyFill="1" applyBorder="1" applyAlignment="1" applyProtection="1">
      <alignment horizontal="justify" wrapText="1"/>
      <protection locked="0"/>
    </xf>
    <xf numFmtId="0" fontId="28" fillId="0" borderId="0" xfId="0" applyFont="1" applyFill="1" applyBorder="1" applyAlignment="1">
      <alignment horizontal="justify" wrapText="1"/>
    </xf>
    <xf numFmtId="0" fontId="24" fillId="0" borderId="0" xfId="0" applyFont="1" applyFill="1" applyBorder="1" applyAlignment="1" applyProtection="1">
      <alignment horizontal="left" wrapText="1"/>
      <protection locked="0"/>
    </xf>
  </cellXfs>
  <cellStyles count="4">
    <cellStyle name="Moneda" xfId="3" builtinId="4"/>
    <cellStyle name="Moneda 2" xfId="2"/>
    <cellStyle name="Normal" xfId="0" builtinId="0"/>
    <cellStyle name="Normal 2" xfId="1"/>
  </cellStyles>
  <dxfs count="0"/>
  <tableStyles count="0" defaultTableStyle="TableStyleMedium2" defaultPivotStyle="PivotStyleLight16"/>
  <colors>
    <mruColors>
      <color rgb="FFFF7C80"/>
      <color rgb="FFFFCCCC"/>
      <color rgb="FFFF9933"/>
      <color rgb="FFFF0000"/>
      <color rgb="FFBF51F1"/>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27"/>
  <sheetViews>
    <sheetView tabSelected="1" zoomScale="70" zoomScaleNormal="70" zoomScaleSheetLayoutView="100" workbookViewId="0">
      <selection activeCell="Q12" sqref="Q12"/>
    </sheetView>
  </sheetViews>
  <sheetFormatPr defaultColWidth="12.15234375" defaultRowHeight="12.45"/>
  <cols>
    <col min="1" max="1" width="3.921875" style="1" customWidth="1"/>
    <col min="2" max="2" width="9.69140625" style="45" customWidth="1"/>
    <col min="3" max="3" width="3.84375" style="1" customWidth="1"/>
    <col min="4" max="4" width="8" style="1" bestFit="1" customWidth="1"/>
    <col min="5" max="5" width="4.53515625" style="1" bestFit="1" customWidth="1"/>
    <col min="6" max="6" width="11" style="1" customWidth="1"/>
    <col min="7" max="8" width="8.84375" style="1" customWidth="1"/>
    <col min="9" max="9" width="6.53515625" style="1" customWidth="1"/>
    <col min="10" max="10" width="4.53515625" style="1" customWidth="1"/>
    <col min="11" max="11" width="12.53515625" style="1" customWidth="1"/>
    <col min="12" max="12" width="8.15234375" style="5" bestFit="1" customWidth="1"/>
    <col min="13" max="13" width="1.53515625" style="1" customWidth="1"/>
    <col min="14" max="14" width="13.15234375" style="1" customWidth="1"/>
    <col min="15" max="15" width="15.61328125" style="4" customWidth="1"/>
    <col min="16" max="16" width="4" style="1" customWidth="1"/>
    <col min="17" max="16384" width="12.15234375" style="1"/>
  </cols>
  <sheetData>
    <row r="1" spans="1:17">
      <c r="A1" s="174"/>
      <c r="B1" s="175"/>
      <c r="C1" s="174"/>
      <c r="D1" s="174"/>
      <c r="E1" s="174"/>
      <c r="F1" s="174"/>
      <c r="G1" s="174"/>
      <c r="H1" s="174"/>
      <c r="I1" s="174"/>
      <c r="J1" s="174"/>
      <c r="K1" s="174"/>
      <c r="L1" s="176"/>
      <c r="M1" s="174"/>
      <c r="N1" s="174"/>
      <c r="O1" s="177"/>
      <c r="P1" s="174"/>
      <c r="Q1" s="174"/>
    </row>
    <row r="2" spans="1:17" s="113" customFormat="1" ht="21" customHeight="1" thickBot="1">
      <c r="A2" s="179"/>
      <c r="B2" s="190"/>
      <c r="C2" s="190"/>
      <c r="D2" s="191"/>
      <c r="E2" s="191"/>
      <c r="F2" s="191"/>
      <c r="G2" s="191"/>
      <c r="H2" s="191"/>
      <c r="I2" s="191"/>
      <c r="J2" s="191"/>
      <c r="K2" s="191"/>
      <c r="L2" s="192"/>
      <c r="M2" s="179"/>
      <c r="N2" s="224"/>
      <c r="O2" s="224"/>
      <c r="P2" s="178"/>
      <c r="Q2" s="178"/>
    </row>
    <row r="3" spans="1:17" s="113" customFormat="1" ht="21.55" customHeight="1" thickBot="1">
      <c r="A3" s="207"/>
      <c r="B3" s="205" t="s">
        <v>397</v>
      </c>
      <c r="C3" s="205"/>
      <c r="D3" s="205"/>
      <c r="E3" s="205"/>
      <c r="F3" s="205"/>
      <c r="G3" s="205"/>
      <c r="H3" s="205"/>
      <c r="I3" s="205"/>
      <c r="J3" s="205"/>
      <c r="K3" s="205"/>
      <c r="L3" s="205"/>
      <c r="M3" s="208"/>
      <c r="N3" s="209"/>
      <c r="O3" s="206"/>
      <c r="P3" s="189"/>
      <c r="Q3" s="178"/>
    </row>
    <row r="4" spans="1:17" s="113" customFormat="1" ht="21">
      <c r="A4" s="182"/>
      <c r="B4" s="193"/>
      <c r="C4" s="194"/>
      <c r="D4" s="194"/>
      <c r="E4" s="195"/>
      <c r="F4" s="244" t="s">
        <v>394</v>
      </c>
      <c r="G4" s="245"/>
      <c r="H4" s="245"/>
      <c r="I4" s="245"/>
      <c r="J4" s="245"/>
      <c r="K4" s="246"/>
      <c r="L4" s="247"/>
      <c r="M4" s="248"/>
      <c r="N4" s="248"/>
      <c r="O4" s="249"/>
      <c r="P4" s="189"/>
      <c r="Q4" s="178"/>
    </row>
    <row r="5" spans="1:17" s="113" customFormat="1" ht="15">
      <c r="A5" s="179"/>
      <c r="B5" s="180"/>
      <c r="C5" s="181"/>
      <c r="D5" s="181"/>
      <c r="E5" s="181"/>
      <c r="F5" s="196"/>
      <c r="G5" s="196"/>
      <c r="H5" s="196"/>
      <c r="I5" s="196"/>
      <c r="J5" s="196"/>
      <c r="K5" s="196"/>
      <c r="L5" s="197"/>
      <c r="M5" s="198"/>
      <c r="N5" s="199"/>
      <c r="O5" s="200"/>
      <c r="P5" s="178"/>
      <c r="Q5" s="178"/>
    </row>
    <row r="6" spans="1:17" s="113" customFormat="1" ht="22.5" customHeight="1">
      <c r="A6" s="203"/>
      <c r="B6" s="250" t="s">
        <v>395</v>
      </c>
      <c r="C6" s="251"/>
      <c r="D6" s="251"/>
      <c r="E6" s="251"/>
      <c r="F6" s="251"/>
      <c r="G6" s="251"/>
      <c r="H6" s="251"/>
      <c r="I6" s="251"/>
      <c r="J6" s="251"/>
      <c r="K6" s="251"/>
      <c r="L6" s="251"/>
      <c r="M6" s="251"/>
      <c r="N6" s="251"/>
      <c r="O6" s="252"/>
      <c r="P6" s="189"/>
      <c r="Q6" s="178"/>
    </row>
    <row r="7" spans="1:17" s="113" customFormat="1" ht="15">
      <c r="A7" s="198"/>
      <c r="B7" s="201"/>
      <c r="C7" s="196"/>
      <c r="D7" s="196"/>
      <c r="E7" s="196"/>
      <c r="F7" s="196"/>
      <c r="G7" s="196"/>
      <c r="H7" s="196"/>
      <c r="I7" s="196"/>
      <c r="J7" s="196"/>
      <c r="K7" s="196"/>
      <c r="L7" s="197"/>
      <c r="M7" s="198"/>
      <c r="N7" s="199"/>
      <c r="O7" s="202"/>
      <c r="P7" s="178"/>
      <c r="Q7" s="178"/>
    </row>
    <row r="8" spans="1:17" s="113" customFormat="1" ht="15">
      <c r="A8" s="186"/>
      <c r="B8" s="237" t="s">
        <v>393</v>
      </c>
      <c r="C8" s="238"/>
      <c r="D8" s="238"/>
      <c r="E8" s="238"/>
      <c r="F8" s="238"/>
      <c r="G8" s="238"/>
      <c r="H8" s="238"/>
      <c r="I8" s="238"/>
      <c r="J8" s="238"/>
      <c r="K8" s="238"/>
      <c r="L8" s="238"/>
      <c r="M8" s="238"/>
      <c r="N8" s="238"/>
      <c r="O8" s="239"/>
      <c r="P8" s="178"/>
      <c r="Q8" s="178"/>
    </row>
    <row r="9" spans="1:17" s="113" customFormat="1" ht="15">
      <c r="A9" s="187"/>
      <c r="B9" s="240"/>
      <c r="C9" s="240"/>
      <c r="D9" s="240"/>
      <c r="E9" s="240"/>
      <c r="F9" s="240"/>
      <c r="G9" s="240"/>
      <c r="H9" s="240"/>
      <c r="I9" s="240"/>
      <c r="J9" s="240"/>
      <c r="K9" s="240"/>
      <c r="L9" s="240"/>
      <c r="M9" s="240"/>
      <c r="N9" s="240"/>
      <c r="O9" s="241"/>
      <c r="P9" s="178"/>
      <c r="Q9" s="178"/>
    </row>
    <row r="10" spans="1:17" s="113" customFormat="1" ht="26.05" customHeight="1">
      <c r="A10" s="188"/>
      <c r="B10" s="242"/>
      <c r="C10" s="242"/>
      <c r="D10" s="242"/>
      <c r="E10" s="242"/>
      <c r="F10" s="242"/>
      <c r="G10" s="242"/>
      <c r="H10" s="242"/>
      <c r="I10" s="242"/>
      <c r="J10" s="242"/>
      <c r="K10" s="242"/>
      <c r="L10" s="242"/>
      <c r="M10" s="242"/>
      <c r="N10" s="242"/>
      <c r="O10" s="243"/>
      <c r="P10" s="178"/>
      <c r="Q10" s="178"/>
    </row>
    <row r="11" spans="1:17" s="113" customFormat="1" ht="15">
      <c r="A11" s="182"/>
      <c r="B11" s="183"/>
      <c r="C11" s="183"/>
      <c r="D11" s="183"/>
      <c r="E11" s="183"/>
      <c r="F11" s="183"/>
      <c r="G11" s="183"/>
      <c r="H11" s="183"/>
      <c r="I11" s="183"/>
      <c r="J11" s="183"/>
      <c r="K11" s="183"/>
      <c r="L11" s="184"/>
      <c r="M11" s="185"/>
      <c r="N11" s="183"/>
      <c r="O11" s="183"/>
      <c r="P11" s="178"/>
      <c r="Q11" s="178"/>
    </row>
    <row r="13" spans="1:17" s="2" customFormat="1">
      <c r="A13" s="58" t="s">
        <v>0</v>
      </c>
      <c r="B13" s="46"/>
      <c r="C13" s="7" t="s">
        <v>1</v>
      </c>
      <c r="D13" s="226" t="s">
        <v>2</v>
      </c>
      <c r="E13" s="226"/>
      <c r="F13" s="226"/>
      <c r="G13" s="226"/>
      <c r="H13" s="226"/>
      <c r="I13" s="226"/>
      <c r="J13" s="226"/>
      <c r="K13" s="226"/>
      <c r="L13" s="8" t="s">
        <v>3</v>
      </c>
      <c r="M13" s="9"/>
      <c r="N13" s="10" t="s">
        <v>4</v>
      </c>
      <c r="O13" s="94" t="s">
        <v>5</v>
      </c>
    </row>
    <row r="14" spans="1:17">
      <c r="C14" s="3"/>
      <c r="N14" s="6"/>
    </row>
    <row r="15" spans="1:17" ht="14.05" customHeight="1">
      <c r="A15" s="27">
        <v>1</v>
      </c>
      <c r="B15" s="47"/>
      <c r="C15" s="28"/>
      <c r="D15" s="56" t="s">
        <v>48</v>
      </c>
      <c r="E15" s="56"/>
      <c r="F15" s="56"/>
      <c r="G15" s="56"/>
      <c r="H15" s="56"/>
      <c r="I15" s="56"/>
      <c r="J15" s="56"/>
      <c r="K15" s="56"/>
      <c r="L15" s="29"/>
      <c r="M15" s="28"/>
      <c r="N15" s="30"/>
      <c r="O15" s="87">
        <f>SUM(O18:O124)</f>
        <v>2250</v>
      </c>
    </row>
    <row r="16" spans="1:17">
      <c r="A16" s="11"/>
      <c r="B16" s="48"/>
      <c r="C16" s="3"/>
      <c r="D16" s="59"/>
      <c r="E16" s="59"/>
      <c r="F16" s="59"/>
      <c r="G16" s="59"/>
      <c r="H16" s="59"/>
      <c r="I16" s="59"/>
      <c r="J16" s="59"/>
      <c r="K16" s="59"/>
      <c r="N16" s="6"/>
      <c r="O16" s="95"/>
    </row>
    <row r="17" spans="1:15" ht="29.5" customHeight="1">
      <c r="A17" s="12" t="s">
        <v>6</v>
      </c>
      <c r="B17" s="49"/>
      <c r="C17" s="13" t="s">
        <v>7</v>
      </c>
      <c r="D17" s="213" t="s">
        <v>44</v>
      </c>
      <c r="E17" s="213"/>
      <c r="F17" s="213"/>
      <c r="G17" s="213"/>
      <c r="H17" s="213"/>
      <c r="I17" s="213"/>
      <c r="J17" s="213"/>
      <c r="K17" s="213"/>
      <c r="L17" s="14"/>
      <c r="M17" s="15"/>
      <c r="N17" s="16"/>
      <c r="O17" s="89"/>
    </row>
    <row r="18" spans="1:15" ht="15" customHeight="1">
      <c r="A18" s="12"/>
      <c r="B18" s="49"/>
      <c r="C18" s="13"/>
      <c r="D18" s="55"/>
      <c r="E18" s="55"/>
      <c r="F18" s="55"/>
      <c r="G18" s="55"/>
      <c r="H18" s="55"/>
      <c r="I18" s="55"/>
      <c r="J18" s="55"/>
      <c r="K18" s="55"/>
      <c r="L18" s="18">
        <v>1</v>
      </c>
      <c r="M18" s="15"/>
      <c r="N18" s="90"/>
      <c r="O18" s="90">
        <f>L18*N18</f>
        <v>0</v>
      </c>
    </row>
    <row r="19" spans="1:15" ht="11.25" customHeight="1">
      <c r="A19" s="12"/>
      <c r="B19" s="49"/>
      <c r="C19" s="13"/>
      <c r="D19" s="55"/>
      <c r="E19" s="55"/>
      <c r="F19" s="55"/>
      <c r="G19" s="55"/>
      <c r="H19" s="55"/>
      <c r="I19" s="55"/>
      <c r="J19" s="55"/>
      <c r="K19" s="55"/>
      <c r="L19" s="18"/>
      <c r="M19" s="15"/>
      <c r="N19" s="19"/>
      <c r="O19" s="90"/>
    </row>
    <row r="20" spans="1:15" ht="42" customHeight="1">
      <c r="A20" s="12" t="s">
        <v>22</v>
      </c>
      <c r="B20" s="49"/>
      <c r="C20" s="13" t="s">
        <v>23</v>
      </c>
      <c r="D20" s="218" t="s">
        <v>78</v>
      </c>
      <c r="E20" s="218"/>
      <c r="F20" s="218"/>
      <c r="G20" s="218"/>
      <c r="H20" s="218"/>
      <c r="I20" s="218"/>
      <c r="J20" s="218"/>
      <c r="K20" s="218"/>
      <c r="L20" s="18"/>
      <c r="M20" s="15"/>
      <c r="N20" s="19"/>
      <c r="O20" s="90"/>
    </row>
    <row r="21" spans="1:15" ht="15" customHeight="1">
      <c r="A21" s="12"/>
      <c r="B21" s="49"/>
      <c r="C21" s="13"/>
      <c r="D21" s="55"/>
      <c r="E21" s="55"/>
      <c r="F21" s="55"/>
      <c r="G21" s="55"/>
      <c r="H21" s="55"/>
      <c r="I21" s="55"/>
      <c r="J21" s="55"/>
      <c r="K21" s="55" t="s">
        <v>95</v>
      </c>
      <c r="L21" s="18">
        <v>64.150000000000006</v>
      </c>
      <c r="M21" s="15"/>
      <c r="N21" s="19"/>
      <c r="O21" s="90"/>
    </row>
    <row r="22" spans="1:15" ht="13.5" customHeight="1">
      <c r="A22" s="12"/>
      <c r="B22" s="49"/>
      <c r="C22" s="13"/>
      <c r="D22" s="55"/>
      <c r="E22" s="55"/>
      <c r="F22" s="55"/>
      <c r="G22" s="55"/>
      <c r="H22" s="55"/>
      <c r="I22" s="55"/>
      <c r="J22" s="55"/>
      <c r="K22" s="55" t="s">
        <v>76</v>
      </c>
      <c r="L22" s="18">
        <v>102.03</v>
      </c>
      <c r="M22" s="15"/>
      <c r="N22" s="19"/>
      <c r="O22" s="90"/>
    </row>
    <row r="23" spans="1:15" ht="13.5" customHeight="1">
      <c r="A23" s="12"/>
      <c r="B23" s="49"/>
      <c r="C23" s="13"/>
      <c r="D23" s="57"/>
      <c r="E23" s="57"/>
      <c r="F23" s="57"/>
      <c r="G23" s="57"/>
      <c r="H23" s="57"/>
      <c r="I23" s="57"/>
      <c r="J23" s="57"/>
      <c r="K23" s="57" t="s">
        <v>77</v>
      </c>
      <c r="L23" s="14">
        <v>103.16</v>
      </c>
      <c r="M23" s="15"/>
      <c r="N23" s="16"/>
      <c r="O23" s="89"/>
    </row>
    <row r="24" spans="1:15" ht="15" customHeight="1">
      <c r="A24" s="12"/>
      <c r="B24" s="49"/>
      <c r="C24" s="13"/>
      <c r="D24" s="55"/>
      <c r="E24" s="55"/>
      <c r="F24" s="55"/>
      <c r="G24" s="55"/>
      <c r="H24" s="55"/>
      <c r="I24" s="55"/>
      <c r="J24" s="55"/>
      <c r="K24" s="55"/>
      <c r="L24" s="18">
        <f>SUM(L21:L23)</f>
        <v>269.34000000000003</v>
      </c>
      <c r="M24" s="15"/>
      <c r="N24" s="19"/>
      <c r="O24" s="20">
        <f>L24*N24</f>
        <v>0</v>
      </c>
    </row>
    <row r="25" spans="1:15" ht="11.25" customHeight="1">
      <c r="A25" s="12"/>
      <c r="B25" s="49"/>
      <c r="C25" s="13"/>
      <c r="D25" s="55"/>
      <c r="E25" s="55"/>
      <c r="F25" s="55"/>
      <c r="G25" s="55"/>
      <c r="H25" s="55"/>
      <c r="I25" s="55"/>
      <c r="J25" s="55"/>
      <c r="K25" s="55"/>
      <c r="L25" s="21"/>
      <c r="N25" s="22"/>
      <c r="O25" s="95"/>
    </row>
    <row r="26" spans="1:15" ht="33.75" customHeight="1">
      <c r="A26" s="12" t="s">
        <v>24</v>
      </c>
      <c r="B26" s="49"/>
      <c r="C26" s="13" t="s">
        <v>21</v>
      </c>
      <c r="D26" s="218" t="s">
        <v>93</v>
      </c>
      <c r="E26" s="218"/>
      <c r="F26" s="218"/>
      <c r="G26" s="218"/>
      <c r="H26" s="218"/>
      <c r="I26" s="218"/>
      <c r="J26" s="218"/>
      <c r="K26" s="218"/>
      <c r="L26" s="18"/>
      <c r="M26" s="15"/>
      <c r="N26" s="19"/>
      <c r="O26" s="90"/>
    </row>
    <row r="27" spans="1:15" ht="15" customHeight="1">
      <c r="A27" s="12"/>
      <c r="B27" s="49"/>
      <c r="C27" s="13"/>
      <c r="D27" s="37"/>
      <c r="E27" s="37"/>
      <c r="F27" s="37"/>
      <c r="G27" s="37"/>
      <c r="H27" s="37"/>
      <c r="I27" s="37"/>
      <c r="J27" s="37"/>
      <c r="K27" s="37" t="s">
        <v>76</v>
      </c>
      <c r="L27" s="18">
        <v>6</v>
      </c>
      <c r="M27" s="15"/>
      <c r="N27" s="19"/>
      <c r="O27" s="90"/>
    </row>
    <row r="28" spans="1:15" ht="15" customHeight="1">
      <c r="A28" s="12"/>
      <c r="B28" s="49"/>
      <c r="C28" s="13"/>
      <c r="D28" s="38"/>
      <c r="E28" s="38"/>
      <c r="F28" s="38"/>
      <c r="G28" s="38"/>
      <c r="H28" s="38"/>
      <c r="I28" s="38"/>
      <c r="J28" s="38"/>
      <c r="K28" s="38" t="s">
        <v>77</v>
      </c>
      <c r="L28" s="14">
        <v>6</v>
      </c>
      <c r="M28" s="15"/>
      <c r="N28" s="16"/>
      <c r="O28" s="89"/>
    </row>
    <row r="29" spans="1:15" ht="15" customHeight="1">
      <c r="A29" s="12"/>
      <c r="B29" s="49"/>
      <c r="C29" s="13"/>
      <c r="D29" s="37"/>
      <c r="E29" s="37"/>
      <c r="F29" s="37"/>
      <c r="G29" s="37"/>
      <c r="H29" s="37"/>
      <c r="I29" s="37"/>
      <c r="J29" s="37"/>
      <c r="K29" s="37"/>
      <c r="L29" s="36">
        <f>SUM(L27:L28)</f>
        <v>12</v>
      </c>
      <c r="M29" s="15"/>
      <c r="N29" s="19"/>
      <c r="O29" s="20">
        <f>L29*N29</f>
        <v>0</v>
      </c>
    </row>
    <row r="30" spans="1:15" ht="11.25" customHeight="1">
      <c r="A30" s="12"/>
      <c r="B30" s="49"/>
      <c r="C30" s="13"/>
      <c r="D30" s="55"/>
      <c r="E30" s="55"/>
      <c r="F30" s="55"/>
      <c r="G30" s="55"/>
      <c r="H30" s="55"/>
      <c r="I30" s="55"/>
      <c r="J30" s="55"/>
      <c r="K30" s="55"/>
      <c r="L30" s="21"/>
      <c r="N30" s="22"/>
      <c r="O30" s="95"/>
    </row>
    <row r="31" spans="1:15" ht="29.25" customHeight="1">
      <c r="A31" s="12" t="s">
        <v>26</v>
      </c>
      <c r="B31" s="49"/>
      <c r="C31" s="13" t="s">
        <v>21</v>
      </c>
      <c r="D31" s="218" t="s">
        <v>79</v>
      </c>
      <c r="E31" s="218"/>
      <c r="F31" s="218"/>
      <c r="G31" s="218"/>
      <c r="H31" s="218"/>
      <c r="I31" s="218"/>
      <c r="J31" s="218"/>
      <c r="K31" s="218"/>
      <c r="L31" s="18"/>
      <c r="M31" s="15"/>
      <c r="N31" s="19"/>
      <c r="O31" s="90"/>
    </row>
    <row r="32" spans="1:15" ht="15" customHeight="1">
      <c r="A32" s="12"/>
      <c r="B32" s="49"/>
      <c r="C32" s="13"/>
      <c r="D32" s="37"/>
      <c r="E32" s="37"/>
      <c r="F32" s="37"/>
      <c r="G32" s="37"/>
      <c r="H32" s="37"/>
      <c r="I32" s="37"/>
      <c r="J32" s="37"/>
      <c r="K32" s="37" t="s">
        <v>76</v>
      </c>
      <c r="L32" s="18">
        <v>4</v>
      </c>
      <c r="M32" s="15"/>
      <c r="N32" s="19"/>
      <c r="O32" s="90"/>
    </row>
    <row r="33" spans="1:15" ht="15" customHeight="1">
      <c r="A33" s="12"/>
      <c r="B33" s="49"/>
      <c r="C33" s="13"/>
      <c r="D33" s="38"/>
      <c r="E33" s="38"/>
      <c r="F33" s="38"/>
      <c r="G33" s="38"/>
      <c r="H33" s="38"/>
      <c r="I33" s="38"/>
      <c r="J33" s="38"/>
      <c r="K33" s="38" t="s">
        <v>77</v>
      </c>
      <c r="L33" s="14">
        <v>1</v>
      </c>
      <c r="M33" s="15"/>
      <c r="N33" s="16"/>
      <c r="O33" s="89"/>
    </row>
    <row r="34" spans="1:15" ht="15" customHeight="1">
      <c r="A34" s="12"/>
      <c r="B34" s="49"/>
      <c r="C34" s="13"/>
      <c r="D34" s="37"/>
      <c r="E34" s="37"/>
      <c r="F34" s="37"/>
      <c r="G34" s="37"/>
      <c r="H34" s="37"/>
      <c r="I34" s="37"/>
      <c r="J34" s="37"/>
      <c r="K34" s="37"/>
      <c r="L34" s="36">
        <f>SUM(L32:L33)</f>
        <v>5</v>
      </c>
      <c r="M34" s="15"/>
      <c r="N34" s="19"/>
      <c r="O34" s="20">
        <f>L34*N34</f>
        <v>0</v>
      </c>
    </row>
    <row r="35" spans="1:15" ht="11.25" customHeight="1">
      <c r="A35" s="12"/>
      <c r="B35" s="49"/>
      <c r="C35" s="13"/>
      <c r="D35" s="55"/>
      <c r="E35" s="55"/>
      <c r="F35" s="55"/>
      <c r="G35" s="55"/>
      <c r="H35" s="55"/>
      <c r="I35" s="55"/>
      <c r="J35" s="55"/>
      <c r="K35" s="55"/>
      <c r="L35" s="18"/>
      <c r="M35" s="15"/>
      <c r="N35" s="19"/>
      <c r="O35" s="90"/>
    </row>
    <row r="36" spans="1:15" ht="31.5" customHeight="1">
      <c r="A36" s="12" t="s">
        <v>27</v>
      </c>
      <c r="B36" s="49"/>
      <c r="C36" s="13" t="s">
        <v>21</v>
      </c>
      <c r="D36" s="218" t="s">
        <v>80</v>
      </c>
      <c r="E36" s="218"/>
      <c r="F36" s="218"/>
      <c r="G36" s="218"/>
      <c r="H36" s="218"/>
      <c r="I36" s="218"/>
      <c r="J36" s="218"/>
      <c r="K36" s="218"/>
      <c r="L36" s="18"/>
      <c r="M36" s="15"/>
      <c r="N36" s="19"/>
      <c r="O36" s="90"/>
    </row>
    <row r="37" spans="1:15" ht="15" customHeight="1">
      <c r="A37" s="12"/>
      <c r="B37" s="49"/>
      <c r="C37" s="13"/>
      <c r="D37" s="37"/>
      <c r="E37" s="37"/>
      <c r="F37" s="37"/>
      <c r="G37" s="37"/>
      <c r="H37" s="37"/>
      <c r="I37" s="37"/>
      <c r="J37" s="37"/>
      <c r="K37" s="37" t="s">
        <v>76</v>
      </c>
      <c r="L37" s="18">
        <v>1</v>
      </c>
      <c r="M37" s="15"/>
      <c r="N37" s="19"/>
      <c r="O37" s="90"/>
    </row>
    <row r="38" spans="1:15" ht="15" customHeight="1">
      <c r="A38" s="12"/>
      <c r="B38" s="49"/>
      <c r="C38" s="13"/>
      <c r="D38" s="38"/>
      <c r="E38" s="38"/>
      <c r="F38" s="38"/>
      <c r="G38" s="38"/>
      <c r="H38" s="38"/>
      <c r="I38" s="38"/>
      <c r="J38" s="38"/>
      <c r="K38" s="38" t="s">
        <v>77</v>
      </c>
      <c r="L38" s="14">
        <v>1</v>
      </c>
      <c r="M38" s="15"/>
      <c r="N38" s="16"/>
      <c r="O38" s="89"/>
    </row>
    <row r="39" spans="1:15" ht="15" customHeight="1">
      <c r="A39" s="12"/>
      <c r="B39" s="49"/>
      <c r="C39" s="13"/>
      <c r="D39" s="37"/>
      <c r="E39" s="37"/>
      <c r="F39" s="37"/>
      <c r="G39" s="37"/>
      <c r="H39" s="37"/>
      <c r="I39" s="37"/>
      <c r="J39" s="37"/>
      <c r="K39" s="37"/>
      <c r="L39" s="36">
        <f>SUM(L37:L38)</f>
        <v>2</v>
      </c>
      <c r="M39" s="15"/>
      <c r="N39" s="19"/>
      <c r="O39" s="20">
        <f>L39*N39</f>
        <v>0</v>
      </c>
    </row>
    <row r="40" spans="1:15" ht="15" customHeight="1">
      <c r="A40" s="12"/>
      <c r="B40" s="49"/>
      <c r="C40" s="13"/>
      <c r="D40" s="37"/>
      <c r="E40" s="37"/>
      <c r="F40" s="37"/>
      <c r="G40" s="37"/>
      <c r="H40" s="37"/>
      <c r="I40" s="37"/>
      <c r="J40" s="37"/>
      <c r="K40" s="37"/>
      <c r="L40" s="36"/>
      <c r="M40" s="15"/>
      <c r="N40" s="19"/>
      <c r="O40" s="90"/>
    </row>
    <row r="41" spans="1:15" ht="37.5" customHeight="1">
      <c r="A41" s="12" t="s">
        <v>29</v>
      </c>
      <c r="B41" s="49"/>
      <c r="C41" s="13" t="s">
        <v>23</v>
      </c>
      <c r="D41" s="218" t="s">
        <v>94</v>
      </c>
      <c r="E41" s="218"/>
      <c r="F41" s="218"/>
      <c r="G41" s="218"/>
      <c r="H41" s="218"/>
      <c r="I41" s="218"/>
      <c r="J41" s="218"/>
      <c r="K41" s="218"/>
      <c r="L41" s="18"/>
      <c r="M41" s="15"/>
      <c r="N41" s="19"/>
      <c r="O41" s="90"/>
    </row>
    <row r="42" spans="1:15" ht="15" customHeight="1">
      <c r="A42" s="12"/>
      <c r="B42" s="49"/>
      <c r="C42" s="13"/>
      <c r="D42" s="37"/>
      <c r="E42" s="37"/>
      <c r="F42" s="37"/>
      <c r="G42" s="37"/>
      <c r="H42" s="37"/>
      <c r="I42" s="37"/>
      <c r="J42" s="37"/>
      <c r="K42" s="37" t="s">
        <v>96</v>
      </c>
      <c r="L42" s="18">
        <v>4.8</v>
      </c>
      <c r="M42" s="15"/>
      <c r="N42" s="19"/>
      <c r="O42" s="90"/>
    </row>
    <row r="43" spans="1:15" ht="15" customHeight="1">
      <c r="A43" s="12"/>
      <c r="B43" s="49"/>
      <c r="C43" s="13"/>
      <c r="D43" s="38"/>
      <c r="E43" s="38"/>
      <c r="F43" s="38"/>
      <c r="G43" s="38"/>
      <c r="H43" s="38"/>
      <c r="I43" s="38"/>
      <c r="J43" s="38"/>
      <c r="K43" s="38" t="s">
        <v>97</v>
      </c>
      <c r="L43" s="14">
        <v>4.8</v>
      </c>
      <c r="M43" s="15"/>
      <c r="N43" s="16"/>
      <c r="O43" s="89"/>
    </row>
    <row r="44" spans="1:15" ht="15" customHeight="1">
      <c r="A44" s="12"/>
      <c r="B44" s="49"/>
      <c r="C44" s="13"/>
      <c r="D44" s="37"/>
      <c r="E44" s="37"/>
      <c r="F44" s="37"/>
      <c r="G44" s="37"/>
      <c r="H44" s="37"/>
      <c r="I44" s="37"/>
      <c r="J44" s="37"/>
      <c r="K44" s="37"/>
      <c r="L44" s="36">
        <f>SUM(L42:L43)</f>
        <v>9.6</v>
      </c>
      <c r="M44" s="15"/>
      <c r="N44" s="19"/>
      <c r="O44" s="20">
        <f>L44*N44</f>
        <v>0</v>
      </c>
    </row>
    <row r="45" spans="1:15" ht="15" customHeight="1">
      <c r="A45" s="12"/>
      <c r="B45" s="49"/>
      <c r="C45" s="13"/>
      <c r="D45" s="55"/>
      <c r="E45" s="55"/>
      <c r="F45" s="55"/>
      <c r="G45" s="55"/>
      <c r="H45" s="55"/>
      <c r="I45" s="55"/>
      <c r="J45" s="55"/>
      <c r="K45" s="55"/>
      <c r="L45" s="18"/>
      <c r="M45" s="15"/>
      <c r="N45" s="19"/>
      <c r="O45" s="90"/>
    </row>
    <row r="46" spans="1:15" ht="37.5" customHeight="1">
      <c r="A46" s="12" t="s">
        <v>30</v>
      </c>
      <c r="B46" s="49"/>
      <c r="C46" s="13" t="s">
        <v>23</v>
      </c>
      <c r="D46" s="218" t="s">
        <v>28</v>
      </c>
      <c r="E46" s="218"/>
      <c r="F46" s="218"/>
      <c r="G46" s="218"/>
      <c r="H46" s="218"/>
      <c r="I46" s="218"/>
      <c r="J46" s="218"/>
      <c r="K46" s="218"/>
      <c r="L46" s="18"/>
      <c r="M46" s="15"/>
      <c r="N46" s="19"/>
      <c r="O46" s="90"/>
    </row>
    <row r="47" spans="1:15" ht="15" customHeight="1">
      <c r="A47" s="12"/>
      <c r="B47" s="49"/>
      <c r="C47" s="13"/>
      <c r="D47" s="55"/>
      <c r="E47" s="55"/>
      <c r="F47" s="55"/>
      <c r="G47" s="55"/>
      <c r="H47" s="55"/>
      <c r="I47" s="55"/>
      <c r="J47" s="55"/>
      <c r="K47" s="55" t="s">
        <v>76</v>
      </c>
      <c r="L47" s="18">
        <v>5.15</v>
      </c>
      <c r="M47" s="15"/>
      <c r="N47" s="19"/>
      <c r="O47" s="90"/>
    </row>
    <row r="48" spans="1:15" ht="15" customHeight="1">
      <c r="A48" s="12"/>
      <c r="B48" s="49"/>
      <c r="C48" s="13"/>
      <c r="D48" s="57"/>
      <c r="E48" s="57"/>
      <c r="F48" s="57"/>
      <c r="G48" s="57"/>
      <c r="H48" s="57"/>
      <c r="I48" s="57"/>
      <c r="J48" s="57"/>
      <c r="K48" s="57" t="s">
        <v>77</v>
      </c>
      <c r="L48" s="14">
        <v>5.15</v>
      </c>
      <c r="M48" s="15"/>
      <c r="N48" s="16"/>
      <c r="O48" s="89"/>
    </row>
    <row r="49" spans="1:15" ht="15" customHeight="1">
      <c r="A49" s="12"/>
      <c r="B49" s="49"/>
      <c r="C49" s="13"/>
      <c r="D49" s="55"/>
      <c r="E49" s="55"/>
      <c r="F49" s="55"/>
      <c r="G49" s="55"/>
      <c r="H49" s="55"/>
      <c r="I49" s="55"/>
      <c r="J49" s="55"/>
      <c r="K49" s="55"/>
      <c r="L49" s="36">
        <f>SUM(L47:L48)</f>
        <v>10.3</v>
      </c>
      <c r="M49" s="15"/>
      <c r="N49" s="19"/>
      <c r="O49" s="20">
        <f>L49*N49</f>
        <v>0</v>
      </c>
    </row>
    <row r="50" spans="1:15" ht="12.75" customHeight="1">
      <c r="A50" s="12"/>
      <c r="B50" s="49"/>
      <c r="C50" s="13"/>
      <c r="D50" s="55"/>
      <c r="E50" s="55"/>
      <c r="F50" s="55"/>
      <c r="G50" s="55"/>
      <c r="H50" s="55"/>
      <c r="I50" s="55"/>
      <c r="J50" s="55"/>
      <c r="K50" s="55"/>
      <c r="L50" s="18"/>
      <c r="M50" s="15"/>
      <c r="N50" s="19"/>
      <c r="O50" s="90"/>
    </row>
    <row r="51" spans="1:15" ht="11.25" customHeight="1">
      <c r="A51" s="12"/>
      <c r="B51" s="49"/>
      <c r="C51" s="13"/>
      <c r="D51" s="55"/>
      <c r="E51" s="55"/>
      <c r="F51" s="55"/>
      <c r="G51" s="55"/>
      <c r="H51" s="55"/>
      <c r="I51" s="55"/>
      <c r="J51" s="55"/>
      <c r="K51" s="55"/>
      <c r="L51" s="18"/>
      <c r="M51" s="15"/>
      <c r="N51" s="19"/>
      <c r="O51" s="90"/>
    </row>
    <row r="52" spans="1:15" ht="30" customHeight="1">
      <c r="A52" s="12" t="s">
        <v>31</v>
      </c>
      <c r="B52" s="49"/>
      <c r="C52" s="13" t="s">
        <v>23</v>
      </c>
      <c r="D52" s="218" t="s">
        <v>81</v>
      </c>
      <c r="E52" s="218"/>
      <c r="F52" s="218"/>
      <c r="G52" s="218"/>
      <c r="H52" s="218"/>
      <c r="I52" s="218"/>
      <c r="J52" s="218"/>
      <c r="K52" s="218"/>
      <c r="L52" s="18"/>
      <c r="M52" s="15"/>
      <c r="N52" s="19"/>
      <c r="O52" s="90"/>
    </row>
    <row r="53" spans="1:15" ht="15" customHeight="1">
      <c r="A53" s="12"/>
      <c r="B53" s="49"/>
      <c r="C53" s="13"/>
      <c r="D53" s="55"/>
      <c r="E53" s="55"/>
      <c r="F53" s="55"/>
      <c r="G53" s="55"/>
      <c r="H53" s="55"/>
      <c r="I53" s="55"/>
      <c r="J53" s="55"/>
      <c r="K53" s="55" t="s">
        <v>76</v>
      </c>
      <c r="L53" s="18">
        <v>3.94</v>
      </c>
      <c r="M53" s="15"/>
      <c r="N53" s="19"/>
      <c r="O53" s="90"/>
    </row>
    <row r="54" spans="1:15" ht="15" customHeight="1">
      <c r="A54" s="12"/>
      <c r="B54" s="49"/>
      <c r="C54" s="13"/>
      <c r="D54" s="57"/>
      <c r="E54" s="57"/>
      <c r="F54" s="57"/>
      <c r="G54" s="57"/>
      <c r="H54" s="57"/>
      <c r="I54" s="57"/>
      <c r="J54" s="57"/>
      <c r="K54" s="57" t="s">
        <v>77</v>
      </c>
      <c r="L54" s="14">
        <v>0</v>
      </c>
      <c r="M54" s="15"/>
      <c r="N54" s="16"/>
      <c r="O54" s="89"/>
    </row>
    <row r="55" spans="1:15" ht="15" customHeight="1">
      <c r="A55" s="12"/>
      <c r="B55" s="49"/>
      <c r="C55" s="13"/>
      <c r="D55" s="55"/>
      <c r="E55" s="55"/>
      <c r="F55" s="55"/>
      <c r="G55" s="55"/>
      <c r="H55" s="55"/>
      <c r="I55" s="55"/>
      <c r="J55" s="55"/>
      <c r="K55" s="55"/>
      <c r="L55" s="36">
        <f>SUM(L53:L54)</f>
        <v>3.94</v>
      </c>
      <c r="M55" s="15"/>
      <c r="N55" s="19"/>
      <c r="O55" s="20">
        <f>L55*N55</f>
        <v>0</v>
      </c>
    </row>
    <row r="56" spans="1:15" ht="12" customHeight="1">
      <c r="A56" s="12"/>
      <c r="B56" s="49"/>
      <c r="C56" s="13"/>
      <c r="D56" s="55"/>
      <c r="E56" s="55"/>
      <c r="F56" s="55"/>
      <c r="G56" s="55"/>
      <c r="H56" s="55"/>
      <c r="I56" s="55"/>
      <c r="J56" s="55"/>
      <c r="K56" s="55"/>
      <c r="L56" s="18"/>
      <c r="M56" s="15"/>
      <c r="N56" s="19"/>
      <c r="O56" s="90"/>
    </row>
    <row r="57" spans="1:15" ht="42" customHeight="1">
      <c r="A57" s="12" t="s">
        <v>33</v>
      </c>
      <c r="B57" s="49"/>
      <c r="C57" s="13" t="s">
        <v>21</v>
      </c>
      <c r="D57" s="218" t="s">
        <v>82</v>
      </c>
      <c r="E57" s="218"/>
      <c r="F57" s="218"/>
      <c r="G57" s="218"/>
      <c r="H57" s="218"/>
      <c r="I57" s="218"/>
      <c r="J57" s="218"/>
      <c r="K57" s="218"/>
      <c r="L57" s="18"/>
      <c r="M57" s="15"/>
      <c r="N57" s="19"/>
      <c r="O57" s="90"/>
    </row>
    <row r="58" spans="1:15" ht="15" customHeight="1">
      <c r="A58" s="12"/>
      <c r="B58" s="49"/>
      <c r="C58" s="13"/>
      <c r="D58" s="55"/>
      <c r="E58" s="55"/>
      <c r="F58" s="55"/>
      <c r="G58" s="55"/>
      <c r="H58" s="55"/>
      <c r="I58" s="55"/>
      <c r="J58" s="55"/>
      <c r="K58" s="55" t="s">
        <v>76</v>
      </c>
      <c r="L58" s="18">
        <v>3</v>
      </c>
      <c r="M58" s="15"/>
      <c r="N58" s="19"/>
      <c r="O58" s="90"/>
    </row>
    <row r="59" spans="1:15" ht="15" customHeight="1">
      <c r="A59" s="12"/>
      <c r="B59" s="49"/>
      <c r="C59" s="13"/>
      <c r="D59" s="57"/>
      <c r="E59" s="57"/>
      <c r="F59" s="57"/>
      <c r="G59" s="57"/>
      <c r="H59" s="57"/>
      <c r="I59" s="57"/>
      <c r="J59" s="57"/>
      <c r="K59" s="57" t="s">
        <v>77</v>
      </c>
      <c r="L59" s="14">
        <v>3</v>
      </c>
      <c r="M59" s="15"/>
      <c r="N59" s="16"/>
      <c r="O59" s="89"/>
    </row>
    <row r="60" spans="1:15" ht="15" customHeight="1">
      <c r="A60" s="12"/>
      <c r="B60" s="49"/>
      <c r="C60" s="13"/>
      <c r="D60" s="55"/>
      <c r="E60" s="55"/>
      <c r="F60" s="55"/>
      <c r="G60" s="55"/>
      <c r="H60" s="55"/>
      <c r="I60" s="55"/>
      <c r="J60" s="55"/>
      <c r="K60" s="55"/>
      <c r="L60" s="36">
        <f>SUM(L58:L59)</f>
        <v>6</v>
      </c>
      <c r="M60" s="15"/>
      <c r="N60" s="19"/>
      <c r="O60" s="20">
        <f>L60*N60</f>
        <v>0</v>
      </c>
    </row>
    <row r="61" spans="1:15" ht="11.25" customHeight="1">
      <c r="A61" s="12"/>
      <c r="B61" s="49"/>
      <c r="C61" s="13"/>
      <c r="D61" s="55"/>
      <c r="E61" s="55"/>
      <c r="F61" s="55"/>
      <c r="G61" s="55"/>
      <c r="H61" s="55"/>
      <c r="I61" s="55"/>
      <c r="J61" s="55"/>
      <c r="K61" s="55"/>
      <c r="L61" s="36"/>
      <c r="M61" s="15"/>
      <c r="N61" s="19"/>
      <c r="O61" s="90"/>
    </row>
    <row r="62" spans="1:15" ht="43.5" customHeight="1">
      <c r="A62" s="12" t="s">
        <v>34</v>
      </c>
      <c r="B62" s="49"/>
      <c r="C62" s="13" t="s">
        <v>21</v>
      </c>
      <c r="D62" s="218" t="s">
        <v>83</v>
      </c>
      <c r="E62" s="218"/>
      <c r="F62" s="218"/>
      <c r="G62" s="218"/>
      <c r="H62" s="218"/>
      <c r="I62" s="218"/>
      <c r="J62" s="218"/>
      <c r="K62" s="218"/>
      <c r="L62" s="18"/>
      <c r="M62" s="15"/>
      <c r="N62" s="19"/>
      <c r="O62" s="90"/>
    </row>
    <row r="63" spans="1:15" ht="15" customHeight="1">
      <c r="A63" s="12"/>
      <c r="B63" s="49"/>
      <c r="C63" s="13"/>
      <c r="D63" s="55"/>
      <c r="E63" s="55"/>
      <c r="F63" s="55"/>
      <c r="G63" s="55"/>
      <c r="H63" s="55"/>
      <c r="I63" s="55"/>
      <c r="J63" s="55"/>
      <c r="K63" s="55" t="s">
        <v>76</v>
      </c>
      <c r="L63" s="18">
        <v>1</v>
      </c>
      <c r="M63" s="15"/>
      <c r="N63" s="19"/>
      <c r="O63" s="90"/>
    </row>
    <row r="64" spans="1:15" ht="15" customHeight="1">
      <c r="A64" s="12"/>
      <c r="B64" s="49"/>
      <c r="C64" s="13"/>
      <c r="D64" s="57"/>
      <c r="E64" s="57"/>
      <c r="F64" s="57"/>
      <c r="G64" s="57"/>
      <c r="H64" s="57"/>
      <c r="I64" s="57"/>
      <c r="J64" s="57"/>
      <c r="K64" s="57" t="s">
        <v>77</v>
      </c>
      <c r="L64" s="14">
        <v>1</v>
      </c>
      <c r="M64" s="15"/>
      <c r="N64" s="16"/>
      <c r="O64" s="89"/>
    </row>
    <row r="65" spans="1:15" ht="18.75" customHeight="1">
      <c r="A65" s="12"/>
      <c r="B65" s="49"/>
      <c r="C65" s="13"/>
      <c r="D65" s="55"/>
      <c r="E65" s="55"/>
      <c r="F65" s="55"/>
      <c r="G65" s="55"/>
      <c r="H65" s="55"/>
      <c r="I65" s="55"/>
      <c r="J65" s="55"/>
      <c r="K65" s="55"/>
      <c r="L65" s="36">
        <f>SUM(L63:L64)</f>
        <v>2</v>
      </c>
      <c r="M65" s="15"/>
      <c r="N65" s="19"/>
      <c r="O65" s="20">
        <f>L65*N65</f>
        <v>0</v>
      </c>
    </row>
    <row r="66" spans="1:15" ht="11.25" customHeight="1">
      <c r="A66" s="12"/>
      <c r="B66" s="49"/>
      <c r="C66" s="13"/>
      <c r="D66" s="55"/>
      <c r="E66" s="55"/>
      <c r="F66" s="55"/>
      <c r="G66" s="55"/>
      <c r="H66" s="55"/>
      <c r="I66" s="55"/>
      <c r="J66" s="55"/>
      <c r="K66" s="55"/>
      <c r="L66" s="18"/>
      <c r="M66" s="15"/>
      <c r="N66" s="19"/>
      <c r="O66" s="90"/>
    </row>
    <row r="67" spans="1:15" ht="52.5" customHeight="1">
      <c r="A67" s="12" t="s">
        <v>35</v>
      </c>
      <c r="B67" s="49"/>
      <c r="C67" s="13" t="s">
        <v>21</v>
      </c>
      <c r="D67" s="218" t="s">
        <v>32</v>
      </c>
      <c r="E67" s="218"/>
      <c r="F67" s="218"/>
      <c r="G67" s="218"/>
      <c r="H67" s="218"/>
      <c r="I67" s="218"/>
      <c r="J67" s="218"/>
      <c r="K67" s="218"/>
      <c r="L67" s="18"/>
      <c r="M67" s="15"/>
      <c r="N67" s="19"/>
      <c r="O67" s="90"/>
    </row>
    <row r="68" spans="1:15" ht="15" customHeight="1">
      <c r="A68" s="12"/>
      <c r="B68" s="49"/>
      <c r="C68" s="13"/>
      <c r="K68" s="55" t="s">
        <v>76</v>
      </c>
      <c r="L68" s="18">
        <v>2</v>
      </c>
    </row>
    <row r="69" spans="1:15" ht="15" customHeight="1">
      <c r="A69" s="12"/>
      <c r="B69" s="49"/>
      <c r="C69" s="13"/>
      <c r="D69" s="57"/>
      <c r="E69" s="57"/>
      <c r="F69" s="57"/>
      <c r="G69" s="57"/>
      <c r="H69" s="57"/>
      <c r="I69" s="57"/>
      <c r="J69" s="57"/>
      <c r="K69" s="57" t="s">
        <v>77</v>
      </c>
      <c r="L69" s="14">
        <v>2</v>
      </c>
      <c r="M69" s="15"/>
      <c r="N69" s="16"/>
      <c r="O69" s="89"/>
    </row>
    <row r="70" spans="1:15" ht="15" customHeight="1">
      <c r="A70" s="12"/>
      <c r="B70" s="49"/>
      <c r="C70" s="13"/>
      <c r="D70" s="55"/>
      <c r="E70" s="55"/>
      <c r="F70" s="55"/>
      <c r="G70" s="55"/>
      <c r="H70" s="55"/>
      <c r="I70" s="55"/>
      <c r="J70" s="55"/>
      <c r="K70" s="55"/>
      <c r="L70" s="36">
        <f>SUM(L68:L69)</f>
        <v>4</v>
      </c>
      <c r="M70" s="15"/>
      <c r="N70" s="19"/>
      <c r="O70" s="20">
        <f>L70*N70</f>
        <v>0</v>
      </c>
    </row>
    <row r="71" spans="1:15" ht="11.25" customHeight="1">
      <c r="A71" s="12"/>
      <c r="B71" s="49"/>
      <c r="C71" s="13"/>
      <c r="D71" s="55"/>
      <c r="E71" s="55"/>
      <c r="F71" s="55"/>
      <c r="G71" s="55"/>
      <c r="H71" s="55"/>
      <c r="I71" s="55"/>
      <c r="J71" s="55"/>
      <c r="K71" s="55"/>
      <c r="L71" s="18"/>
      <c r="M71" s="15"/>
      <c r="N71" s="19"/>
      <c r="O71" s="90"/>
    </row>
    <row r="72" spans="1:15" ht="70.5" customHeight="1">
      <c r="A72" s="12" t="s">
        <v>37</v>
      </c>
      <c r="B72" s="49"/>
      <c r="C72" s="13" t="s">
        <v>21</v>
      </c>
      <c r="D72" s="218" t="s">
        <v>84</v>
      </c>
      <c r="E72" s="218"/>
      <c r="F72" s="218"/>
      <c r="G72" s="218"/>
      <c r="H72" s="218"/>
      <c r="I72" s="218"/>
      <c r="J72" s="218"/>
      <c r="K72" s="218"/>
      <c r="L72" s="18"/>
      <c r="M72" s="15"/>
      <c r="N72" s="19"/>
      <c r="O72" s="90"/>
    </row>
    <row r="73" spans="1:15" ht="15" customHeight="1">
      <c r="A73" s="12"/>
      <c r="B73" s="49"/>
      <c r="C73" s="13"/>
      <c r="K73" s="55" t="s">
        <v>76</v>
      </c>
      <c r="L73" s="18">
        <v>1</v>
      </c>
    </row>
    <row r="74" spans="1:15" ht="15" customHeight="1">
      <c r="A74" s="12"/>
      <c r="B74" s="49"/>
      <c r="C74" s="13"/>
      <c r="D74" s="57"/>
      <c r="E74" s="57"/>
      <c r="F74" s="57"/>
      <c r="G74" s="57"/>
      <c r="H74" s="57"/>
      <c r="I74" s="57"/>
      <c r="J74" s="57"/>
      <c r="K74" s="57" t="s">
        <v>77</v>
      </c>
      <c r="L74" s="14">
        <v>1</v>
      </c>
      <c r="M74" s="15"/>
      <c r="N74" s="16"/>
      <c r="O74" s="89"/>
    </row>
    <row r="75" spans="1:15" ht="15" customHeight="1">
      <c r="A75" s="12"/>
      <c r="B75" s="49"/>
      <c r="C75" s="13"/>
      <c r="D75" s="55"/>
      <c r="E75" s="55"/>
      <c r="F75" s="55"/>
      <c r="G75" s="55"/>
      <c r="H75" s="55"/>
      <c r="I75" s="55"/>
      <c r="J75" s="55"/>
      <c r="K75" s="55"/>
      <c r="L75" s="36">
        <f>SUM(L73:L74)</f>
        <v>2</v>
      </c>
      <c r="M75" s="15"/>
      <c r="N75" s="19"/>
      <c r="O75" s="20">
        <f>L75*N75</f>
        <v>0</v>
      </c>
    </row>
    <row r="76" spans="1:15" ht="15" customHeight="1">
      <c r="A76" s="12"/>
      <c r="B76" s="49"/>
      <c r="C76" s="13"/>
      <c r="D76" s="55"/>
      <c r="E76" s="55"/>
      <c r="F76" s="55"/>
      <c r="G76" s="55"/>
      <c r="H76" s="55"/>
      <c r="I76" s="55"/>
      <c r="J76" s="55"/>
      <c r="K76" s="55"/>
      <c r="L76" s="36"/>
      <c r="M76" s="15"/>
      <c r="N76" s="19"/>
      <c r="O76" s="90"/>
    </row>
    <row r="77" spans="1:15" ht="77.05" customHeight="1">
      <c r="A77" s="12" t="s">
        <v>38</v>
      </c>
      <c r="B77" s="49"/>
      <c r="C77" s="13" t="s">
        <v>21</v>
      </c>
      <c r="D77" s="218" t="s">
        <v>85</v>
      </c>
      <c r="E77" s="218"/>
      <c r="F77" s="218"/>
      <c r="G77" s="218"/>
      <c r="H77" s="218"/>
      <c r="I77" s="218"/>
      <c r="J77" s="218"/>
      <c r="K77" s="218"/>
      <c r="L77" s="18"/>
      <c r="M77" s="15"/>
      <c r="N77" s="19"/>
      <c r="O77" s="90"/>
    </row>
    <row r="78" spans="1:15" ht="15" customHeight="1">
      <c r="A78" s="12"/>
      <c r="B78" s="49"/>
      <c r="C78" s="13"/>
      <c r="K78" s="55" t="s">
        <v>76</v>
      </c>
      <c r="L78" s="18">
        <v>1</v>
      </c>
    </row>
    <row r="79" spans="1:15" ht="15" customHeight="1">
      <c r="A79" s="12"/>
      <c r="B79" s="49"/>
      <c r="C79" s="13"/>
      <c r="D79" s="57"/>
      <c r="E79" s="57"/>
      <c r="F79" s="57"/>
      <c r="G79" s="57"/>
      <c r="H79" s="57"/>
      <c r="I79" s="57"/>
      <c r="J79" s="57"/>
      <c r="K79" s="57" t="s">
        <v>77</v>
      </c>
      <c r="L79" s="14">
        <v>1</v>
      </c>
      <c r="M79" s="15"/>
      <c r="N79" s="16"/>
      <c r="O79" s="89"/>
    </row>
    <row r="80" spans="1:15">
      <c r="A80" s="12"/>
      <c r="B80" s="49"/>
      <c r="C80" s="13"/>
      <c r="D80" s="55"/>
      <c r="E80" s="55"/>
      <c r="F80" s="55"/>
      <c r="G80" s="55"/>
      <c r="H80" s="55"/>
      <c r="I80" s="55"/>
      <c r="J80" s="55"/>
      <c r="K80" s="55"/>
      <c r="L80" s="36">
        <f>SUM(L78:L79)</f>
        <v>2</v>
      </c>
      <c r="M80" s="15"/>
      <c r="N80" s="19"/>
      <c r="O80" s="20">
        <f>L80*N80</f>
        <v>0</v>
      </c>
    </row>
    <row r="81" spans="1:15" ht="11.25" customHeight="1">
      <c r="A81" s="12"/>
      <c r="B81" s="49"/>
      <c r="C81" s="13"/>
      <c r="D81" s="55"/>
      <c r="E81" s="55"/>
      <c r="F81" s="55"/>
      <c r="G81" s="55"/>
      <c r="H81" s="55"/>
      <c r="I81" s="55"/>
      <c r="J81" s="55"/>
      <c r="K81" s="55"/>
      <c r="L81" s="36"/>
      <c r="M81" s="15"/>
      <c r="N81" s="19"/>
      <c r="O81" s="90"/>
    </row>
    <row r="82" spans="1:15" ht="55" customHeight="1">
      <c r="A82" s="12" t="s">
        <v>39</v>
      </c>
      <c r="B82" s="49"/>
      <c r="C82" s="13" t="s">
        <v>21</v>
      </c>
      <c r="D82" s="218" t="s">
        <v>86</v>
      </c>
      <c r="E82" s="218"/>
      <c r="F82" s="218"/>
      <c r="G82" s="218"/>
      <c r="H82" s="218"/>
      <c r="I82" s="218"/>
      <c r="J82" s="218"/>
      <c r="K82" s="218"/>
      <c r="L82" s="18"/>
      <c r="M82" s="15"/>
      <c r="N82" s="19"/>
      <c r="O82" s="90"/>
    </row>
    <row r="83" spans="1:15" ht="15" customHeight="1">
      <c r="A83" s="12"/>
      <c r="B83" s="49"/>
      <c r="C83" s="13"/>
      <c r="K83" s="55" t="s">
        <v>76</v>
      </c>
      <c r="L83" s="18">
        <v>26</v>
      </c>
    </row>
    <row r="84" spans="1:15" ht="15" customHeight="1">
      <c r="A84" s="12"/>
      <c r="B84" s="49"/>
      <c r="C84" s="13"/>
      <c r="D84" s="57"/>
      <c r="E84" s="57"/>
      <c r="F84" s="57"/>
      <c r="G84" s="57"/>
      <c r="H84" s="57"/>
      <c r="I84" s="57"/>
      <c r="J84" s="57"/>
      <c r="K84" s="57" t="s">
        <v>77</v>
      </c>
      <c r="L84" s="14">
        <v>24</v>
      </c>
      <c r="M84" s="15"/>
      <c r="N84" s="16"/>
      <c r="O84" s="89"/>
    </row>
    <row r="85" spans="1:15" ht="15" customHeight="1">
      <c r="A85" s="12"/>
      <c r="B85" s="49"/>
      <c r="C85" s="13"/>
      <c r="D85" s="55"/>
      <c r="E85" s="55"/>
      <c r="F85" s="55"/>
      <c r="G85" s="55"/>
      <c r="H85" s="55"/>
      <c r="I85" s="55"/>
      <c r="J85" s="55"/>
      <c r="K85" s="55"/>
      <c r="L85" s="36">
        <f>SUM(L83:L84)</f>
        <v>50</v>
      </c>
      <c r="M85" s="15"/>
      <c r="N85" s="19"/>
      <c r="O85" s="20">
        <f>L85*N85</f>
        <v>0</v>
      </c>
    </row>
    <row r="86" spans="1:15" ht="15" customHeight="1">
      <c r="A86" s="12"/>
      <c r="B86" s="49"/>
      <c r="C86" s="13"/>
      <c r="D86" s="55"/>
      <c r="E86" s="55"/>
      <c r="F86" s="55"/>
      <c r="G86" s="55"/>
      <c r="H86" s="55"/>
      <c r="I86" s="55"/>
      <c r="J86" s="55"/>
      <c r="K86" s="55"/>
      <c r="L86" s="36"/>
      <c r="M86" s="15"/>
      <c r="N86" s="19"/>
      <c r="O86" s="90"/>
    </row>
    <row r="87" spans="1:15" ht="57.75" customHeight="1">
      <c r="A87" s="12" t="s">
        <v>41</v>
      </c>
      <c r="B87" s="49"/>
      <c r="C87" s="13" t="s">
        <v>21</v>
      </c>
      <c r="D87" s="218" t="s">
        <v>87</v>
      </c>
      <c r="E87" s="218"/>
      <c r="F87" s="218"/>
      <c r="G87" s="218"/>
      <c r="H87" s="218"/>
      <c r="I87" s="218"/>
      <c r="J87" s="218"/>
      <c r="K87" s="218"/>
      <c r="L87" s="18"/>
      <c r="M87" s="15"/>
      <c r="N87" s="19"/>
      <c r="O87" s="90"/>
    </row>
    <row r="88" spans="1:15" ht="15" customHeight="1">
      <c r="A88" s="12"/>
      <c r="B88" s="49"/>
      <c r="C88" s="13"/>
      <c r="K88" s="55" t="s">
        <v>76</v>
      </c>
      <c r="L88" s="18">
        <v>10</v>
      </c>
    </row>
    <row r="89" spans="1:15" ht="15" customHeight="1">
      <c r="A89" s="12"/>
      <c r="B89" s="49"/>
      <c r="C89" s="13"/>
      <c r="D89" s="57"/>
      <c r="E89" s="57"/>
      <c r="F89" s="57"/>
      <c r="G89" s="57"/>
      <c r="H89" s="57"/>
      <c r="I89" s="57"/>
      <c r="J89" s="57"/>
      <c r="K89" s="57" t="s">
        <v>77</v>
      </c>
      <c r="L89" s="14">
        <v>11</v>
      </c>
      <c r="M89" s="15"/>
      <c r="N89" s="16"/>
      <c r="O89" s="89"/>
    </row>
    <row r="90" spans="1:15" ht="15" customHeight="1">
      <c r="A90" s="12"/>
      <c r="B90" s="49"/>
      <c r="C90" s="13"/>
      <c r="D90" s="55"/>
      <c r="E90" s="55"/>
      <c r="F90" s="55"/>
      <c r="G90" s="55"/>
      <c r="H90" s="55"/>
      <c r="I90" s="55"/>
      <c r="J90" s="55"/>
      <c r="K90" s="55"/>
      <c r="L90" s="36">
        <f>SUM(L88:L89)</f>
        <v>21</v>
      </c>
      <c r="M90" s="15"/>
      <c r="N90" s="19"/>
      <c r="O90" s="20">
        <f>L90*N90</f>
        <v>0</v>
      </c>
    </row>
    <row r="91" spans="1:15" ht="11.25" customHeight="1">
      <c r="A91" s="12"/>
      <c r="B91" s="49"/>
      <c r="C91" s="13"/>
      <c r="D91" s="55"/>
      <c r="E91" s="55"/>
      <c r="F91" s="55"/>
      <c r="G91" s="55"/>
      <c r="H91" s="55"/>
      <c r="I91" s="55"/>
      <c r="J91" s="55"/>
      <c r="K91" s="55"/>
      <c r="L91" s="18"/>
      <c r="M91" s="15"/>
      <c r="N91" s="19"/>
      <c r="O91" s="90"/>
    </row>
    <row r="92" spans="1:15" ht="31.5" customHeight="1">
      <c r="A92" s="12" t="s">
        <v>42</v>
      </c>
      <c r="B92" s="49"/>
      <c r="C92" s="13" t="s">
        <v>23</v>
      </c>
      <c r="D92" s="218" t="s">
        <v>88</v>
      </c>
      <c r="E92" s="218"/>
      <c r="F92" s="218"/>
      <c r="G92" s="218"/>
      <c r="H92" s="218"/>
      <c r="I92" s="218"/>
      <c r="J92" s="218"/>
      <c r="K92" s="218"/>
      <c r="L92" s="18"/>
      <c r="M92" s="15"/>
      <c r="N92" s="19"/>
      <c r="O92" s="90"/>
    </row>
    <row r="93" spans="1:15" ht="15" customHeight="1">
      <c r="A93" s="12"/>
      <c r="B93" s="49"/>
      <c r="C93" s="13"/>
      <c r="K93" s="55" t="s">
        <v>76</v>
      </c>
      <c r="L93" s="18">
        <v>128.25</v>
      </c>
    </row>
    <row r="94" spans="1:15" ht="15" customHeight="1">
      <c r="A94" s="12"/>
      <c r="B94" s="49"/>
      <c r="C94" s="13"/>
      <c r="D94" s="57"/>
      <c r="E94" s="57"/>
      <c r="F94" s="57"/>
      <c r="G94" s="57"/>
      <c r="H94" s="57"/>
      <c r="I94" s="57"/>
      <c r="J94" s="57"/>
      <c r="K94" s="57" t="s">
        <v>77</v>
      </c>
      <c r="L94" s="14">
        <v>87.23</v>
      </c>
      <c r="M94" s="15"/>
      <c r="N94" s="16"/>
      <c r="O94" s="89"/>
    </row>
    <row r="95" spans="1:15" ht="15" customHeight="1">
      <c r="A95" s="12"/>
      <c r="B95" s="49"/>
      <c r="C95" s="13"/>
      <c r="D95" s="55"/>
      <c r="E95" s="55"/>
      <c r="F95" s="55"/>
      <c r="G95" s="55"/>
      <c r="H95" s="55"/>
      <c r="I95" s="55"/>
      <c r="J95" s="55"/>
      <c r="K95" s="55"/>
      <c r="L95" s="36">
        <f>SUM(L93:L94)</f>
        <v>215.48000000000002</v>
      </c>
      <c r="M95" s="15"/>
      <c r="N95" s="19"/>
      <c r="O95" s="20">
        <f>L95*N95</f>
        <v>0</v>
      </c>
    </row>
    <row r="96" spans="1:15" ht="11.25" customHeight="1">
      <c r="A96" s="12"/>
      <c r="B96" s="49"/>
      <c r="C96" s="13"/>
      <c r="D96" s="55"/>
      <c r="E96" s="55"/>
      <c r="F96" s="55"/>
      <c r="G96" s="55"/>
      <c r="H96" s="55"/>
      <c r="I96" s="55"/>
      <c r="J96" s="55"/>
      <c r="K96" s="55"/>
      <c r="L96" s="18"/>
      <c r="M96" s="15"/>
      <c r="N96" s="19"/>
      <c r="O96" s="90"/>
    </row>
    <row r="97" spans="1:15" ht="45" customHeight="1">
      <c r="A97" s="12" t="s">
        <v>43</v>
      </c>
      <c r="B97" s="49"/>
      <c r="C97" s="13" t="s">
        <v>23</v>
      </c>
      <c r="D97" s="218" t="s">
        <v>89</v>
      </c>
      <c r="E97" s="218"/>
      <c r="F97" s="218"/>
      <c r="G97" s="218"/>
      <c r="H97" s="218"/>
      <c r="I97" s="218"/>
      <c r="J97" s="218"/>
      <c r="K97" s="218"/>
      <c r="L97" s="18"/>
      <c r="M97" s="15"/>
      <c r="N97" s="19"/>
      <c r="O97" s="90"/>
    </row>
    <row r="98" spans="1:15" ht="15" customHeight="1">
      <c r="A98" s="12"/>
      <c r="B98" s="49"/>
      <c r="C98" s="13"/>
      <c r="K98" s="55" t="s">
        <v>76</v>
      </c>
      <c r="L98" s="18">
        <v>2</v>
      </c>
    </row>
    <row r="99" spans="1:15" ht="15" customHeight="1">
      <c r="A99" s="12"/>
      <c r="B99" s="49"/>
      <c r="C99" s="13"/>
      <c r="D99" s="57"/>
      <c r="E99" s="57"/>
      <c r="F99" s="57"/>
      <c r="G99" s="57"/>
      <c r="H99" s="57"/>
      <c r="I99" s="57"/>
      <c r="J99" s="57"/>
      <c r="K99" s="57" t="s">
        <v>77</v>
      </c>
      <c r="L99" s="14">
        <v>0</v>
      </c>
      <c r="M99" s="15"/>
      <c r="N99" s="16"/>
      <c r="O99" s="89"/>
    </row>
    <row r="100" spans="1:15" ht="15" customHeight="1">
      <c r="A100" s="12"/>
      <c r="B100" s="49"/>
      <c r="C100" s="13"/>
      <c r="D100" s="55"/>
      <c r="E100" s="55"/>
      <c r="F100" s="55"/>
      <c r="G100" s="55"/>
      <c r="H100" s="55"/>
      <c r="I100" s="55"/>
      <c r="J100" s="55"/>
      <c r="K100" s="55"/>
      <c r="L100" s="36">
        <f>SUM(L98:L99)</f>
        <v>2</v>
      </c>
      <c r="M100" s="15"/>
      <c r="N100" s="19"/>
      <c r="O100" s="20">
        <f>L100*N100</f>
        <v>0</v>
      </c>
    </row>
    <row r="101" spans="1:15" ht="11.25" customHeight="1">
      <c r="A101" s="12"/>
      <c r="B101" s="49"/>
      <c r="C101" s="13"/>
      <c r="D101" s="55"/>
      <c r="E101" s="55"/>
      <c r="F101" s="55"/>
      <c r="G101" s="55"/>
      <c r="H101" s="55"/>
      <c r="I101" s="55"/>
      <c r="J101" s="55"/>
      <c r="K101" s="55"/>
      <c r="L101" s="18"/>
      <c r="M101" s="15"/>
      <c r="N101" s="19"/>
      <c r="O101" s="90"/>
    </row>
    <row r="102" spans="1:15" ht="67.5" customHeight="1">
      <c r="A102" s="12" t="s">
        <v>45</v>
      </c>
      <c r="B102" s="49"/>
      <c r="C102" s="13" t="s">
        <v>25</v>
      </c>
      <c r="D102" s="213" t="s">
        <v>36</v>
      </c>
      <c r="E102" s="213"/>
      <c r="F102" s="213"/>
      <c r="G102" s="213"/>
      <c r="H102" s="213"/>
      <c r="I102" s="213"/>
      <c r="J102" s="213"/>
      <c r="K102" s="213"/>
      <c r="L102" s="14"/>
      <c r="M102" s="15"/>
      <c r="N102" s="16"/>
      <c r="O102" s="89"/>
    </row>
    <row r="103" spans="1:15">
      <c r="A103" s="12"/>
      <c r="B103" s="49"/>
      <c r="C103" s="13"/>
      <c r="D103" s="55"/>
      <c r="E103" s="55"/>
      <c r="F103" s="55"/>
      <c r="G103" s="55"/>
      <c r="H103" s="55"/>
      <c r="I103" s="55"/>
      <c r="J103" s="55"/>
      <c r="K103" s="55"/>
      <c r="L103" s="18">
        <v>1</v>
      </c>
      <c r="M103" s="15"/>
      <c r="N103" s="19"/>
      <c r="O103" s="20">
        <f>L103*N103</f>
        <v>0</v>
      </c>
    </row>
    <row r="104" spans="1:15">
      <c r="A104" s="12"/>
      <c r="B104" s="49"/>
      <c r="C104" s="13"/>
      <c r="D104" s="55"/>
      <c r="E104" s="55"/>
      <c r="F104" s="55"/>
      <c r="G104" s="55"/>
      <c r="H104" s="55"/>
      <c r="I104" s="55"/>
      <c r="J104" s="55"/>
      <c r="K104" s="55"/>
      <c r="L104" s="18"/>
      <c r="M104" s="15"/>
      <c r="N104" s="19"/>
      <c r="O104" s="90"/>
    </row>
    <row r="105" spans="1:15" ht="32.25" customHeight="1">
      <c r="A105" s="12" t="s">
        <v>47</v>
      </c>
      <c r="B105" s="49"/>
      <c r="C105" s="13" t="s">
        <v>23</v>
      </c>
      <c r="D105" s="218" t="s">
        <v>90</v>
      </c>
      <c r="E105" s="218"/>
      <c r="F105" s="218"/>
      <c r="G105" s="218"/>
      <c r="H105" s="218"/>
      <c r="I105" s="218"/>
      <c r="J105" s="218"/>
      <c r="K105" s="218"/>
      <c r="L105" s="18"/>
      <c r="M105" s="15"/>
      <c r="N105" s="19"/>
      <c r="O105" s="90"/>
    </row>
    <row r="106" spans="1:15" ht="15" customHeight="1">
      <c r="A106" s="12"/>
      <c r="B106" s="49"/>
      <c r="C106" s="13"/>
      <c r="K106" s="55" t="s">
        <v>76</v>
      </c>
      <c r="L106" s="18">
        <v>7.62</v>
      </c>
    </row>
    <row r="107" spans="1:15" ht="15" customHeight="1">
      <c r="A107" s="12"/>
      <c r="B107" s="49"/>
      <c r="C107" s="13"/>
      <c r="D107" s="57"/>
      <c r="E107" s="57"/>
      <c r="F107" s="57"/>
      <c r="G107" s="57"/>
      <c r="H107" s="57"/>
      <c r="I107" s="57"/>
      <c r="J107" s="57"/>
      <c r="K107" s="57" t="s">
        <v>77</v>
      </c>
      <c r="L107" s="14">
        <v>0</v>
      </c>
      <c r="M107" s="15"/>
      <c r="N107" s="16"/>
      <c r="O107" s="89"/>
    </row>
    <row r="108" spans="1:15" ht="15" customHeight="1">
      <c r="A108" s="12"/>
      <c r="B108" s="49"/>
      <c r="C108" s="13"/>
      <c r="D108" s="55"/>
      <c r="E108" s="55"/>
      <c r="F108" s="55"/>
      <c r="G108" s="55"/>
      <c r="H108" s="55"/>
      <c r="I108" s="55"/>
      <c r="J108" s="55"/>
      <c r="K108" s="55"/>
      <c r="L108" s="36">
        <f>SUM(L106:L107)</f>
        <v>7.62</v>
      </c>
      <c r="M108" s="15"/>
      <c r="N108" s="19"/>
      <c r="O108" s="20">
        <f>L108*N108</f>
        <v>0</v>
      </c>
    </row>
    <row r="109" spans="1:15" ht="11.25" customHeight="1">
      <c r="A109" s="12"/>
      <c r="B109" s="49"/>
      <c r="C109" s="13"/>
      <c r="D109" s="55"/>
      <c r="E109" s="55"/>
      <c r="F109" s="55"/>
      <c r="G109" s="55"/>
      <c r="H109" s="55"/>
      <c r="I109" s="55"/>
      <c r="J109" s="55"/>
      <c r="K109" s="55"/>
      <c r="L109" s="18"/>
      <c r="M109" s="15"/>
      <c r="N109" s="19"/>
      <c r="O109" s="90"/>
    </row>
    <row r="110" spans="1:15" ht="39" customHeight="1">
      <c r="A110" s="12" t="s">
        <v>92</v>
      </c>
      <c r="B110" s="49"/>
      <c r="C110" s="13" t="s">
        <v>23</v>
      </c>
      <c r="D110" s="218" t="s">
        <v>91</v>
      </c>
      <c r="E110" s="218"/>
      <c r="F110" s="218"/>
      <c r="G110" s="218"/>
      <c r="H110" s="218"/>
      <c r="I110" s="218"/>
      <c r="J110" s="218"/>
      <c r="K110" s="218"/>
      <c r="L110" s="18"/>
      <c r="M110" s="15"/>
      <c r="N110" s="19"/>
      <c r="O110" s="90"/>
    </row>
    <row r="111" spans="1:15" ht="15" customHeight="1">
      <c r="A111" s="12"/>
      <c r="B111" s="49"/>
      <c r="C111" s="13"/>
      <c r="K111" s="55" t="s">
        <v>76</v>
      </c>
      <c r="L111" s="18">
        <v>3.62</v>
      </c>
    </row>
    <row r="112" spans="1:15" ht="15" customHeight="1">
      <c r="A112" s="12"/>
      <c r="B112" s="49"/>
      <c r="C112" s="13"/>
      <c r="D112" s="57"/>
      <c r="E112" s="57"/>
      <c r="F112" s="57"/>
      <c r="G112" s="57"/>
      <c r="H112" s="57"/>
      <c r="I112" s="57"/>
      <c r="J112" s="57"/>
      <c r="K112" s="57" t="s">
        <v>77</v>
      </c>
      <c r="L112" s="14">
        <v>0</v>
      </c>
      <c r="M112" s="15"/>
      <c r="N112" s="16"/>
      <c r="O112" s="89"/>
    </row>
    <row r="113" spans="1:15" ht="15" customHeight="1">
      <c r="A113" s="12"/>
      <c r="B113" s="49"/>
      <c r="C113" s="13"/>
      <c r="D113" s="55"/>
      <c r="E113" s="55"/>
      <c r="F113" s="55"/>
      <c r="G113" s="55"/>
      <c r="H113" s="55"/>
      <c r="I113" s="55"/>
      <c r="J113" s="55"/>
      <c r="K113" s="55"/>
      <c r="L113" s="36">
        <f>SUM(L111:L112)</f>
        <v>3.62</v>
      </c>
      <c r="M113" s="15"/>
      <c r="N113" s="19"/>
      <c r="O113" s="20">
        <f>L113*N113</f>
        <v>0</v>
      </c>
    </row>
    <row r="114" spans="1:15">
      <c r="A114" s="12"/>
      <c r="B114" s="49"/>
      <c r="C114" s="13"/>
      <c r="D114" s="55"/>
      <c r="E114" s="55"/>
      <c r="F114" s="55"/>
      <c r="G114" s="55"/>
      <c r="H114" s="55"/>
      <c r="I114" s="55"/>
      <c r="J114" s="55"/>
      <c r="K114" s="55"/>
      <c r="L114" s="18"/>
      <c r="M114" s="15"/>
      <c r="N114" s="19"/>
      <c r="O114" s="90"/>
    </row>
    <row r="115" spans="1:15" ht="48" customHeight="1">
      <c r="A115" s="12" t="s">
        <v>99</v>
      </c>
      <c r="B115" s="49"/>
      <c r="C115" s="13" t="s">
        <v>46</v>
      </c>
      <c r="D115" s="213" t="s">
        <v>100</v>
      </c>
      <c r="E115" s="213"/>
      <c r="F115" s="213"/>
      <c r="G115" s="213"/>
      <c r="H115" s="213"/>
      <c r="I115" s="213"/>
      <c r="J115" s="213"/>
      <c r="K115" s="213"/>
      <c r="L115" s="14"/>
      <c r="M115" s="15"/>
      <c r="N115" s="16"/>
      <c r="O115" s="89"/>
    </row>
    <row r="116" spans="1:15">
      <c r="A116" s="12"/>
      <c r="B116" s="49"/>
      <c r="C116" s="13"/>
      <c r="D116" s="55"/>
      <c r="E116" s="55"/>
      <c r="F116" s="55"/>
      <c r="G116" s="55"/>
      <c r="H116" s="55"/>
      <c r="I116" s="55"/>
      <c r="J116" s="55"/>
      <c r="K116" s="55"/>
      <c r="L116" s="18">
        <v>32.58</v>
      </c>
      <c r="M116" s="15"/>
      <c r="N116" s="19"/>
      <c r="O116" s="20">
        <f>L116*N116</f>
        <v>0</v>
      </c>
    </row>
    <row r="117" spans="1:15">
      <c r="A117" s="12"/>
      <c r="B117" s="49"/>
      <c r="C117" s="13"/>
      <c r="D117" s="55"/>
      <c r="E117" s="55"/>
      <c r="F117" s="55"/>
      <c r="G117" s="55"/>
      <c r="H117" s="55"/>
      <c r="I117" s="55"/>
      <c r="J117" s="55"/>
      <c r="K117" s="55"/>
      <c r="L117" s="18"/>
      <c r="M117" s="15"/>
      <c r="N117" s="19"/>
      <c r="O117" s="90"/>
    </row>
    <row r="118" spans="1:15" ht="63.75" customHeight="1">
      <c r="A118" s="12" t="s">
        <v>101</v>
      </c>
      <c r="B118" s="49"/>
      <c r="C118" s="13" t="s">
        <v>46</v>
      </c>
      <c r="D118" s="213" t="s">
        <v>98</v>
      </c>
      <c r="E118" s="213"/>
      <c r="F118" s="213"/>
      <c r="G118" s="213"/>
      <c r="H118" s="213"/>
      <c r="I118" s="213"/>
      <c r="J118" s="213"/>
      <c r="K118" s="213"/>
      <c r="L118" s="14"/>
      <c r="M118" s="15"/>
      <c r="N118" s="16"/>
      <c r="O118" s="89"/>
    </row>
    <row r="119" spans="1:15">
      <c r="A119" s="12"/>
      <c r="B119" s="49"/>
      <c r="C119" s="13"/>
      <c r="D119" s="55"/>
      <c r="E119" s="55"/>
      <c r="F119" s="55"/>
      <c r="G119" s="55"/>
      <c r="H119" s="55"/>
      <c r="I119" s="55"/>
      <c r="J119" s="55"/>
      <c r="K119" s="55"/>
      <c r="L119" s="18">
        <v>32.58</v>
      </c>
      <c r="M119" s="15"/>
      <c r="N119" s="19"/>
      <c r="O119" s="20">
        <f>L119*N119</f>
        <v>0</v>
      </c>
    </row>
    <row r="120" spans="1:15">
      <c r="A120" s="12"/>
      <c r="B120" s="49"/>
      <c r="C120" s="13"/>
      <c r="D120" s="166"/>
      <c r="E120" s="166"/>
      <c r="F120" s="166"/>
      <c r="G120" s="166"/>
      <c r="H120" s="166"/>
      <c r="I120" s="166"/>
      <c r="J120" s="166"/>
      <c r="K120" s="166"/>
      <c r="L120" s="18"/>
      <c r="M120" s="15"/>
      <c r="N120" s="19"/>
      <c r="O120" s="20"/>
    </row>
    <row r="121" spans="1:15" ht="14.05" customHeight="1">
      <c r="A121" s="27"/>
      <c r="B121" s="47"/>
      <c r="C121" s="28"/>
      <c r="D121" s="165" t="s">
        <v>387</v>
      </c>
      <c r="E121" s="165"/>
      <c r="F121" s="165"/>
      <c r="G121" s="165"/>
      <c r="H121" s="165"/>
      <c r="I121" s="165"/>
      <c r="J121" s="165"/>
      <c r="K121" s="165"/>
      <c r="L121" s="29"/>
      <c r="M121" s="28"/>
      <c r="N121" s="30"/>
      <c r="O121" s="87"/>
    </row>
    <row r="122" spans="1:15">
      <c r="A122" s="11"/>
      <c r="B122" s="48"/>
      <c r="C122" s="3"/>
      <c r="D122" s="86"/>
      <c r="E122" s="86"/>
      <c r="F122" s="86"/>
      <c r="G122" s="86"/>
      <c r="H122" s="86"/>
      <c r="I122" s="86"/>
      <c r="J122" s="86"/>
      <c r="K122" s="86"/>
      <c r="N122" s="6"/>
      <c r="O122" s="95"/>
    </row>
    <row r="123" spans="1:15" ht="57" customHeight="1">
      <c r="A123" s="12" t="s">
        <v>388</v>
      </c>
      <c r="B123" s="49"/>
      <c r="C123" s="13" t="s">
        <v>7</v>
      </c>
      <c r="D123" s="213" t="s">
        <v>389</v>
      </c>
      <c r="E123" s="213"/>
      <c r="F123" s="213"/>
      <c r="G123" s="213"/>
      <c r="H123" s="213"/>
      <c r="I123" s="213"/>
      <c r="J123" s="213"/>
      <c r="K123" s="213"/>
      <c r="L123" s="14"/>
      <c r="M123" s="15"/>
      <c r="N123" s="16"/>
      <c r="O123" s="89"/>
    </row>
    <row r="124" spans="1:15" ht="15" customHeight="1">
      <c r="A124" s="12"/>
      <c r="B124" s="49"/>
      <c r="C124" s="13"/>
      <c r="D124" s="166"/>
      <c r="E124" s="166"/>
      <c r="F124" s="166"/>
      <c r="G124" s="166"/>
      <c r="H124" s="166"/>
      <c r="I124" s="166"/>
      <c r="J124" s="166"/>
      <c r="K124" s="166"/>
      <c r="L124" s="31">
        <v>1.4999999999999999E-2</v>
      </c>
      <c r="M124" s="15"/>
      <c r="N124" s="90"/>
      <c r="O124" s="204">
        <v>2250</v>
      </c>
    </row>
    <row r="126" spans="1:15">
      <c r="A126" s="27">
        <v>2</v>
      </c>
      <c r="B126" s="47"/>
      <c r="C126" s="28"/>
      <c r="D126" s="215" t="s">
        <v>102</v>
      </c>
      <c r="E126" s="215"/>
      <c r="F126" s="215"/>
      <c r="G126" s="215"/>
      <c r="H126" s="215"/>
      <c r="I126" s="215"/>
      <c r="J126" s="215"/>
      <c r="K126" s="215"/>
      <c r="L126" s="29"/>
      <c r="M126" s="28"/>
      <c r="N126" s="28"/>
      <c r="O126" s="96">
        <f>SUM(O129:O160)</f>
        <v>0</v>
      </c>
    </row>
    <row r="127" spans="1:15">
      <c r="A127" s="12"/>
      <c r="B127" s="49"/>
      <c r="C127" s="13"/>
      <c r="D127" s="223"/>
      <c r="E127" s="223"/>
      <c r="F127" s="223"/>
      <c r="G127" s="223"/>
      <c r="H127" s="223"/>
      <c r="I127" s="223"/>
      <c r="J127" s="223"/>
      <c r="K127" s="223"/>
      <c r="L127" s="21"/>
    </row>
    <row r="128" spans="1:15" ht="90" customHeight="1">
      <c r="A128" s="12" t="s">
        <v>8</v>
      </c>
      <c r="B128" s="49"/>
      <c r="C128" s="13" t="s">
        <v>40</v>
      </c>
      <c r="D128" s="218" t="s">
        <v>263</v>
      </c>
      <c r="E128" s="218"/>
      <c r="F128" s="218"/>
      <c r="G128" s="218"/>
      <c r="H128" s="218"/>
      <c r="I128" s="218"/>
      <c r="J128" s="218"/>
      <c r="K128" s="218"/>
      <c r="L128" s="21"/>
    </row>
    <row r="129" spans="1:15">
      <c r="A129" s="12"/>
      <c r="B129" s="49"/>
      <c r="C129" s="13"/>
      <c r="K129" s="55" t="s">
        <v>76</v>
      </c>
      <c r="L129" s="18">
        <v>11.7</v>
      </c>
    </row>
    <row r="130" spans="1:15">
      <c r="A130" s="12"/>
      <c r="B130" s="49"/>
      <c r="C130" s="13"/>
      <c r="D130" s="57"/>
      <c r="E130" s="57"/>
      <c r="F130" s="57"/>
      <c r="G130" s="57"/>
      <c r="H130" s="57"/>
      <c r="I130" s="57"/>
      <c r="J130" s="57"/>
      <c r="K130" s="57" t="s">
        <v>77</v>
      </c>
      <c r="L130" s="14">
        <v>41.1</v>
      </c>
      <c r="M130" s="15"/>
      <c r="N130" s="15"/>
      <c r="O130" s="97"/>
    </row>
    <row r="131" spans="1:15">
      <c r="A131" s="12"/>
      <c r="B131" s="49"/>
      <c r="C131" s="13"/>
      <c r="D131" s="55"/>
      <c r="E131" s="55"/>
      <c r="F131" s="55"/>
      <c r="G131" s="55"/>
      <c r="H131" s="55"/>
      <c r="I131" s="55"/>
      <c r="J131" s="55"/>
      <c r="K131" s="55"/>
      <c r="L131" s="36">
        <f>SUM(L129:L130)</f>
        <v>52.8</v>
      </c>
      <c r="M131" s="61"/>
      <c r="N131" s="62"/>
      <c r="O131" s="115">
        <f>L131*N131</f>
        <v>0</v>
      </c>
    </row>
    <row r="132" spans="1:15">
      <c r="A132" s="12"/>
      <c r="B132" s="49"/>
      <c r="C132" s="13"/>
      <c r="D132" s="55"/>
      <c r="E132" s="55"/>
      <c r="F132" s="55"/>
      <c r="G132" s="55"/>
      <c r="H132" s="55"/>
      <c r="I132" s="55"/>
      <c r="J132" s="55"/>
      <c r="K132" s="55"/>
      <c r="L132" s="18"/>
      <c r="M132" s="15"/>
      <c r="N132" s="15"/>
      <c r="O132" s="97"/>
    </row>
    <row r="133" spans="1:15" ht="143.25" customHeight="1">
      <c r="A133" s="12" t="s">
        <v>9</v>
      </c>
      <c r="B133" s="49"/>
      <c r="C133" s="13" t="s">
        <v>40</v>
      </c>
      <c r="D133" s="218" t="s">
        <v>264</v>
      </c>
      <c r="E133" s="218"/>
      <c r="F133" s="218"/>
      <c r="G133" s="218"/>
      <c r="H133" s="218"/>
      <c r="I133" s="218"/>
      <c r="J133" s="218"/>
      <c r="K133" s="218"/>
      <c r="L133" s="21"/>
    </row>
    <row r="134" spans="1:15">
      <c r="A134" s="12"/>
      <c r="B134" s="49"/>
      <c r="C134" s="13"/>
      <c r="K134" s="55" t="s">
        <v>76</v>
      </c>
      <c r="L134" s="18">
        <v>48.24</v>
      </c>
    </row>
    <row r="135" spans="1:15">
      <c r="A135" s="12"/>
      <c r="B135" s="49"/>
      <c r="C135" s="13"/>
      <c r="D135" s="57"/>
      <c r="E135" s="57"/>
      <c r="F135" s="57"/>
      <c r="G135" s="57"/>
      <c r="H135" s="57"/>
      <c r="I135" s="57"/>
      <c r="J135" s="57"/>
      <c r="K135" s="57" t="s">
        <v>77</v>
      </c>
      <c r="L135" s="14">
        <v>0</v>
      </c>
      <c r="M135" s="15"/>
      <c r="N135" s="15"/>
      <c r="O135" s="97"/>
    </row>
    <row r="136" spans="1:15">
      <c r="A136" s="12"/>
      <c r="B136" s="49"/>
      <c r="C136" s="13"/>
      <c r="D136" s="55"/>
      <c r="E136" s="55"/>
      <c r="F136" s="55"/>
      <c r="G136" s="55"/>
      <c r="H136" s="55"/>
      <c r="I136" s="55"/>
      <c r="J136" s="55"/>
      <c r="K136" s="55"/>
      <c r="L136" s="36">
        <f>SUM(L134:L135)</f>
        <v>48.24</v>
      </c>
      <c r="M136" s="61"/>
      <c r="N136" s="62"/>
      <c r="O136" s="115">
        <f>L136*N136</f>
        <v>0</v>
      </c>
    </row>
    <row r="137" spans="1:15">
      <c r="A137" s="12"/>
      <c r="B137" s="49"/>
      <c r="C137" s="13"/>
      <c r="D137" s="55"/>
      <c r="E137" s="55"/>
      <c r="F137" s="55"/>
      <c r="G137" s="55"/>
      <c r="H137" s="55"/>
      <c r="I137" s="55"/>
      <c r="J137" s="55"/>
      <c r="K137" s="55"/>
      <c r="L137" s="36"/>
      <c r="M137" s="15"/>
      <c r="N137" s="15"/>
      <c r="O137" s="97"/>
    </row>
    <row r="138" spans="1:15" ht="117" customHeight="1">
      <c r="A138" s="12" t="s">
        <v>10</v>
      </c>
      <c r="B138" s="49"/>
      <c r="C138" s="13" t="s">
        <v>40</v>
      </c>
      <c r="D138" s="218" t="s">
        <v>265</v>
      </c>
      <c r="E138" s="218"/>
      <c r="F138" s="218"/>
      <c r="G138" s="218"/>
      <c r="H138" s="218"/>
      <c r="I138" s="218"/>
      <c r="J138" s="218"/>
      <c r="K138" s="218"/>
      <c r="L138" s="21"/>
    </row>
    <row r="139" spans="1:15" ht="15" customHeight="1">
      <c r="A139" s="12"/>
      <c r="B139" s="49"/>
      <c r="C139" s="13"/>
      <c r="D139" s="55"/>
      <c r="E139" s="55"/>
      <c r="F139" s="55"/>
      <c r="G139" s="55"/>
      <c r="H139" s="55"/>
      <c r="I139" s="55"/>
      <c r="J139" s="55"/>
      <c r="K139" s="55" t="s">
        <v>96</v>
      </c>
      <c r="L139" s="18">
        <v>21.02</v>
      </c>
    </row>
    <row r="140" spans="1:15">
      <c r="A140" s="12"/>
      <c r="B140" s="49"/>
      <c r="C140" s="13"/>
      <c r="K140" s="55" t="s">
        <v>76</v>
      </c>
      <c r="L140" s="18">
        <v>20.5</v>
      </c>
    </row>
    <row r="141" spans="1:15">
      <c r="A141" s="12"/>
      <c r="B141" s="49"/>
      <c r="C141" s="13"/>
      <c r="D141" s="57"/>
      <c r="E141" s="57"/>
      <c r="F141" s="57"/>
      <c r="G141" s="57"/>
      <c r="H141" s="57"/>
      <c r="I141" s="57"/>
      <c r="J141" s="57"/>
      <c r="K141" s="57" t="s">
        <v>77</v>
      </c>
      <c r="L141" s="14">
        <v>33.5</v>
      </c>
      <c r="M141" s="15"/>
      <c r="N141" s="15"/>
      <c r="O141" s="97"/>
    </row>
    <row r="142" spans="1:15">
      <c r="A142" s="12"/>
      <c r="B142" s="49"/>
      <c r="C142" s="13"/>
      <c r="D142" s="55"/>
      <c r="E142" s="55"/>
      <c r="F142" s="55"/>
      <c r="G142" s="55"/>
      <c r="H142" s="55"/>
      <c r="I142" s="55"/>
      <c r="J142" s="55"/>
      <c r="K142" s="55"/>
      <c r="L142" s="36">
        <f>SUM(L139:L141)</f>
        <v>75.02</v>
      </c>
      <c r="M142" s="61"/>
      <c r="N142" s="62"/>
      <c r="O142" s="115">
        <f>L142*N142</f>
        <v>0</v>
      </c>
    </row>
    <row r="143" spans="1:15">
      <c r="A143" s="12"/>
      <c r="B143" s="49"/>
      <c r="C143" s="13"/>
      <c r="D143" s="55"/>
      <c r="E143" s="55"/>
      <c r="F143" s="55"/>
      <c r="G143" s="55"/>
      <c r="H143" s="55"/>
      <c r="I143" s="55"/>
      <c r="J143" s="55"/>
      <c r="K143" s="55"/>
      <c r="L143" s="36"/>
      <c r="M143" s="15"/>
      <c r="N143" s="15"/>
      <c r="O143" s="97"/>
    </row>
    <row r="144" spans="1:15" ht="58.5" customHeight="1">
      <c r="A144" s="12" t="s">
        <v>11</v>
      </c>
      <c r="B144" s="49"/>
      <c r="C144" s="13" t="s">
        <v>40</v>
      </c>
      <c r="D144" s="218" t="s">
        <v>266</v>
      </c>
      <c r="E144" s="218"/>
      <c r="F144" s="218"/>
      <c r="G144" s="218"/>
      <c r="H144" s="218"/>
      <c r="I144" s="218"/>
      <c r="J144" s="218"/>
      <c r="K144" s="218"/>
      <c r="L144" s="21"/>
    </row>
    <row r="145" spans="1:15">
      <c r="A145" s="12"/>
      <c r="B145" s="49"/>
      <c r="C145" s="13"/>
      <c r="K145" s="55" t="s">
        <v>76</v>
      </c>
      <c r="L145" s="18">
        <v>21.7</v>
      </c>
    </row>
    <row r="146" spans="1:15">
      <c r="A146" s="12"/>
      <c r="B146" s="49"/>
      <c r="C146" s="13"/>
      <c r="D146" s="57"/>
      <c r="E146" s="57"/>
      <c r="F146" s="57"/>
      <c r="G146" s="57"/>
      <c r="H146" s="57"/>
      <c r="I146" s="57"/>
      <c r="J146" s="57"/>
      <c r="K146" s="57" t="s">
        <v>77</v>
      </c>
      <c r="L146" s="14">
        <v>0</v>
      </c>
      <c r="M146" s="15"/>
      <c r="N146" s="15"/>
      <c r="O146" s="97"/>
    </row>
    <row r="147" spans="1:15">
      <c r="A147" s="12"/>
      <c r="B147" s="49"/>
      <c r="C147" s="13"/>
      <c r="D147" s="55"/>
      <c r="E147" s="55"/>
      <c r="F147" s="55"/>
      <c r="G147" s="55"/>
      <c r="H147" s="55"/>
      <c r="I147" s="55"/>
      <c r="J147" s="55"/>
      <c r="K147" s="55"/>
      <c r="L147" s="36">
        <f>SUM(L145:L146)</f>
        <v>21.7</v>
      </c>
      <c r="M147" s="61"/>
      <c r="N147" s="62"/>
      <c r="O147" s="115">
        <f>L147*N147</f>
        <v>0</v>
      </c>
    </row>
    <row r="148" spans="1:15">
      <c r="A148" s="12"/>
      <c r="B148" s="49"/>
      <c r="C148" s="13"/>
      <c r="D148" s="55"/>
      <c r="E148" s="55"/>
      <c r="F148" s="55"/>
      <c r="G148" s="55"/>
      <c r="H148" s="55"/>
      <c r="I148" s="55"/>
      <c r="J148" s="55"/>
      <c r="K148" s="55"/>
      <c r="L148" s="18"/>
      <c r="M148" s="15"/>
      <c r="N148" s="15"/>
      <c r="O148" s="97"/>
    </row>
    <row r="149" spans="1:15" ht="121" customHeight="1">
      <c r="A149" s="12" t="s">
        <v>12</v>
      </c>
      <c r="B149" s="49"/>
      <c r="C149" s="13" t="s">
        <v>40</v>
      </c>
      <c r="D149" s="217" t="s">
        <v>267</v>
      </c>
      <c r="E149" s="217"/>
      <c r="F149" s="217"/>
      <c r="G149" s="217"/>
      <c r="H149" s="217"/>
      <c r="I149" s="217"/>
      <c r="J149" s="217"/>
      <c r="K149" s="217"/>
      <c r="L149" s="21"/>
    </row>
    <row r="150" spans="1:15" ht="15" customHeight="1">
      <c r="A150" s="12"/>
      <c r="B150" s="49"/>
      <c r="C150" s="13"/>
      <c r="D150" s="84"/>
      <c r="E150" s="84"/>
      <c r="F150" s="84"/>
      <c r="G150" s="84"/>
      <c r="H150" s="84"/>
      <c r="I150" s="84"/>
      <c r="J150" s="84"/>
      <c r="K150" s="84" t="s">
        <v>96</v>
      </c>
      <c r="L150" s="18">
        <v>11</v>
      </c>
    </row>
    <row r="151" spans="1:15" ht="15" customHeight="1">
      <c r="A151" s="12"/>
      <c r="B151" s="49"/>
      <c r="C151" s="13"/>
      <c r="D151" s="53"/>
      <c r="E151" s="53"/>
      <c r="F151" s="53"/>
      <c r="G151" s="53"/>
      <c r="H151" s="53"/>
      <c r="I151" s="53"/>
      <c r="J151" s="53"/>
      <c r="K151" s="84" t="s">
        <v>76</v>
      </c>
      <c r="L151" s="18">
        <v>0</v>
      </c>
    </row>
    <row r="152" spans="1:15" ht="15" customHeight="1">
      <c r="A152" s="12"/>
      <c r="B152" s="49"/>
      <c r="C152" s="13"/>
      <c r="D152" s="85"/>
      <c r="E152" s="85"/>
      <c r="F152" s="85"/>
      <c r="G152" s="85"/>
      <c r="H152" s="85"/>
      <c r="I152" s="85"/>
      <c r="J152" s="85"/>
      <c r="K152" s="85" t="s">
        <v>77</v>
      </c>
      <c r="L152" s="14">
        <v>33.770000000000003</v>
      </c>
      <c r="M152" s="15"/>
      <c r="N152" s="15"/>
      <c r="O152" s="97"/>
    </row>
    <row r="153" spans="1:15">
      <c r="A153" s="12"/>
      <c r="B153" s="49"/>
      <c r="C153" s="13"/>
      <c r="D153" s="84"/>
      <c r="E153" s="84"/>
      <c r="F153" s="84"/>
      <c r="G153" s="84"/>
      <c r="H153" s="84"/>
      <c r="I153" s="84"/>
      <c r="J153" s="84"/>
      <c r="K153" s="84"/>
      <c r="L153" s="36">
        <f>SUM(L150:L152)</f>
        <v>44.77</v>
      </c>
      <c r="M153" s="61"/>
      <c r="N153" s="62"/>
      <c r="O153" s="115">
        <f>L153*N153</f>
        <v>0</v>
      </c>
    </row>
    <row r="154" spans="1:15">
      <c r="A154" s="12"/>
      <c r="B154" s="49"/>
      <c r="C154" s="13"/>
      <c r="D154" s="84"/>
      <c r="E154" s="84"/>
      <c r="F154" s="84"/>
      <c r="G154" s="84"/>
      <c r="H154" s="84"/>
      <c r="I154" s="84"/>
      <c r="J154" s="84"/>
      <c r="K154" s="84"/>
      <c r="L154" s="18"/>
      <c r="M154" s="15"/>
      <c r="N154" s="15"/>
      <c r="O154" s="97"/>
    </row>
    <row r="155" spans="1:15" ht="55.5" customHeight="1">
      <c r="A155" s="12" t="s">
        <v>13</v>
      </c>
      <c r="B155" s="49"/>
      <c r="C155" s="13" t="s">
        <v>21</v>
      </c>
      <c r="D155" s="217" t="s">
        <v>268</v>
      </c>
      <c r="E155" s="217"/>
      <c r="F155" s="217"/>
      <c r="G155" s="217"/>
      <c r="H155" s="217"/>
      <c r="I155" s="217"/>
      <c r="J155" s="217"/>
      <c r="K155" s="217"/>
      <c r="L155" s="21"/>
    </row>
    <row r="156" spans="1:15" ht="15" customHeight="1">
      <c r="A156" s="12"/>
      <c r="B156" s="49"/>
      <c r="C156" s="13"/>
      <c r="D156" s="55"/>
      <c r="E156" s="55"/>
      <c r="F156" s="55"/>
      <c r="G156" s="55"/>
      <c r="H156" s="55"/>
      <c r="I156" s="55"/>
      <c r="J156" s="55"/>
      <c r="K156" s="55" t="s">
        <v>96</v>
      </c>
      <c r="L156" s="18">
        <v>1</v>
      </c>
    </row>
    <row r="157" spans="1:15" ht="15" customHeight="1">
      <c r="A157" s="12"/>
      <c r="B157" s="49"/>
      <c r="C157" s="13"/>
      <c r="K157" s="55" t="s">
        <v>76</v>
      </c>
      <c r="L157" s="18">
        <v>0</v>
      </c>
    </row>
    <row r="158" spans="1:15" ht="15" customHeight="1">
      <c r="A158" s="12"/>
      <c r="B158" s="49"/>
      <c r="C158" s="13"/>
      <c r="D158" s="57"/>
      <c r="E158" s="57"/>
      <c r="F158" s="57"/>
      <c r="G158" s="57"/>
      <c r="H158" s="57"/>
      <c r="I158" s="57"/>
      <c r="J158" s="57"/>
      <c r="K158" s="57" t="s">
        <v>77</v>
      </c>
      <c r="L158" s="14">
        <v>1</v>
      </c>
      <c r="M158" s="15"/>
      <c r="N158" s="15"/>
      <c r="O158" s="97"/>
    </row>
    <row r="159" spans="1:15">
      <c r="A159" s="12"/>
      <c r="B159" s="49"/>
      <c r="C159" s="13"/>
      <c r="D159" s="55"/>
      <c r="E159" s="55"/>
      <c r="F159" s="55"/>
      <c r="G159" s="55"/>
      <c r="H159" s="55"/>
      <c r="I159" s="55"/>
      <c r="J159" s="55"/>
      <c r="K159" s="55"/>
      <c r="L159" s="36">
        <f>SUM(L156:L158)</f>
        <v>2</v>
      </c>
      <c r="M159" s="61"/>
      <c r="N159" s="62"/>
      <c r="O159" s="115">
        <f>L159*N159</f>
        <v>0</v>
      </c>
    </row>
    <row r="160" spans="1:15">
      <c r="A160" s="25"/>
      <c r="B160" s="59"/>
      <c r="C160" s="3"/>
      <c r="D160" s="23"/>
      <c r="E160" s="23"/>
      <c r="F160" s="23"/>
      <c r="G160" s="23"/>
      <c r="H160" s="23"/>
      <c r="I160" s="23"/>
      <c r="J160" s="23"/>
      <c r="K160" s="23"/>
      <c r="L160" s="24"/>
    </row>
    <row r="161" spans="1:15">
      <c r="A161" s="27">
        <v>3</v>
      </c>
      <c r="B161" s="47"/>
      <c r="C161" s="28"/>
      <c r="D161" s="215" t="s">
        <v>103</v>
      </c>
      <c r="E161" s="215"/>
      <c r="F161" s="215"/>
      <c r="G161" s="215"/>
      <c r="H161" s="215"/>
      <c r="I161" s="215"/>
      <c r="J161" s="215"/>
      <c r="K161" s="215"/>
      <c r="L161" s="29"/>
      <c r="M161" s="28"/>
      <c r="N161" s="28"/>
      <c r="O161" s="96">
        <f>SUM(O164:O213)</f>
        <v>0</v>
      </c>
    </row>
    <row r="162" spans="1:15">
      <c r="A162" s="34"/>
      <c r="B162" s="50"/>
      <c r="C162" s="35"/>
      <c r="D162" s="39"/>
      <c r="E162" s="39"/>
      <c r="F162" s="39"/>
      <c r="G162" s="39"/>
      <c r="H162" s="39"/>
      <c r="I162" s="39"/>
      <c r="J162" s="39"/>
      <c r="K162" s="39"/>
      <c r="L162" s="40"/>
      <c r="M162" s="35"/>
      <c r="N162" s="35"/>
      <c r="O162" s="99"/>
    </row>
    <row r="163" spans="1:15" ht="126" customHeight="1">
      <c r="A163" s="12" t="s">
        <v>14</v>
      </c>
      <c r="B163" s="49"/>
      <c r="C163" s="13" t="s">
        <v>40</v>
      </c>
      <c r="D163" s="218" t="s">
        <v>269</v>
      </c>
      <c r="E163" s="218"/>
      <c r="F163" s="218"/>
      <c r="G163" s="218"/>
      <c r="H163" s="218"/>
      <c r="I163" s="218"/>
      <c r="J163" s="218"/>
      <c r="K163" s="218"/>
      <c r="L163" s="18"/>
      <c r="M163" s="15"/>
      <c r="N163" s="15"/>
      <c r="O163" s="97"/>
    </row>
    <row r="164" spans="1:15" ht="15" customHeight="1">
      <c r="A164" s="12"/>
      <c r="B164" s="49"/>
      <c r="C164" s="13"/>
      <c r="D164" s="55"/>
      <c r="E164" s="55"/>
      <c r="F164" s="55"/>
      <c r="G164" s="55"/>
      <c r="H164" s="55"/>
      <c r="I164" s="55"/>
      <c r="J164" s="55"/>
      <c r="K164" s="55" t="s">
        <v>96</v>
      </c>
      <c r="L164" s="18">
        <v>21.24</v>
      </c>
    </row>
    <row r="165" spans="1:15" ht="15" customHeight="1">
      <c r="A165" s="12"/>
      <c r="B165" s="49"/>
      <c r="C165" s="13"/>
      <c r="K165" s="55" t="s">
        <v>76</v>
      </c>
      <c r="L165" s="18">
        <v>19.25</v>
      </c>
    </row>
    <row r="166" spans="1:15" ht="15" customHeight="1">
      <c r="A166" s="12"/>
      <c r="B166" s="49"/>
      <c r="C166" s="13"/>
      <c r="D166" s="57"/>
      <c r="E166" s="57"/>
      <c r="F166" s="57"/>
      <c r="G166" s="57"/>
      <c r="H166" s="57"/>
      <c r="I166" s="57"/>
      <c r="J166" s="57"/>
      <c r="K166" s="57" t="s">
        <v>77</v>
      </c>
      <c r="L166" s="14">
        <v>63.16</v>
      </c>
      <c r="M166" s="15"/>
      <c r="N166" s="15"/>
      <c r="O166" s="97"/>
    </row>
    <row r="167" spans="1:15">
      <c r="A167" s="12"/>
      <c r="B167" s="49"/>
      <c r="C167" s="13"/>
      <c r="D167" s="55"/>
      <c r="E167" s="55"/>
      <c r="F167" s="55"/>
      <c r="G167" s="55"/>
      <c r="H167" s="55"/>
      <c r="I167" s="55"/>
      <c r="J167" s="55"/>
      <c r="K167" s="55"/>
      <c r="L167" s="36">
        <f>SUM(L164:L166)</f>
        <v>103.64999999999999</v>
      </c>
      <c r="M167" s="61"/>
      <c r="N167" s="62"/>
      <c r="O167" s="115">
        <f>L167*N167</f>
        <v>0</v>
      </c>
    </row>
    <row r="168" spans="1:15">
      <c r="A168" s="34"/>
      <c r="B168" s="50"/>
      <c r="C168" s="35"/>
      <c r="D168" s="39"/>
      <c r="E168" s="39"/>
      <c r="F168" s="39"/>
      <c r="G168" s="39"/>
      <c r="H168" s="39"/>
      <c r="I168" s="39"/>
      <c r="J168" s="39"/>
      <c r="K168" s="39"/>
      <c r="L168" s="40"/>
      <c r="M168" s="35"/>
      <c r="N168" s="35"/>
      <c r="O168" s="99"/>
    </row>
    <row r="169" spans="1:15" ht="85.5" customHeight="1">
      <c r="A169" s="12" t="s">
        <v>15</v>
      </c>
      <c r="B169" s="49"/>
      <c r="C169" s="13" t="s">
        <v>40</v>
      </c>
      <c r="D169" s="218" t="s">
        <v>270</v>
      </c>
      <c r="E169" s="218"/>
      <c r="F169" s="218"/>
      <c r="G169" s="218"/>
      <c r="H169" s="218"/>
      <c r="I169" s="218"/>
      <c r="J169" s="218"/>
      <c r="K169" s="218"/>
      <c r="L169" s="18"/>
      <c r="M169" s="15"/>
      <c r="N169" s="15"/>
      <c r="O169" s="97"/>
    </row>
    <row r="170" spans="1:15">
      <c r="A170" s="12"/>
      <c r="B170" s="49"/>
      <c r="C170" s="13"/>
      <c r="D170" s="55"/>
      <c r="E170" s="55"/>
      <c r="F170" s="55"/>
      <c r="G170" s="55"/>
      <c r="H170" s="55"/>
      <c r="I170" s="55"/>
      <c r="J170" s="55"/>
      <c r="K170" s="55" t="s">
        <v>96</v>
      </c>
      <c r="L170" s="18">
        <v>0</v>
      </c>
    </row>
    <row r="171" spans="1:15">
      <c r="A171" s="12"/>
      <c r="B171" s="49"/>
      <c r="C171" s="13"/>
      <c r="K171" s="55" t="s">
        <v>76</v>
      </c>
      <c r="L171" s="18">
        <v>31.5</v>
      </c>
    </row>
    <row r="172" spans="1:15">
      <c r="A172" s="12"/>
      <c r="B172" s="49"/>
      <c r="C172" s="13"/>
      <c r="D172" s="57"/>
      <c r="E172" s="57"/>
      <c r="F172" s="57"/>
      <c r="G172" s="57"/>
      <c r="H172" s="57"/>
      <c r="I172" s="57"/>
      <c r="J172" s="57"/>
      <c r="K172" s="57" t="s">
        <v>77</v>
      </c>
      <c r="L172" s="14">
        <v>0</v>
      </c>
      <c r="M172" s="15"/>
      <c r="N172" s="15"/>
      <c r="O172" s="97"/>
    </row>
    <row r="173" spans="1:15">
      <c r="A173" s="12"/>
      <c r="B173" s="49"/>
      <c r="C173" s="13"/>
      <c r="D173" s="55"/>
      <c r="E173" s="55"/>
      <c r="F173" s="55"/>
      <c r="G173" s="55"/>
      <c r="H173" s="55"/>
      <c r="I173" s="55"/>
      <c r="J173" s="55"/>
      <c r="K173" s="55"/>
      <c r="L173" s="36">
        <f>SUM(L170:L172)</f>
        <v>31.5</v>
      </c>
      <c r="M173" s="61"/>
      <c r="N173" s="62"/>
      <c r="O173" s="115">
        <f>L173*N173</f>
        <v>0</v>
      </c>
    </row>
    <row r="174" spans="1:15">
      <c r="A174" s="34"/>
      <c r="B174" s="50"/>
      <c r="C174" s="35"/>
      <c r="D174" s="39"/>
      <c r="E174" s="39"/>
      <c r="F174" s="39"/>
      <c r="G174" s="39"/>
      <c r="H174" s="39"/>
      <c r="I174" s="39"/>
      <c r="J174" s="39"/>
      <c r="K174" s="39"/>
      <c r="L174" s="40"/>
      <c r="M174" s="35"/>
      <c r="N174" s="35"/>
      <c r="O174" s="99"/>
    </row>
    <row r="175" spans="1:15" ht="71.25" customHeight="1">
      <c r="A175" s="12" t="s">
        <v>118</v>
      </c>
      <c r="B175" s="49"/>
      <c r="C175" s="13" t="s">
        <v>40</v>
      </c>
      <c r="D175" s="218" t="s">
        <v>271</v>
      </c>
      <c r="E175" s="218"/>
      <c r="F175" s="218"/>
      <c r="G175" s="218"/>
      <c r="H175" s="218"/>
      <c r="I175" s="218"/>
      <c r="J175" s="218"/>
      <c r="K175" s="218"/>
      <c r="L175" s="18"/>
      <c r="M175" s="15"/>
      <c r="N175" s="15"/>
      <c r="O175" s="97"/>
    </row>
    <row r="176" spans="1:15" ht="15" customHeight="1">
      <c r="A176" s="12"/>
      <c r="B176" s="49"/>
      <c r="C176" s="13"/>
      <c r="D176" s="55"/>
      <c r="E176" s="55"/>
      <c r="F176" s="55"/>
      <c r="G176" s="55"/>
      <c r="H176" s="55"/>
      <c r="I176" s="55"/>
      <c r="J176" s="55"/>
      <c r="K176" s="55" t="s">
        <v>96</v>
      </c>
      <c r="L176" s="18">
        <v>0</v>
      </c>
    </row>
    <row r="177" spans="1:15">
      <c r="A177" s="12"/>
      <c r="B177" s="49"/>
      <c r="C177" s="13"/>
      <c r="K177" s="55" t="s">
        <v>76</v>
      </c>
      <c r="L177" s="18">
        <v>33.07</v>
      </c>
    </row>
    <row r="178" spans="1:15">
      <c r="A178" s="12"/>
      <c r="B178" s="49"/>
      <c r="C178" s="13"/>
      <c r="D178" s="57"/>
      <c r="E178" s="57"/>
      <c r="F178" s="57"/>
      <c r="G178" s="57"/>
      <c r="H178" s="57"/>
      <c r="I178" s="57"/>
      <c r="J178" s="57"/>
      <c r="K178" s="57" t="s">
        <v>77</v>
      </c>
      <c r="L178" s="14">
        <v>28.4</v>
      </c>
      <c r="M178" s="15"/>
      <c r="N178" s="15"/>
      <c r="O178" s="97"/>
    </row>
    <row r="179" spans="1:15">
      <c r="A179" s="12"/>
      <c r="B179" s="49"/>
      <c r="C179" s="13"/>
      <c r="D179" s="55"/>
      <c r="E179" s="55"/>
      <c r="F179" s="55"/>
      <c r="G179" s="55"/>
      <c r="H179" s="55"/>
      <c r="I179" s="55"/>
      <c r="J179" s="55"/>
      <c r="K179" s="55"/>
      <c r="L179" s="36">
        <f>SUM(L176:L178)</f>
        <v>61.47</v>
      </c>
      <c r="M179" s="61"/>
      <c r="N179" s="62"/>
      <c r="O179" s="115">
        <f>L179*N179</f>
        <v>0</v>
      </c>
    </row>
    <row r="180" spans="1:15">
      <c r="A180" s="12"/>
      <c r="B180" s="49"/>
      <c r="C180" s="13"/>
      <c r="D180" s="55"/>
      <c r="E180" s="55"/>
      <c r="F180" s="55"/>
      <c r="G180" s="55"/>
      <c r="H180" s="55"/>
      <c r="I180" s="55"/>
      <c r="J180" s="55"/>
      <c r="K180" s="55"/>
      <c r="L180" s="18"/>
      <c r="M180" s="15"/>
      <c r="N180" s="15"/>
      <c r="O180" s="97"/>
    </row>
    <row r="181" spans="1:15" ht="32.25" customHeight="1">
      <c r="A181" s="12" t="s">
        <v>16</v>
      </c>
      <c r="B181" s="49"/>
      <c r="C181" s="13" t="s">
        <v>40</v>
      </c>
      <c r="D181" s="218" t="s">
        <v>277</v>
      </c>
      <c r="E181" s="218"/>
      <c r="F181" s="218"/>
      <c r="G181" s="218"/>
      <c r="H181" s="218"/>
      <c r="I181" s="218"/>
      <c r="J181" s="218"/>
      <c r="K181" s="218"/>
      <c r="L181" s="18"/>
      <c r="M181" s="15"/>
      <c r="N181" s="15"/>
      <c r="O181" s="97"/>
    </row>
    <row r="182" spans="1:15" ht="15" customHeight="1">
      <c r="A182" s="12"/>
      <c r="B182" s="49"/>
      <c r="C182" s="13"/>
      <c r="D182" s="55"/>
      <c r="E182" s="55"/>
      <c r="F182" s="55"/>
      <c r="G182" s="55"/>
      <c r="H182" s="55"/>
      <c r="I182" s="55"/>
      <c r="J182" s="55"/>
      <c r="K182" s="55" t="s">
        <v>96</v>
      </c>
      <c r="L182" s="18">
        <v>44.72</v>
      </c>
    </row>
    <row r="183" spans="1:15" ht="15" customHeight="1">
      <c r="A183" s="12"/>
      <c r="B183" s="49"/>
      <c r="C183" s="13"/>
      <c r="K183" s="55" t="s">
        <v>76</v>
      </c>
      <c r="L183" s="18">
        <v>157.85</v>
      </c>
    </row>
    <row r="184" spans="1:15" ht="15" customHeight="1">
      <c r="A184" s="12"/>
      <c r="B184" s="49"/>
      <c r="C184" s="13"/>
      <c r="D184" s="57"/>
      <c r="E184" s="57"/>
      <c r="F184" s="57"/>
      <c r="G184" s="57"/>
      <c r="H184" s="57"/>
      <c r="I184" s="57"/>
      <c r="J184" s="57"/>
      <c r="K184" s="57" t="s">
        <v>77</v>
      </c>
      <c r="L184" s="14">
        <v>111.87</v>
      </c>
      <c r="M184" s="15"/>
      <c r="N184" s="15"/>
      <c r="O184" s="97"/>
    </row>
    <row r="185" spans="1:15" ht="15" customHeight="1">
      <c r="A185" s="12"/>
      <c r="B185" s="49"/>
      <c r="C185" s="13"/>
      <c r="D185" s="55"/>
      <c r="E185" s="55"/>
      <c r="F185" s="55"/>
      <c r="G185" s="55"/>
      <c r="H185" s="55"/>
      <c r="I185" s="55"/>
      <c r="J185" s="55"/>
      <c r="K185" s="55"/>
      <c r="L185" s="36">
        <f>SUM(L182:L184)</f>
        <v>314.44</v>
      </c>
      <c r="M185" s="61"/>
      <c r="N185" s="63"/>
      <c r="O185" s="98">
        <f>L185*N185</f>
        <v>0</v>
      </c>
    </row>
    <row r="186" spans="1:15">
      <c r="A186" s="12"/>
      <c r="B186" s="49"/>
      <c r="C186" s="13"/>
      <c r="D186" s="55"/>
      <c r="E186" s="55"/>
      <c r="F186" s="55"/>
      <c r="G186" s="55"/>
      <c r="H186" s="55"/>
      <c r="I186" s="55"/>
      <c r="J186" s="55"/>
      <c r="K186" s="55"/>
      <c r="L186" s="18"/>
      <c r="M186" s="15"/>
      <c r="N186" s="15"/>
      <c r="O186" s="97"/>
    </row>
    <row r="187" spans="1:15" ht="41.5" customHeight="1">
      <c r="A187" s="12" t="s">
        <v>17</v>
      </c>
      <c r="B187" s="49"/>
      <c r="C187" s="13" t="s">
        <v>40</v>
      </c>
      <c r="D187" s="218" t="s">
        <v>276</v>
      </c>
      <c r="E187" s="218"/>
      <c r="F187" s="218"/>
      <c r="G187" s="218"/>
      <c r="H187" s="218"/>
      <c r="I187" s="218"/>
      <c r="J187" s="218"/>
      <c r="K187" s="218"/>
      <c r="L187" s="18"/>
      <c r="M187" s="15"/>
      <c r="N187" s="15"/>
      <c r="O187" s="97"/>
    </row>
    <row r="188" spans="1:15" ht="15" customHeight="1">
      <c r="A188" s="12"/>
      <c r="B188" s="49"/>
      <c r="C188" s="13"/>
      <c r="D188" s="55"/>
      <c r="E188" s="55"/>
      <c r="F188" s="55"/>
      <c r="G188" s="55"/>
      <c r="H188" s="55"/>
      <c r="I188" s="55"/>
      <c r="J188" s="55"/>
      <c r="K188" s="55" t="s">
        <v>96</v>
      </c>
      <c r="L188" s="18">
        <v>0</v>
      </c>
    </row>
    <row r="189" spans="1:15">
      <c r="A189" s="12"/>
      <c r="B189" s="49"/>
      <c r="C189" s="13"/>
      <c r="K189" s="55" t="s">
        <v>76</v>
      </c>
      <c r="L189" s="18">
        <v>40.9</v>
      </c>
    </row>
    <row r="190" spans="1:15">
      <c r="A190" s="12"/>
      <c r="B190" s="49"/>
      <c r="C190" s="13"/>
      <c r="D190" s="57"/>
      <c r="E190" s="57"/>
      <c r="F190" s="57"/>
      <c r="G190" s="57"/>
      <c r="H190" s="57"/>
      <c r="I190" s="57"/>
      <c r="J190" s="57"/>
      <c r="K190" s="57" t="s">
        <v>77</v>
      </c>
      <c r="L190" s="14">
        <v>40</v>
      </c>
      <c r="M190" s="15"/>
      <c r="N190" s="15"/>
      <c r="O190" s="97"/>
    </row>
    <row r="191" spans="1:15">
      <c r="A191" s="12"/>
      <c r="B191" s="49"/>
      <c r="C191" s="13"/>
      <c r="D191" s="55"/>
      <c r="E191" s="55"/>
      <c r="F191" s="55"/>
      <c r="G191" s="55"/>
      <c r="H191" s="55"/>
      <c r="I191" s="55"/>
      <c r="J191" s="55"/>
      <c r="K191" s="55"/>
      <c r="L191" s="36">
        <f>SUM(L188:L190)</f>
        <v>80.900000000000006</v>
      </c>
      <c r="M191" s="61"/>
      <c r="N191" s="63"/>
      <c r="O191" s="98">
        <f>L191*N191</f>
        <v>0</v>
      </c>
    </row>
    <row r="192" spans="1:15">
      <c r="A192" s="12"/>
      <c r="B192" s="49"/>
      <c r="C192" s="13"/>
      <c r="D192" s="55"/>
      <c r="E192" s="55"/>
      <c r="F192" s="55"/>
      <c r="G192" s="55"/>
      <c r="H192" s="55"/>
      <c r="I192" s="55"/>
      <c r="J192" s="55"/>
      <c r="K192" s="55"/>
      <c r="L192" s="32"/>
      <c r="M192" s="15"/>
      <c r="N192" s="15"/>
      <c r="O192" s="97"/>
    </row>
    <row r="193" spans="1:15" ht="31.5" customHeight="1">
      <c r="A193" s="12" t="s">
        <v>64</v>
      </c>
      <c r="B193" s="49"/>
      <c r="C193" s="13" t="s">
        <v>40</v>
      </c>
      <c r="D193" s="213" t="s">
        <v>275</v>
      </c>
      <c r="E193" s="213"/>
      <c r="F193" s="213"/>
      <c r="G193" s="213"/>
      <c r="H193" s="213"/>
      <c r="I193" s="213"/>
      <c r="J193" s="213"/>
      <c r="K193" s="213"/>
      <c r="L193" s="60"/>
      <c r="M193" s="15"/>
      <c r="N193" s="15"/>
      <c r="O193" s="97"/>
    </row>
    <row r="194" spans="1:15">
      <c r="A194" s="12"/>
      <c r="B194" s="49"/>
      <c r="C194" s="13"/>
      <c r="D194" s="55"/>
      <c r="E194" s="55"/>
      <c r="F194" s="55"/>
      <c r="G194" s="55"/>
      <c r="H194" s="55"/>
      <c r="I194" s="55"/>
      <c r="J194" s="55"/>
      <c r="K194" s="55"/>
      <c r="L194" s="64">
        <v>2</v>
      </c>
      <c r="M194" s="61"/>
      <c r="N194" s="62"/>
      <c r="O194" s="115">
        <f>L194*N194</f>
        <v>0</v>
      </c>
    </row>
    <row r="195" spans="1:15">
      <c r="A195" s="12"/>
      <c r="B195" s="49"/>
      <c r="C195" s="13"/>
      <c r="D195" s="55"/>
      <c r="E195" s="55"/>
      <c r="F195" s="55"/>
      <c r="G195" s="55"/>
      <c r="H195" s="55"/>
      <c r="I195" s="55"/>
      <c r="J195" s="55"/>
      <c r="K195" s="55"/>
      <c r="L195" s="32"/>
      <c r="M195" s="15"/>
      <c r="N195" s="15"/>
      <c r="O195" s="97"/>
    </row>
    <row r="196" spans="1:15" ht="57.55" customHeight="1">
      <c r="A196" s="12" t="s">
        <v>65</v>
      </c>
      <c r="B196" s="49"/>
      <c r="C196" s="13" t="s">
        <v>40</v>
      </c>
      <c r="D196" s="213" t="s">
        <v>274</v>
      </c>
      <c r="E196" s="213"/>
      <c r="F196" s="213"/>
      <c r="G196" s="213"/>
      <c r="H196" s="213"/>
      <c r="I196" s="213"/>
      <c r="J196" s="213"/>
      <c r="K196" s="213"/>
      <c r="L196" s="60"/>
      <c r="M196" s="15"/>
      <c r="N196" s="15"/>
      <c r="O196" s="97"/>
    </row>
    <row r="197" spans="1:15">
      <c r="A197" s="12"/>
      <c r="B197" s="49"/>
      <c r="C197" s="13"/>
      <c r="D197" s="55"/>
      <c r="E197" s="55"/>
      <c r="F197" s="55"/>
      <c r="G197" s="55"/>
      <c r="H197" s="55"/>
      <c r="I197" s="55"/>
      <c r="J197" s="55"/>
      <c r="K197" s="55"/>
      <c r="L197" s="64">
        <v>9</v>
      </c>
      <c r="M197" s="61"/>
      <c r="N197" s="62"/>
      <c r="O197" s="115">
        <f>L197*N197</f>
        <v>0</v>
      </c>
    </row>
    <row r="198" spans="1:15">
      <c r="A198" s="12"/>
      <c r="B198" s="49"/>
      <c r="C198" s="13"/>
      <c r="D198" s="55"/>
      <c r="E198" s="55"/>
      <c r="F198" s="55"/>
      <c r="G198" s="55"/>
      <c r="H198" s="55"/>
      <c r="I198" s="55"/>
      <c r="J198" s="55"/>
      <c r="K198" s="55"/>
      <c r="L198" s="32"/>
      <c r="M198" s="15"/>
      <c r="N198" s="15"/>
      <c r="O198" s="97"/>
    </row>
    <row r="199" spans="1:15" ht="32.25" customHeight="1">
      <c r="A199" s="12" t="s">
        <v>66</v>
      </c>
      <c r="B199" s="49"/>
      <c r="C199" s="13" t="s">
        <v>40</v>
      </c>
      <c r="D199" s="213" t="s">
        <v>273</v>
      </c>
      <c r="E199" s="213"/>
      <c r="F199" s="213"/>
      <c r="G199" s="213"/>
      <c r="H199" s="213"/>
      <c r="I199" s="213"/>
      <c r="J199" s="213"/>
      <c r="K199" s="213"/>
      <c r="L199" s="60"/>
      <c r="M199" s="15"/>
      <c r="N199" s="15"/>
      <c r="O199" s="97"/>
    </row>
    <row r="200" spans="1:15">
      <c r="A200" s="12"/>
      <c r="B200" s="49"/>
      <c r="C200" s="13"/>
      <c r="D200" s="55"/>
      <c r="E200" s="55"/>
      <c r="F200" s="55"/>
      <c r="G200" s="55"/>
      <c r="H200" s="55"/>
      <c r="I200" s="55"/>
      <c r="J200" s="55"/>
      <c r="K200" s="55"/>
      <c r="L200" s="64">
        <v>6.8</v>
      </c>
      <c r="M200" s="61"/>
      <c r="N200" s="62"/>
      <c r="O200" s="115">
        <f>L200*N200</f>
        <v>0</v>
      </c>
    </row>
    <row r="201" spans="1:15">
      <c r="A201" s="12"/>
      <c r="B201" s="49"/>
      <c r="C201" s="13"/>
      <c r="D201" s="55"/>
      <c r="E201" s="55"/>
      <c r="F201" s="55"/>
      <c r="G201" s="55"/>
      <c r="H201" s="55"/>
      <c r="I201" s="55"/>
      <c r="J201" s="55"/>
      <c r="K201" s="55"/>
      <c r="L201" s="32"/>
      <c r="M201" s="15"/>
      <c r="N201" s="15"/>
      <c r="O201" s="97"/>
    </row>
    <row r="202" spans="1:15" ht="69" customHeight="1">
      <c r="A202" s="12" t="s">
        <v>67</v>
      </c>
      <c r="B202" s="49"/>
      <c r="C202" s="13" t="s">
        <v>40</v>
      </c>
      <c r="D202" s="220" t="s">
        <v>271</v>
      </c>
      <c r="E202" s="220"/>
      <c r="F202" s="220"/>
      <c r="G202" s="220"/>
      <c r="H202" s="220"/>
      <c r="I202" s="220"/>
      <c r="J202" s="220"/>
      <c r="K202" s="220"/>
      <c r="L202" s="60"/>
      <c r="M202" s="15"/>
      <c r="N202" s="15"/>
      <c r="O202" s="97"/>
    </row>
    <row r="203" spans="1:15" ht="15" customHeight="1">
      <c r="A203" s="12"/>
      <c r="B203" s="49"/>
      <c r="C203" s="13"/>
      <c r="D203" s="65"/>
      <c r="E203" s="65"/>
      <c r="F203" s="65"/>
      <c r="G203" s="65"/>
      <c r="H203" s="65"/>
      <c r="I203" s="65"/>
      <c r="J203" s="65"/>
      <c r="K203" s="65" t="s">
        <v>96</v>
      </c>
      <c r="L203" s="60">
        <v>0</v>
      </c>
      <c r="M203" s="66"/>
      <c r="N203" s="66"/>
      <c r="O203" s="91"/>
    </row>
    <row r="204" spans="1:15" ht="15" customHeight="1">
      <c r="A204" s="12"/>
      <c r="B204" s="49"/>
      <c r="C204" s="13"/>
      <c r="K204" s="55" t="s">
        <v>76</v>
      </c>
      <c r="L204" s="18">
        <v>52.5</v>
      </c>
    </row>
    <row r="205" spans="1:15" ht="15" customHeight="1">
      <c r="A205" s="12"/>
      <c r="B205" s="49"/>
      <c r="C205" s="13"/>
      <c r="D205" s="57"/>
      <c r="E205" s="57"/>
      <c r="F205" s="57"/>
      <c r="G205" s="57"/>
      <c r="H205" s="57"/>
      <c r="I205" s="57"/>
      <c r="J205" s="57"/>
      <c r="K205" s="57" t="s">
        <v>77</v>
      </c>
      <c r="L205" s="14">
        <v>27.4</v>
      </c>
      <c r="M205" s="15"/>
      <c r="N205" s="15"/>
      <c r="O205" s="97"/>
    </row>
    <row r="206" spans="1:15">
      <c r="A206" s="12"/>
      <c r="B206" s="49"/>
      <c r="C206" s="13"/>
      <c r="D206" s="55"/>
      <c r="E206" s="55"/>
      <c r="F206" s="55"/>
      <c r="G206" s="55"/>
      <c r="H206" s="55"/>
      <c r="I206" s="55"/>
      <c r="J206" s="55"/>
      <c r="K206" s="55"/>
      <c r="L206" s="36">
        <f>SUM(L203:L205)</f>
        <v>79.900000000000006</v>
      </c>
      <c r="M206" s="61"/>
      <c r="N206" s="62"/>
      <c r="O206" s="115">
        <f>L206*N206</f>
        <v>0</v>
      </c>
    </row>
    <row r="207" spans="1:15">
      <c r="A207" s="12"/>
      <c r="B207" s="49"/>
      <c r="C207" s="13"/>
      <c r="D207" s="55"/>
      <c r="E207" s="55"/>
      <c r="F207" s="55"/>
      <c r="G207" s="55"/>
      <c r="H207" s="55"/>
      <c r="I207" s="55"/>
      <c r="J207" s="55"/>
      <c r="K207" s="55"/>
      <c r="L207" s="36"/>
      <c r="M207" s="15"/>
      <c r="N207" s="15"/>
      <c r="O207" s="97"/>
    </row>
    <row r="208" spans="1:15" ht="12.75" customHeight="1">
      <c r="A208" s="12"/>
      <c r="B208" s="49"/>
      <c r="C208" s="13"/>
      <c r="D208" s="55"/>
      <c r="E208" s="55"/>
      <c r="F208" s="55"/>
      <c r="G208" s="55"/>
      <c r="H208" s="55"/>
      <c r="I208" s="55"/>
      <c r="J208" s="55"/>
      <c r="K208" s="55"/>
      <c r="L208" s="36"/>
      <c r="M208" s="15"/>
      <c r="N208" s="15"/>
      <c r="O208" s="97"/>
    </row>
    <row r="209" spans="1:15" ht="28.5" customHeight="1">
      <c r="A209" s="12" t="s">
        <v>68</v>
      </c>
      <c r="B209" s="49"/>
      <c r="C209" s="13" t="s">
        <v>40</v>
      </c>
      <c r="D209" s="221" t="s">
        <v>272</v>
      </c>
      <c r="E209" s="221"/>
      <c r="F209" s="221"/>
      <c r="G209" s="221"/>
      <c r="H209" s="221"/>
      <c r="I209" s="221"/>
      <c r="J209" s="221"/>
      <c r="K209" s="221"/>
      <c r="L209" s="60"/>
      <c r="M209" s="15"/>
      <c r="N209" s="15"/>
      <c r="O209" s="97"/>
    </row>
    <row r="210" spans="1:15" ht="12.75" customHeight="1">
      <c r="A210" s="12"/>
      <c r="B210" s="49"/>
      <c r="C210" s="13"/>
      <c r="D210" s="65"/>
      <c r="E210" s="65"/>
      <c r="F210" s="65"/>
      <c r="G210" s="65"/>
      <c r="H210" s="65"/>
      <c r="I210" s="65"/>
      <c r="J210" s="65"/>
      <c r="K210" s="65" t="s">
        <v>96</v>
      </c>
      <c r="L210" s="60">
        <v>0</v>
      </c>
      <c r="M210" s="66"/>
      <c r="N210" s="66"/>
      <c r="O210" s="91"/>
    </row>
    <row r="211" spans="1:15" ht="12.75" customHeight="1">
      <c r="A211" s="12"/>
      <c r="B211" s="49"/>
      <c r="C211" s="13"/>
      <c r="K211" s="55" t="s">
        <v>76</v>
      </c>
      <c r="L211" s="18">
        <v>2.11</v>
      </c>
    </row>
    <row r="212" spans="1:15" ht="12.75" customHeight="1">
      <c r="A212" s="12"/>
      <c r="B212" s="49"/>
      <c r="C212" s="13"/>
      <c r="D212" s="57"/>
      <c r="E212" s="57"/>
      <c r="F212" s="57"/>
      <c r="G212" s="57"/>
      <c r="H212" s="57"/>
      <c r="I212" s="57"/>
      <c r="J212" s="57"/>
      <c r="K212" s="57" t="s">
        <v>77</v>
      </c>
      <c r="L212" s="14">
        <v>1.99</v>
      </c>
      <c r="M212" s="15"/>
      <c r="N212" s="15"/>
      <c r="O212" s="97"/>
    </row>
    <row r="213" spans="1:15">
      <c r="A213" s="12"/>
      <c r="B213" s="49"/>
      <c r="C213" s="13"/>
      <c r="D213" s="55"/>
      <c r="E213" s="55"/>
      <c r="F213" s="55"/>
      <c r="G213" s="55"/>
      <c r="H213" s="55"/>
      <c r="I213" s="55"/>
      <c r="J213" s="55"/>
      <c r="K213" s="55"/>
      <c r="L213" s="36">
        <f>SUM(L210:L212)</f>
        <v>4.0999999999999996</v>
      </c>
      <c r="M213" s="61"/>
      <c r="N213" s="62"/>
      <c r="O213" s="115">
        <f>L213*N213</f>
        <v>0</v>
      </c>
    </row>
    <row r="214" spans="1:15">
      <c r="A214" s="25"/>
      <c r="B214" s="59"/>
      <c r="C214" s="3"/>
      <c r="D214" s="55"/>
      <c r="E214" s="55"/>
      <c r="F214" s="55"/>
      <c r="G214" s="55"/>
      <c r="H214" s="55"/>
      <c r="I214" s="55"/>
      <c r="J214" s="55"/>
      <c r="K214" s="55"/>
    </row>
    <row r="215" spans="1:15">
      <c r="A215" s="27">
        <v>4</v>
      </c>
      <c r="B215" s="47"/>
      <c r="C215" s="28"/>
      <c r="D215" s="215" t="s">
        <v>104</v>
      </c>
      <c r="E215" s="215"/>
      <c r="F215" s="215"/>
      <c r="G215" s="215"/>
      <c r="H215" s="215"/>
      <c r="I215" s="215"/>
      <c r="J215" s="215"/>
      <c r="K215" s="215"/>
      <c r="L215" s="29"/>
      <c r="M215" s="28"/>
      <c r="N215" s="28"/>
      <c r="O215" s="96">
        <f>SUM(O218:O257)</f>
        <v>0</v>
      </c>
    </row>
    <row r="216" spans="1:15">
      <c r="A216" s="25"/>
      <c r="B216" s="59"/>
      <c r="C216" s="3"/>
      <c r="D216" s="55"/>
      <c r="E216" s="55"/>
      <c r="F216" s="55"/>
      <c r="G216" s="55"/>
      <c r="H216" s="55"/>
      <c r="I216" s="55"/>
      <c r="J216" s="55"/>
      <c r="K216" s="55"/>
    </row>
    <row r="217" spans="1:15" ht="73" customHeight="1">
      <c r="A217" s="12" t="s">
        <v>18</v>
      </c>
      <c r="B217" s="49"/>
      <c r="C217" s="13" t="s">
        <v>40</v>
      </c>
      <c r="D217" s="218" t="s">
        <v>278</v>
      </c>
      <c r="E217" s="218"/>
      <c r="F217" s="218"/>
      <c r="G217" s="218"/>
      <c r="H217" s="218"/>
      <c r="I217" s="218"/>
      <c r="J217" s="218"/>
      <c r="K217" s="218"/>
      <c r="L217" s="18"/>
      <c r="M217" s="15"/>
      <c r="N217" s="15"/>
      <c r="O217" s="97"/>
    </row>
    <row r="218" spans="1:15" ht="15" customHeight="1">
      <c r="A218" s="12"/>
      <c r="B218" s="49"/>
      <c r="C218" s="13"/>
      <c r="D218" s="55"/>
      <c r="E218" s="55"/>
      <c r="F218" s="55"/>
      <c r="G218" s="55"/>
      <c r="H218" s="55"/>
      <c r="I218" s="55"/>
      <c r="J218" s="55"/>
      <c r="K218" s="55" t="s">
        <v>96</v>
      </c>
      <c r="L218" s="18">
        <v>0</v>
      </c>
    </row>
    <row r="219" spans="1:15" ht="15" customHeight="1">
      <c r="A219" s="12"/>
      <c r="B219" s="49"/>
      <c r="C219" s="13"/>
      <c r="K219" s="55" t="s">
        <v>76</v>
      </c>
      <c r="L219" s="18">
        <v>96.9</v>
      </c>
    </row>
    <row r="220" spans="1:15" ht="15" customHeight="1">
      <c r="A220" s="12"/>
      <c r="B220" s="49"/>
      <c r="C220" s="13"/>
      <c r="D220" s="57"/>
      <c r="E220" s="57"/>
      <c r="F220" s="57"/>
      <c r="G220" s="57"/>
      <c r="H220" s="57"/>
      <c r="I220" s="57"/>
      <c r="J220" s="57"/>
      <c r="K220" s="57" t="s">
        <v>77</v>
      </c>
      <c r="L220" s="14">
        <v>0</v>
      </c>
      <c r="M220" s="15"/>
      <c r="N220" s="67"/>
      <c r="O220" s="97"/>
    </row>
    <row r="221" spans="1:15" ht="15" customHeight="1">
      <c r="A221" s="12"/>
      <c r="B221" s="49"/>
      <c r="C221" s="13"/>
      <c r="D221" s="55"/>
      <c r="E221" s="55"/>
      <c r="F221" s="55"/>
      <c r="G221" s="55"/>
      <c r="H221" s="55"/>
      <c r="I221" s="55"/>
      <c r="J221" s="55"/>
      <c r="K221" s="55"/>
      <c r="L221" s="36">
        <f>SUM(L218:L220)</f>
        <v>96.9</v>
      </c>
      <c r="M221" s="61"/>
      <c r="N221" s="62"/>
      <c r="O221" s="115">
        <f>L221*N221</f>
        <v>0</v>
      </c>
    </row>
    <row r="222" spans="1:15">
      <c r="A222" s="12"/>
      <c r="B222" s="49"/>
      <c r="C222" s="13"/>
      <c r="D222" s="55"/>
      <c r="E222" s="55"/>
      <c r="F222" s="55"/>
      <c r="G222" s="55"/>
      <c r="H222" s="55"/>
      <c r="I222" s="55"/>
      <c r="J222" s="55"/>
      <c r="K222" s="55"/>
      <c r="L222" s="18"/>
      <c r="M222" s="15"/>
      <c r="N222" s="15"/>
      <c r="O222" s="97"/>
    </row>
    <row r="223" spans="1:15" ht="29.25" customHeight="1">
      <c r="A223" s="12" t="s">
        <v>61</v>
      </c>
      <c r="B223" s="49"/>
      <c r="C223" s="13" t="s">
        <v>40</v>
      </c>
      <c r="D223" s="217" t="s">
        <v>279</v>
      </c>
      <c r="E223" s="217"/>
      <c r="F223" s="217"/>
      <c r="G223" s="217"/>
      <c r="H223" s="217"/>
      <c r="I223" s="217"/>
      <c r="J223" s="217"/>
      <c r="K223" s="217"/>
      <c r="L223" s="18"/>
      <c r="M223" s="15"/>
      <c r="N223" s="15"/>
      <c r="O223" s="97"/>
    </row>
    <row r="224" spans="1:15" ht="15.75" customHeight="1">
      <c r="A224" s="12"/>
      <c r="B224" s="49"/>
      <c r="C224" s="13"/>
      <c r="D224" s="84"/>
      <c r="E224" s="84"/>
      <c r="F224" s="84"/>
      <c r="G224" s="84"/>
      <c r="H224" s="84"/>
      <c r="I224" s="84"/>
      <c r="J224" s="84"/>
      <c r="K224" s="84" t="s">
        <v>96</v>
      </c>
      <c r="L224" s="18">
        <v>0</v>
      </c>
    </row>
    <row r="225" spans="1:15" ht="15" customHeight="1">
      <c r="A225" s="12"/>
      <c r="B225" s="49"/>
      <c r="C225" s="13"/>
      <c r="D225" s="53"/>
      <c r="E225" s="53"/>
      <c r="F225" s="53"/>
      <c r="G225" s="53"/>
      <c r="H225" s="53"/>
      <c r="I225" s="53"/>
      <c r="J225" s="53"/>
      <c r="K225" s="84" t="s">
        <v>76</v>
      </c>
      <c r="L225" s="18">
        <v>0</v>
      </c>
    </row>
    <row r="226" spans="1:15" ht="15" customHeight="1">
      <c r="A226" s="12"/>
      <c r="B226" s="49"/>
      <c r="C226" s="13"/>
      <c r="D226" s="85"/>
      <c r="E226" s="85"/>
      <c r="F226" s="85"/>
      <c r="G226" s="85"/>
      <c r="H226" s="85"/>
      <c r="I226" s="85"/>
      <c r="J226" s="85"/>
      <c r="K226" s="85" t="s">
        <v>77</v>
      </c>
      <c r="L226" s="14">
        <v>8.56</v>
      </c>
      <c r="M226" s="15"/>
      <c r="N226" s="15"/>
      <c r="O226" s="97"/>
    </row>
    <row r="227" spans="1:15" ht="15" customHeight="1">
      <c r="A227" s="12"/>
      <c r="B227" s="49"/>
      <c r="C227" s="13"/>
      <c r="D227" s="84"/>
      <c r="E227" s="84"/>
      <c r="F227" s="84"/>
      <c r="G227" s="84"/>
      <c r="H227" s="84"/>
      <c r="I227" s="84"/>
      <c r="J227" s="84"/>
      <c r="K227" s="84"/>
      <c r="L227" s="36">
        <f>SUM(L224:L226)</f>
        <v>8.56</v>
      </c>
      <c r="M227" s="61"/>
      <c r="N227" s="62"/>
      <c r="O227" s="115">
        <f>L227*N227</f>
        <v>0</v>
      </c>
    </row>
    <row r="228" spans="1:15">
      <c r="A228" s="12"/>
      <c r="B228" s="49"/>
      <c r="C228" s="13"/>
      <c r="D228" s="84"/>
      <c r="E228" s="84"/>
      <c r="F228" s="84"/>
      <c r="G228" s="84"/>
      <c r="H228" s="84"/>
      <c r="I228" s="84"/>
      <c r="J228" s="84"/>
      <c r="K228" s="84"/>
      <c r="L228" s="18"/>
      <c r="M228" s="15"/>
      <c r="N228" s="15"/>
      <c r="O228" s="97"/>
    </row>
    <row r="229" spans="1:15" ht="55.3" customHeight="1">
      <c r="A229" s="12" t="s">
        <v>62</v>
      </c>
      <c r="B229" s="49"/>
      <c r="C229" s="13" t="s">
        <v>40</v>
      </c>
      <c r="D229" s="217" t="s">
        <v>280</v>
      </c>
      <c r="E229" s="217"/>
      <c r="F229" s="217"/>
      <c r="G229" s="217"/>
      <c r="H229" s="217"/>
      <c r="I229" s="217"/>
      <c r="J229" s="217"/>
      <c r="K229" s="217"/>
      <c r="L229" s="18"/>
      <c r="M229" s="15"/>
      <c r="N229" s="15"/>
      <c r="O229" s="97"/>
    </row>
    <row r="230" spans="1:15" ht="15" customHeight="1">
      <c r="A230" s="12"/>
      <c r="B230" s="49"/>
      <c r="C230" s="13"/>
      <c r="D230" s="55"/>
      <c r="E230" s="55"/>
      <c r="F230" s="55"/>
      <c r="G230" s="55"/>
      <c r="H230" s="55"/>
      <c r="I230" s="55"/>
      <c r="J230" s="55"/>
      <c r="K230" s="55" t="s">
        <v>96</v>
      </c>
      <c r="L230" s="18">
        <v>0</v>
      </c>
    </row>
    <row r="231" spans="1:15" ht="15" customHeight="1">
      <c r="A231" s="12"/>
      <c r="B231" s="49"/>
      <c r="C231" s="13"/>
      <c r="K231" s="55" t="s">
        <v>76</v>
      </c>
      <c r="L231" s="18">
        <v>0</v>
      </c>
    </row>
    <row r="232" spans="1:15" ht="15" customHeight="1">
      <c r="A232" s="12"/>
      <c r="B232" s="49"/>
      <c r="C232" s="13"/>
      <c r="D232" s="57"/>
      <c r="E232" s="57"/>
      <c r="F232" s="57"/>
      <c r="G232" s="57"/>
      <c r="H232" s="57"/>
      <c r="I232" s="57"/>
      <c r="J232" s="57"/>
      <c r="K232" s="57" t="s">
        <v>77</v>
      </c>
      <c r="L232" s="14">
        <v>90.07</v>
      </c>
      <c r="M232" s="15"/>
      <c r="N232" s="15"/>
      <c r="O232" s="97"/>
    </row>
    <row r="233" spans="1:15" ht="15" customHeight="1">
      <c r="A233" s="12"/>
      <c r="B233" s="49"/>
      <c r="C233" s="13"/>
      <c r="D233" s="55"/>
      <c r="E233" s="55"/>
      <c r="F233" s="55"/>
      <c r="G233" s="55"/>
      <c r="H233" s="55"/>
      <c r="I233" s="55"/>
      <c r="J233" s="55"/>
      <c r="K233" s="55"/>
      <c r="L233" s="36">
        <f>SUM(L230:L232)</f>
        <v>90.07</v>
      </c>
      <c r="M233" s="61"/>
      <c r="N233" s="62"/>
      <c r="O233" s="115">
        <f>L233*N233</f>
        <v>0</v>
      </c>
    </row>
    <row r="234" spans="1:15">
      <c r="A234" s="12"/>
      <c r="B234" s="49"/>
      <c r="C234" s="13"/>
      <c r="D234" s="55"/>
      <c r="E234" s="55"/>
      <c r="F234" s="55"/>
      <c r="G234" s="55"/>
      <c r="H234" s="55"/>
      <c r="I234" s="55"/>
      <c r="J234" s="55"/>
      <c r="K234" s="55"/>
      <c r="L234" s="18"/>
      <c r="M234" s="15"/>
      <c r="N234" s="15"/>
      <c r="O234" s="97"/>
    </row>
    <row r="235" spans="1:15" ht="63.75" customHeight="1">
      <c r="A235" s="12" t="s">
        <v>63</v>
      </c>
      <c r="B235" s="49"/>
      <c r="C235" s="13" t="s">
        <v>40</v>
      </c>
      <c r="D235" s="218" t="s">
        <v>281</v>
      </c>
      <c r="E235" s="218"/>
      <c r="F235" s="218"/>
      <c r="G235" s="218"/>
      <c r="H235" s="218"/>
      <c r="I235" s="218"/>
      <c r="J235" s="218"/>
      <c r="K235" s="218"/>
      <c r="L235" s="18"/>
      <c r="M235" s="15"/>
      <c r="N235" s="15"/>
      <c r="O235" s="97"/>
    </row>
    <row r="236" spans="1:15" ht="15" customHeight="1">
      <c r="A236" s="12"/>
      <c r="B236" s="49"/>
      <c r="C236" s="13"/>
      <c r="D236" s="55"/>
      <c r="E236" s="55"/>
      <c r="F236" s="55"/>
      <c r="G236" s="55"/>
      <c r="H236" s="55"/>
      <c r="I236" s="55"/>
      <c r="J236" s="55"/>
      <c r="K236" s="55" t="s">
        <v>96</v>
      </c>
      <c r="L236" s="18">
        <v>0</v>
      </c>
    </row>
    <row r="237" spans="1:15" ht="15" customHeight="1">
      <c r="A237" s="12"/>
      <c r="B237" s="49"/>
      <c r="C237" s="13"/>
      <c r="K237" s="55" t="s">
        <v>76</v>
      </c>
      <c r="L237" s="18">
        <v>0</v>
      </c>
    </row>
    <row r="238" spans="1:15" ht="15" customHeight="1">
      <c r="A238" s="12"/>
      <c r="B238" s="49"/>
      <c r="C238" s="13"/>
      <c r="D238" s="57"/>
      <c r="E238" s="57"/>
      <c r="F238" s="57"/>
      <c r="G238" s="57"/>
      <c r="H238" s="57"/>
      <c r="I238" s="57"/>
      <c r="J238" s="57"/>
      <c r="K238" s="57" t="s">
        <v>77</v>
      </c>
      <c r="L238" s="14">
        <v>6.6</v>
      </c>
      <c r="M238" s="15"/>
      <c r="N238" s="15"/>
      <c r="O238" s="97"/>
    </row>
    <row r="239" spans="1:15" ht="15" customHeight="1">
      <c r="A239" s="12"/>
      <c r="B239" s="49"/>
      <c r="C239" s="13"/>
      <c r="D239" s="55"/>
      <c r="E239" s="55"/>
      <c r="F239" s="55"/>
      <c r="G239" s="55"/>
      <c r="H239" s="55"/>
      <c r="I239" s="55"/>
      <c r="J239" s="55"/>
      <c r="K239" s="55"/>
      <c r="L239" s="36">
        <f>SUM(L236:L238)</f>
        <v>6.6</v>
      </c>
      <c r="M239" s="61"/>
      <c r="N239" s="62"/>
      <c r="O239" s="115">
        <f>L239*N239</f>
        <v>0</v>
      </c>
    </row>
    <row r="240" spans="1:15">
      <c r="A240" s="12"/>
      <c r="B240" s="49"/>
      <c r="C240" s="13"/>
      <c r="D240" s="55"/>
      <c r="E240" s="55"/>
      <c r="F240" s="55"/>
      <c r="G240" s="55"/>
      <c r="H240" s="55"/>
      <c r="I240" s="55"/>
      <c r="J240" s="55"/>
      <c r="K240" s="55"/>
      <c r="L240" s="18"/>
      <c r="M240" s="15"/>
      <c r="N240" s="15"/>
      <c r="O240" s="97"/>
    </row>
    <row r="241" spans="1:15" ht="33" customHeight="1">
      <c r="A241" s="12" t="s">
        <v>124</v>
      </c>
      <c r="B241" s="49"/>
      <c r="C241" s="13" t="s">
        <v>40</v>
      </c>
      <c r="D241" s="218" t="s">
        <v>282</v>
      </c>
      <c r="E241" s="218"/>
      <c r="F241" s="218"/>
      <c r="G241" s="218"/>
      <c r="H241" s="218"/>
      <c r="I241" s="218"/>
      <c r="J241" s="218"/>
      <c r="K241" s="218"/>
      <c r="L241" s="18"/>
      <c r="M241" s="15"/>
      <c r="N241" s="15"/>
      <c r="O241" s="97"/>
    </row>
    <row r="242" spans="1:15" ht="15" customHeight="1">
      <c r="A242" s="12"/>
      <c r="B242" s="49"/>
      <c r="C242" s="13"/>
      <c r="D242" s="55"/>
      <c r="E242" s="55"/>
      <c r="F242" s="55"/>
      <c r="G242" s="55"/>
      <c r="H242" s="55"/>
      <c r="I242" s="55"/>
      <c r="J242" s="55"/>
      <c r="K242" s="55" t="s">
        <v>96</v>
      </c>
      <c r="L242" s="18">
        <v>0</v>
      </c>
    </row>
    <row r="243" spans="1:15" ht="15" customHeight="1">
      <c r="A243" s="12"/>
      <c r="B243" s="49"/>
      <c r="C243" s="13"/>
      <c r="K243" s="55" t="s">
        <v>76</v>
      </c>
      <c r="L243" s="18">
        <v>0</v>
      </c>
    </row>
    <row r="244" spans="1:15" ht="15" customHeight="1">
      <c r="A244" s="12"/>
      <c r="B244" s="49"/>
      <c r="C244" s="13"/>
      <c r="D244" s="57"/>
      <c r="E244" s="57"/>
      <c r="F244" s="57"/>
      <c r="G244" s="57"/>
      <c r="H244" s="57"/>
      <c r="I244" s="57"/>
      <c r="J244" s="57"/>
      <c r="K244" s="57" t="s">
        <v>77</v>
      </c>
      <c r="L244" s="14">
        <v>27.1</v>
      </c>
      <c r="M244" s="15"/>
      <c r="N244" s="15"/>
      <c r="O244" s="97"/>
    </row>
    <row r="245" spans="1:15">
      <c r="A245" s="12"/>
      <c r="B245" s="49"/>
      <c r="C245" s="13"/>
      <c r="D245" s="55"/>
      <c r="E245" s="55"/>
      <c r="F245" s="55"/>
      <c r="G245" s="55"/>
      <c r="H245" s="55"/>
      <c r="I245" s="55"/>
      <c r="J245" s="55"/>
      <c r="K245" s="55"/>
      <c r="L245" s="36">
        <v>27.1</v>
      </c>
      <c r="M245" s="61"/>
      <c r="N245" s="62"/>
      <c r="O245" s="115">
        <f>L245*N245</f>
        <v>0</v>
      </c>
    </row>
    <row r="246" spans="1:15">
      <c r="A246" s="12"/>
      <c r="B246" s="49"/>
      <c r="C246" s="13"/>
      <c r="D246" s="55"/>
      <c r="E246" s="55"/>
      <c r="F246" s="55"/>
      <c r="G246" s="55"/>
      <c r="H246" s="55"/>
      <c r="I246" s="55"/>
      <c r="J246" s="55"/>
      <c r="K246" s="55"/>
      <c r="L246" s="18"/>
      <c r="M246" s="15"/>
      <c r="N246" s="15"/>
      <c r="O246" s="97"/>
    </row>
    <row r="247" spans="1:15" ht="31.5" customHeight="1">
      <c r="A247" s="12" t="s">
        <v>125</v>
      </c>
      <c r="B247" s="49"/>
      <c r="C247" s="13" t="s">
        <v>128</v>
      </c>
      <c r="D247" s="218" t="s">
        <v>283</v>
      </c>
      <c r="E247" s="218"/>
      <c r="F247" s="218"/>
      <c r="G247" s="218"/>
      <c r="H247" s="218"/>
      <c r="I247" s="218"/>
      <c r="J247" s="218"/>
      <c r="K247" s="218"/>
      <c r="L247" s="18"/>
      <c r="M247" s="15"/>
      <c r="N247" s="15"/>
      <c r="O247" s="97"/>
    </row>
    <row r="248" spans="1:15">
      <c r="A248" s="12"/>
      <c r="B248" s="49"/>
      <c r="C248" s="13"/>
      <c r="D248" s="57"/>
      <c r="E248" s="57"/>
      <c r="F248" s="57"/>
      <c r="G248" s="57"/>
      <c r="H248" s="57"/>
      <c r="I248" s="57"/>
      <c r="J248" s="57"/>
      <c r="K248" s="57" t="s">
        <v>129</v>
      </c>
      <c r="L248" s="14">
        <v>22.92</v>
      </c>
      <c r="M248" s="15"/>
      <c r="N248" s="15"/>
      <c r="O248" s="97"/>
    </row>
    <row r="249" spans="1:15">
      <c r="A249" s="12"/>
      <c r="B249" s="49"/>
      <c r="C249" s="13"/>
      <c r="D249" s="55"/>
      <c r="E249" s="55"/>
      <c r="F249" s="55"/>
      <c r="G249" s="55"/>
      <c r="H249" s="55"/>
      <c r="I249" s="55"/>
      <c r="J249" s="55"/>
      <c r="K249" s="55"/>
      <c r="L249" s="36">
        <f>SUM(L248:L248)</f>
        <v>22.92</v>
      </c>
      <c r="M249" s="61"/>
      <c r="N249" s="62"/>
      <c r="O249" s="115">
        <f>L249*N249</f>
        <v>0</v>
      </c>
    </row>
    <row r="250" spans="1:15">
      <c r="A250" s="12"/>
      <c r="B250" s="49"/>
      <c r="C250" s="13"/>
      <c r="D250" s="55"/>
      <c r="E250" s="55"/>
      <c r="F250" s="55"/>
      <c r="G250" s="55"/>
      <c r="H250" s="55"/>
      <c r="I250" s="55"/>
      <c r="J250" s="55"/>
      <c r="K250" s="55"/>
      <c r="L250" s="36"/>
      <c r="M250" s="15"/>
      <c r="N250" s="15"/>
      <c r="O250" s="97"/>
    </row>
    <row r="251" spans="1:15" ht="42" customHeight="1">
      <c r="A251" s="12" t="s">
        <v>126</v>
      </c>
      <c r="B251" s="49"/>
      <c r="C251" s="13" t="s">
        <v>128</v>
      </c>
      <c r="D251" s="218" t="s">
        <v>284</v>
      </c>
      <c r="E251" s="218"/>
      <c r="F251" s="218"/>
      <c r="G251" s="218"/>
      <c r="H251" s="218"/>
      <c r="I251" s="218"/>
      <c r="J251" s="218"/>
      <c r="K251" s="218"/>
      <c r="L251" s="18"/>
      <c r="M251" s="15"/>
      <c r="N251" s="15"/>
      <c r="O251" s="97"/>
    </row>
    <row r="252" spans="1:15">
      <c r="A252" s="12"/>
      <c r="B252" s="49"/>
      <c r="C252" s="13"/>
      <c r="D252" s="57"/>
      <c r="E252" s="57"/>
      <c r="F252" s="57"/>
      <c r="G252" s="57"/>
      <c r="H252" s="57"/>
      <c r="I252" s="57"/>
      <c r="J252" s="57"/>
      <c r="K252" s="57" t="s">
        <v>130</v>
      </c>
      <c r="L252" s="14">
        <v>34.1</v>
      </c>
      <c r="M252" s="15"/>
      <c r="N252" s="15"/>
      <c r="O252" s="97"/>
    </row>
    <row r="253" spans="1:15">
      <c r="A253" s="12"/>
      <c r="B253" s="49"/>
      <c r="C253" s="13"/>
      <c r="D253" s="55"/>
      <c r="E253" s="55"/>
      <c r="F253" s="55"/>
      <c r="G253" s="55"/>
      <c r="H253" s="55"/>
      <c r="I253" s="55"/>
      <c r="J253" s="55"/>
      <c r="K253" s="55"/>
      <c r="L253" s="36">
        <f>SUM(L252:L252)</f>
        <v>34.1</v>
      </c>
      <c r="M253" s="61"/>
      <c r="N253" s="116"/>
      <c r="O253" s="115">
        <f>L253*N253</f>
        <v>0</v>
      </c>
    </row>
    <row r="254" spans="1:15">
      <c r="A254" s="12"/>
      <c r="B254" s="49"/>
      <c r="C254" s="13"/>
      <c r="D254" s="55"/>
      <c r="E254" s="55"/>
      <c r="F254" s="55"/>
      <c r="G254" s="55"/>
      <c r="H254" s="55"/>
      <c r="I254" s="55"/>
      <c r="J254" s="55"/>
      <c r="K254" s="55"/>
      <c r="L254" s="36"/>
      <c r="M254" s="15"/>
      <c r="N254" s="15"/>
      <c r="O254" s="97"/>
    </row>
    <row r="255" spans="1:15" ht="66.55" customHeight="1">
      <c r="A255" s="12" t="s">
        <v>127</v>
      </c>
      <c r="B255" s="49"/>
      <c r="C255" s="13" t="s">
        <v>128</v>
      </c>
      <c r="D255" s="218" t="s">
        <v>285</v>
      </c>
      <c r="E255" s="218"/>
      <c r="F255" s="218"/>
      <c r="G255" s="218"/>
      <c r="H255" s="218"/>
      <c r="I255" s="218"/>
      <c r="J255" s="218"/>
      <c r="K255" s="218"/>
      <c r="L255" s="18"/>
      <c r="M255" s="15"/>
      <c r="N255" s="15"/>
      <c r="O255" s="97"/>
    </row>
    <row r="256" spans="1:15">
      <c r="A256" s="12"/>
      <c r="B256" s="49"/>
      <c r="C256" s="13"/>
      <c r="D256" s="57"/>
      <c r="E256" s="57"/>
      <c r="F256" s="57"/>
      <c r="G256" s="57"/>
      <c r="H256" s="57"/>
      <c r="I256" s="57"/>
      <c r="J256" s="57"/>
      <c r="K256" s="57" t="s">
        <v>130</v>
      </c>
      <c r="L256" s="14">
        <v>22.92</v>
      </c>
      <c r="M256" s="15"/>
      <c r="N256" s="15"/>
      <c r="O256" s="97"/>
    </row>
    <row r="257" spans="1:27">
      <c r="A257" s="12"/>
      <c r="B257" s="49"/>
      <c r="C257" s="13"/>
      <c r="D257" s="55"/>
      <c r="E257" s="55"/>
      <c r="F257" s="55"/>
      <c r="G257" s="55"/>
      <c r="H257" s="55"/>
      <c r="I257" s="55"/>
      <c r="J257" s="55"/>
      <c r="K257" s="55"/>
      <c r="L257" s="36">
        <f>SUM(L256:L256)</f>
        <v>22.92</v>
      </c>
      <c r="M257" s="61"/>
      <c r="N257" s="62"/>
      <c r="O257" s="115">
        <f>L257*N257</f>
        <v>0</v>
      </c>
    </row>
    <row r="258" spans="1:27">
      <c r="A258" s="25"/>
      <c r="B258" s="59"/>
      <c r="C258" s="3"/>
      <c r="D258" s="23"/>
      <c r="E258" s="23"/>
      <c r="F258" s="23"/>
      <c r="G258" s="23"/>
      <c r="H258" s="23"/>
      <c r="I258" s="23"/>
      <c r="J258" s="23"/>
      <c r="K258" s="23"/>
      <c r="L258" s="24"/>
    </row>
    <row r="259" spans="1:27" ht="14.6">
      <c r="A259" s="27">
        <v>5</v>
      </c>
      <c r="B259" s="47"/>
      <c r="C259" s="28"/>
      <c r="D259" s="215" t="s">
        <v>105</v>
      </c>
      <c r="E259" s="215"/>
      <c r="F259" s="215"/>
      <c r="G259" s="215"/>
      <c r="H259" s="215"/>
      <c r="I259" s="215"/>
      <c r="J259" s="215"/>
      <c r="K259" s="215"/>
      <c r="L259" s="29"/>
      <c r="M259" s="28"/>
      <c r="N259" s="28"/>
      <c r="O259" s="96">
        <f>SUM(O261:O301)</f>
        <v>10776</v>
      </c>
      <c r="Q259"/>
      <c r="R259"/>
      <c r="S259"/>
      <c r="T259"/>
      <c r="U259"/>
      <c r="V259"/>
      <c r="W259"/>
      <c r="X259"/>
      <c r="Y259"/>
      <c r="Z259"/>
      <c r="AA259"/>
    </row>
    <row r="260" spans="1:27" ht="14.6">
      <c r="A260" s="12"/>
      <c r="B260" s="49"/>
      <c r="C260" s="13"/>
      <c r="D260" s="55"/>
      <c r="E260" s="55"/>
      <c r="F260" s="55"/>
      <c r="G260" s="55"/>
      <c r="H260" s="55"/>
      <c r="I260" s="55"/>
      <c r="J260" s="55"/>
      <c r="K260" s="55"/>
      <c r="L260" s="18"/>
      <c r="M260" s="15"/>
      <c r="N260" s="15"/>
      <c r="O260" s="97"/>
      <c r="Q260"/>
      <c r="R260"/>
      <c r="S260"/>
      <c r="T260"/>
      <c r="U260"/>
      <c r="V260"/>
      <c r="W260"/>
      <c r="X260"/>
      <c r="Y260"/>
      <c r="Z260"/>
      <c r="AA260"/>
    </row>
    <row r="261" spans="1:27" ht="180.75" customHeight="1">
      <c r="A261" s="12" t="s">
        <v>69</v>
      </c>
      <c r="B261" s="49"/>
      <c r="C261" s="13" t="s">
        <v>21</v>
      </c>
      <c r="D261" s="219" t="s">
        <v>286</v>
      </c>
      <c r="E261" s="219"/>
      <c r="F261" s="219"/>
      <c r="G261" s="219"/>
      <c r="H261" s="219"/>
      <c r="I261" s="219"/>
      <c r="J261" s="219"/>
      <c r="K261" s="219"/>
      <c r="L261" s="14"/>
      <c r="M261" s="15"/>
      <c r="N261" s="15"/>
      <c r="O261" s="97"/>
      <c r="Q261"/>
      <c r="R261"/>
      <c r="S261"/>
      <c r="T261"/>
      <c r="U261"/>
      <c r="V261"/>
      <c r="W261"/>
      <c r="X261"/>
      <c r="Y261"/>
      <c r="Z261"/>
      <c r="AA261"/>
    </row>
    <row r="262" spans="1:27" ht="14.6">
      <c r="A262" s="12"/>
      <c r="B262" s="49"/>
      <c r="C262" s="13"/>
      <c r="D262" s="84"/>
      <c r="E262" s="84"/>
      <c r="F262" s="84"/>
      <c r="G262" s="84"/>
      <c r="H262" s="84"/>
      <c r="I262" s="84"/>
      <c r="J262" s="84"/>
      <c r="K262" s="84"/>
      <c r="L262" s="18">
        <v>3</v>
      </c>
      <c r="M262" s="61"/>
      <c r="N262" s="62">
        <v>2748</v>
      </c>
      <c r="O262" s="115">
        <f>L262*N262</f>
        <v>8244</v>
      </c>
      <c r="Q262"/>
      <c r="R262"/>
      <c r="S262"/>
      <c r="T262"/>
      <c r="U262"/>
      <c r="V262"/>
      <c r="W262"/>
      <c r="X262"/>
      <c r="Y262"/>
      <c r="Z262"/>
      <c r="AA262"/>
    </row>
    <row r="263" spans="1:27" ht="12.75" customHeight="1">
      <c r="A263" s="12"/>
      <c r="B263" s="49"/>
      <c r="C263" s="13"/>
      <c r="D263" s="84"/>
      <c r="E263" s="84"/>
      <c r="F263" s="84"/>
      <c r="G263" s="84"/>
      <c r="H263" s="84"/>
      <c r="I263" s="84"/>
      <c r="J263" s="84"/>
      <c r="K263" s="84"/>
      <c r="L263" s="18"/>
      <c r="M263" s="15"/>
      <c r="N263" s="15"/>
      <c r="O263" s="97"/>
      <c r="Q263"/>
      <c r="R263"/>
      <c r="S263"/>
      <c r="T263"/>
      <c r="U263"/>
      <c r="V263"/>
      <c r="W263"/>
      <c r="X263"/>
      <c r="Y263"/>
      <c r="Z263"/>
      <c r="AA263"/>
    </row>
    <row r="264" spans="1:27" ht="183" customHeight="1">
      <c r="A264" s="12" t="s">
        <v>106</v>
      </c>
      <c r="B264" s="49"/>
      <c r="C264" s="13" t="s">
        <v>21</v>
      </c>
      <c r="D264" s="219" t="s">
        <v>383</v>
      </c>
      <c r="E264" s="219"/>
      <c r="F264" s="219"/>
      <c r="G264" s="219"/>
      <c r="H264" s="219"/>
      <c r="I264" s="219"/>
      <c r="J264" s="219"/>
      <c r="K264" s="219"/>
      <c r="L264" s="14"/>
      <c r="M264" s="15"/>
      <c r="N264" s="15"/>
      <c r="O264" s="97"/>
      <c r="Q264"/>
      <c r="R264"/>
      <c r="S264"/>
      <c r="T264"/>
      <c r="U264"/>
      <c r="V264"/>
      <c r="W264"/>
      <c r="X264"/>
      <c r="Y264"/>
      <c r="Z264"/>
      <c r="AA264"/>
    </row>
    <row r="265" spans="1:27" ht="14.6">
      <c r="A265" s="12"/>
      <c r="B265" s="49"/>
      <c r="C265" s="13"/>
      <c r="D265" s="84"/>
      <c r="E265" s="84"/>
      <c r="F265" s="84"/>
      <c r="G265" s="84"/>
      <c r="H265" s="84"/>
      <c r="I265" s="84"/>
      <c r="J265" s="84"/>
      <c r="K265" s="84"/>
      <c r="L265" s="18">
        <v>2</v>
      </c>
      <c r="M265" s="61"/>
      <c r="N265" s="62"/>
      <c r="O265" s="115">
        <f>L265*N265</f>
        <v>0</v>
      </c>
      <c r="Q265"/>
      <c r="R265"/>
      <c r="S265"/>
      <c r="T265"/>
      <c r="U265"/>
      <c r="V265"/>
      <c r="W265"/>
      <c r="X265"/>
      <c r="Y265"/>
      <c r="Z265"/>
      <c r="AA265"/>
    </row>
    <row r="266" spans="1:27" ht="14.6">
      <c r="A266" s="12"/>
      <c r="B266" s="49"/>
      <c r="C266" s="13"/>
      <c r="D266" s="84"/>
      <c r="E266" s="84"/>
      <c r="F266" s="84"/>
      <c r="G266" s="84"/>
      <c r="H266" s="84"/>
      <c r="I266" s="84"/>
      <c r="J266" s="84"/>
      <c r="K266" s="84"/>
      <c r="L266" s="18"/>
      <c r="M266" s="15"/>
      <c r="N266" s="15"/>
      <c r="O266" s="97"/>
      <c r="Q266"/>
      <c r="R266"/>
      <c r="S266"/>
      <c r="T266"/>
      <c r="U266"/>
      <c r="V266"/>
      <c r="W266"/>
      <c r="X266"/>
      <c r="Y266"/>
      <c r="Z266"/>
      <c r="AA266"/>
    </row>
    <row r="267" spans="1:27" ht="193.3" customHeight="1">
      <c r="A267" s="12" t="s">
        <v>107</v>
      </c>
      <c r="B267" s="49"/>
      <c r="C267" s="13" t="s">
        <v>21</v>
      </c>
      <c r="D267" s="219" t="s">
        <v>287</v>
      </c>
      <c r="E267" s="219"/>
      <c r="F267" s="219"/>
      <c r="G267" s="219"/>
      <c r="H267" s="219"/>
      <c r="I267" s="219"/>
      <c r="J267" s="219"/>
      <c r="K267" s="219"/>
      <c r="L267" s="14"/>
      <c r="M267" s="15"/>
      <c r="N267" s="15"/>
      <c r="O267" s="97"/>
      <c r="Q267"/>
      <c r="R267"/>
      <c r="S267"/>
      <c r="T267"/>
      <c r="U267"/>
      <c r="V267"/>
      <c r="W267"/>
      <c r="X267"/>
      <c r="Y267"/>
      <c r="Z267"/>
      <c r="AA267"/>
    </row>
    <row r="268" spans="1:27" ht="14.6">
      <c r="A268" s="12"/>
      <c r="B268" s="49"/>
      <c r="C268" s="13"/>
      <c r="D268" s="84"/>
      <c r="E268" s="84"/>
      <c r="F268" s="84"/>
      <c r="G268" s="84"/>
      <c r="H268" s="84"/>
      <c r="I268" s="84"/>
      <c r="J268" s="84"/>
      <c r="K268" s="84"/>
      <c r="L268" s="18">
        <v>1</v>
      </c>
      <c r="M268" s="61"/>
      <c r="N268" s="62">
        <v>2532</v>
      </c>
      <c r="O268" s="115">
        <f>L268*N268</f>
        <v>2532</v>
      </c>
      <c r="Q268"/>
      <c r="R268"/>
      <c r="S268"/>
      <c r="T268"/>
      <c r="U268"/>
      <c r="V268"/>
      <c r="W268"/>
      <c r="X268"/>
      <c r="Y268"/>
      <c r="Z268"/>
      <c r="AA268"/>
    </row>
    <row r="269" spans="1:27" ht="14.6">
      <c r="A269" s="12"/>
      <c r="B269" s="49"/>
      <c r="C269" s="13"/>
      <c r="D269" s="84"/>
      <c r="E269" s="84"/>
      <c r="F269" s="84"/>
      <c r="G269" s="84"/>
      <c r="H269" s="84"/>
      <c r="I269" s="84"/>
      <c r="J269" s="84"/>
      <c r="K269" s="84"/>
      <c r="L269" s="18"/>
      <c r="M269" s="15"/>
      <c r="N269" s="15"/>
      <c r="O269" s="97"/>
      <c r="Q269"/>
      <c r="R269"/>
      <c r="S269"/>
      <c r="T269"/>
      <c r="U269"/>
      <c r="V269"/>
      <c r="W269"/>
      <c r="X269"/>
      <c r="Y269"/>
      <c r="Z269"/>
      <c r="AA269"/>
    </row>
    <row r="270" spans="1:27" ht="149.5" customHeight="1">
      <c r="A270" s="12" t="s">
        <v>108</v>
      </c>
      <c r="B270" s="49"/>
      <c r="C270" s="13" t="s">
        <v>21</v>
      </c>
      <c r="D270" s="219" t="s">
        <v>288</v>
      </c>
      <c r="E270" s="219"/>
      <c r="F270" s="219"/>
      <c r="G270" s="219"/>
      <c r="H270" s="219"/>
      <c r="I270" s="219"/>
      <c r="J270" s="219"/>
      <c r="K270" s="219"/>
      <c r="L270" s="14"/>
      <c r="M270" s="15"/>
      <c r="N270" s="15"/>
      <c r="O270" s="97"/>
      <c r="Q270"/>
      <c r="R270"/>
      <c r="S270"/>
      <c r="T270"/>
      <c r="U270"/>
      <c r="V270"/>
      <c r="W270"/>
      <c r="X270"/>
      <c r="Y270"/>
      <c r="Z270"/>
      <c r="AA270"/>
    </row>
    <row r="271" spans="1:27" ht="14.6">
      <c r="A271" s="12"/>
      <c r="B271" s="49"/>
      <c r="C271" s="13"/>
      <c r="D271" s="84"/>
      <c r="E271" s="84"/>
      <c r="F271" s="84"/>
      <c r="G271" s="84"/>
      <c r="H271" s="84"/>
      <c r="I271" s="84"/>
      <c r="J271" s="84"/>
      <c r="K271" s="84"/>
      <c r="L271" s="18">
        <v>1</v>
      </c>
      <c r="M271" s="61"/>
      <c r="N271" s="62"/>
      <c r="O271" s="115">
        <f>L271*N271</f>
        <v>0</v>
      </c>
      <c r="Q271"/>
      <c r="R271"/>
      <c r="S271"/>
      <c r="T271"/>
      <c r="U271"/>
      <c r="V271"/>
      <c r="W271"/>
      <c r="X271"/>
      <c r="Y271"/>
      <c r="Z271"/>
      <c r="AA271"/>
    </row>
    <row r="272" spans="1:27" ht="14.6">
      <c r="A272" s="12"/>
      <c r="B272" s="49"/>
      <c r="C272" s="13"/>
      <c r="D272" s="84"/>
      <c r="E272" s="84"/>
      <c r="F272" s="84"/>
      <c r="G272" s="84"/>
      <c r="H272" s="84"/>
      <c r="I272" s="84"/>
      <c r="J272" s="84"/>
      <c r="K272" s="84"/>
      <c r="L272" s="18"/>
      <c r="M272" s="15"/>
      <c r="N272" s="15"/>
      <c r="O272" s="97"/>
      <c r="Q272"/>
      <c r="R272"/>
      <c r="S272"/>
      <c r="T272"/>
      <c r="U272"/>
      <c r="V272"/>
      <c r="W272"/>
      <c r="X272"/>
      <c r="Y272"/>
      <c r="Z272"/>
      <c r="AA272"/>
    </row>
    <row r="273" spans="1:27" ht="170.5" customHeight="1">
      <c r="A273" s="12" t="s">
        <v>109</v>
      </c>
      <c r="B273" s="49"/>
      <c r="C273" s="13" t="s">
        <v>21</v>
      </c>
      <c r="D273" s="219" t="s">
        <v>384</v>
      </c>
      <c r="E273" s="219"/>
      <c r="F273" s="219"/>
      <c r="G273" s="219"/>
      <c r="H273" s="219"/>
      <c r="I273" s="219"/>
      <c r="J273" s="219"/>
      <c r="K273" s="219"/>
      <c r="L273" s="14"/>
      <c r="M273" s="15"/>
      <c r="N273" s="15"/>
      <c r="O273" s="97"/>
      <c r="Q273"/>
      <c r="R273"/>
      <c r="S273"/>
      <c r="T273"/>
      <c r="U273"/>
      <c r="V273"/>
      <c r="W273"/>
      <c r="X273"/>
      <c r="Y273"/>
      <c r="Z273"/>
      <c r="AA273"/>
    </row>
    <row r="274" spans="1:27" ht="14.6">
      <c r="A274" s="12"/>
      <c r="B274" s="49"/>
      <c r="C274" s="13"/>
      <c r="D274" s="84"/>
      <c r="E274" s="84"/>
      <c r="F274" s="84"/>
      <c r="G274" s="84"/>
      <c r="H274" s="84"/>
      <c r="I274" s="84"/>
      <c r="J274" s="84"/>
      <c r="K274" s="84"/>
      <c r="L274" s="18">
        <v>2</v>
      </c>
      <c r="M274" s="61"/>
      <c r="N274" s="62"/>
      <c r="O274" s="115">
        <f>L274*N274</f>
        <v>0</v>
      </c>
      <c r="Q274"/>
      <c r="R274"/>
      <c r="S274"/>
      <c r="T274"/>
      <c r="U274"/>
      <c r="V274"/>
      <c r="W274"/>
      <c r="X274"/>
      <c r="Y274"/>
      <c r="Z274"/>
      <c r="AA274"/>
    </row>
    <row r="275" spans="1:27" ht="14.6">
      <c r="A275" s="12"/>
      <c r="B275" s="49"/>
      <c r="C275" s="13"/>
      <c r="D275" s="84"/>
      <c r="E275" s="84"/>
      <c r="F275" s="84"/>
      <c r="G275" s="84"/>
      <c r="H275" s="84"/>
      <c r="I275" s="84"/>
      <c r="J275" s="84"/>
      <c r="K275" s="84"/>
      <c r="L275" s="18"/>
      <c r="M275" s="15"/>
      <c r="N275" s="15"/>
      <c r="O275" s="97"/>
      <c r="Q275"/>
      <c r="R275"/>
      <c r="S275"/>
      <c r="T275"/>
      <c r="U275"/>
      <c r="V275"/>
      <c r="W275"/>
      <c r="X275"/>
      <c r="Y275"/>
      <c r="Z275"/>
      <c r="AA275"/>
    </row>
    <row r="276" spans="1:27" ht="120" customHeight="1">
      <c r="A276" s="12" t="s">
        <v>110</v>
      </c>
      <c r="B276" s="49"/>
      <c r="C276" s="13" t="s">
        <v>40</v>
      </c>
      <c r="D276" s="219" t="s">
        <v>289</v>
      </c>
      <c r="E276" s="219"/>
      <c r="F276" s="219"/>
      <c r="G276" s="219"/>
      <c r="H276" s="219"/>
      <c r="I276" s="219"/>
      <c r="J276" s="219"/>
      <c r="K276" s="219"/>
      <c r="L276" s="14"/>
      <c r="M276" s="15"/>
      <c r="N276" s="15"/>
      <c r="O276" s="97"/>
      <c r="Q276"/>
      <c r="R276"/>
      <c r="S276"/>
      <c r="T276"/>
      <c r="U276"/>
      <c r="V276"/>
      <c r="W276"/>
      <c r="X276"/>
      <c r="Y276"/>
      <c r="Z276"/>
      <c r="AA276"/>
    </row>
    <row r="277" spans="1:27" ht="14.6">
      <c r="A277" s="12"/>
      <c r="B277" s="49"/>
      <c r="C277" s="13"/>
      <c r="D277" s="84"/>
      <c r="E277" s="84"/>
      <c r="F277" s="84"/>
      <c r="G277" s="84"/>
      <c r="H277" s="84"/>
      <c r="I277" s="84"/>
      <c r="J277" s="84"/>
      <c r="K277" s="84"/>
      <c r="L277" s="18">
        <v>11.5</v>
      </c>
      <c r="M277" s="61"/>
      <c r="N277" s="62"/>
      <c r="O277" s="115">
        <f>L277*N277</f>
        <v>0</v>
      </c>
      <c r="Q277"/>
      <c r="R277"/>
      <c r="S277"/>
      <c r="T277"/>
      <c r="U277"/>
      <c r="V277"/>
      <c r="W277"/>
      <c r="X277"/>
      <c r="Y277"/>
      <c r="Z277"/>
      <c r="AA277"/>
    </row>
    <row r="278" spans="1:27" ht="14.6">
      <c r="A278" s="12"/>
      <c r="B278" s="49"/>
      <c r="C278" s="13"/>
      <c r="D278" s="84"/>
      <c r="E278" s="84"/>
      <c r="F278" s="84"/>
      <c r="G278" s="84"/>
      <c r="H278" s="84"/>
      <c r="I278" s="84"/>
      <c r="J278" s="84"/>
      <c r="K278" s="84"/>
      <c r="L278" s="18"/>
      <c r="M278" s="15"/>
      <c r="N278" s="15"/>
      <c r="O278" s="97"/>
      <c r="Q278"/>
      <c r="R278"/>
      <c r="S278"/>
      <c r="T278"/>
      <c r="U278"/>
      <c r="V278"/>
      <c r="W278"/>
      <c r="X278"/>
      <c r="Y278"/>
      <c r="Z278"/>
      <c r="AA278"/>
    </row>
    <row r="279" spans="1:27" ht="119.25" customHeight="1">
      <c r="A279" s="12" t="s">
        <v>111</v>
      </c>
      <c r="B279" s="49"/>
      <c r="C279" s="13" t="s">
        <v>40</v>
      </c>
      <c r="D279" s="219" t="s">
        <v>290</v>
      </c>
      <c r="E279" s="219"/>
      <c r="F279" s="219"/>
      <c r="G279" s="219"/>
      <c r="H279" s="219"/>
      <c r="I279" s="219"/>
      <c r="J279" s="219"/>
      <c r="K279" s="219"/>
      <c r="L279" s="14"/>
      <c r="M279" s="15"/>
      <c r="N279" s="15"/>
      <c r="O279" s="97"/>
      <c r="Q279"/>
      <c r="R279"/>
      <c r="S279"/>
      <c r="T279"/>
      <c r="U279"/>
      <c r="V279"/>
      <c r="W279"/>
      <c r="X279"/>
      <c r="Y279"/>
      <c r="Z279"/>
      <c r="AA279"/>
    </row>
    <row r="280" spans="1:27" ht="14.6">
      <c r="A280" s="12"/>
      <c r="B280" s="49"/>
      <c r="C280" s="13"/>
      <c r="D280" s="84"/>
      <c r="E280" s="84"/>
      <c r="F280" s="84"/>
      <c r="G280" s="84"/>
      <c r="H280" s="84"/>
      <c r="I280" s="84"/>
      <c r="J280" s="84"/>
      <c r="K280" s="84"/>
      <c r="L280" s="18">
        <v>10.23</v>
      </c>
      <c r="M280" s="61"/>
      <c r="N280" s="62"/>
      <c r="O280" s="115">
        <f>L280*N280</f>
        <v>0</v>
      </c>
      <c r="Q280"/>
      <c r="R280"/>
      <c r="S280"/>
      <c r="T280"/>
      <c r="U280"/>
      <c r="V280"/>
      <c r="W280"/>
      <c r="X280"/>
      <c r="Y280"/>
      <c r="Z280"/>
      <c r="AA280"/>
    </row>
    <row r="281" spans="1:27" ht="14.6">
      <c r="A281" s="12"/>
      <c r="B281" s="49"/>
      <c r="C281" s="13"/>
      <c r="D281" s="84"/>
      <c r="E281" s="84"/>
      <c r="F281" s="84"/>
      <c r="G281" s="84"/>
      <c r="H281" s="84"/>
      <c r="I281" s="84"/>
      <c r="J281" s="84"/>
      <c r="K281" s="84"/>
      <c r="L281" s="18"/>
      <c r="M281" s="15"/>
      <c r="N281" s="15"/>
      <c r="O281" s="97"/>
      <c r="Q281"/>
      <c r="R281"/>
      <c r="S281"/>
      <c r="T281"/>
      <c r="U281"/>
      <c r="V281"/>
      <c r="W281"/>
      <c r="X281"/>
      <c r="Y281"/>
      <c r="Z281"/>
      <c r="AA281"/>
    </row>
    <row r="282" spans="1:27" ht="125.25" customHeight="1">
      <c r="A282" s="12" t="s">
        <v>112</v>
      </c>
      <c r="B282" s="49"/>
      <c r="C282" s="13" t="s">
        <v>40</v>
      </c>
      <c r="D282" s="219" t="s">
        <v>291</v>
      </c>
      <c r="E282" s="219"/>
      <c r="F282" s="219"/>
      <c r="G282" s="219"/>
      <c r="H282" s="219"/>
      <c r="I282" s="219"/>
      <c r="J282" s="219"/>
      <c r="K282" s="219"/>
      <c r="L282" s="14"/>
      <c r="M282" s="15"/>
      <c r="N282" s="15"/>
      <c r="O282" s="97"/>
      <c r="Q282"/>
      <c r="R282"/>
      <c r="S282"/>
      <c r="T282"/>
      <c r="U282"/>
      <c r="V282"/>
      <c r="W282"/>
      <c r="X282"/>
      <c r="Y282"/>
      <c r="Z282"/>
      <c r="AA282"/>
    </row>
    <row r="283" spans="1:27" ht="14.6">
      <c r="A283" s="12"/>
      <c r="B283" s="49"/>
      <c r="C283" s="13"/>
      <c r="D283" s="84"/>
      <c r="E283" s="84"/>
      <c r="F283" s="84"/>
      <c r="G283" s="84"/>
      <c r="H283" s="84"/>
      <c r="I283" s="84"/>
      <c r="J283" s="84"/>
      <c r="K283" s="84"/>
      <c r="L283" s="18">
        <v>14.2</v>
      </c>
      <c r="M283" s="61"/>
      <c r="N283" s="62"/>
      <c r="O283" s="115">
        <f>L283*N283</f>
        <v>0</v>
      </c>
      <c r="Q283"/>
      <c r="R283"/>
      <c r="S283"/>
      <c r="T283"/>
      <c r="U283"/>
      <c r="V283"/>
      <c r="W283"/>
      <c r="X283"/>
      <c r="Y283"/>
      <c r="Z283"/>
      <c r="AA283"/>
    </row>
    <row r="284" spans="1:27" ht="14.6">
      <c r="A284" s="12"/>
      <c r="B284" s="49"/>
      <c r="C284" s="13"/>
      <c r="D284" s="84"/>
      <c r="E284" s="84"/>
      <c r="F284" s="84"/>
      <c r="G284" s="84"/>
      <c r="H284" s="84"/>
      <c r="I284" s="84"/>
      <c r="J284" s="84"/>
      <c r="K284" s="84"/>
      <c r="L284" s="18"/>
      <c r="M284" s="15"/>
      <c r="N284" s="15"/>
      <c r="O284" s="97"/>
      <c r="Q284"/>
      <c r="R284"/>
      <c r="S284"/>
      <c r="T284"/>
      <c r="U284"/>
      <c r="V284"/>
      <c r="W284"/>
      <c r="X284"/>
      <c r="Y284"/>
      <c r="Z284"/>
      <c r="AA284"/>
    </row>
    <row r="285" spans="1:27" ht="157.5" customHeight="1">
      <c r="A285" s="12" t="s">
        <v>113</v>
      </c>
      <c r="B285" s="49"/>
      <c r="C285" s="13" t="s">
        <v>21</v>
      </c>
      <c r="D285" s="219" t="s">
        <v>292</v>
      </c>
      <c r="E285" s="219"/>
      <c r="F285" s="219"/>
      <c r="G285" s="219"/>
      <c r="H285" s="219"/>
      <c r="I285" s="219"/>
      <c r="J285" s="219"/>
      <c r="K285" s="219"/>
      <c r="L285" s="14"/>
      <c r="M285" s="15"/>
      <c r="N285" s="15"/>
      <c r="O285" s="97"/>
      <c r="Q285"/>
      <c r="R285"/>
      <c r="S285"/>
      <c r="T285"/>
      <c r="U285"/>
      <c r="V285"/>
      <c r="W285"/>
      <c r="X285"/>
      <c r="Y285"/>
      <c r="Z285"/>
      <c r="AA285"/>
    </row>
    <row r="286" spans="1:27" ht="14.6">
      <c r="A286" s="12"/>
      <c r="B286" s="49"/>
      <c r="C286" s="13"/>
      <c r="D286" s="84"/>
      <c r="E286" s="84"/>
      <c r="F286" s="84"/>
      <c r="G286" s="84"/>
      <c r="H286" s="84"/>
      <c r="I286" s="84"/>
      <c r="J286" s="84"/>
      <c r="K286" s="84"/>
      <c r="L286" s="18">
        <v>2</v>
      </c>
      <c r="M286" s="61"/>
      <c r="N286" s="62"/>
      <c r="O286" s="115">
        <f>L286*N286</f>
        <v>0</v>
      </c>
      <c r="Q286"/>
      <c r="R286"/>
      <c r="S286"/>
      <c r="T286"/>
      <c r="U286"/>
      <c r="V286"/>
      <c r="W286"/>
      <c r="X286"/>
      <c r="Y286"/>
      <c r="Z286"/>
      <c r="AA286"/>
    </row>
    <row r="287" spans="1:27" ht="14.6">
      <c r="A287" s="12"/>
      <c r="B287" s="49"/>
      <c r="C287" s="13"/>
      <c r="D287" s="84"/>
      <c r="E287" s="84"/>
      <c r="F287" s="84"/>
      <c r="G287" s="84"/>
      <c r="H287" s="84"/>
      <c r="I287" s="84"/>
      <c r="J287" s="84"/>
      <c r="K287" s="84"/>
      <c r="L287" s="18"/>
      <c r="M287" s="15"/>
      <c r="N287" s="15"/>
      <c r="O287" s="97"/>
      <c r="Q287"/>
      <c r="R287"/>
      <c r="S287"/>
      <c r="T287"/>
      <c r="U287"/>
      <c r="V287"/>
      <c r="W287"/>
      <c r="X287"/>
      <c r="Y287"/>
      <c r="Z287"/>
      <c r="AA287"/>
    </row>
    <row r="288" spans="1:27" ht="125.5" customHeight="1">
      <c r="A288" s="12" t="s">
        <v>114</v>
      </c>
      <c r="B288" s="49"/>
      <c r="C288" s="13" t="s">
        <v>21</v>
      </c>
      <c r="D288" s="219" t="s">
        <v>293</v>
      </c>
      <c r="E288" s="219"/>
      <c r="F288" s="219"/>
      <c r="G288" s="219"/>
      <c r="H288" s="219"/>
      <c r="I288" s="219"/>
      <c r="J288" s="219"/>
      <c r="K288" s="219"/>
      <c r="L288" s="14"/>
      <c r="M288" s="15"/>
      <c r="N288" s="15"/>
      <c r="O288" s="97"/>
      <c r="Q288"/>
      <c r="R288"/>
      <c r="S288"/>
      <c r="T288"/>
      <c r="U288"/>
      <c r="V288"/>
      <c r="W288"/>
      <c r="X288"/>
      <c r="Y288"/>
      <c r="Z288"/>
      <c r="AA288"/>
    </row>
    <row r="289" spans="1:27" ht="14.6">
      <c r="A289" s="12"/>
      <c r="B289" s="49"/>
      <c r="C289" s="13"/>
      <c r="D289" s="84"/>
      <c r="E289" s="84"/>
      <c r="F289" s="84"/>
      <c r="G289" s="84"/>
      <c r="H289" s="84"/>
      <c r="I289" s="84"/>
      <c r="J289" s="84"/>
      <c r="K289" s="84"/>
      <c r="L289" s="18">
        <v>1</v>
      </c>
      <c r="M289" s="61"/>
      <c r="N289" s="98"/>
      <c r="O289" s="98">
        <f>N289*L289</f>
        <v>0</v>
      </c>
      <c r="Q289"/>
      <c r="R289"/>
      <c r="S289"/>
      <c r="T289"/>
      <c r="U289"/>
      <c r="V289"/>
      <c r="W289"/>
      <c r="X289"/>
      <c r="Y289"/>
      <c r="Z289"/>
      <c r="AA289"/>
    </row>
    <row r="290" spans="1:27" ht="14.6">
      <c r="A290" s="12"/>
      <c r="B290" s="49"/>
      <c r="C290" s="13"/>
      <c r="D290" s="84"/>
      <c r="E290" s="84"/>
      <c r="F290" s="84"/>
      <c r="G290" s="84"/>
      <c r="H290" s="84"/>
      <c r="I290" s="84"/>
      <c r="J290" s="84"/>
      <c r="K290" s="84"/>
      <c r="L290" s="18"/>
      <c r="M290" s="15"/>
      <c r="N290" s="15"/>
      <c r="O290" s="97"/>
      <c r="Q290"/>
      <c r="R290"/>
      <c r="S290"/>
      <c r="T290"/>
      <c r="U290"/>
      <c r="V290"/>
      <c r="W290"/>
      <c r="X290"/>
      <c r="Y290"/>
      <c r="Z290"/>
      <c r="AA290"/>
    </row>
    <row r="291" spans="1:27" ht="89.5" customHeight="1">
      <c r="A291" s="12" t="s">
        <v>115</v>
      </c>
      <c r="B291" s="49"/>
      <c r="C291" s="13" t="s">
        <v>21</v>
      </c>
      <c r="D291" s="219" t="s">
        <v>294</v>
      </c>
      <c r="E291" s="219"/>
      <c r="F291" s="219"/>
      <c r="G291" s="219"/>
      <c r="H291" s="219"/>
      <c r="I291" s="219"/>
      <c r="J291" s="219"/>
      <c r="K291" s="219"/>
      <c r="L291" s="14"/>
      <c r="M291" s="15"/>
      <c r="N291" s="15"/>
      <c r="O291" s="97"/>
      <c r="Q291"/>
      <c r="R291"/>
      <c r="S291"/>
      <c r="T291"/>
      <c r="U291"/>
      <c r="V291"/>
      <c r="W291"/>
      <c r="X291"/>
      <c r="Y291"/>
      <c r="Z291"/>
      <c r="AA291"/>
    </row>
    <row r="292" spans="1:27" ht="14.6">
      <c r="A292" s="12"/>
      <c r="B292" s="49"/>
      <c r="C292" s="13"/>
      <c r="D292" s="84"/>
      <c r="E292" s="84"/>
      <c r="F292" s="84"/>
      <c r="G292" s="84"/>
      <c r="H292" s="84"/>
      <c r="I292" s="84"/>
      <c r="J292" s="84"/>
      <c r="K292" s="84"/>
      <c r="L292" s="18">
        <v>1</v>
      </c>
      <c r="M292" s="61"/>
      <c r="N292" s="98"/>
      <c r="O292" s="98">
        <f>N292*L292</f>
        <v>0</v>
      </c>
      <c r="Q292"/>
      <c r="R292"/>
      <c r="S292"/>
      <c r="T292"/>
      <c r="U292"/>
      <c r="V292"/>
      <c r="W292"/>
      <c r="X292"/>
      <c r="Y292"/>
      <c r="Z292"/>
      <c r="AA292"/>
    </row>
    <row r="293" spans="1:27" ht="14.6">
      <c r="A293" s="12"/>
      <c r="B293" s="49"/>
      <c r="C293" s="13"/>
      <c r="D293" s="84"/>
      <c r="E293" s="84"/>
      <c r="F293" s="84"/>
      <c r="G293" s="84"/>
      <c r="H293" s="84"/>
      <c r="I293" s="84"/>
      <c r="J293" s="84"/>
      <c r="K293" s="84"/>
      <c r="L293" s="18"/>
      <c r="M293" s="15"/>
      <c r="N293" s="15"/>
      <c r="O293" s="97"/>
      <c r="Q293"/>
      <c r="R293"/>
      <c r="S293"/>
      <c r="T293"/>
      <c r="U293"/>
      <c r="V293"/>
      <c r="W293"/>
      <c r="X293"/>
      <c r="Y293"/>
      <c r="Z293"/>
      <c r="AA293"/>
    </row>
    <row r="294" spans="1:27" ht="92.4" customHeight="1">
      <c r="A294" s="12" t="s">
        <v>116</v>
      </c>
      <c r="B294" s="49"/>
      <c r="C294" s="13" t="s">
        <v>21</v>
      </c>
      <c r="D294" s="219" t="s">
        <v>295</v>
      </c>
      <c r="E294" s="219"/>
      <c r="F294" s="219"/>
      <c r="G294" s="219"/>
      <c r="H294" s="219"/>
      <c r="I294" s="219"/>
      <c r="J294" s="219"/>
      <c r="K294" s="219"/>
      <c r="L294" s="14"/>
      <c r="M294" s="15"/>
      <c r="N294" s="15"/>
      <c r="O294" s="97"/>
      <c r="Q294"/>
      <c r="R294"/>
      <c r="S294"/>
      <c r="T294"/>
      <c r="U294"/>
      <c r="V294"/>
      <c r="W294"/>
      <c r="X294"/>
      <c r="Y294"/>
      <c r="Z294"/>
      <c r="AA294"/>
    </row>
    <row r="295" spans="1:27" ht="14.6">
      <c r="A295" s="12"/>
      <c r="B295" s="49"/>
      <c r="C295" s="13"/>
      <c r="D295" s="84"/>
      <c r="E295" s="84"/>
      <c r="F295" s="84"/>
      <c r="G295" s="84"/>
      <c r="H295" s="84"/>
      <c r="I295" s="84"/>
      <c r="J295" s="84"/>
      <c r="K295" s="84"/>
      <c r="L295" s="18">
        <v>1</v>
      </c>
      <c r="M295" s="61"/>
      <c r="N295" s="98"/>
      <c r="O295" s="98">
        <f>N295*L295</f>
        <v>0</v>
      </c>
      <c r="Q295"/>
      <c r="R295"/>
      <c r="S295"/>
      <c r="T295"/>
      <c r="U295"/>
      <c r="V295"/>
      <c r="W295"/>
      <c r="X295"/>
      <c r="Y295"/>
      <c r="Z295"/>
      <c r="AA295"/>
    </row>
    <row r="296" spans="1:27" ht="14.6">
      <c r="A296" s="12"/>
      <c r="B296" s="49"/>
      <c r="C296" s="13"/>
      <c r="D296" s="84"/>
      <c r="E296" s="84"/>
      <c r="F296" s="84"/>
      <c r="G296" s="84"/>
      <c r="H296" s="84"/>
      <c r="I296" s="84"/>
      <c r="J296" s="84"/>
      <c r="K296" s="84"/>
      <c r="L296" s="18"/>
      <c r="M296" s="15"/>
      <c r="N296" s="15"/>
      <c r="O296" s="97"/>
      <c r="Q296"/>
      <c r="R296"/>
      <c r="S296"/>
      <c r="T296"/>
      <c r="U296"/>
      <c r="V296"/>
      <c r="W296"/>
      <c r="X296"/>
      <c r="Y296"/>
      <c r="Z296"/>
      <c r="AA296"/>
    </row>
    <row r="297" spans="1:27" ht="96.75" customHeight="1">
      <c r="A297" s="12" t="s">
        <v>117</v>
      </c>
      <c r="B297" s="49"/>
      <c r="C297" s="13" t="s">
        <v>21</v>
      </c>
      <c r="D297" s="219" t="s">
        <v>296</v>
      </c>
      <c r="E297" s="219"/>
      <c r="F297" s="219"/>
      <c r="G297" s="219"/>
      <c r="H297" s="219"/>
      <c r="I297" s="219"/>
      <c r="J297" s="219"/>
      <c r="K297" s="219"/>
      <c r="L297" s="14"/>
      <c r="M297" s="15"/>
      <c r="N297" s="15"/>
      <c r="O297" s="97"/>
      <c r="Q297"/>
      <c r="R297"/>
      <c r="S297"/>
      <c r="T297"/>
      <c r="U297"/>
      <c r="V297"/>
      <c r="W297"/>
      <c r="X297"/>
      <c r="Y297"/>
      <c r="Z297"/>
      <c r="AA297"/>
    </row>
    <row r="298" spans="1:27" ht="14.6">
      <c r="A298" s="12"/>
      <c r="B298" s="49"/>
      <c r="C298" s="13"/>
      <c r="D298" s="84"/>
      <c r="E298" s="84"/>
      <c r="F298" s="84"/>
      <c r="G298" s="84"/>
      <c r="H298" s="84"/>
      <c r="I298" s="84"/>
      <c r="J298" s="84"/>
      <c r="K298" s="84"/>
      <c r="L298" s="18">
        <v>1</v>
      </c>
      <c r="M298" s="61"/>
      <c r="N298" s="98"/>
      <c r="O298" s="98">
        <f>N298*L298</f>
        <v>0</v>
      </c>
      <c r="Q298"/>
      <c r="R298"/>
      <c r="S298"/>
      <c r="T298"/>
      <c r="U298"/>
      <c r="V298"/>
      <c r="W298"/>
      <c r="X298"/>
      <c r="Y298"/>
      <c r="Z298"/>
      <c r="AA298"/>
    </row>
    <row r="299" spans="1:27" ht="14.6">
      <c r="A299" s="12"/>
      <c r="B299" s="49"/>
      <c r="C299" s="13"/>
      <c r="D299" s="84"/>
      <c r="E299" s="84"/>
      <c r="F299" s="84"/>
      <c r="G299" s="84"/>
      <c r="H299" s="84"/>
      <c r="I299" s="84"/>
      <c r="J299" s="84"/>
      <c r="K299" s="84"/>
      <c r="L299" s="18"/>
      <c r="M299" s="15"/>
      <c r="N299" s="15"/>
      <c r="O299" s="97"/>
      <c r="Q299"/>
      <c r="R299"/>
      <c r="S299"/>
      <c r="T299"/>
      <c r="U299"/>
      <c r="V299"/>
      <c r="W299"/>
      <c r="X299"/>
      <c r="Y299"/>
      <c r="Z299"/>
      <c r="AA299"/>
    </row>
    <row r="300" spans="1:27" ht="110.05" customHeight="1">
      <c r="A300" s="12" t="s">
        <v>257</v>
      </c>
      <c r="B300" s="49"/>
      <c r="C300" s="13" t="s">
        <v>21</v>
      </c>
      <c r="D300" s="219" t="s">
        <v>297</v>
      </c>
      <c r="E300" s="219"/>
      <c r="F300" s="219"/>
      <c r="G300" s="219"/>
      <c r="H300" s="219"/>
      <c r="I300" s="219"/>
      <c r="J300" s="219"/>
      <c r="K300" s="219"/>
      <c r="L300" s="14"/>
      <c r="M300" s="15"/>
      <c r="N300" s="15"/>
      <c r="O300" s="97"/>
      <c r="Q300"/>
      <c r="R300"/>
      <c r="S300"/>
      <c r="T300"/>
      <c r="U300"/>
      <c r="V300"/>
      <c r="W300"/>
      <c r="X300"/>
      <c r="Y300"/>
      <c r="Z300"/>
      <c r="AA300"/>
    </row>
    <row r="301" spans="1:27" ht="14.6">
      <c r="A301" s="12"/>
      <c r="B301" s="49"/>
      <c r="C301" s="13"/>
      <c r="D301" s="55"/>
      <c r="E301" s="55"/>
      <c r="F301" s="55"/>
      <c r="G301" s="55"/>
      <c r="H301" s="55"/>
      <c r="I301" s="55"/>
      <c r="J301" s="55"/>
      <c r="K301" s="55"/>
      <c r="L301" s="18">
        <v>1</v>
      </c>
      <c r="M301" s="61"/>
      <c r="N301" s="98"/>
      <c r="O301" s="98">
        <f>N301*L301</f>
        <v>0</v>
      </c>
      <c r="Q301"/>
      <c r="R301"/>
      <c r="S301"/>
      <c r="T301"/>
      <c r="U301"/>
      <c r="V301"/>
      <c r="W301"/>
      <c r="X301"/>
      <c r="Y301"/>
      <c r="Z301"/>
      <c r="AA301"/>
    </row>
    <row r="302" spans="1:27" ht="14.6">
      <c r="A302" s="12"/>
      <c r="B302" s="49"/>
      <c r="C302" s="13"/>
      <c r="D302" s="110"/>
      <c r="E302" s="110"/>
      <c r="F302" s="110"/>
      <c r="G302" s="110"/>
      <c r="H302" s="110"/>
      <c r="I302" s="110"/>
      <c r="J302" s="110"/>
      <c r="K302" s="110"/>
      <c r="L302" s="18"/>
      <c r="M302" s="67"/>
      <c r="N302" s="93"/>
      <c r="O302" s="93"/>
      <c r="Q302"/>
      <c r="R302"/>
      <c r="S302"/>
      <c r="T302"/>
      <c r="U302"/>
      <c r="V302"/>
      <c r="W302"/>
      <c r="X302"/>
      <c r="Y302"/>
      <c r="Z302"/>
      <c r="AA302"/>
    </row>
    <row r="303" spans="1:27" ht="14.6">
      <c r="A303" s="12"/>
      <c r="B303" s="49"/>
      <c r="C303" s="13"/>
      <c r="D303" s="110"/>
      <c r="E303" s="110"/>
      <c r="F303" s="110"/>
      <c r="G303" s="110"/>
      <c r="H303" s="110"/>
      <c r="I303" s="110"/>
      <c r="J303" s="110"/>
      <c r="K303" s="110"/>
      <c r="L303" s="18"/>
      <c r="M303" s="67"/>
      <c r="N303" s="93"/>
      <c r="O303" s="93"/>
      <c r="Q303" s="114"/>
      <c r="R303"/>
      <c r="S303"/>
      <c r="T303"/>
      <c r="U303"/>
      <c r="V303"/>
      <c r="W303"/>
      <c r="X303"/>
      <c r="Y303"/>
      <c r="Z303"/>
      <c r="AA303"/>
    </row>
    <row r="304" spans="1:27">
      <c r="A304" s="27">
        <v>6</v>
      </c>
      <c r="B304" s="47"/>
      <c r="C304" s="28"/>
      <c r="D304" s="215" t="s">
        <v>299</v>
      </c>
      <c r="E304" s="215"/>
      <c r="F304" s="215"/>
      <c r="G304" s="215"/>
      <c r="H304" s="215"/>
      <c r="I304" s="215"/>
      <c r="J304" s="215"/>
      <c r="K304" s="215"/>
      <c r="L304" s="29"/>
      <c r="M304" s="28"/>
      <c r="N304" s="28"/>
      <c r="O304" s="96">
        <f>SUM(O307:O380)</f>
        <v>0</v>
      </c>
    </row>
    <row r="305" spans="1:27" s="53" customFormat="1">
      <c r="A305" s="70"/>
      <c r="B305" s="71"/>
      <c r="C305" s="72"/>
      <c r="D305" s="73"/>
      <c r="E305" s="73"/>
      <c r="F305" s="73"/>
      <c r="G305" s="73"/>
      <c r="H305" s="73"/>
      <c r="I305" s="73"/>
      <c r="J305" s="73"/>
      <c r="K305" s="73"/>
      <c r="L305" s="74"/>
      <c r="M305" s="72"/>
      <c r="N305" s="72"/>
      <c r="O305" s="104"/>
    </row>
    <row r="306" spans="1:27" ht="14.6">
      <c r="A306" s="12"/>
      <c r="B306" s="49"/>
      <c r="C306" s="13"/>
      <c r="D306" s="110"/>
      <c r="E306" s="110"/>
      <c r="F306" s="110"/>
      <c r="G306" s="110"/>
      <c r="H306" s="110"/>
      <c r="I306" s="110"/>
      <c r="J306" s="110"/>
      <c r="K306" s="110"/>
      <c r="L306" s="18"/>
      <c r="M306" s="67"/>
      <c r="N306" s="93"/>
      <c r="O306" s="93"/>
      <c r="Q306"/>
      <c r="R306"/>
      <c r="S306"/>
      <c r="T306"/>
      <c r="U306"/>
      <c r="V306"/>
      <c r="W306"/>
      <c r="X306"/>
      <c r="Y306"/>
      <c r="Z306"/>
      <c r="AA306"/>
    </row>
    <row r="307" spans="1:27" ht="52.75" customHeight="1">
      <c r="A307" s="12" t="s">
        <v>49</v>
      </c>
      <c r="B307" s="49"/>
      <c r="C307" s="13" t="s">
        <v>21</v>
      </c>
      <c r="D307" s="217" t="s">
        <v>261</v>
      </c>
      <c r="E307" s="217"/>
      <c r="F307" s="217"/>
      <c r="G307" s="217"/>
      <c r="H307" s="217"/>
      <c r="I307" s="217"/>
      <c r="J307" s="217"/>
      <c r="K307" s="217"/>
      <c r="L307" s="18"/>
      <c r="M307" s="15"/>
      <c r="N307" s="105"/>
      <c r="O307" s="90"/>
      <c r="P307" s="114"/>
      <c r="Q307"/>
    </row>
    <row r="308" spans="1:27" ht="15" customHeight="1">
      <c r="A308" s="12"/>
      <c r="B308" s="49"/>
      <c r="C308" s="13"/>
      <c r="D308" s="84"/>
      <c r="E308" s="84"/>
      <c r="F308" s="84"/>
      <c r="G308" s="84"/>
      <c r="H308" s="84"/>
      <c r="I308" s="84"/>
      <c r="J308" s="84"/>
      <c r="K308" s="84" t="s">
        <v>96</v>
      </c>
      <c r="L308" s="18">
        <v>33</v>
      </c>
      <c r="N308" s="106"/>
      <c r="O308" s="95"/>
      <c r="P308" s="114"/>
      <c r="Q308"/>
      <c r="R308"/>
    </row>
    <row r="309" spans="1:27" ht="15" customHeight="1">
      <c r="A309" s="12"/>
      <c r="B309" s="49"/>
      <c r="C309" s="13"/>
      <c r="D309" s="53"/>
      <c r="E309" s="53"/>
      <c r="F309" s="53"/>
      <c r="G309" s="53"/>
      <c r="H309" s="53"/>
      <c r="I309" s="53"/>
      <c r="J309" s="53"/>
      <c r="K309" s="84" t="s">
        <v>76</v>
      </c>
      <c r="L309" s="18">
        <v>0</v>
      </c>
      <c r="N309" s="4"/>
      <c r="P309" s="114"/>
      <c r="Q309"/>
      <c r="R309"/>
    </row>
    <row r="310" spans="1:27" ht="15" customHeight="1">
      <c r="A310" s="12"/>
      <c r="B310" s="49"/>
      <c r="C310" s="13"/>
      <c r="D310" s="85"/>
      <c r="E310" s="85"/>
      <c r="F310" s="85"/>
      <c r="G310" s="85"/>
      <c r="H310" s="85"/>
      <c r="I310" s="85"/>
      <c r="J310" s="85"/>
      <c r="K310" s="85" t="s">
        <v>77</v>
      </c>
      <c r="L310" s="14">
        <v>0</v>
      </c>
      <c r="M310" s="15"/>
      <c r="N310" s="107"/>
      <c r="O310" s="89"/>
      <c r="P310" s="114"/>
      <c r="Q310"/>
      <c r="R310"/>
    </row>
    <row r="311" spans="1:27" ht="14.6">
      <c r="A311" s="12"/>
      <c r="B311" s="49"/>
      <c r="C311" s="13"/>
      <c r="D311" s="84"/>
      <c r="E311" s="84"/>
      <c r="F311" s="84"/>
      <c r="G311" s="84"/>
      <c r="H311" s="84"/>
      <c r="I311" s="84"/>
      <c r="J311" s="84"/>
      <c r="K311" s="84"/>
      <c r="L311" s="36">
        <f>SUM(L308:L310)</f>
        <v>33</v>
      </c>
      <c r="M311" s="15"/>
      <c r="N311" s="105"/>
      <c r="O311" s="90">
        <f>L311*N311</f>
        <v>0</v>
      </c>
      <c r="P311" s="114"/>
      <c r="Q311"/>
      <c r="R311"/>
    </row>
    <row r="312" spans="1:27" ht="14.6">
      <c r="A312" s="25"/>
      <c r="B312" s="86"/>
      <c r="C312" s="3"/>
      <c r="D312" s="84"/>
      <c r="E312" s="84"/>
      <c r="F312" s="84"/>
      <c r="G312" s="84"/>
      <c r="H312" s="84"/>
      <c r="I312" s="84"/>
      <c r="J312" s="84"/>
      <c r="K312" s="84"/>
      <c r="N312" s="108"/>
      <c r="O312" s="100"/>
      <c r="P312"/>
      <c r="Q312"/>
      <c r="R312"/>
    </row>
    <row r="313" spans="1:27" ht="73.3" customHeight="1">
      <c r="A313" s="12" t="s">
        <v>50</v>
      </c>
      <c r="B313" s="49"/>
      <c r="C313" s="13" t="s">
        <v>21</v>
      </c>
      <c r="D313" s="217" t="s">
        <v>153</v>
      </c>
      <c r="E313" s="217"/>
      <c r="F313" s="217"/>
      <c r="G313" s="217"/>
      <c r="H313" s="217"/>
      <c r="I313" s="217"/>
      <c r="J313" s="217"/>
      <c r="K313" s="217"/>
      <c r="L313" s="18"/>
      <c r="M313" s="15"/>
      <c r="N313" s="105"/>
      <c r="O313" s="90"/>
      <c r="P313"/>
      <c r="Q313"/>
      <c r="R313"/>
    </row>
    <row r="314" spans="1:27" ht="12.75" customHeight="1">
      <c r="A314" s="12"/>
      <c r="B314" s="49"/>
      <c r="C314" s="13"/>
      <c r="D314" s="84"/>
      <c r="E314" s="84"/>
      <c r="F314" s="84"/>
      <c r="G314" s="84"/>
      <c r="H314" s="84"/>
      <c r="I314" s="84"/>
      <c r="J314" s="84"/>
      <c r="K314" s="84" t="s">
        <v>96</v>
      </c>
      <c r="L314" s="18">
        <v>0</v>
      </c>
      <c r="N314" s="106"/>
      <c r="O314" s="95"/>
      <c r="P314"/>
      <c r="Q314"/>
      <c r="R314"/>
    </row>
    <row r="315" spans="1:27" ht="14.6">
      <c r="A315" s="12"/>
      <c r="B315" s="49"/>
      <c r="C315" s="13"/>
      <c r="D315" s="53"/>
      <c r="E315" s="53"/>
      <c r="F315" s="53"/>
      <c r="G315" s="53"/>
      <c r="H315" s="53"/>
      <c r="I315" s="53"/>
      <c r="J315" s="53"/>
      <c r="K315" s="84" t="s">
        <v>76</v>
      </c>
      <c r="L315" s="18">
        <v>1</v>
      </c>
      <c r="N315" s="4"/>
      <c r="P315"/>
      <c r="Q315"/>
      <c r="R315"/>
    </row>
    <row r="316" spans="1:27" ht="14.6">
      <c r="A316" s="12"/>
      <c r="B316" s="49"/>
      <c r="C316" s="13"/>
      <c r="D316" s="85"/>
      <c r="E316" s="85"/>
      <c r="F316" s="85"/>
      <c r="G316" s="85"/>
      <c r="H316" s="85"/>
      <c r="I316" s="85"/>
      <c r="J316" s="85"/>
      <c r="K316" s="85" t="s">
        <v>77</v>
      </c>
      <c r="L316" s="14">
        <v>0</v>
      </c>
      <c r="M316" s="15"/>
      <c r="N316" s="107"/>
      <c r="O316" s="89"/>
      <c r="P316"/>
      <c r="Q316"/>
      <c r="R316"/>
    </row>
    <row r="317" spans="1:27" ht="14.6">
      <c r="A317" s="12"/>
      <c r="B317" s="49"/>
      <c r="C317" s="13"/>
      <c r="D317" s="84"/>
      <c r="E317" s="84"/>
      <c r="F317" s="84"/>
      <c r="G317" s="84"/>
      <c r="H317" s="84"/>
      <c r="I317" s="84"/>
      <c r="J317" s="84"/>
      <c r="K317" s="84"/>
      <c r="L317" s="36">
        <f>SUM(L314:L316)</f>
        <v>1</v>
      </c>
      <c r="M317" s="15"/>
      <c r="N317" s="19"/>
      <c r="O317" s="20">
        <f>L317*N317</f>
        <v>0</v>
      </c>
      <c r="P317"/>
      <c r="Q317"/>
      <c r="R317"/>
    </row>
    <row r="318" spans="1:27" ht="14.6">
      <c r="A318" s="12"/>
      <c r="B318" s="49"/>
      <c r="C318" s="13"/>
      <c r="D318" s="84"/>
      <c r="E318" s="84"/>
      <c r="F318" s="84"/>
      <c r="G318" s="84"/>
      <c r="H318" s="84"/>
      <c r="I318" s="84"/>
      <c r="J318" s="84"/>
      <c r="K318" s="84"/>
      <c r="L318" s="36"/>
      <c r="M318" s="15"/>
      <c r="N318" s="105"/>
      <c r="O318" s="90"/>
      <c r="P318"/>
      <c r="Q318"/>
      <c r="R318"/>
    </row>
    <row r="319" spans="1:27" ht="88.3" customHeight="1">
      <c r="A319" s="12" t="s">
        <v>51</v>
      </c>
      <c r="B319" s="49"/>
      <c r="C319" s="13" t="s">
        <v>21</v>
      </c>
      <c r="D319" s="217" t="s">
        <v>132</v>
      </c>
      <c r="E319" s="217"/>
      <c r="F319" s="217"/>
      <c r="G319" s="217"/>
      <c r="H319" s="217"/>
      <c r="I319" s="217"/>
      <c r="J319" s="217"/>
      <c r="K319" s="217"/>
      <c r="L319" s="18"/>
      <c r="M319" s="15"/>
      <c r="N319" s="105"/>
      <c r="O319" s="90"/>
      <c r="P319"/>
      <c r="Q319"/>
      <c r="R319"/>
    </row>
    <row r="320" spans="1:27" ht="15" customHeight="1">
      <c r="A320" s="12"/>
      <c r="B320" s="49"/>
      <c r="C320" s="13"/>
      <c r="D320" s="84"/>
      <c r="E320" s="84"/>
      <c r="F320" s="84"/>
      <c r="G320" s="84"/>
      <c r="H320" s="84"/>
      <c r="I320" s="84"/>
      <c r="J320" s="84"/>
      <c r="K320" s="84" t="s">
        <v>96</v>
      </c>
      <c r="L320" s="18">
        <v>0</v>
      </c>
      <c r="N320" s="106"/>
      <c r="O320" s="95"/>
      <c r="P320"/>
      <c r="Q320"/>
      <c r="R320"/>
    </row>
    <row r="321" spans="1:18" ht="15" customHeight="1">
      <c r="A321" s="12"/>
      <c r="B321" s="49"/>
      <c r="C321" s="13"/>
      <c r="D321" s="53"/>
      <c r="E321" s="53"/>
      <c r="F321" s="53"/>
      <c r="G321" s="53"/>
      <c r="H321" s="53"/>
      <c r="I321" s="53"/>
      <c r="J321" s="53"/>
      <c r="K321" s="84" t="s">
        <v>76</v>
      </c>
      <c r="L321" s="18">
        <v>1</v>
      </c>
      <c r="N321" s="4"/>
      <c r="P321"/>
      <c r="Q321"/>
      <c r="R321"/>
    </row>
    <row r="322" spans="1:18" ht="15" customHeight="1">
      <c r="A322" s="12"/>
      <c r="B322" s="49"/>
      <c r="C322" s="13"/>
      <c r="D322" s="85"/>
      <c r="E322" s="85"/>
      <c r="F322" s="85"/>
      <c r="G322" s="85"/>
      <c r="H322" s="85"/>
      <c r="I322" s="85"/>
      <c r="J322" s="85"/>
      <c r="K322" s="85" t="s">
        <v>77</v>
      </c>
      <c r="L322" s="14">
        <v>0</v>
      </c>
      <c r="M322" s="15"/>
      <c r="N322" s="107"/>
      <c r="O322" s="89"/>
      <c r="P322"/>
      <c r="Q322"/>
      <c r="R322"/>
    </row>
    <row r="323" spans="1:18" ht="14.6">
      <c r="A323" s="12"/>
      <c r="B323" s="49"/>
      <c r="C323" s="13"/>
      <c r="D323" s="84"/>
      <c r="E323" s="84"/>
      <c r="F323" s="84"/>
      <c r="G323" s="84"/>
      <c r="H323" s="84"/>
      <c r="I323" s="84"/>
      <c r="J323" s="84"/>
      <c r="K323" s="84"/>
      <c r="L323" s="36">
        <f>SUM(L320:L322)</f>
        <v>1</v>
      </c>
      <c r="M323" s="15"/>
      <c r="N323" s="19"/>
      <c r="O323" s="20">
        <f>L323*N323</f>
        <v>0</v>
      </c>
      <c r="P323"/>
      <c r="Q323"/>
      <c r="R323"/>
    </row>
    <row r="324" spans="1:18" ht="14.6">
      <c r="A324" s="12"/>
      <c r="B324" s="49"/>
      <c r="C324" s="13"/>
      <c r="D324" s="84"/>
      <c r="E324" s="84"/>
      <c r="F324" s="84"/>
      <c r="G324" s="84"/>
      <c r="H324" s="84"/>
      <c r="I324" s="84"/>
      <c r="J324" s="84"/>
      <c r="K324" s="84"/>
      <c r="L324" s="36"/>
      <c r="M324" s="15"/>
      <c r="N324" s="105"/>
      <c r="O324" s="90"/>
      <c r="P324"/>
      <c r="Q324"/>
      <c r="R324"/>
    </row>
    <row r="325" spans="1:18" ht="82.5" customHeight="1">
      <c r="A325" s="12" t="s">
        <v>52</v>
      </c>
      <c r="B325" s="49"/>
      <c r="C325" s="13" t="s">
        <v>21</v>
      </c>
      <c r="D325" s="217" t="s">
        <v>131</v>
      </c>
      <c r="E325" s="217"/>
      <c r="F325" s="217"/>
      <c r="G325" s="217"/>
      <c r="H325" s="217"/>
      <c r="I325" s="217"/>
      <c r="J325" s="217"/>
      <c r="K325" s="217"/>
      <c r="L325" s="18"/>
      <c r="M325" s="15"/>
      <c r="N325" s="105"/>
      <c r="O325" s="90"/>
      <c r="P325"/>
      <c r="Q325"/>
      <c r="R325"/>
    </row>
    <row r="326" spans="1:18" ht="14.25" customHeight="1">
      <c r="A326" s="12"/>
      <c r="B326" s="49"/>
      <c r="C326" s="13"/>
      <c r="D326" s="84"/>
      <c r="E326" s="84"/>
      <c r="F326" s="84"/>
      <c r="G326" s="84"/>
      <c r="H326" s="84"/>
      <c r="I326" s="84"/>
      <c r="J326" s="84"/>
      <c r="K326" s="84" t="s">
        <v>96</v>
      </c>
      <c r="L326" s="18">
        <v>0</v>
      </c>
      <c r="N326" s="106"/>
      <c r="O326" s="95"/>
      <c r="P326"/>
      <c r="Q326"/>
      <c r="R326"/>
    </row>
    <row r="327" spans="1:18" ht="14.25" customHeight="1">
      <c r="A327" s="12"/>
      <c r="B327" s="49"/>
      <c r="C327" s="13"/>
      <c r="D327" s="53"/>
      <c r="E327" s="53"/>
      <c r="F327" s="53"/>
      <c r="G327" s="53"/>
      <c r="H327" s="53"/>
      <c r="I327" s="53"/>
      <c r="J327" s="53"/>
      <c r="K327" s="84" t="s">
        <v>76</v>
      </c>
      <c r="L327" s="18">
        <v>1</v>
      </c>
      <c r="N327" s="4"/>
      <c r="P327"/>
      <c r="Q327"/>
      <c r="R327"/>
    </row>
    <row r="328" spans="1:18" ht="14.25" customHeight="1">
      <c r="A328" s="12"/>
      <c r="B328" s="49"/>
      <c r="C328" s="13"/>
      <c r="D328" s="85"/>
      <c r="E328" s="85"/>
      <c r="F328" s="85"/>
      <c r="G328" s="85"/>
      <c r="H328" s="85"/>
      <c r="I328" s="85"/>
      <c r="J328" s="85"/>
      <c r="K328" s="85" t="s">
        <v>77</v>
      </c>
      <c r="L328" s="14">
        <v>0</v>
      </c>
      <c r="M328" s="15"/>
      <c r="N328" s="107"/>
      <c r="O328" s="89"/>
      <c r="P328"/>
      <c r="Q328"/>
      <c r="R328"/>
    </row>
    <row r="329" spans="1:18" ht="14.6">
      <c r="A329" s="12"/>
      <c r="B329" s="49"/>
      <c r="C329" s="13"/>
      <c r="D329" s="84"/>
      <c r="E329" s="84"/>
      <c r="F329" s="84"/>
      <c r="G329" s="84"/>
      <c r="H329" s="84"/>
      <c r="I329" s="84"/>
      <c r="J329" s="84"/>
      <c r="K329" s="84"/>
      <c r="L329" s="36">
        <f>SUM(L326:L328)</f>
        <v>1</v>
      </c>
      <c r="M329" s="15"/>
      <c r="N329" s="19"/>
      <c r="O329" s="20">
        <f>L329*N329</f>
        <v>0</v>
      </c>
      <c r="P329"/>
      <c r="Q329"/>
      <c r="R329"/>
    </row>
    <row r="330" spans="1:18" ht="14.6">
      <c r="A330" s="12"/>
      <c r="B330" s="49"/>
      <c r="C330" s="13"/>
      <c r="D330" s="84"/>
      <c r="E330" s="84"/>
      <c r="F330" s="84"/>
      <c r="G330" s="84"/>
      <c r="H330" s="84"/>
      <c r="I330" s="84"/>
      <c r="J330" s="84"/>
      <c r="K330" s="84"/>
      <c r="L330" s="36"/>
      <c r="M330" s="15"/>
      <c r="N330" s="105"/>
      <c r="O330" s="90"/>
      <c r="P330"/>
      <c r="Q330"/>
      <c r="R330"/>
    </row>
    <row r="331" spans="1:18" ht="58.5" customHeight="1">
      <c r="A331" s="12" t="s">
        <v>53</v>
      </c>
      <c r="B331" s="49"/>
      <c r="C331" s="13" t="s">
        <v>21</v>
      </c>
      <c r="D331" s="217" t="s">
        <v>133</v>
      </c>
      <c r="E331" s="217"/>
      <c r="F331" s="217"/>
      <c r="G331" s="217"/>
      <c r="H331" s="217"/>
      <c r="I331" s="217"/>
      <c r="J331" s="217"/>
      <c r="K331" s="217"/>
      <c r="L331" s="18"/>
      <c r="M331" s="15"/>
      <c r="N331" s="105"/>
      <c r="O331" s="90"/>
      <c r="P331"/>
      <c r="Q331"/>
      <c r="R331"/>
    </row>
    <row r="332" spans="1:18" ht="15" customHeight="1">
      <c r="A332" s="12"/>
      <c r="B332" s="49"/>
      <c r="C332" s="13"/>
      <c r="D332" s="84"/>
      <c r="E332" s="84"/>
      <c r="F332" s="84"/>
      <c r="G332" s="84"/>
      <c r="H332" s="84"/>
      <c r="I332" s="84"/>
      <c r="J332" s="84"/>
      <c r="K332" s="84" t="s">
        <v>96</v>
      </c>
      <c r="L332" s="18">
        <v>0</v>
      </c>
      <c r="N332" s="106"/>
      <c r="O332" s="95"/>
      <c r="P332"/>
      <c r="Q332"/>
      <c r="R332"/>
    </row>
    <row r="333" spans="1:18" ht="15" customHeight="1">
      <c r="A333" s="12"/>
      <c r="B333" s="49"/>
      <c r="C333" s="13"/>
      <c r="D333" s="53"/>
      <c r="E333" s="53"/>
      <c r="F333" s="53"/>
      <c r="G333" s="53"/>
      <c r="H333" s="53"/>
      <c r="I333" s="53"/>
      <c r="J333" s="53"/>
      <c r="K333" s="84" t="s">
        <v>76</v>
      </c>
      <c r="L333" s="18">
        <v>1</v>
      </c>
      <c r="N333" s="4"/>
      <c r="P333"/>
      <c r="Q333"/>
      <c r="R333"/>
    </row>
    <row r="334" spans="1:18" ht="15" customHeight="1">
      <c r="A334" s="12"/>
      <c r="B334" s="49"/>
      <c r="C334" s="13"/>
      <c r="D334" s="85"/>
      <c r="E334" s="85"/>
      <c r="F334" s="85"/>
      <c r="G334" s="85"/>
      <c r="H334" s="85"/>
      <c r="I334" s="85"/>
      <c r="J334" s="85"/>
      <c r="K334" s="85" t="s">
        <v>77</v>
      </c>
      <c r="L334" s="14">
        <v>0</v>
      </c>
      <c r="M334" s="15"/>
      <c r="N334" s="107"/>
      <c r="O334" s="89"/>
      <c r="P334"/>
      <c r="Q334"/>
      <c r="R334"/>
    </row>
    <row r="335" spans="1:18" ht="14.6">
      <c r="A335" s="12"/>
      <c r="B335" s="49"/>
      <c r="C335" s="13"/>
      <c r="D335" s="84"/>
      <c r="E335" s="84"/>
      <c r="F335" s="84"/>
      <c r="G335" s="84"/>
      <c r="H335" s="84"/>
      <c r="I335" s="84"/>
      <c r="J335" s="84"/>
      <c r="K335" s="84"/>
      <c r="L335" s="36">
        <f>SUM(L332:L334)</f>
        <v>1</v>
      </c>
      <c r="M335" s="15"/>
      <c r="N335" s="19"/>
      <c r="O335" s="20">
        <f>L335*N335</f>
        <v>0</v>
      </c>
      <c r="P335"/>
      <c r="Q335"/>
      <c r="R335"/>
    </row>
    <row r="336" spans="1:18" ht="14.6">
      <c r="A336" s="12"/>
      <c r="B336" s="49"/>
      <c r="C336" s="13"/>
      <c r="D336" s="84"/>
      <c r="E336" s="84"/>
      <c r="F336" s="84"/>
      <c r="G336" s="84"/>
      <c r="H336" s="84"/>
      <c r="I336" s="84"/>
      <c r="J336" s="84"/>
      <c r="K336" s="84"/>
      <c r="L336" s="36"/>
      <c r="M336" s="15"/>
      <c r="N336" s="105"/>
      <c r="O336" s="90"/>
      <c r="P336"/>
      <c r="Q336"/>
      <c r="R336"/>
    </row>
    <row r="337" spans="1:18" ht="102" customHeight="1">
      <c r="A337" s="12" t="s">
        <v>70</v>
      </c>
      <c r="B337" s="49"/>
      <c r="C337" s="13" t="s">
        <v>21</v>
      </c>
      <c r="D337" s="217" t="s">
        <v>134</v>
      </c>
      <c r="E337" s="217"/>
      <c r="F337" s="217"/>
      <c r="G337" s="217"/>
      <c r="H337" s="217"/>
      <c r="I337" s="217"/>
      <c r="J337" s="217"/>
      <c r="K337" s="217"/>
      <c r="L337" s="18"/>
      <c r="M337" s="15"/>
      <c r="N337" s="105"/>
      <c r="O337" s="90"/>
      <c r="P337"/>
      <c r="Q337"/>
      <c r="R337"/>
    </row>
    <row r="338" spans="1:18" ht="15" customHeight="1">
      <c r="A338" s="12"/>
      <c r="B338" s="49"/>
      <c r="C338" s="13"/>
      <c r="D338" s="84"/>
      <c r="E338" s="84"/>
      <c r="F338" s="84"/>
      <c r="G338" s="84"/>
      <c r="H338" s="84"/>
      <c r="I338" s="84"/>
      <c r="J338" s="84"/>
      <c r="K338" s="84" t="s">
        <v>96</v>
      </c>
      <c r="L338" s="18">
        <v>0</v>
      </c>
      <c r="N338" s="106"/>
      <c r="O338" s="95"/>
      <c r="P338"/>
      <c r="Q338"/>
      <c r="R338"/>
    </row>
    <row r="339" spans="1:18" ht="15" customHeight="1">
      <c r="A339" s="12"/>
      <c r="B339" s="49"/>
      <c r="C339" s="13"/>
      <c r="D339" s="53"/>
      <c r="E339" s="53"/>
      <c r="F339" s="53"/>
      <c r="G339" s="53"/>
      <c r="H339" s="53"/>
      <c r="I339" s="53"/>
      <c r="J339" s="53"/>
      <c r="K339" s="84" t="s">
        <v>76</v>
      </c>
      <c r="L339" s="18">
        <v>1</v>
      </c>
      <c r="N339" s="4"/>
      <c r="P339"/>
      <c r="Q339"/>
      <c r="R339"/>
    </row>
    <row r="340" spans="1:18" ht="15" customHeight="1">
      <c r="A340" s="12"/>
      <c r="B340" s="49"/>
      <c r="C340" s="13"/>
      <c r="D340" s="85"/>
      <c r="E340" s="85"/>
      <c r="F340" s="85"/>
      <c r="G340" s="85"/>
      <c r="H340" s="85"/>
      <c r="I340" s="85"/>
      <c r="J340" s="85"/>
      <c r="K340" s="85" t="s">
        <v>77</v>
      </c>
      <c r="L340" s="14">
        <v>0</v>
      </c>
      <c r="M340" s="15"/>
      <c r="N340" s="107"/>
      <c r="O340" s="89"/>
      <c r="P340"/>
      <c r="Q340"/>
      <c r="R340"/>
    </row>
    <row r="341" spans="1:18" ht="14.6">
      <c r="A341" s="12"/>
      <c r="B341" s="49"/>
      <c r="C341" s="13"/>
      <c r="D341" s="84"/>
      <c r="E341" s="84"/>
      <c r="F341" s="84"/>
      <c r="G341" s="84"/>
      <c r="H341" s="84"/>
      <c r="I341" s="84"/>
      <c r="J341" s="84"/>
      <c r="K341" s="84"/>
      <c r="L341" s="36">
        <f>SUM(L338:L340)</f>
        <v>1</v>
      </c>
      <c r="M341" s="15"/>
      <c r="N341" s="19"/>
      <c r="O341" s="20">
        <f>L341*N341</f>
        <v>0</v>
      </c>
      <c r="P341"/>
      <c r="Q341"/>
      <c r="R341"/>
    </row>
    <row r="342" spans="1:18" ht="14.6">
      <c r="A342" s="12"/>
      <c r="B342" s="49"/>
      <c r="C342" s="13"/>
      <c r="D342" s="84"/>
      <c r="E342" s="84"/>
      <c r="F342" s="84"/>
      <c r="G342" s="84"/>
      <c r="H342" s="84"/>
      <c r="I342" s="84"/>
      <c r="J342" s="84"/>
      <c r="K342" s="84"/>
      <c r="L342" s="36"/>
      <c r="M342" s="15"/>
      <c r="N342" s="105"/>
      <c r="O342" s="90"/>
      <c r="P342"/>
      <c r="Q342"/>
      <c r="R342"/>
    </row>
    <row r="343" spans="1:18" ht="57.75" customHeight="1">
      <c r="A343" s="12" t="s">
        <v>71</v>
      </c>
      <c r="B343" s="49"/>
      <c r="C343" s="13" t="s">
        <v>128</v>
      </c>
      <c r="D343" s="225" t="s">
        <v>135</v>
      </c>
      <c r="E343" s="217"/>
      <c r="F343" s="217"/>
      <c r="G343" s="217"/>
      <c r="H343" s="217"/>
      <c r="I343" s="217"/>
      <c r="J343" s="217"/>
      <c r="K343" s="217"/>
      <c r="L343" s="18"/>
      <c r="M343" s="15"/>
      <c r="N343" s="105"/>
      <c r="O343" s="90"/>
      <c r="P343"/>
      <c r="Q343"/>
      <c r="R343"/>
    </row>
    <row r="344" spans="1:18" ht="15" customHeight="1">
      <c r="A344" s="12"/>
      <c r="B344" s="49"/>
      <c r="C344" s="13"/>
      <c r="D344" s="84"/>
      <c r="E344" s="84"/>
      <c r="F344" s="84"/>
      <c r="G344" s="84"/>
      <c r="H344" s="84"/>
      <c r="I344" s="84"/>
      <c r="J344" s="84"/>
      <c r="K344" s="84" t="s">
        <v>96</v>
      </c>
      <c r="L344" s="18">
        <v>2.4</v>
      </c>
      <c r="N344" s="106"/>
      <c r="O344" s="95"/>
      <c r="P344"/>
      <c r="Q344"/>
      <c r="R344"/>
    </row>
    <row r="345" spans="1:18" ht="15" customHeight="1">
      <c r="A345" s="12"/>
      <c r="B345" s="49"/>
      <c r="C345" s="13"/>
      <c r="D345" s="53"/>
      <c r="E345" s="53"/>
      <c r="F345" s="53"/>
      <c r="G345" s="53"/>
      <c r="H345" s="53"/>
      <c r="I345" s="53"/>
      <c r="J345" s="53"/>
      <c r="K345" s="84" t="s">
        <v>76</v>
      </c>
      <c r="L345" s="18">
        <v>5.95</v>
      </c>
      <c r="N345" s="4"/>
      <c r="P345"/>
      <c r="Q345"/>
      <c r="R345"/>
    </row>
    <row r="346" spans="1:18" ht="15" customHeight="1">
      <c r="A346" s="12"/>
      <c r="B346" s="49"/>
      <c r="C346" s="13"/>
      <c r="D346" s="85"/>
      <c r="E346" s="85"/>
      <c r="F346" s="85"/>
      <c r="G346" s="85"/>
      <c r="H346" s="85"/>
      <c r="I346" s="85"/>
      <c r="J346" s="85"/>
      <c r="K346" s="85" t="s">
        <v>77</v>
      </c>
      <c r="L346" s="14">
        <v>0</v>
      </c>
      <c r="M346" s="15"/>
      <c r="N346" s="107"/>
      <c r="O346" s="89"/>
      <c r="P346"/>
      <c r="Q346"/>
      <c r="R346"/>
    </row>
    <row r="347" spans="1:18" ht="15" customHeight="1">
      <c r="A347" s="12"/>
      <c r="B347" s="49"/>
      <c r="C347" s="13"/>
      <c r="D347" s="84"/>
      <c r="E347" s="84"/>
      <c r="F347" s="84"/>
      <c r="G347" s="84"/>
      <c r="H347" s="84"/>
      <c r="I347" s="84"/>
      <c r="J347" s="84"/>
      <c r="K347" s="84"/>
      <c r="L347" s="36">
        <f>SUM(L344:L346)</f>
        <v>8.35</v>
      </c>
      <c r="M347" s="15"/>
      <c r="N347" s="19"/>
      <c r="O347" s="20">
        <f>L347*N347</f>
        <v>0</v>
      </c>
      <c r="P347"/>
      <c r="Q347"/>
      <c r="R347"/>
    </row>
    <row r="348" spans="1:18" ht="14.6">
      <c r="A348" s="12"/>
      <c r="B348" s="49"/>
      <c r="C348" s="13"/>
      <c r="D348" s="84"/>
      <c r="E348" s="84"/>
      <c r="F348" s="84"/>
      <c r="G348" s="84"/>
      <c r="H348" s="84"/>
      <c r="I348" s="84"/>
      <c r="J348" s="84"/>
      <c r="K348" s="84"/>
      <c r="L348" s="36"/>
      <c r="M348" s="15"/>
      <c r="N348" s="105"/>
      <c r="O348" s="90"/>
      <c r="P348"/>
      <c r="Q348"/>
      <c r="R348"/>
    </row>
    <row r="349" spans="1:18" ht="63" customHeight="1">
      <c r="A349" s="12" t="s">
        <v>72</v>
      </c>
      <c r="B349" s="49"/>
      <c r="C349" s="13" t="s">
        <v>128</v>
      </c>
      <c r="D349" s="225" t="s">
        <v>136</v>
      </c>
      <c r="E349" s="217"/>
      <c r="F349" s="217"/>
      <c r="G349" s="217"/>
      <c r="H349" s="217"/>
      <c r="I349" s="217"/>
      <c r="J349" s="217"/>
      <c r="K349" s="217"/>
      <c r="L349" s="18"/>
      <c r="M349" s="15"/>
      <c r="N349" s="105"/>
      <c r="O349" s="90"/>
      <c r="P349"/>
      <c r="Q349"/>
      <c r="R349"/>
    </row>
    <row r="350" spans="1:18" ht="15" customHeight="1">
      <c r="A350" s="12"/>
      <c r="B350" s="49"/>
      <c r="C350" s="13"/>
      <c r="D350" s="84"/>
      <c r="E350" s="84"/>
      <c r="F350" s="84"/>
      <c r="G350" s="84"/>
      <c r="H350" s="84"/>
      <c r="I350" s="84"/>
      <c r="J350" s="84"/>
      <c r="K350" s="84" t="s">
        <v>96</v>
      </c>
      <c r="L350" s="18">
        <v>0</v>
      </c>
      <c r="N350" s="106"/>
      <c r="O350" s="95"/>
      <c r="P350"/>
      <c r="Q350"/>
      <c r="R350"/>
    </row>
    <row r="351" spans="1:18" ht="15" customHeight="1">
      <c r="A351" s="12"/>
      <c r="B351" s="49"/>
      <c r="C351" s="13"/>
      <c r="D351" s="53"/>
      <c r="E351" s="53"/>
      <c r="F351" s="53"/>
      <c r="G351" s="53"/>
      <c r="H351" s="53"/>
      <c r="I351" s="53"/>
      <c r="J351" s="53"/>
      <c r="K351" s="84" t="s">
        <v>76</v>
      </c>
      <c r="L351" s="18">
        <v>1.82</v>
      </c>
      <c r="N351" s="4"/>
      <c r="P351"/>
      <c r="Q351"/>
      <c r="R351"/>
    </row>
    <row r="352" spans="1:18" ht="15" customHeight="1">
      <c r="A352" s="12"/>
      <c r="B352" s="49"/>
      <c r="C352" s="13"/>
      <c r="D352" s="85"/>
      <c r="E352" s="85"/>
      <c r="F352" s="85"/>
      <c r="G352" s="85"/>
      <c r="H352" s="85"/>
      <c r="I352" s="85"/>
      <c r="J352" s="85"/>
      <c r="K352" s="85" t="s">
        <v>77</v>
      </c>
      <c r="L352" s="14">
        <v>1.72</v>
      </c>
      <c r="M352" s="15"/>
      <c r="N352" s="107"/>
      <c r="O352" s="89"/>
      <c r="P352"/>
      <c r="Q352"/>
      <c r="R352"/>
    </row>
    <row r="353" spans="1:27" ht="14.6">
      <c r="A353" s="12"/>
      <c r="B353" s="49"/>
      <c r="C353" s="13"/>
      <c r="D353" s="84"/>
      <c r="E353" s="84"/>
      <c r="F353" s="84"/>
      <c r="G353" s="84"/>
      <c r="H353" s="84"/>
      <c r="I353" s="84"/>
      <c r="J353" s="84"/>
      <c r="K353" s="84"/>
      <c r="L353" s="36">
        <f>SUM(L350:L352)</f>
        <v>3.54</v>
      </c>
      <c r="M353" s="15"/>
      <c r="N353" s="19"/>
      <c r="O353" s="20">
        <f>L353*N353</f>
        <v>0</v>
      </c>
      <c r="P353"/>
      <c r="Q353"/>
      <c r="R353"/>
    </row>
    <row r="354" spans="1:27" ht="57" customHeight="1">
      <c r="A354" s="12" t="s">
        <v>155</v>
      </c>
      <c r="B354" s="51"/>
      <c r="C354" s="13" t="s">
        <v>21</v>
      </c>
      <c r="D354" s="225" t="s">
        <v>149</v>
      </c>
      <c r="E354" s="217"/>
      <c r="F354" s="217"/>
      <c r="G354" s="217"/>
      <c r="H354" s="217"/>
      <c r="I354" s="217"/>
      <c r="J354" s="217"/>
      <c r="K354" s="217"/>
      <c r="L354" s="18"/>
      <c r="M354" s="15"/>
      <c r="N354" s="105"/>
      <c r="O354" s="90"/>
      <c r="P354"/>
      <c r="Q354"/>
      <c r="R354"/>
    </row>
    <row r="355" spans="1:27" ht="15" customHeight="1">
      <c r="A355" s="12"/>
      <c r="B355" s="52"/>
      <c r="C355" s="13"/>
      <c r="D355" s="84"/>
      <c r="E355" s="84"/>
      <c r="F355" s="84"/>
      <c r="G355" s="84"/>
      <c r="H355" s="84"/>
      <c r="I355" s="84"/>
      <c r="J355" s="84"/>
      <c r="K355" s="84" t="s">
        <v>96</v>
      </c>
      <c r="L355" s="18">
        <v>1</v>
      </c>
      <c r="N355" s="106"/>
      <c r="O355" s="95"/>
      <c r="P355"/>
      <c r="Q355"/>
      <c r="R355"/>
    </row>
    <row r="356" spans="1:27" ht="15" customHeight="1">
      <c r="A356" s="12"/>
      <c r="B356" s="49"/>
      <c r="C356" s="13"/>
      <c r="D356" s="53"/>
      <c r="E356" s="53"/>
      <c r="F356" s="53"/>
      <c r="G356" s="53"/>
      <c r="H356" s="53"/>
      <c r="I356" s="53"/>
      <c r="J356" s="53"/>
      <c r="K356" s="84" t="s">
        <v>76</v>
      </c>
      <c r="L356" s="18">
        <v>0</v>
      </c>
      <c r="N356" s="4"/>
      <c r="P356"/>
      <c r="Q356"/>
      <c r="R356"/>
    </row>
    <row r="357" spans="1:27" ht="15" customHeight="1">
      <c r="A357" s="12"/>
      <c r="B357" s="49"/>
      <c r="C357" s="13"/>
      <c r="D357" s="85"/>
      <c r="E357" s="85"/>
      <c r="F357" s="85"/>
      <c r="G357" s="85"/>
      <c r="H357" s="85"/>
      <c r="I357" s="85"/>
      <c r="J357" s="85"/>
      <c r="K357" s="85" t="s">
        <v>77</v>
      </c>
      <c r="L357" s="14">
        <v>0</v>
      </c>
      <c r="M357" s="15"/>
      <c r="N357" s="107"/>
      <c r="O357" s="89"/>
      <c r="P357"/>
      <c r="Q357"/>
      <c r="R357"/>
    </row>
    <row r="358" spans="1:27" ht="15" customHeight="1">
      <c r="A358" s="12"/>
      <c r="B358" s="49"/>
      <c r="C358" s="13"/>
      <c r="D358" s="84"/>
      <c r="E358" s="84"/>
      <c r="F358" s="84"/>
      <c r="G358" s="84"/>
      <c r="H358" s="84"/>
      <c r="I358" s="84"/>
      <c r="J358" s="84"/>
      <c r="K358" s="84"/>
      <c r="L358" s="36">
        <f>SUM(L355:L357)</f>
        <v>1</v>
      </c>
      <c r="M358" s="15"/>
      <c r="N358" s="19"/>
      <c r="O358" s="20">
        <f>L358*N358</f>
        <v>0</v>
      </c>
      <c r="P358"/>
      <c r="Q358"/>
      <c r="R358"/>
    </row>
    <row r="359" spans="1:27" ht="15" customHeight="1">
      <c r="A359" s="12"/>
      <c r="B359" s="49"/>
      <c r="C359" s="13"/>
      <c r="D359" s="84"/>
      <c r="E359" s="84"/>
      <c r="F359" s="84"/>
      <c r="G359" s="84"/>
      <c r="H359" s="84"/>
      <c r="I359" s="84"/>
      <c r="J359" s="84"/>
      <c r="K359" s="84"/>
      <c r="L359" s="36"/>
      <c r="M359" s="15"/>
      <c r="N359" s="105"/>
      <c r="O359" s="90"/>
      <c r="P359"/>
      <c r="Q359"/>
      <c r="R359"/>
    </row>
    <row r="360" spans="1:27" ht="48.75" customHeight="1">
      <c r="A360" s="12" t="s">
        <v>156</v>
      </c>
      <c r="B360" s="51"/>
      <c r="C360" s="13" t="s">
        <v>21</v>
      </c>
      <c r="D360" s="225" t="s">
        <v>150</v>
      </c>
      <c r="E360" s="217"/>
      <c r="F360" s="217"/>
      <c r="G360" s="217"/>
      <c r="H360" s="217"/>
      <c r="I360" s="217"/>
      <c r="J360" s="217"/>
      <c r="K360" s="217"/>
      <c r="L360" s="18"/>
      <c r="M360" s="15"/>
      <c r="N360" s="105"/>
      <c r="O360" s="90"/>
      <c r="P360"/>
      <c r="Q360"/>
      <c r="R360"/>
    </row>
    <row r="361" spans="1:27" ht="15" customHeight="1">
      <c r="A361" s="12"/>
      <c r="B361" s="52"/>
      <c r="C361" s="13"/>
      <c r="D361" s="110"/>
      <c r="E361" s="110"/>
      <c r="F361" s="110"/>
      <c r="G361" s="110"/>
      <c r="H361" s="110"/>
      <c r="I361" s="110"/>
      <c r="J361" s="110"/>
      <c r="K361" s="110" t="s">
        <v>96</v>
      </c>
      <c r="L361" s="18">
        <v>1</v>
      </c>
      <c r="N361" s="106"/>
      <c r="O361" s="95"/>
      <c r="P361"/>
      <c r="Q361"/>
      <c r="R361"/>
    </row>
    <row r="362" spans="1:27" ht="15" customHeight="1">
      <c r="A362" s="12"/>
      <c r="B362" s="49"/>
      <c r="C362" s="13"/>
      <c r="K362" s="110" t="s">
        <v>76</v>
      </c>
      <c r="L362" s="18">
        <v>0</v>
      </c>
      <c r="N362" s="4"/>
      <c r="P362"/>
      <c r="Q362"/>
      <c r="R362"/>
    </row>
    <row r="363" spans="1:27" ht="15" customHeight="1">
      <c r="A363" s="12"/>
      <c r="B363" s="49"/>
      <c r="C363" s="13"/>
      <c r="D363" s="109"/>
      <c r="E363" s="109"/>
      <c r="F363" s="109"/>
      <c r="G363" s="109"/>
      <c r="H363" s="109"/>
      <c r="I363" s="109"/>
      <c r="J363" s="109"/>
      <c r="K363" s="109" t="s">
        <v>77</v>
      </c>
      <c r="L363" s="14">
        <v>0</v>
      </c>
      <c r="M363" s="15"/>
      <c r="N363" s="107"/>
      <c r="O363" s="89"/>
      <c r="P363"/>
      <c r="Q363"/>
      <c r="R363"/>
    </row>
    <row r="364" spans="1:27" ht="15" customHeight="1">
      <c r="A364" s="12"/>
      <c r="B364" s="49"/>
      <c r="C364" s="13"/>
      <c r="D364" s="110"/>
      <c r="E364" s="110"/>
      <c r="F364" s="110"/>
      <c r="G364" s="110"/>
      <c r="H364" s="110"/>
      <c r="I364" s="110"/>
      <c r="J364" s="110"/>
      <c r="K364" s="110"/>
      <c r="L364" s="36">
        <f>SUM(L361:L363)</f>
        <v>1</v>
      </c>
      <c r="M364" s="15"/>
      <c r="N364" s="19"/>
      <c r="O364" s="20">
        <f>L364*N364</f>
        <v>0</v>
      </c>
      <c r="P364"/>
      <c r="Q364"/>
      <c r="R364"/>
    </row>
    <row r="365" spans="1:27" ht="15" customHeight="1">
      <c r="A365" s="12"/>
      <c r="B365" s="49"/>
      <c r="C365" s="13"/>
      <c r="D365" s="110"/>
      <c r="E365" s="110"/>
      <c r="F365" s="110"/>
      <c r="G365" s="110"/>
      <c r="H365" s="110"/>
      <c r="I365" s="110"/>
      <c r="J365" s="110"/>
      <c r="K365" s="110"/>
      <c r="L365" s="36"/>
      <c r="M365" s="15"/>
      <c r="N365" s="105"/>
      <c r="O365" s="105"/>
      <c r="P365"/>
      <c r="Q365"/>
      <c r="R365"/>
    </row>
    <row r="366" spans="1:27" ht="94" customHeight="1">
      <c r="A366" s="12" t="s">
        <v>20</v>
      </c>
      <c r="B366" s="49"/>
      <c r="C366" s="13" t="s">
        <v>40</v>
      </c>
      <c r="D366" s="219" t="s">
        <v>301</v>
      </c>
      <c r="E366" s="219"/>
      <c r="F366" s="219"/>
      <c r="G366" s="219"/>
      <c r="H366" s="219"/>
      <c r="I366" s="219"/>
      <c r="J366" s="219"/>
      <c r="K366" s="219"/>
      <c r="L366" s="14"/>
      <c r="M366" s="15"/>
      <c r="N366" s="97"/>
      <c r="O366" s="97"/>
      <c r="Q366"/>
      <c r="R366"/>
      <c r="S366"/>
      <c r="T366"/>
      <c r="U366"/>
      <c r="V366"/>
      <c r="W366"/>
      <c r="X366"/>
      <c r="Y366"/>
      <c r="Z366"/>
      <c r="AA366"/>
    </row>
    <row r="367" spans="1:27" ht="14.6">
      <c r="A367" s="12"/>
      <c r="B367" s="49"/>
      <c r="C367" s="13"/>
      <c r="D367" s="110"/>
      <c r="E367" s="110"/>
      <c r="F367" s="110"/>
      <c r="G367" s="110"/>
      <c r="H367" s="110"/>
      <c r="I367" s="110"/>
      <c r="J367" s="110"/>
      <c r="K367" s="110"/>
      <c r="L367" s="18">
        <v>12.74</v>
      </c>
      <c r="M367" s="61"/>
      <c r="N367" s="62"/>
      <c r="O367" s="115">
        <f>L367*N367</f>
        <v>0</v>
      </c>
      <c r="Q367"/>
      <c r="R367"/>
      <c r="S367"/>
      <c r="T367"/>
      <c r="U367"/>
      <c r="V367"/>
      <c r="W367"/>
      <c r="X367"/>
      <c r="Y367"/>
      <c r="Z367"/>
      <c r="AA367"/>
    </row>
    <row r="368" spans="1:27" ht="15" customHeight="1">
      <c r="A368" s="12"/>
      <c r="B368" s="49"/>
      <c r="C368" s="13"/>
      <c r="D368" s="110"/>
      <c r="E368" s="110"/>
      <c r="F368" s="110"/>
      <c r="G368" s="110"/>
      <c r="H368" s="110"/>
      <c r="I368" s="110"/>
      <c r="J368" s="110"/>
      <c r="K368" s="110"/>
      <c r="L368" s="36"/>
      <c r="M368" s="15"/>
      <c r="N368" s="105"/>
      <c r="O368" s="105"/>
      <c r="P368"/>
      <c r="Q368"/>
      <c r="R368"/>
    </row>
    <row r="369" spans="1:27" ht="72" customHeight="1">
      <c r="A369" s="12" t="s">
        <v>67</v>
      </c>
      <c r="B369" s="49"/>
      <c r="C369" s="13" t="s">
        <v>40</v>
      </c>
      <c r="D369" s="221" t="s">
        <v>119</v>
      </c>
      <c r="E369" s="221"/>
      <c r="F369" s="221"/>
      <c r="G369" s="221"/>
      <c r="H369" s="221"/>
      <c r="I369" s="221"/>
      <c r="J369" s="221"/>
      <c r="K369" s="221"/>
      <c r="L369" s="60"/>
      <c r="M369" s="15"/>
      <c r="N369" s="97"/>
      <c r="O369" s="97"/>
      <c r="R369"/>
    </row>
    <row r="370" spans="1:27" ht="15" customHeight="1">
      <c r="A370" s="12"/>
      <c r="B370" s="49"/>
      <c r="C370" s="13"/>
      <c r="D370" s="117"/>
      <c r="E370" s="117"/>
      <c r="F370" s="117"/>
      <c r="G370" s="117"/>
      <c r="H370" s="117"/>
      <c r="I370" s="117"/>
      <c r="J370" s="117"/>
      <c r="K370" s="117" t="s">
        <v>96</v>
      </c>
      <c r="L370" s="60">
        <v>16.97</v>
      </c>
      <c r="M370" s="66"/>
      <c r="N370" s="91"/>
      <c r="O370" s="91"/>
      <c r="R370"/>
    </row>
    <row r="371" spans="1:27" ht="15" customHeight="1">
      <c r="A371" s="12"/>
      <c r="B371" s="49"/>
      <c r="C371" s="13"/>
      <c r="D371" s="53"/>
      <c r="E371" s="53"/>
      <c r="F371" s="53"/>
      <c r="G371" s="53"/>
      <c r="H371" s="53"/>
      <c r="I371" s="53"/>
      <c r="J371" s="53"/>
      <c r="K371" s="84" t="s">
        <v>76</v>
      </c>
      <c r="L371" s="18">
        <v>53.46</v>
      </c>
      <c r="N371" s="4"/>
      <c r="R371"/>
    </row>
    <row r="372" spans="1:27" ht="15" customHeight="1">
      <c r="A372" s="12"/>
      <c r="B372" s="49"/>
      <c r="C372" s="13"/>
      <c r="D372" s="85"/>
      <c r="E372" s="85"/>
      <c r="F372" s="85"/>
      <c r="G372" s="85"/>
      <c r="H372" s="85"/>
      <c r="I372" s="85"/>
      <c r="J372" s="85"/>
      <c r="K372" s="85" t="s">
        <v>77</v>
      </c>
      <c r="L372" s="14">
        <v>27.17</v>
      </c>
      <c r="M372" s="15"/>
      <c r="N372" s="97"/>
      <c r="O372" s="97"/>
      <c r="R372"/>
    </row>
    <row r="373" spans="1:27" ht="14.6">
      <c r="A373" s="12"/>
      <c r="B373" s="49"/>
      <c r="C373" s="13"/>
      <c r="D373" s="84"/>
      <c r="E373" s="84"/>
      <c r="F373" s="84"/>
      <c r="G373" s="84"/>
      <c r="H373" s="84"/>
      <c r="I373" s="84"/>
      <c r="J373" s="84"/>
      <c r="K373" s="84"/>
      <c r="L373" s="36">
        <f>SUM(L370:L372)</f>
        <v>97.600000000000009</v>
      </c>
      <c r="M373" s="61"/>
      <c r="N373" s="62"/>
      <c r="O373" s="115">
        <f>L373*N373</f>
        <v>0</v>
      </c>
      <c r="R373"/>
    </row>
    <row r="374" spans="1:27" ht="14.6">
      <c r="A374" s="12"/>
      <c r="B374" s="49"/>
      <c r="C374" s="13"/>
      <c r="D374" s="84"/>
      <c r="E374" s="84"/>
      <c r="F374" s="84"/>
      <c r="G374" s="84"/>
      <c r="H374" s="84"/>
      <c r="I374" s="84"/>
      <c r="J374" s="84"/>
      <c r="K374" s="84"/>
      <c r="L374" s="36"/>
      <c r="M374" s="15"/>
      <c r="N374" s="97"/>
      <c r="O374" s="97"/>
      <c r="R374"/>
    </row>
    <row r="375" spans="1:27" ht="57.75" customHeight="1">
      <c r="A375" s="12" t="s">
        <v>68</v>
      </c>
      <c r="B375" s="49"/>
      <c r="C375" s="13" t="s">
        <v>40</v>
      </c>
      <c r="D375" s="221" t="s">
        <v>120</v>
      </c>
      <c r="E375" s="221"/>
      <c r="F375" s="221"/>
      <c r="G375" s="221"/>
      <c r="H375" s="221"/>
      <c r="I375" s="221"/>
      <c r="J375" s="221"/>
      <c r="K375" s="221"/>
      <c r="L375" s="60"/>
      <c r="M375" s="15"/>
      <c r="N375" s="97"/>
      <c r="O375" s="97"/>
      <c r="R375"/>
    </row>
    <row r="376" spans="1:27" ht="15" customHeight="1">
      <c r="A376" s="12"/>
      <c r="B376" s="49"/>
      <c r="C376" s="13"/>
      <c r="D376" s="117"/>
      <c r="E376" s="117"/>
      <c r="F376" s="117"/>
      <c r="G376" s="117"/>
      <c r="H376" s="117"/>
      <c r="I376" s="117"/>
      <c r="J376" s="117"/>
      <c r="K376" s="117" t="s">
        <v>96</v>
      </c>
      <c r="L376" s="60">
        <v>0</v>
      </c>
      <c r="M376" s="66"/>
      <c r="N376" s="91"/>
      <c r="O376" s="91"/>
      <c r="R376"/>
    </row>
    <row r="377" spans="1:27" ht="15" customHeight="1">
      <c r="A377" s="12"/>
      <c r="B377" s="49"/>
      <c r="C377" s="13"/>
      <c r="D377" s="53"/>
      <c r="E377" s="53"/>
      <c r="F377" s="53"/>
      <c r="G377" s="53"/>
      <c r="H377" s="53"/>
      <c r="I377" s="53"/>
      <c r="J377" s="53"/>
      <c r="K377" s="84" t="s">
        <v>76</v>
      </c>
      <c r="L377" s="18">
        <v>37.950000000000003</v>
      </c>
      <c r="N377" s="4"/>
      <c r="R377"/>
    </row>
    <row r="378" spans="1:27" ht="15" customHeight="1">
      <c r="A378" s="12"/>
      <c r="B378" s="49"/>
      <c r="C378" s="13"/>
      <c r="D378" s="85"/>
      <c r="E378" s="85"/>
      <c r="F378" s="85"/>
      <c r="G378" s="85"/>
      <c r="H378" s="85"/>
      <c r="I378" s="85"/>
      <c r="J378" s="85"/>
      <c r="K378" s="85" t="s">
        <v>77</v>
      </c>
      <c r="L378" s="14">
        <v>44.12</v>
      </c>
      <c r="M378" s="15"/>
      <c r="N378" s="97"/>
      <c r="O378" s="97"/>
      <c r="R378"/>
    </row>
    <row r="379" spans="1:27" ht="14.6">
      <c r="A379" s="12"/>
      <c r="B379" s="49"/>
      <c r="C379" s="13"/>
      <c r="D379" s="84"/>
      <c r="E379" s="84"/>
      <c r="F379" s="84"/>
      <c r="G379" s="84"/>
      <c r="H379" s="84"/>
      <c r="I379" s="84"/>
      <c r="J379" s="84"/>
      <c r="K379" s="84"/>
      <c r="L379" s="36">
        <f>SUM(L376:L378)</f>
        <v>82.07</v>
      </c>
      <c r="M379" s="61"/>
      <c r="N379" s="62"/>
      <c r="O379" s="115">
        <f>L379*N379</f>
        <v>0</v>
      </c>
      <c r="R379"/>
    </row>
    <row r="380" spans="1:27" customFormat="1" ht="14.6">
      <c r="A380" s="44"/>
      <c r="D380" s="114"/>
      <c r="E380" s="114"/>
      <c r="F380" s="114"/>
      <c r="G380" s="114"/>
      <c r="H380" s="114"/>
      <c r="I380" s="114"/>
      <c r="J380" s="114"/>
      <c r="K380" s="114"/>
      <c r="N380" s="102"/>
      <c r="O380" s="102"/>
    </row>
    <row r="381" spans="1:27" ht="14.6">
      <c r="A381" s="12"/>
      <c r="B381" s="49"/>
      <c r="C381" s="13"/>
      <c r="D381" s="110"/>
      <c r="E381" s="110"/>
      <c r="F381" s="110"/>
      <c r="G381" s="110"/>
      <c r="H381" s="110"/>
      <c r="I381" s="110"/>
      <c r="J381" s="110"/>
      <c r="K381" s="110"/>
      <c r="L381" s="18"/>
      <c r="M381" s="67"/>
      <c r="N381" s="93"/>
      <c r="O381" s="93"/>
      <c r="Q381"/>
      <c r="R381"/>
      <c r="S381"/>
      <c r="T381"/>
      <c r="U381"/>
      <c r="V381"/>
      <c r="W381"/>
      <c r="X381"/>
      <c r="Y381"/>
      <c r="Z381"/>
      <c r="AA381"/>
    </row>
    <row r="382" spans="1:27">
      <c r="A382" s="25"/>
      <c r="B382" s="59"/>
      <c r="C382" s="3"/>
      <c r="D382" s="23"/>
      <c r="E382" s="23"/>
      <c r="F382" s="23"/>
      <c r="G382" s="23"/>
      <c r="H382" s="23"/>
      <c r="I382" s="23"/>
      <c r="J382" s="23"/>
      <c r="K382" s="23"/>
      <c r="L382" s="24"/>
    </row>
    <row r="383" spans="1:27">
      <c r="A383" s="27">
        <v>7</v>
      </c>
      <c r="B383" s="47"/>
      <c r="C383" s="28"/>
      <c r="D383" s="215" t="s">
        <v>300</v>
      </c>
      <c r="E383" s="215"/>
      <c r="F383" s="215"/>
      <c r="G383" s="215"/>
      <c r="H383" s="215"/>
      <c r="I383" s="215"/>
      <c r="J383" s="215"/>
      <c r="K383" s="215"/>
      <c r="L383" s="29"/>
      <c r="M383" s="28"/>
      <c r="N383" s="28"/>
      <c r="O383" s="96">
        <f>SUM(O387:O430)</f>
        <v>0</v>
      </c>
    </row>
    <row r="384" spans="1:27">
      <c r="A384" s="25"/>
      <c r="B384" s="59"/>
      <c r="C384" s="3"/>
      <c r="D384" s="55"/>
      <c r="E384" s="55"/>
      <c r="F384" s="55"/>
      <c r="G384" s="55"/>
      <c r="H384" s="55"/>
      <c r="I384" s="55"/>
      <c r="J384" s="55"/>
      <c r="K384" s="55"/>
    </row>
    <row r="385" spans="1:15">
      <c r="A385" s="12"/>
      <c r="B385" s="49"/>
      <c r="C385" s="13"/>
      <c r="D385" s="55"/>
      <c r="E385" s="55"/>
      <c r="F385" s="55"/>
      <c r="G385" s="55"/>
      <c r="H385" s="55"/>
      <c r="I385" s="55"/>
      <c r="J385" s="55"/>
      <c r="K385" s="55"/>
      <c r="L385" s="36"/>
      <c r="M385" s="15"/>
      <c r="N385" s="15"/>
      <c r="O385" s="97"/>
    </row>
    <row r="386" spans="1:15" ht="65.05" customHeight="1">
      <c r="A386" s="12" t="s">
        <v>141</v>
      </c>
      <c r="B386" s="49"/>
      <c r="C386" s="13" t="s">
        <v>21</v>
      </c>
      <c r="D386" s="225" t="s">
        <v>298</v>
      </c>
      <c r="E386" s="225"/>
      <c r="F386" s="225"/>
      <c r="G386" s="225"/>
      <c r="H386" s="225"/>
      <c r="I386" s="225"/>
      <c r="J386" s="225"/>
      <c r="K386" s="225"/>
      <c r="L386" s="18"/>
      <c r="M386" s="15"/>
      <c r="N386" s="15"/>
      <c r="O386" s="97"/>
    </row>
    <row r="387" spans="1:15" ht="15" customHeight="1">
      <c r="A387" s="12"/>
      <c r="B387" s="49"/>
      <c r="C387" s="13"/>
      <c r="D387" s="57"/>
      <c r="E387" s="57"/>
      <c r="F387" s="57"/>
      <c r="G387" s="57"/>
      <c r="H387" s="57"/>
      <c r="I387" s="57"/>
      <c r="J387" s="57"/>
      <c r="K387" s="57" t="s">
        <v>130</v>
      </c>
      <c r="L387" s="14">
        <v>9.5</v>
      </c>
      <c r="M387" s="15"/>
      <c r="N387" s="15"/>
      <c r="O387" s="97"/>
    </row>
    <row r="388" spans="1:15" ht="15" customHeight="1">
      <c r="A388" s="12"/>
      <c r="B388" s="49"/>
      <c r="C388" s="13"/>
      <c r="D388" s="55"/>
      <c r="E388" s="55"/>
      <c r="F388" s="55"/>
      <c r="G388" s="55"/>
      <c r="H388" s="55"/>
      <c r="I388" s="55"/>
      <c r="J388" s="55"/>
      <c r="K388" s="55"/>
      <c r="L388" s="36">
        <f>SUM(L387:L387)</f>
        <v>9.5</v>
      </c>
      <c r="M388" s="61"/>
      <c r="N388" s="62"/>
      <c r="O388" s="115">
        <f>L388*N388</f>
        <v>0</v>
      </c>
    </row>
    <row r="389" spans="1:15" ht="15" customHeight="1">
      <c r="A389" s="12"/>
      <c r="B389" s="49"/>
      <c r="C389" s="13"/>
      <c r="D389" s="55"/>
      <c r="E389" s="55"/>
      <c r="F389" s="55"/>
      <c r="G389" s="55"/>
      <c r="H389" s="55"/>
      <c r="I389" s="55"/>
      <c r="J389" s="55"/>
      <c r="K389" s="55"/>
      <c r="L389" s="36"/>
      <c r="M389" s="15"/>
      <c r="N389" s="15"/>
      <c r="O389" s="97"/>
    </row>
    <row r="390" spans="1:15" ht="62.25" customHeight="1">
      <c r="A390" s="12" t="s">
        <v>142</v>
      </c>
      <c r="B390" s="49"/>
      <c r="C390" s="13" t="s">
        <v>21</v>
      </c>
      <c r="D390" s="222" t="s">
        <v>302</v>
      </c>
      <c r="E390" s="222"/>
      <c r="F390" s="222"/>
      <c r="G390" s="222"/>
      <c r="H390" s="222"/>
      <c r="I390" s="222"/>
      <c r="J390" s="222"/>
      <c r="K390" s="222"/>
      <c r="L390" s="18"/>
      <c r="M390" s="15"/>
      <c r="N390" s="15"/>
      <c r="O390" s="97"/>
    </row>
    <row r="391" spans="1:15" ht="15" customHeight="1">
      <c r="A391" s="12"/>
      <c r="B391" s="49"/>
      <c r="C391" s="13"/>
      <c r="D391" s="55"/>
      <c r="E391" s="55"/>
      <c r="F391" s="55"/>
      <c r="G391" s="55"/>
      <c r="H391" s="55"/>
      <c r="I391" s="55"/>
      <c r="J391" s="55"/>
      <c r="K391" s="55" t="s">
        <v>96</v>
      </c>
      <c r="L391" s="18">
        <v>0</v>
      </c>
    </row>
    <row r="392" spans="1:15" ht="15" customHeight="1">
      <c r="A392" s="12"/>
      <c r="B392" s="49"/>
      <c r="C392" s="13"/>
      <c r="K392" s="55" t="s">
        <v>76</v>
      </c>
      <c r="L392" s="18">
        <v>3</v>
      </c>
    </row>
    <row r="393" spans="1:15" ht="15" customHeight="1">
      <c r="A393" s="12"/>
      <c r="B393" s="49"/>
      <c r="C393" s="13"/>
      <c r="D393" s="57"/>
      <c r="E393" s="57"/>
      <c r="F393" s="57"/>
      <c r="G393" s="57"/>
      <c r="H393" s="57"/>
      <c r="I393" s="57"/>
      <c r="J393" s="57"/>
      <c r="K393" s="57" t="s">
        <v>77</v>
      </c>
      <c r="L393" s="60">
        <v>0</v>
      </c>
      <c r="M393" s="15"/>
      <c r="N393" s="15"/>
      <c r="O393" s="97"/>
    </row>
    <row r="394" spans="1:15" ht="15" customHeight="1">
      <c r="A394" s="12"/>
      <c r="B394" s="49"/>
      <c r="C394" s="13"/>
      <c r="D394" s="55"/>
      <c r="E394" s="55"/>
      <c r="F394" s="55"/>
      <c r="G394" s="55"/>
      <c r="H394" s="55"/>
      <c r="I394" s="55"/>
      <c r="J394" s="55"/>
      <c r="K394" s="55"/>
      <c r="L394" s="68">
        <f>SUM(L391:L393)</f>
        <v>3</v>
      </c>
      <c r="M394" s="61"/>
      <c r="N394" s="62"/>
      <c r="O394" s="115">
        <f>L394*N394</f>
        <v>0</v>
      </c>
    </row>
    <row r="395" spans="1:15" ht="15" customHeight="1">
      <c r="A395" s="12"/>
      <c r="B395" s="49"/>
      <c r="C395" s="13"/>
      <c r="D395" s="55"/>
      <c r="E395" s="55"/>
      <c r="F395" s="55"/>
      <c r="G395" s="55"/>
      <c r="H395" s="55"/>
      <c r="I395" s="55"/>
      <c r="J395" s="55"/>
      <c r="K395" s="55"/>
      <c r="L395" s="36"/>
      <c r="M395" s="15"/>
      <c r="N395" s="15"/>
      <c r="O395" s="97"/>
    </row>
    <row r="396" spans="1:15" ht="45.75" customHeight="1">
      <c r="A396" s="12" t="s">
        <v>143</v>
      </c>
      <c r="B396" s="49"/>
      <c r="C396" s="13" t="s">
        <v>21</v>
      </c>
      <c r="D396" s="222" t="s">
        <v>303</v>
      </c>
      <c r="E396" s="222"/>
      <c r="F396" s="222"/>
      <c r="G396" s="222"/>
      <c r="H396" s="222"/>
      <c r="I396" s="222"/>
      <c r="J396" s="222"/>
      <c r="K396" s="222"/>
      <c r="L396" s="18"/>
      <c r="M396" s="15"/>
      <c r="N396" s="15"/>
      <c r="O396" s="97"/>
    </row>
    <row r="397" spans="1:15" ht="15" customHeight="1">
      <c r="A397" s="12"/>
      <c r="B397" s="49"/>
      <c r="C397" s="13"/>
      <c r="D397" s="55"/>
      <c r="E397" s="55"/>
      <c r="F397" s="55"/>
      <c r="G397" s="55"/>
      <c r="H397" s="55"/>
      <c r="I397" s="55"/>
      <c r="J397" s="55"/>
      <c r="K397" s="55" t="s">
        <v>96</v>
      </c>
      <c r="L397" s="18">
        <v>2</v>
      </c>
    </row>
    <row r="398" spans="1:15" ht="15" customHeight="1">
      <c r="A398" s="12"/>
      <c r="B398" s="49"/>
      <c r="C398" s="13"/>
      <c r="K398" s="55" t="s">
        <v>76</v>
      </c>
      <c r="L398" s="18">
        <v>0</v>
      </c>
    </row>
    <row r="399" spans="1:15" ht="15" customHeight="1">
      <c r="A399" s="12"/>
      <c r="B399" s="49"/>
      <c r="C399" s="13"/>
      <c r="D399" s="57"/>
      <c r="E399" s="57"/>
      <c r="F399" s="57"/>
      <c r="G399" s="57"/>
      <c r="H399" s="57"/>
      <c r="I399" s="57"/>
      <c r="J399" s="57"/>
      <c r="K399" s="57" t="s">
        <v>77</v>
      </c>
      <c r="L399" s="14">
        <v>0</v>
      </c>
      <c r="M399" s="15"/>
      <c r="N399" s="15"/>
      <c r="O399" s="97"/>
    </row>
    <row r="400" spans="1:15" ht="15" customHeight="1">
      <c r="A400" s="12"/>
      <c r="B400" s="49"/>
      <c r="C400" s="13"/>
      <c r="D400" s="55"/>
      <c r="E400" s="55"/>
      <c r="F400" s="55"/>
      <c r="G400" s="55"/>
      <c r="H400" s="55"/>
      <c r="I400" s="55"/>
      <c r="J400" s="55"/>
      <c r="K400" s="55"/>
      <c r="L400" s="36">
        <f>SUM(L397:L399)</f>
        <v>2</v>
      </c>
      <c r="M400" s="61"/>
      <c r="N400" s="62"/>
      <c r="O400" s="115">
        <f>L400*N400</f>
        <v>0</v>
      </c>
    </row>
    <row r="401" spans="1:15" ht="15" customHeight="1">
      <c r="A401" s="12"/>
      <c r="B401" s="49"/>
      <c r="C401" s="13"/>
      <c r="D401" s="55"/>
      <c r="E401" s="55"/>
      <c r="F401" s="55"/>
      <c r="G401" s="55"/>
      <c r="H401" s="55"/>
      <c r="I401" s="55"/>
      <c r="J401" s="55"/>
      <c r="K401" s="55"/>
      <c r="L401" s="36"/>
      <c r="M401" s="15"/>
      <c r="N401" s="15"/>
      <c r="O401" s="97"/>
    </row>
    <row r="402" spans="1:15" ht="44.25" customHeight="1">
      <c r="A402" s="12" t="s">
        <v>145</v>
      </c>
      <c r="B402" s="49"/>
      <c r="C402" s="13" t="s">
        <v>21</v>
      </c>
      <c r="D402" s="222" t="s">
        <v>304</v>
      </c>
      <c r="E402" s="222"/>
      <c r="F402" s="222"/>
      <c r="G402" s="222"/>
      <c r="H402" s="222"/>
      <c r="I402" s="222"/>
      <c r="J402" s="222"/>
      <c r="K402" s="222"/>
      <c r="L402" s="18"/>
      <c r="M402" s="15"/>
      <c r="N402" s="15"/>
      <c r="O402" s="97"/>
    </row>
    <row r="403" spans="1:15" ht="15" customHeight="1">
      <c r="A403" s="12"/>
      <c r="B403" s="49"/>
      <c r="C403" s="13"/>
      <c r="D403" s="55"/>
      <c r="E403" s="55"/>
      <c r="F403" s="55"/>
      <c r="G403" s="55"/>
      <c r="H403" s="55"/>
      <c r="I403" s="55"/>
      <c r="J403" s="55"/>
      <c r="K403" s="55" t="s">
        <v>96</v>
      </c>
      <c r="L403" s="18">
        <v>0</v>
      </c>
    </row>
    <row r="404" spans="1:15" ht="15" customHeight="1">
      <c r="A404" s="12"/>
      <c r="B404" s="49"/>
      <c r="C404" s="13"/>
      <c r="K404" s="55" t="s">
        <v>76</v>
      </c>
      <c r="L404" s="18">
        <v>3</v>
      </c>
    </row>
    <row r="405" spans="1:15" ht="15" customHeight="1">
      <c r="A405" s="12"/>
      <c r="B405" s="49"/>
      <c r="C405" s="13"/>
      <c r="D405" s="57"/>
      <c r="E405" s="57"/>
      <c r="F405" s="57"/>
      <c r="G405" s="57"/>
      <c r="H405" s="57"/>
      <c r="I405" s="57"/>
      <c r="J405" s="57"/>
      <c r="K405" s="57" t="s">
        <v>77</v>
      </c>
      <c r="L405" s="60">
        <v>0</v>
      </c>
      <c r="M405" s="15"/>
      <c r="N405" s="15"/>
      <c r="O405" s="97"/>
    </row>
    <row r="406" spans="1:15" ht="15" customHeight="1">
      <c r="A406" s="12"/>
      <c r="B406" s="49"/>
      <c r="C406" s="13"/>
      <c r="D406" s="55"/>
      <c r="E406" s="55"/>
      <c r="F406" s="55"/>
      <c r="G406" s="55"/>
      <c r="H406" s="55"/>
      <c r="I406" s="55"/>
      <c r="J406" s="55"/>
      <c r="K406" s="55"/>
      <c r="L406" s="68">
        <f>SUM(L403:L405)</f>
        <v>3</v>
      </c>
      <c r="M406" s="61"/>
      <c r="N406" s="62"/>
      <c r="O406" s="115">
        <f>L406*N406</f>
        <v>0</v>
      </c>
    </row>
    <row r="407" spans="1:15" ht="15" customHeight="1">
      <c r="A407" s="12"/>
      <c r="B407" s="49"/>
      <c r="C407" s="13"/>
      <c r="D407" s="55"/>
      <c r="E407" s="55"/>
      <c r="F407" s="55"/>
      <c r="G407" s="55"/>
      <c r="H407" s="55"/>
      <c r="I407" s="55"/>
      <c r="J407" s="55"/>
      <c r="K407" s="55"/>
      <c r="L407" s="36"/>
      <c r="M407" s="15"/>
      <c r="N407" s="15"/>
      <c r="O407" s="97"/>
    </row>
    <row r="408" spans="1:15" ht="44.25" customHeight="1">
      <c r="A408" s="12" t="s">
        <v>146</v>
      </c>
      <c r="B408" s="51" t="s">
        <v>144</v>
      </c>
      <c r="C408" s="13" t="s">
        <v>21</v>
      </c>
      <c r="D408" s="222" t="s">
        <v>305</v>
      </c>
      <c r="E408" s="222"/>
      <c r="F408" s="222"/>
      <c r="G408" s="222"/>
      <c r="H408" s="222"/>
      <c r="I408" s="222"/>
      <c r="J408" s="222"/>
      <c r="K408" s="222"/>
      <c r="L408" s="18"/>
      <c r="M408" s="15"/>
      <c r="N408" s="15"/>
      <c r="O408" s="97"/>
    </row>
    <row r="409" spans="1:15" ht="15" customHeight="1">
      <c r="A409" s="12"/>
      <c r="B409" s="52"/>
      <c r="C409" s="13"/>
      <c r="D409" s="55"/>
      <c r="E409" s="55"/>
      <c r="F409" s="55"/>
      <c r="G409" s="55"/>
      <c r="H409" s="55"/>
      <c r="I409" s="55"/>
      <c r="J409" s="55"/>
      <c r="K409" s="55" t="s">
        <v>96</v>
      </c>
      <c r="L409" s="18">
        <v>0</v>
      </c>
    </row>
    <row r="410" spans="1:15" ht="15" customHeight="1">
      <c r="A410" s="12"/>
      <c r="B410" s="49"/>
      <c r="C410" s="13"/>
      <c r="K410" s="55" t="s">
        <v>76</v>
      </c>
      <c r="L410" s="18">
        <v>1</v>
      </c>
    </row>
    <row r="411" spans="1:15" ht="15" customHeight="1">
      <c r="A411" s="12"/>
      <c r="B411" s="49"/>
      <c r="C411" s="13"/>
      <c r="D411" s="57"/>
      <c r="E411" s="57"/>
      <c r="F411" s="57"/>
      <c r="G411" s="57"/>
      <c r="H411" s="57"/>
      <c r="I411" s="57"/>
      <c r="J411" s="57"/>
      <c r="K411" s="57" t="s">
        <v>77</v>
      </c>
      <c r="L411" s="60">
        <v>1</v>
      </c>
      <c r="M411" s="15"/>
      <c r="N411" s="15"/>
      <c r="O411" s="97"/>
    </row>
    <row r="412" spans="1:15" ht="15" customHeight="1">
      <c r="A412" s="12"/>
      <c r="B412" s="49"/>
      <c r="C412" s="13"/>
      <c r="D412" s="55"/>
      <c r="E412" s="55"/>
      <c r="F412" s="55"/>
      <c r="G412" s="55"/>
      <c r="H412" s="55"/>
      <c r="I412" s="55"/>
      <c r="J412" s="55"/>
      <c r="K412" s="55"/>
      <c r="L412" s="68">
        <f>SUM(L409:L411)</f>
        <v>2</v>
      </c>
      <c r="M412" s="61"/>
      <c r="N412" s="62"/>
      <c r="O412" s="115">
        <f>L412*N412</f>
        <v>0</v>
      </c>
    </row>
    <row r="413" spans="1:15" ht="15" customHeight="1">
      <c r="A413" s="12"/>
      <c r="B413" s="49"/>
      <c r="C413" s="13"/>
      <c r="D413" s="55"/>
      <c r="E413" s="55"/>
      <c r="F413" s="55"/>
      <c r="G413" s="55"/>
      <c r="H413" s="55"/>
      <c r="I413" s="55"/>
      <c r="J413" s="55"/>
      <c r="K413" s="55"/>
      <c r="L413" s="36"/>
      <c r="M413" s="15"/>
      <c r="N413" s="15"/>
      <c r="O413" s="97"/>
    </row>
    <row r="414" spans="1:15" ht="42.75" customHeight="1">
      <c r="A414" s="12" t="s">
        <v>147</v>
      </c>
      <c r="B414" s="51"/>
      <c r="C414" s="13" t="s">
        <v>21</v>
      </c>
      <c r="D414" s="222" t="s">
        <v>306</v>
      </c>
      <c r="E414" s="222"/>
      <c r="F414" s="222"/>
      <c r="G414" s="222"/>
      <c r="H414" s="222"/>
      <c r="I414" s="222"/>
      <c r="J414" s="222"/>
      <c r="K414" s="222"/>
      <c r="L414" s="18"/>
      <c r="M414" s="15"/>
      <c r="N414" s="15"/>
      <c r="O414" s="97"/>
    </row>
    <row r="415" spans="1:15" ht="15" customHeight="1">
      <c r="A415" s="12"/>
      <c r="B415" s="52"/>
      <c r="C415" s="13"/>
      <c r="D415" s="55"/>
      <c r="E415" s="55"/>
      <c r="F415" s="55"/>
      <c r="G415" s="55"/>
      <c r="H415" s="55"/>
      <c r="I415" s="55"/>
      <c r="J415" s="55"/>
      <c r="K415" s="55" t="s">
        <v>96</v>
      </c>
      <c r="L415" s="18">
        <v>0</v>
      </c>
    </row>
    <row r="416" spans="1:15" ht="15" customHeight="1">
      <c r="A416" s="12"/>
      <c r="B416" s="49"/>
      <c r="C416" s="13"/>
      <c r="K416" s="55" t="s">
        <v>76</v>
      </c>
      <c r="L416" s="18">
        <v>1</v>
      </c>
    </row>
    <row r="417" spans="1:15" ht="15" customHeight="1">
      <c r="A417" s="12"/>
      <c r="B417" s="49"/>
      <c r="C417" s="13"/>
      <c r="D417" s="57"/>
      <c r="E417" s="57"/>
      <c r="F417" s="57"/>
      <c r="G417" s="57"/>
      <c r="H417" s="57"/>
      <c r="I417" s="57"/>
      <c r="J417" s="57"/>
      <c r="K417" s="57" t="s">
        <v>77</v>
      </c>
      <c r="L417" s="60">
        <v>0</v>
      </c>
      <c r="M417" s="15"/>
      <c r="N417" s="15"/>
      <c r="O417" s="97"/>
    </row>
    <row r="418" spans="1:15" ht="15" customHeight="1">
      <c r="A418" s="12"/>
      <c r="B418" s="49"/>
      <c r="C418" s="13"/>
      <c r="D418" s="55"/>
      <c r="E418" s="55"/>
      <c r="F418" s="55"/>
      <c r="G418" s="55"/>
      <c r="H418" s="55"/>
      <c r="I418" s="55"/>
      <c r="J418" s="55"/>
      <c r="K418" s="55"/>
      <c r="L418" s="68">
        <f>SUM(L415:L417)</f>
        <v>1</v>
      </c>
      <c r="M418" s="61"/>
      <c r="N418" s="62"/>
      <c r="O418" s="115">
        <f>L418*N418</f>
        <v>0</v>
      </c>
    </row>
    <row r="419" spans="1:15" ht="15" customHeight="1">
      <c r="A419" s="12"/>
      <c r="B419" s="49"/>
      <c r="C419" s="13"/>
      <c r="D419" s="55"/>
      <c r="E419" s="55"/>
      <c r="F419" s="55"/>
      <c r="G419" s="55"/>
      <c r="H419" s="55"/>
      <c r="I419" s="55"/>
      <c r="J419" s="55"/>
      <c r="K419" s="55"/>
      <c r="L419" s="36"/>
      <c r="M419" s="15"/>
      <c r="N419" s="15"/>
      <c r="O419" s="97"/>
    </row>
    <row r="420" spans="1:15" ht="54.75" customHeight="1">
      <c r="A420" s="12" t="s">
        <v>148</v>
      </c>
      <c r="B420" s="51"/>
      <c r="C420" s="13" t="s">
        <v>21</v>
      </c>
      <c r="D420" s="222" t="s">
        <v>307</v>
      </c>
      <c r="E420" s="222"/>
      <c r="F420" s="222"/>
      <c r="G420" s="222"/>
      <c r="H420" s="222"/>
      <c r="I420" s="222"/>
      <c r="J420" s="222"/>
      <c r="K420" s="222"/>
      <c r="L420" s="18"/>
      <c r="M420" s="15"/>
      <c r="N420" s="15"/>
      <c r="O420" s="97"/>
    </row>
    <row r="421" spans="1:15" ht="15" customHeight="1">
      <c r="A421" s="12"/>
      <c r="B421" s="52"/>
      <c r="C421" s="13"/>
      <c r="D421" s="55"/>
      <c r="E421" s="55"/>
      <c r="F421" s="55"/>
      <c r="G421" s="55"/>
      <c r="H421" s="55"/>
      <c r="I421" s="55"/>
      <c r="J421" s="55"/>
      <c r="K421" s="55" t="s">
        <v>96</v>
      </c>
      <c r="L421" s="18">
        <v>0</v>
      </c>
    </row>
    <row r="422" spans="1:15" ht="15" customHeight="1">
      <c r="A422" s="12"/>
      <c r="B422" s="49"/>
      <c r="C422" s="13"/>
      <c r="K422" s="55" t="s">
        <v>76</v>
      </c>
      <c r="L422" s="18">
        <v>1</v>
      </c>
    </row>
    <row r="423" spans="1:15" ht="15" customHeight="1">
      <c r="A423" s="12"/>
      <c r="B423" s="49"/>
      <c r="C423" s="13"/>
      <c r="D423" s="57"/>
      <c r="E423" s="57"/>
      <c r="F423" s="57"/>
      <c r="G423" s="57"/>
      <c r="H423" s="57"/>
      <c r="I423" s="57"/>
      <c r="J423" s="57"/>
      <c r="K423" s="57" t="s">
        <v>77</v>
      </c>
      <c r="L423" s="60">
        <v>1</v>
      </c>
      <c r="M423" s="15"/>
      <c r="N423" s="15"/>
      <c r="O423" s="97"/>
    </row>
    <row r="424" spans="1:15" ht="15" customHeight="1">
      <c r="A424" s="12"/>
      <c r="B424" s="49"/>
      <c r="C424" s="13"/>
      <c r="D424" s="55"/>
      <c r="E424" s="55"/>
      <c r="F424" s="55"/>
      <c r="G424" s="55"/>
      <c r="H424" s="55"/>
      <c r="I424" s="55"/>
      <c r="J424" s="55"/>
      <c r="K424" s="55"/>
      <c r="L424" s="68">
        <f>SUM(L421:L423)</f>
        <v>2</v>
      </c>
      <c r="M424" s="61"/>
      <c r="N424" s="62"/>
      <c r="O424" s="115">
        <f>L424*N424</f>
        <v>0</v>
      </c>
    </row>
    <row r="425" spans="1:15" ht="15" customHeight="1">
      <c r="A425" s="12"/>
      <c r="B425" s="49"/>
      <c r="C425" s="13"/>
      <c r="D425" s="55"/>
      <c r="E425" s="55"/>
      <c r="F425" s="55"/>
      <c r="G425" s="55"/>
      <c r="H425" s="55"/>
      <c r="I425" s="55"/>
      <c r="J425" s="55"/>
      <c r="K425" s="55"/>
      <c r="L425" s="36"/>
      <c r="M425" s="15"/>
      <c r="N425" s="15"/>
      <c r="O425" s="97"/>
    </row>
    <row r="426" spans="1:15" ht="45" customHeight="1">
      <c r="A426" s="12" t="s">
        <v>154</v>
      </c>
      <c r="B426" s="51"/>
      <c r="C426" s="13" t="s">
        <v>21</v>
      </c>
      <c r="D426" s="222" t="s">
        <v>308</v>
      </c>
      <c r="E426" s="222"/>
      <c r="F426" s="222"/>
      <c r="G426" s="222"/>
      <c r="H426" s="222"/>
      <c r="I426" s="222"/>
      <c r="J426" s="222"/>
      <c r="K426" s="222"/>
      <c r="L426" s="18"/>
      <c r="M426" s="15"/>
      <c r="N426" s="15"/>
      <c r="O426" s="97"/>
    </row>
    <row r="427" spans="1:15" ht="15" customHeight="1">
      <c r="A427" s="12"/>
      <c r="B427" s="52"/>
      <c r="C427" s="13"/>
      <c r="D427" s="55"/>
      <c r="E427" s="55"/>
      <c r="F427" s="55"/>
      <c r="G427" s="55"/>
      <c r="H427" s="55"/>
      <c r="I427" s="55"/>
      <c r="J427" s="55"/>
      <c r="K427" s="55" t="s">
        <v>96</v>
      </c>
      <c r="L427" s="18">
        <v>0</v>
      </c>
    </row>
    <row r="428" spans="1:15" ht="15" customHeight="1">
      <c r="A428" s="12"/>
      <c r="B428" s="49"/>
      <c r="C428" s="13"/>
      <c r="K428" s="55" t="s">
        <v>76</v>
      </c>
      <c r="L428" s="18">
        <v>1</v>
      </c>
    </row>
    <row r="429" spans="1:15" ht="15" customHeight="1">
      <c r="A429" s="12"/>
      <c r="B429" s="49"/>
      <c r="C429" s="13"/>
      <c r="D429" s="57"/>
      <c r="E429" s="57"/>
      <c r="F429" s="57"/>
      <c r="G429" s="57"/>
      <c r="H429" s="57"/>
      <c r="I429" s="57"/>
      <c r="J429" s="57"/>
      <c r="K429" s="57" t="s">
        <v>77</v>
      </c>
      <c r="L429" s="60">
        <v>1</v>
      </c>
      <c r="M429" s="15"/>
      <c r="N429" s="15"/>
      <c r="O429" s="97"/>
    </row>
    <row r="430" spans="1:15" ht="15" customHeight="1">
      <c r="A430" s="12"/>
      <c r="B430" s="49"/>
      <c r="C430" s="13"/>
      <c r="D430" s="55"/>
      <c r="E430" s="55"/>
      <c r="F430" s="55"/>
      <c r="G430" s="55"/>
      <c r="H430" s="55"/>
      <c r="I430" s="55"/>
      <c r="J430" s="55"/>
      <c r="K430" s="55"/>
      <c r="L430" s="68">
        <f>SUM(L427:L429)</f>
        <v>2</v>
      </c>
      <c r="M430" s="61"/>
      <c r="N430" s="62"/>
      <c r="O430" s="115">
        <f>L430*N430</f>
        <v>0</v>
      </c>
    </row>
    <row r="431" spans="1:15">
      <c r="A431" s="25"/>
      <c r="B431" s="59"/>
      <c r="C431" s="3"/>
      <c r="D431" s="23"/>
      <c r="E431" s="23"/>
      <c r="F431" s="23"/>
      <c r="G431" s="23"/>
      <c r="H431" s="23"/>
      <c r="I431" s="23"/>
      <c r="J431" s="23"/>
      <c r="K431" s="23"/>
      <c r="L431" s="24"/>
    </row>
    <row r="432" spans="1:15">
      <c r="A432" s="27">
        <v>7</v>
      </c>
      <c r="B432" s="47"/>
      <c r="C432" s="28"/>
      <c r="D432" s="215" t="s">
        <v>121</v>
      </c>
      <c r="E432" s="215"/>
      <c r="F432" s="215"/>
      <c r="G432" s="215"/>
      <c r="H432" s="215"/>
      <c r="I432" s="215"/>
      <c r="J432" s="215"/>
      <c r="K432" s="215"/>
      <c r="L432" s="29"/>
      <c r="M432" s="28"/>
      <c r="N432" s="28"/>
      <c r="O432" s="96">
        <f>SUM(O437:O468)</f>
        <v>0</v>
      </c>
    </row>
    <row r="433" spans="1:15">
      <c r="A433" s="25"/>
      <c r="B433" s="59"/>
      <c r="C433" s="3"/>
      <c r="D433" s="55"/>
      <c r="E433" s="55"/>
      <c r="F433" s="55"/>
      <c r="G433" s="55"/>
      <c r="H433" s="55"/>
      <c r="I433" s="55"/>
      <c r="J433" s="55"/>
      <c r="K433" s="55"/>
    </row>
    <row r="434" spans="1:15" ht="43.5" customHeight="1">
      <c r="A434" s="12" t="s">
        <v>54</v>
      </c>
      <c r="B434" s="49"/>
      <c r="C434" s="13" t="s">
        <v>21</v>
      </c>
      <c r="D434" s="218" t="s">
        <v>309</v>
      </c>
      <c r="E434" s="218"/>
      <c r="F434" s="218"/>
      <c r="G434" s="218"/>
      <c r="H434" s="218"/>
      <c r="I434" s="218"/>
      <c r="J434" s="218"/>
      <c r="K434" s="218"/>
      <c r="L434" s="18"/>
      <c r="M434" s="15"/>
      <c r="N434" s="15"/>
      <c r="O434" s="97"/>
    </row>
    <row r="435" spans="1:15" ht="15" customHeight="1">
      <c r="A435" s="12"/>
      <c r="B435" s="49"/>
      <c r="C435" s="13"/>
      <c r="D435" s="55"/>
      <c r="E435" s="55"/>
      <c r="F435" s="55"/>
      <c r="G435" s="55"/>
      <c r="H435" s="55"/>
      <c r="I435" s="55"/>
      <c r="J435" s="55"/>
      <c r="K435" s="55" t="s">
        <v>96</v>
      </c>
      <c r="L435" s="18">
        <v>0</v>
      </c>
    </row>
    <row r="436" spans="1:15" ht="15" customHeight="1">
      <c r="A436" s="12"/>
      <c r="B436" s="49"/>
      <c r="C436" s="13"/>
      <c r="K436" s="55" t="s">
        <v>76</v>
      </c>
      <c r="L436" s="18">
        <v>2</v>
      </c>
    </row>
    <row r="437" spans="1:15" ht="15" customHeight="1">
      <c r="A437" s="12"/>
      <c r="B437" s="49"/>
      <c r="C437" s="13"/>
      <c r="D437" s="57"/>
      <c r="E437" s="57"/>
      <c r="F437" s="57"/>
      <c r="G437" s="57"/>
      <c r="H437" s="57"/>
      <c r="I437" s="57"/>
      <c r="J437" s="57"/>
      <c r="K437" s="57" t="s">
        <v>77</v>
      </c>
      <c r="L437" s="14">
        <v>1</v>
      </c>
      <c r="M437" s="15"/>
      <c r="N437" s="15"/>
      <c r="O437" s="97"/>
    </row>
    <row r="438" spans="1:15">
      <c r="A438" s="12"/>
      <c r="B438" s="49"/>
      <c r="C438" s="13"/>
      <c r="D438" s="55"/>
      <c r="E438" s="55"/>
      <c r="F438" s="55"/>
      <c r="G438" s="55"/>
      <c r="H438" s="55"/>
      <c r="I438" s="55"/>
      <c r="J438" s="55"/>
      <c r="K438" s="55"/>
      <c r="L438" s="36">
        <f>SUM(L435:L437)</f>
        <v>3</v>
      </c>
      <c r="M438" s="61"/>
      <c r="N438" s="62"/>
      <c r="O438" s="115">
        <f>L438*N438</f>
        <v>0</v>
      </c>
    </row>
    <row r="439" spans="1:15">
      <c r="A439" s="12"/>
      <c r="B439" s="49"/>
      <c r="C439" s="13"/>
      <c r="D439" s="55"/>
      <c r="E439" s="55"/>
      <c r="F439" s="55"/>
      <c r="G439" s="55"/>
      <c r="H439" s="55"/>
      <c r="I439" s="55"/>
      <c r="J439" s="55"/>
      <c r="K439" s="55"/>
      <c r="L439" s="18"/>
      <c r="M439" s="15"/>
      <c r="N439" s="15"/>
      <c r="O439" s="97"/>
    </row>
    <row r="440" spans="1:15" ht="75" customHeight="1">
      <c r="A440" s="12" t="s">
        <v>55</v>
      </c>
      <c r="B440" s="49"/>
      <c r="C440" s="13" t="s">
        <v>21</v>
      </c>
      <c r="D440" s="218" t="s">
        <v>310</v>
      </c>
      <c r="E440" s="218"/>
      <c r="F440" s="218"/>
      <c r="G440" s="218"/>
      <c r="H440" s="218"/>
      <c r="I440" s="218"/>
      <c r="J440" s="218"/>
      <c r="K440" s="218"/>
      <c r="L440" s="18"/>
      <c r="M440" s="15"/>
      <c r="N440" s="15"/>
      <c r="O440" s="97"/>
    </row>
    <row r="441" spans="1:15" ht="15" customHeight="1">
      <c r="A441" s="12"/>
      <c r="B441" s="49"/>
      <c r="C441" s="13"/>
      <c r="D441" s="55"/>
      <c r="E441" s="55"/>
      <c r="F441" s="55"/>
      <c r="G441" s="55"/>
      <c r="H441" s="55"/>
      <c r="I441" s="55"/>
      <c r="J441" s="55"/>
      <c r="K441" s="55" t="s">
        <v>96</v>
      </c>
      <c r="L441" s="18">
        <v>0</v>
      </c>
    </row>
    <row r="442" spans="1:15" ht="15" customHeight="1">
      <c r="A442" s="12"/>
      <c r="B442" s="49"/>
      <c r="C442" s="13"/>
      <c r="K442" s="55" t="s">
        <v>76</v>
      </c>
      <c r="L442" s="18">
        <v>3</v>
      </c>
    </row>
    <row r="443" spans="1:15" ht="15" customHeight="1">
      <c r="A443" s="12"/>
      <c r="B443" s="49"/>
      <c r="C443" s="13"/>
      <c r="D443" s="57"/>
      <c r="E443" s="57"/>
      <c r="F443" s="57"/>
      <c r="G443" s="57"/>
      <c r="H443" s="57"/>
      <c r="I443" s="57"/>
      <c r="J443" s="57"/>
      <c r="K443" s="57" t="s">
        <v>77</v>
      </c>
      <c r="L443" s="14">
        <v>3</v>
      </c>
      <c r="M443" s="15"/>
      <c r="N443" s="15"/>
      <c r="O443" s="97"/>
    </row>
    <row r="444" spans="1:15">
      <c r="A444" s="12"/>
      <c r="B444" s="49"/>
      <c r="C444" s="13"/>
      <c r="D444" s="55"/>
      <c r="E444" s="55"/>
      <c r="F444" s="55"/>
      <c r="G444" s="55"/>
      <c r="H444" s="55"/>
      <c r="I444" s="55"/>
      <c r="J444" s="55"/>
      <c r="K444" s="55"/>
      <c r="L444" s="36">
        <f>SUM(L441:L443)</f>
        <v>6</v>
      </c>
      <c r="M444" s="61"/>
      <c r="N444" s="62"/>
      <c r="O444" s="115">
        <f>L444*N444</f>
        <v>0</v>
      </c>
    </row>
    <row r="445" spans="1:15">
      <c r="A445" s="12"/>
      <c r="B445" s="49"/>
      <c r="C445" s="13"/>
      <c r="D445" s="55"/>
      <c r="E445" s="55"/>
      <c r="F445" s="55"/>
      <c r="G445" s="55"/>
      <c r="H445" s="55"/>
      <c r="I445" s="55"/>
      <c r="J445" s="55"/>
      <c r="K445" s="55"/>
      <c r="L445" s="36"/>
      <c r="M445" s="15"/>
      <c r="N445" s="15"/>
      <c r="O445" s="97"/>
    </row>
    <row r="446" spans="1:15" ht="43" customHeight="1">
      <c r="A446" s="12" t="s">
        <v>56</v>
      </c>
      <c r="B446" s="49"/>
      <c r="C446" s="13" t="s">
        <v>21</v>
      </c>
      <c r="D446" s="218" t="s">
        <v>311</v>
      </c>
      <c r="E446" s="218"/>
      <c r="F446" s="218"/>
      <c r="G446" s="218"/>
      <c r="H446" s="218"/>
      <c r="I446" s="218"/>
      <c r="J446" s="218"/>
      <c r="K446" s="218"/>
      <c r="L446" s="18"/>
      <c r="M446" s="15"/>
      <c r="N446" s="15"/>
      <c r="O446" s="97"/>
    </row>
    <row r="447" spans="1:15" ht="15.75" customHeight="1">
      <c r="A447" s="54"/>
      <c r="B447" s="49"/>
      <c r="C447" s="13"/>
      <c r="D447" s="55"/>
      <c r="E447" s="55"/>
      <c r="F447" s="55"/>
      <c r="G447" s="55"/>
      <c r="H447" s="55"/>
      <c r="I447" s="55"/>
      <c r="J447" s="55"/>
      <c r="K447" s="55" t="s">
        <v>96</v>
      </c>
      <c r="L447" s="18">
        <v>0</v>
      </c>
    </row>
    <row r="448" spans="1:15" ht="15.75" customHeight="1">
      <c r="A448" s="12"/>
      <c r="B448" s="49"/>
      <c r="C448" s="13"/>
      <c r="K448" s="55" t="s">
        <v>76</v>
      </c>
      <c r="L448" s="18">
        <v>3</v>
      </c>
    </row>
    <row r="449" spans="1:15" ht="15.75" customHeight="1">
      <c r="A449" s="12"/>
      <c r="B449" s="49"/>
      <c r="C449" s="13"/>
      <c r="D449" s="57"/>
      <c r="E449" s="57"/>
      <c r="F449" s="57"/>
      <c r="G449" s="57"/>
      <c r="H449" s="57"/>
      <c r="I449" s="57"/>
      <c r="J449" s="57"/>
      <c r="K449" s="57" t="s">
        <v>77</v>
      </c>
      <c r="L449" s="14">
        <v>3</v>
      </c>
      <c r="M449" s="15"/>
      <c r="N449" s="15"/>
      <c r="O449" s="97"/>
    </row>
    <row r="450" spans="1:15" ht="15.75" customHeight="1">
      <c r="A450" s="12"/>
      <c r="B450" s="49"/>
      <c r="C450" s="13"/>
      <c r="D450" s="55"/>
      <c r="E450" s="55"/>
      <c r="F450" s="55"/>
      <c r="G450" s="55"/>
      <c r="H450" s="55"/>
      <c r="I450" s="55"/>
      <c r="J450" s="55"/>
      <c r="K450" s="55"/>
      <c r="L450" s="36">
        <f>SUM(L447:L449)</f>
        <v>6</v>
      </c>
      <c r="M450" s="61"/>
      <c r="N450" s="62"/>
      <c r="O450" s="115">
        <f>L450*N450</f>
        <v>0</v>
      </c>
    </row>
    <row r="451" spans="1:15" ht="15.75" customHeight="1">
      <c r="A451" s="12"/>
      <c r="B451" s="49"/>
      <c r="C451" s="13"/>
      <c r="D451" s="55"/>
      <c r="E451" s="55"/>
      <c r="F451" s="55"/>
      <c r="G451" s="55"/>
      <c r="H451" s="55"/>
      <c r="I451" s="55"/>
      <c r="J451" s="55"/>
      <c r="K451" s="55"/>
      <c r="L451" s="36"/>
      <c r="M451" s="15"/>
      <c r="N451" s="15"/>
      <c r="O451" s="97"/>
    </row>
    <row r="452" spans="1:15" ht="42.75" customHeight="1">
      <c r="A452" s="12" t="s">
        <v>57</v>
      </c>
      <c r="B452" s="49"/>
      <c r="C452" s="13" t="s">
        <v>21</v>
      </c>
      <c r="D452" s="218" t="s">
        <v>312</v>
      </c>
      <c r="E452" s="218"/>
      <c r="F452" s="218"/>
      <c r="G452" s="218"/>
      <c r="H452" s="218"/>
      <c r="I452" s="218"/>
      <c r="J452" s="218"/>
      <c r="K452" s="218"/>
      <c r="L452" s="18"/>
      <c r="M452" s="15"/>
      <c r="N452" s="15"/>
      <c r="O452" s="97"/>
    </row>
    <row r="453" spans="1:15" ht="15.75" customHeight="1">
      <c r="A453" s="12"/>
      <c r="B453" s="49"/>
      <c r="C453" s="13"/>
      <c r="D453" s="55"/>
      <c r="E453" s="55"/>
      <c r="F453" s="55"/>
      <c r="G453" s="55"/>
      <c r="H453" s="55"/>
      <c r="I453" s="55"/>
      <c r="J453" s="55"/>
      <c r="K453" s="55" t="s">
        <v>96</v>
      </c>
      <c r="L453" s="18">
        <v>1</v>
      </c>
    </row>
    <row r="454" spans="1:15" ht="15.75" customHeight="1">
      <c r="A454" s="12"/>
      <c r="B454" s="49"/>
      <c r="C454" s="13"/>
      <c r="K454" s="55" t="s">
        <v>76</v>
      </c>
      <c r="L454" s="18">
        <v>2</v>
      </c>
    </row>
    <row r="455" spans="1:15" ht="15.75" customHeight="1">
      <c r="A455" s="12"/>
      <c r="B455" s="49"/>
      <c r="C455" s="13"/>
      <c r="D455" s="57"/>
      <c r="E455" s="57"/>
      <c r="F455" s="57"/>
      <c r="G455" s="57"/>
      <c r="H455" s="57"/>
      <c r="I455" s="57"/>
      <c r="J455" s="57"/>
      <c r="K455" s="57" t="s">
        <v>77</v>
      </c>
      <c r="L455" s="14">
        <v>0</v>
      </c>
      <c r="M455" s="15"/>
      <c r="N455" s="15"/>
      <c r="O455" s="97"/>
    </row>
    <row r="456" spans="1:15" ht="15.75" customHeight="1">
      <c r="A456" s="12"/>
      <c r="B456" s="49"/>
      <c r="C456" s="13"/>
      <c r="D456" s="55"/>
      <c r="E456" s="55"/>
      <c r="F456" s="55"/>
      <c r="G456" s="55"/>
      <c r="H456" s="55"/>
      <c r="I456" s="55"/>
      <c r="J456" s="55"/>
      <c r="K456" s="55"/>
      <c r="L456" s="36">
        <f>SUM(L453:L455)</f>
        <v>3</v>
      </c>
      <c r="M456" s="61"/>
      <c r="N456" s="62"/>
      <c r="O456" s="115">
        <f>L456*N456</f>
        <v>0</v>
      </c>
    </row>
    <row r="457" spans="1:15" ht="15.75" customHeight="1">
      <c r="A457" s="12"/>
      <c r="B457" s="49"/>
      <c r="C457" s="13"/>
      <c r="D457" s="55"/>
      <c r="E457" s="55"/>
      <c r="F457" s="55"/>
      <c r="G457" s="55"/>
      <c r="H457" s="55"/>
      <c r="I457" s="55"/>
      <c r="J457" s="55"/>
      <c r="K457" s="55"/>
      <c r="L457" s="36"/>
      <c r="M457" s="15"/>
      <c r="N457" s="15"/>
      <c r="O457" s="97"/>
    </row>
    <row r="458" spans="1:15" ht="42.55" customHeight="1">
      <c r="A458" s="12" t="s">
        <v>122</v>
      </c>
      <c r="B458" s="49"/>
      <c r="C458" s="13" t="s">
        <v>21</v>
      </c>
      <c r="D458" s="218" t="s">
        <v>314</v>
      </c>
      <c r="E458" s="218"/>
      <c r="F458" s="218"/>
      <c r="G458" s="218"/>
      <c r="H458" s="218"/>
      <c r="I458" s="218"/>
      <c r="J458" s="218"/>
      <c r="K458" s="218"/>
      <c r="L458" s="18"/>
      <c r="M458" s="15"/>
      <c r="N458" s="15"/>
      <c r="O458" s="97"/>
    </row>
    <row r="459" spans="1:15" ht="15.75" customHeight="1">
      <c r="A459" s="12"/>
      <c r="B459" s="49"/>
      <c r="C459" s="13"/>
      <c r="D459" s="55"/>
      <c r="E459" s="55"/>
      <c r="F459" s="55"/>
      <c r="G459" s="55"/>
      <c r="H459" s="55"/>
      <c r="I459" s="55"/>
      <c r="J459" s="55"/>
      <c r="K459" s="55" t="s">
        <v>96</v>
      </c>
      <c r="L459" s="18">
        <v>0</v>
      </c>
    </row>
    <row r="460" spans="1:15" ht="15.75" customHeight="1">
      <c r="A460" s="12"/>
      <c r="B460" s="49"/>
      <c r="C460" s="13"/>
      <c r="K460" s="55" t="s">
        <v>76</v>
      </c>
      <c r="L460" s="18">
        <v>1</v>
      </c>
    </row>
    <row r="461" spans="1:15" ht="15.75" customHeight="1">
      <c r="A461" s="12"/>
      <c r="B461" s="49"/>
      <c r="C461" s="13"/>
      <c r="D461" s="57"/>
      <c r="E461" s="57"/>
      <c r="F461" s="57"/>
      <c r="G461" s="57"/>
      <c r="H461" s="57"/>
      <c r="I461" s="57"/>
      <c r="J461" s="57"/>
      <c r="K461" s="57" t="s">
        <v>77</v>
      </c>
      <c r="L461" s="14">
        <v>1</v>
      </c>
      <c r="M461" s="15"/>
      <c r="N461" s="15"/>
      <c r="O461" s="97"/>
    </row>
    <row r="462" spans="1:15" ht="15.75" customHeight="1">
      <c r="A462" s="12"/>
      <c r="B462" s="49"/>
      <c r="C462" s="13"/>
      <c r="D462" s="55"/>
      <c r="E462" s="55"/>
      <c r="F462" s="55"/>
      <c r="G462" s="55"/>
      <c r="H462" s="55"/>
      <c r="I462" s="55"/>
      <c r="J462" s="55"/>
      <c r="K462" s="55"/>
      <c r="L462" s="36">
        <f>SUM(L459:L461)</f>
        <v>2</v>
      </c>
      <c r="M462" s="69"/>
      <c r="N462" s="62"/>
      <c r="O462" s="115">
        <f>L462*N462</f>
        <v>0</v>
      </c>
    </row>
    <row r="463" spans="1:15" ht="15.75" customHeight="1">
      <c r="A463" s="12"/>
      <c r="B463" s="49"/>
      <c r="C463" s="13"/>
      <c r="D463" s="55"/>
      <c r="E463" s="55"/>
      <c r="F463" s="55"/>
      <c r="G463" s="55"/>
      <c r="H463" s="55"/>
      <c r="I463" s="55"/>
      <c r="J463" s="55"/>
      <c r="K463" s="55"/>
      <c r="L463" s="36"/>
      <c r="M463" s="15"/>
      <c r="N463" s="15"/>
      <c r="O463" s="97"/>
    </row>
    <row r="464" spans="1:15" ht="41.05" customHeight="1">
      <c r="A464" s="12" t="s">
        <v>123</v>
      </c>
      <c r="B464" s="49"/>
      <c r="C464" s="13" t="s">
        <v>21</v>
      </c>
      <c r="D464" s="218" t="s">
        <v>313</v>
      </c>
      <c r="E464" s="218"/>
      <c r="F464" s="218"/>
      <c r="G464" s="218"/>
      <c r="H464" s="218"/>
      <c r="I464" s="218"/>
      <c r="J464" s="218"/>
      <c r="K464" s="218"/>
      <c r="L464" s="18"/>
      <c r="M464" s="15"/>
      <c r="N464" s="15"/>
      <c r="O464" s="97"/>
    </row>
    <row r="465" spans="1:17" ht="15.75" customHeight="1">
      <c r="A465" s="12"/>
      <c r="B465" s="49"/>
      <c r="C465" s="13"/>
      <c r="D465" s="55"/>
      <c r="E465" s="55"/>
      <c r="F465" s="55"/>
      <c r="G465" s="55"/>
      <c r="H465" s="55"/>
      <c r="I465" s="55"/>
      <c r="J465" s="55"/>
      <c r="K465" s="55" t="s">
        <v>96</v>
      </c>
      <c r="L465" s="18">
        <v>0</v>
      </c>
    </row>
    <row r="466" spans="1:17" ht="15.75" customHeight="1">
      <c r="A466" s="12"/>
      <c r="B466" s="49"/>
      <c r="C466" s="13"/>
      <c r="K466" s="55" t="s">
        <v>76</v>
      </c>
      <c r="L466" s="18">
        <v>1</v>
      </c>
    </row>
    <row r="467" spans="1:17" ht="15.75" customHeight="1">
      <c r="A467" s="12"/>
      <c r="B467" s="49"/>
      <c r="C467" s="13"/>
      <c r="D467" s="57"/>
      <c r="E467" s="57"/>
      <c r="F467" s="57"/>
      <c r="G467" s="57"/>
      <c r="H467" s="57"/>
      <c r="I467" s="57"/>
      <c r="J467" s="57"/>
      <c r="K467" s="57" t="s">
        <v>77</v>
      </c>
      <c r="L467" s="14">
        <v>1</v>
      </c>
      <c r="M467" s="15"/>
      <c r="N467" s="15"/>
      <c r="O467" s="97"/>
    </row>
    <row r="468" spans="1:17" ht="15.75" customHeight="1">
      <c r="A468" s="12"/>
      <c r="B468" s="49"/>
      <c r="C468" s="13"/>
      <c r="D468" s="55"/>
      <c r="E468" s="55"/>
      <c r="F468" s="55"/>
      <c r="G468" s="55"/>
      <c r="H468" s="55"/>
      <c r="I468" s="55"/>
      <c r="J468" s="55"/>
      <c r="K468" s="55"/>
      <c r="L468" s="36">
        <f>SUM(L465:L467)</f>
        <v>2</v>
      </c>
      <c r="M468" s="61"/>
      <c r="N468" s="62"/>
      <c r="O468" s="115">
        <f>L468*N468</f>
        <v>0</v>
      </c>
    </row>
    <row r="469" spans="1:17" ht="15.75" customHeight="1">
      <c r="A469" s="12"/>
      <c r="B469" s="49"/>
      <c r="C469" s="13"/>
      <c r="D469" s="111"/>
      <c r="E469" s="111"/>
      <c r="F469" s="111"/>
      <c r="G469" s="111"/>
      <c r="H469" s="111"/>
      <c r="I469" s="111"/>
      <c r="J469" s="111"/>
      <c r="K469" s="111"/>
      <c r="L469" s="36"/>
      <c r="M469" s="67"/>
      <c r="N469" s="19"/>
      <c r="O469" s="20"/>
    </row>
    <row r="470" spans="1:17">
      <c r="A470" s="27">
        <v>8</v>
      </c>
      <c r="B470" s="47"/>
      <c r="C470" s="28"/>
      <c r="D470" s="215" t="s">
        <v>137</v>
      </c>
      <c r="E470" s="215"/>
      <c r="F470" s="215"/>
      <c r="G470" s="215"/>
      <c r="H470" s="215"/>
      <c r="I470" s="215"/>
      <c r="J470" s="215"/>
      <c r="K470" s="215"/>
      <c r="L470" s="29"/>
      <c r="M470" s="28"/>
      <c r="N470" s="28"/>
      <c r="O470" s="96">
        <f>SUM(O473:O489)</f>
        <v>0</v>
      </c>
      <c r="Q470" s="53"/>
    </row>
    <row r="471" spans="1:17">
      <c r="A471" s="25"/>
      <c r="B471" s="59"/>
      <c r="C471" s="3"/>
      <c r="D471" s="55"/>
      <c r="E471" s="55"/>
      <c r="F471" s="55"/>
      <c r="G471" s="55"/>
      <c r="H471" s="55"/>
      <c r="I471" s="55"/>
      <c r="J471" s="55"/>
      <c r="K471" s="55"/>
      <c r="Q471" s="53"/>
    </row>
    <row r="472" spans="1:17" ht="54.75" customHeight="1">
      <c r="A472" s="12" t="s">
        <v>60</v>
      </c>
      <c r="B472" s="49"/>
      <c r="C472" s="13" t="s">
        <v>21</v>
      </c>
      <c r="D472" s="218" t="s">
        <v>315</v>
      </c>
      <c r="E472" s="218"/>
      <c r="F472" s="218"/>
      <c r="G472" s="218"/>
      <c r="H472" s="218"/>
      <c r="I472" s="218"/>
      <c r="J472" s="218"/>
      <c r="K472" s="218"/>
      <c r="L472" s="18"/>
      <c r="M472" s="15"/>
      <c r="N472" s="15"/>
      <c r="O472" s="97"/>
      <c r="Q472" s="53"/>
    </row>
    <row r="473" spans="1:17" ht="15" customHeight="1">
      <c r="A473" s="12"/>
      <c r="B473" s="49"/>
      <c r="C473" s="13"/>
      <c r="D473" s="55"/>
      <c r="E473" s="55"/>
      <c r="F473" s="55"/>
      <c r="G473" s="55"/>
      <c r="H473" s="55"/>
      <c r="I473" s="55"/>
      <c r="J473" s="55"/>
      <c r="K473" s="55" t="s">
        <v>96</v>
      </c>
      <c r="L473" s="18">
        <v>0</v>
      </c>
      <c r="Q473" s="53"/>
    </row>
    <row r="474" spans="1:17" ht="15" customHeight="1">
      <c r="A474" s="12"/>
      <c r="B474" s="49"/>
      <c r="C474" s="13"/>
      <c r="K474" s="55" t="s">
        <v>76</v>
      </c>
      <c r="L474" s="18">
        <v>2</v>
      </c>
      <c r="Q474" s="53"/>
    </row>
    <row r="475" spans="1:17" ht="15" customHeight="1">
      <c r="A475" s="12"/>
      <c r="B475" s="49"/>
      <c r="C475" s="13"/>
      <c r="D475" s="57"/>
      <c r="E475" s="57"/>
      <c r="F475" s="57"/>
      <c r="G475" s="57"/>
      <c r="H475" s="57"/>
      <c r="I475" s="57"/>
      <c r="J475" s="57"/>
      <c r="K475" s="57" t="s">
        <v>77</v>
      </c>
      <c r="L475" s="14">
        <v>1</v>
      </c>
      <c r="M475" s="15"/>
      <c r="N475" s="15"/>
      <c r="O475" s="97"/>
      <c r="Q475" s="53"/>
    </row>
    <row r="476" spans="1:17">
      <c r="A476" s="12"/>
      <c r="B476" s="49"/>
      <c r="C476" s="13"/>
      <c r="D476" s="55"/>
      <c r="E476" s="55"/>
      <c r="F476" s="55"/>
      <c r="G476" s="55"/>
      <c r="H476" s="55"/>
      <c r="I476" s="55"/>
      <c r="J476" s="55"/>
      <c r="K476" s="55"/>
      <c r="L476" s="36">
        <f>SUM(L473:L475)</f>
        <v>3</v>
      </c>
      <c r="M476" s="61"/>
      <c r="N476" s="62"/>
      <c r="O476" s="115">
        <f>L476*N476</f>
        <v>0</v>
      </c>
      <c r="Q476" s="53"/>
    </row>
    <row r="477" spans="1:17">
      <c r="A477" s="12"/>
      <c r="B477" s="49"/>
      <c r="C477" s="13"/>
      <c r="D477" s="23"/>
      <c r="E477" s="23"/>
      <c r="F477" s="23"/>
      <c r="G477" s="23"/>
      <c r="H477" s="23"/>
      <c r="I477" s="23"/>
      <c r="J477" s="23"/>
      <c r="K477" s="23"/>
      <c r="L477" s="24"/>
      <c r="Q477" s="53"/>
    </row>
    <row r="478" spans="1:17" ht="57.75" customHeight="1">
      <c r="A478" s="12" t="s">
        <v>59</v>
      </c>
      <c r="B478" s="49"/>
      <c r="C478" s="13" t="s">
        <v>21</v>
      </c>
      <c r="D478" s="218" t="s">
        <v>316</v>
      </c>
      <c r="E478" s="218"/>
      <c r="F478" s="218"/>
      <c r="G478" s="218"/>
      <c r="H478" s="218"/>
      <c r="I478" s="218"/>
      <c r="J478" s="218"/>
      <c r="K478" s="218"/>
      <c r="L478" s="18"/>
      <c r="M478" s="15"/>
      <c r="N478" s="15"/>
      <c r="O478" s="97"/>
      <c r="Q478" s="53"/>
    </row>
    <row r="479" spans="1:17" ht="15" customHeight="1">
      <c r="A479" s="12"/>
      <c r="B479" s="49"/>
      <c r="C479" s="13"/>
      <c r="D479" s="55"/>
      <c r="E479" s="55"/>
      <c r="F479" s="55"/>
      <c r="G479" s="55"/>
      <c r="H479" s="55"/>
      <c r="I479" s="55"/>
      <c r="J479" s="55"/>
      <c r="K479" s="55" t="s">
        <v>96</v>
      </c>
      <c r="L479" s="18">
        <v>1</v>
      </c>
      <c r="Q479" s="53"/>
    </row>
    <row r="480" spans="1:17" ht="15" customHeight="1">
      <c r="A480" s="12"/>
      <c r="B480" s="49"/>
      <c r="C480" s="13"/>
      <c r="K480" s="55" t="s">
        <v>76</v>
      </c>
      <c r="L480" s="18">
        <v>5</v>
      </c>
      <c r="Q480" s="53"/>
    </row>
    <row r="481" spans="1:18" ht="15" customHeight="1">
      <c r="A481" s="12"/>
      <c r="B481" s="49"/>
      <c r="C481" s="13"/>
      <c r="D481" s="57"/>
      <c r="E481" s="57"/>
      <c r="F481" s="57"/>
      <c r="G481" s="57"/>
      <c r="H481" s="57"/>
      <c r="I481" s="57"/>
      <c r="J481" s="57"/>
      <c r="K481" s="57" t="s">
        <v>77</v>
      </c>
      <c r="L481" s="14">
        <v>3</v>
      </c>
      <c r="M481" s="15"/>
      <c r="N481" s="15"/>
      <c r="O481" s="97"/>
      <c r="Q481" s="53"/>
    </row>
    <row r="482" spans="1:18">
      <c r="A482" s="12"/>
      <c r="B482" s="49"/>
      <c r="C482" s="13"/>
      <c r="D482" s="55"/>
      <c r="E482" s="55"/>
      <c r="F482" s="55"/>
      <c r="G482" s="55"/>
      <c r="H482" s="55"/>
      <c r="I482" s="55"/>
      <c r="J482" s="55"/>
      <c r="K482" s="55"/>
      <c r="L482" s="36">
        <f>SUM(L479:L481)</f>
        <v>9</v>
      </c>
      <c r="M482" s="61"/>
      <c r="N482" s="62"/>
      <c r="O482" s="115">
        <f>L482*N482</f>
        <v>0</v>
      </c>
      <c r="Q482" s="53"/>
    </row>
    <row r="483" spans="1:18">
      <c r="A483" s="12"/>
      <c r="B483" s="49"/>
      <c r="C483" s="13"/>
      <c r="D483" s="23"/>
      <c r="E483" s="23"/>
      <c r="F483" s="23"/>
      <c r="G483" s="23"/>
      <c r="H483" s="23"/>
      <c r="I483" s="23"/>
      <c r="J483" s="23"/>
      <c r="K483" s="23"/>
      <c r="L483" s="24"/>
      <c r="Q483" s="53"/>
    </row>
    <row r="484" spans="1:18" ht="57.75" customHeight="1">
      <c r="A484" s="12" t="s">
        <v>73</v>
      </c>
      <c r="B484" s="49"/>
      <c r="C484" s="13" t="s">
        <v>21</v>
      </c>
      <c r="D484" s="218" t="s">
        <v>318</v>
      </c>
      <c r="E484" s="218"/>
      <c r="F484" s="218"/>
      <c r="G484" s="218"/>
      <c r="H484" s="218"/>
      <c r="I484" s="218"/>
      <c r="J484" s="218"/>
      <c r="K484" s="218"/>
      <c r="L484" s="18"/>
      <c r="M484" s="15"/>
      <c r="N484" s="15"/>
      <c r="O484" s="97"/>
      <c r="Q484" s="53"/>
    </row>
    <row r="485" spans="1:18" ht="15" customHeight="1">
      <c r="A485" s="12"/>
      <c r="B485" s="49"/>
      <c r="C485" s="13"/>
      <c r="D485" s="55"/>
      <c r="E485" s="55"/>
      <c r="F485" s="55"/>
      <c r="G485" s="55"/>
      <c r="H485" s="55"/>
      <c r="I485" s="55"/>
      <c r="J485" s="55"/>
      <c r="K485" s="55" t="s">
        <v>96</v>
      </c>
      <c r="L485" s="18">
        <v>0</v>
      </c>
      <c r="Q485" s="53"/>
    </row>
    <row r="486" spans="1:18" ht="15" customHeight="1">
      <c r="A486" s="12"/>
      <c r="B486" s="49"/>
      <c r="C486" s="13"/>
      <c r="K486" s="55" t="s">
        <v>76</v>
      </c>
      <c r="L486" s="18">
        <v>4.68</v>
      </c>
      <c r="Q486" s="53"/>
    </row>
    <row r="487" spans="1:18" ht="15" customHeight="1">
      <c r="A487" s="12"/>
      <c r="B487" s="49"/>
      <c r="C487" s="13"/>
      <c r="D487" s="57"/>
      <c r="E487" s="57"/>
      <c r="F487" s="57"/>
      <c r="G487" s="57"/>
      <c r="H487" s="57"/>
      <c r="I487" s="57"/>
      <c r="J487" s="57"/>
      <c r="K487" s="57" t="s">
        <v>77</v>
      </c>
      <c r="L487" s="14">
        <v>6.84</v>
      </c>
      <c r="M487" s="15"/>
      <c r="N487" s="15"/>
      <c r="O487" s="97"/>
      <c r="Q487" s="53"/>
    </row>
    <row r="488" spans="1:18">
      <c r="A488" s="12"/>
      <c r="B488" s="49"/>
      <c r="C488" s="13"/>
      <c r="D488" s="55"/>
      <c r="E488" s="55"/>
      <c r="F488" s="55"/>
      <c r="G488" s="55"/>
      <c r="H488" s="55"/>
      <c r="I488" s="55"/>
      <c r="J488" s="55"/>
      <c r="K488" s="55"/>
      <c r="L488" s="36">
        <f>SUM(L485:L487)</f>
        <v>11.52</v>
      </c>
      <c r="M488" s="61"/>
      <c r="N488" s="62"/>
      <c r="O488" s="115">
        <f>L488*N488</f>
        <v>0</v>
      </c>
      <c r="Q488" s="53"/>
    </row>
    <row r="489" spans="1:18">
      <c r="A489" s="12"/>
      <c r="B489" s="49"/>
      <c r="C489" s="13"/>
      <c r="D489" s="111"/>
      <c r="E489" s="111"/>
      <c r="F489" s="111"/>
      <c r="G489" s="111"/>
      <c r="H489" s="111"/>
      <c r="I489" s="111"/>
      <c r="J489" s="111"/>
      <c r="K489" s="111"/>
      <c r="L489" s="36"/>
      <c r="M489" s="67"/>
      <c r="N489" s="19"/>
      <c r="O489" s="20"/>
      <c r="Q489" s="53"/>
    </row>
    <row r="490" spans="1:18" ht="14.6">
      <c r="A490" s="27">
        <v>9</v>
      </c>
      <c r="B490" s="47"/>
      <c r="C490" s="28"/>
      <c r="D490" s="215" t="s">
        <v>151</v>
      </c>
      <c r="E490" s="215"/>
      <c r="F490" s="215"/>
      <c r="G490" s="215"/>
      <c r="H490" s="215"/>
      <c r="I490" s="215"/>
      <c r="J490" s="215"/>
      <c r="K490" s="215"/>
      <c r="L490" s="29"/>
      <c r="M490" s="28"/>
      <c r="N490" s="30"/>
      <c r="O490" s="87">
        <f>SUM(O492:O498)</f>
        <v>0</v>
      </c>
      <c r="P490"/>
      <c r="Q490" s="114"/>
      <c r="R490"/>
    </row>
    <row r="491" spans="1:18" s="53" customFormat="1" ht="14.6">
      <c r="A491" s="70"/>
      <c r="B491" s="71"/>
      <c r="C491" s="72"/>
      <c r="D491" s="73"/>
      <c r="E491" s="73"/>
      <c r="F491" s="73"/>
      <c r="G491" s="73"/>
      <c r="H491" s="73"/>
      <c r="I491" s="73"/>
      <c r="J491" s="73"/>
      <c r="K491" s="73"/>
      <c r="L491" s="74"/>
      <c r="M491" s="72"/>
      <c r="N491" s="75"/>
      <c r="O491" s="101"/>
      <c r="P491" s="114"/>
      <c r="Q491" s="114"/>
      <c r="R491" s="114"/>
    </row>
    <row r="492" spans="1:18">
      <c r="A492" s="12"/>
      <c r="B492" s="49"/>
      <c r="C492" s="13"/>
      <c r="D492" s="23"/>
      <c r="E492" s="23"/>
      <c r="F492" s="23"/>
      <c r="G492" s="23"/>
      <c r="H492" s="23"/>
      <c r="I492" s="23"/>
      <c r="J492" s="23"/>
      <c r="K492" s="23"/>
      <c r="L492" s="24"/>
      <c r="O492" s="120"/>
      <c r="P492" s="167"/>
      <c r="Q492" s="53"/>
      <c r="R492" s="53"/>
    </row>
    <row r="493" spans="1:18" ht="85.5" customHeight="1">
      <c r="A493" s="12" t="s">
        <v>74</v>
      </c>
      <c r="B493" s="49"/>
      <c r="C493" s="13" t="s">
        <v>21</v>
      </c>
      <c r="D493" s="218" t="s">
        <v>317</v>
      </c>
      <c r="E493" s="218"/>
      <c r="F493" s="218"/>
      <c r="G493" s="218"/>
      <c r="H493" s="218"/>
      <c r="I493" s="218"/>
      <c r="J493" s="218"/>
      <c r="K493" s="218"/>
      <c r="L493" s="18"/>
      <c r="M493" s="15"/>
      <c r="N493" s="19"/>
      <c r="O493" s="20"/>
      <c r="P493" s="167"/>
      <c r="Q493" s="53"/>
      <c r="R493" s="53"/>
    </row>
    <row r="494" spans="1:18" ht="15" customHeight="1">
      <c r="A494" s="12"/>
      <c r="B494" s="49"/>
      <c r="C494" s="13"/>
      <c r="D494" s="110"/>
      <c r="E494" s="110"/>
      <c r="F494" s="110"/>
      <c r="G494" s="110"/>
      <c r="H494" s="110"/>
      <c r="I494" s="110"/>
      <c r="J494" s="110"/>
      <c r="K494" s="110" t="s">
        <v>96</v>
      </c>
      <c r="L494" s="18">
        <v>2</v>
      </c>
      <c r="N494" s="22"/>
      <c r="O494" s="119"/>
      <c r="P494" s="167"/>
      <c r="Q494" s="53"/>
      <c r="R494" s="53"/>
    </row>
    <row r="495" spans="1:18" ht="15" customHeight="1">
      <c r="A495" s="12"/>
      <c r="B495" s="49"/>
      <c r="C495" s="13"/>
      <c r="K495" s="110" t="s">
        <v>76</v>
      </c>
      <c r="L495" s="18">
        <v>3</v>
      </c>
      <c r="O495" s="1"/>
      <c r="P495" s="167"/>
      <c r="Q495" s="53"/>
      <c r="R495" s="53"/>
    </row>
    <row r="496" spans="1:18" ht="15" customHeight="1">
      <c r="A496" s="12"/>
      <c r="B496" s="49"/>
      <c r="C496" s="13"/>
      <c r="D496" s="109"/>
      <c r="E496" s="109"/>
      <c r="F496" s="109"/>
      <c r="G496" s="109"/>
      <c r="H496" s="109"/>
      <c r="I496" s="109"/>
      <c r="J496" s="109"/>
      <c r="K496" s="109" t="s">
        <v>77</v>
      </c>
      <c r="L496" s="14">
        <v>3</v>
      </c>
      <c r="M496" s="15"/>
      <c r="N496" s="16"/>
      <c r="O496" s="17"/>
      <c r="P496" s="167"/>
      <c r="Q496" s="53"/>
      <c r="R496" s="53"/>
    </row>
    <row r="497" spans="1:18">
      <c r="A497" s="12"/>
      <c r="B497" s="49"/>
      <c r="C497" s="13"/>
      <c r="D497" s="110"/>
      <c r="E497" s="110"/>
      <c r="F497" s="110"/>
      <c r="G497" s="110"/>
      <c r="H497" s="110"/>
      <c r="I497" s="110"/>
      <c r="J497" s="110"/>
      <c r="K497" s="110"/>
      <c r="L497" s="36">
        <f>SUM(L494:L496)</f>
        <v>8</v>
      </c>
      <c r="M497" s="15"/>
      <c r="N497" s="19"/>
      <c r="O497" s="20">
        <f>L497*N497</f>
        <v>0</v>
      </c>
      <c r="P497" s="167"/>
      <c r="Q497" s="53"/>
      <c r="R497" s="53"/>
    </row>
    <row r="498" spans="1:18">
      <c r="A498" s="12"/>
      <c r="B498" s="49"/>
      <c r="C498" s="13"/>
      <c r="D498" s="23"/>
      <c r="E498" s="23"/>
      <c r="F498" s="23"/>
      <c r="G498" s="23"/>
      <c r="H498" s="23"/>
      <c r="I498" s="23"/>
      <c r="J498" s="23"/>
      <c r="K498" s="23"/>
      <c r="L498" s="24"/>
      <c r="O498" s="120"/>
      <c r="P498" s="167"/>
      <c r="Q498" s="53"/>
      <c r="R498" s="53"/>
    </row>
    <row r="499" spans="1:18">
      <c r="A499" s="12"/>
      <c r="B499" s="49"/>
      <c r="C499" s="13"/>
      <c r="D499" s="111"/>
      <c r="E499" s="111"/>
      <c r="F499" s="111"/>
      <c r="G499" s="111"/>
      <c r="H499" s="111"/>
      <c r="I499" s="111"/>
      <c r="J499" s="111"/>
      <c r="K499" s="111"/>
      <c r="L499" s="36"/>
      <c r="M499" s="15"/>
      <c r="N499" s="19"/>
      <c r="O499" s="20"/>
      <c r="P499" s="167"/>
      <c r="Q499" s="53"/>
      <c r="R499" s="53"/>
    </row>
    <row r="500" spans="1:18" ht="15" customHeight="1">
      <c r="A500" s="27">
        <v>10</v>
      </c>
      <c r="B500" s="47"/>
      <c r="C500" s="28"/>
      <c r="D500" s="215" t="s">
        <v>319</v>
      </c>
      <c r="E500" s="215"/>
      <c r="F500" s="215"/>
      <c r="G500" s="215"/>
      <c r="H500" s="215"/>
      <c r="I500" s="215"/>
      <c r="J500" s="215"/>
      <c r="K500" s="215"/>
      <c r="L500" s="29"/>
      <c r="M500" s="28"/>
      <c r="N500" s="30"/>
      <c r="O500" s="87"/>
      <c r="P500" s="114"/>
      <c r="Q500" s="114"/>
      <c r="R500" s="114"/>
    </row>
    <row r="501" spans="1:18" ht="15" customHeight="1">
      <c r="A501" s="25"/>
      <c r="B501" s="86"/>
      <c r="C501" s="3"/>
      <c r="D501" s="110"/>
      <c r="E501" s="110"/>
      <c r="F501" s="110"/>
      <c r="G501" s="110"/>
      <c r="H501" s="110"/>
      <c r="I501" s="110"/>
      <c r="J501" s="110"/>
      <c r="K501" s="110"/>
      <c r="N501" s="24"/>
      <c r="O501" s="100"/>
      <c r="P501"/>
      <c r="Q501"/>
      <c r="R501"/>
    </row>
    <row r="502" spans="1:18" ht="14.6">
      <c r="A502" s="12" t="s">
        <v>75</v>
      </c>
      <c r="B502" s="49"/>
      <c r="C502" s="13" t="s">
        <v>7</v>
      </c>
      <c r="D502" s="213" t="s">
        <v>262</v>
      </c>
      <c r="E502" s="213"/>
      <c r="F502" s="213"/>
      <c r="G502" s="213"/>
      <c r="H502" s="213"/>
      <c r="I502" s="213"/>
      <c r="J502" s="213"/>
      <c r="K502" s="213"/>
      <c r="L502" s="14"/>
      <c r="M502" s="15"/>
      <c r="N502" s="16"/>
      <c r="O502" s="89"/>
      <c r="P502"/>
      <c r="Q502"/>
      <c r="R502"/>
    </row>
    <row r="503" spans="1:18" ht="14.6">
      <c r="A503" s="12"/>
      <c r="B503" s="49"/>
      <c r="C503" s="13"/>
      <c r="D503" s="235" t="s">
        <v>259</v>
      </c>
      <c r="E503" s="235"/>
      <c r="F503" s="235"/>
      <c r="G503" s="235"/>
      <c r="H503" s="235"/>
      <c r="I503" s="235"/>
      <c r="J503" s="235"/>
      <c r="K503" s="235"/>
      <c r="L503" s="36">
        <v>1</v>
      </c>
      <c r="M503" s="15"/>
      <c r="N503" s="19"/>
      <c r="O503" s="103">
        <v>5000</v>
      </c>
      <c r="P503"/>
      <c r="Q503"/>
      <c r="R503"/>
    </row>
    <row r="504" spans="1:18" ht="23.05" customHeight="1">
      <c r="A504" s="12"/>
      <c r="B504" s="49"/>
      <c r="C504" s="13"/>
      <c r="D504" s="121"/>
      <c r="E504" s="121"/>
      <c r="F504" s="121"/>
      <c r="G504" s="121"/>
      <c r="H504" s="121"/>
      <c r="I504" s="121"/>
      <c r="J504" s="121"/>
      <c r="K504" s="121"/>
      <c r="L504" s="36"/>
      <c r="M504" s="15"/>
      <c r="N504" s="19"/>
      <c r="O504" s="90"/>
      <c r="P504"/>
      <c r="Q504"/>
      <c r="R504"/>
    </row>
    <row r="505" spans="1:18" s="126" customFormat="1" ht="19.5" customHeight="1">
      <c r="A505" s="122"/>
      <c r="B505" s="123"/>
      <c r="C505" s="124"/>
      <c r="D505" s="214" t="s">
        <v>320</v>
      </c>
      <c r="E505" s="214"/>
      <c r="F505" s="214"/>
      <c r="G505" s="214"/>
      <c r="H505" s="214"/>
      <c r="I505" s="214"/>
      <c r="J505" s="214"/>
      <c r="K505" s="214"/>
      <c r="L505" s="125"/>
      <c r="M505" s="124"/>
      <c r="N505" s="124"/>
      <c r="O505" s="211">
        <f>O503+O490+O470+O432+O383+O304+O259+O215+O161+O126+O15</f>
        <v>18026</v>
      </c>
      <c r="P505" s="211"/>
    </row>
    <row r="506" spans="1:18" s="133" customFormat="1" ht="23.05" customHeight="1">
      <c r="A506" s="127"/>
      <c r="B506" s="128"/>
      <c r="C506" s="129"/>
      <c r="D506" s="130"/>
      <c r="E506" s="130"/>
      <c r="F506" s="130"/>
      <c r="G506" s="130"/>
      <c r="H506" s="130"/>
      <c r="I506" s="130"/>
      <c r="J506" s="130"/>
      <c r="K506" s="130"/>
      <c r="L506" s="131"/>
      <c r="M506" s="129"/>
      <c r="N506" s="129"/>
      <c r="O506" s="132"/>
    </row>
    <row r="507" spans="1:18">
      <c r="A507" s="27" t="s">
        <v>381</v>
      </c>
      <c r="B507" s="47"/>
      <c r="C507" s="28"/>
      <c r="D507" s="215" t="s">
        <v>379</v>
      </c>
      <c r="E507" s="215"/>
      <c r="F507" s="215"/>
      <c r="G507" s="215"/>
      <c r="H507" s="215"/>
      <c r="I507" s="215"/>
      <c r="J507" s="215"/>
      <c r="K507" s="215"/>
      <c r="L507" s="29"/>
      <c r="M507" s="28"/>
      <c r="N507" s="30"/>
      <c r="O507" s="134">
        <f>SUM(O509:O511)</f>
        <v>0</v>
      </c>
    </row>
    <row r="508" spans="1:18" s="53" customFormat="1">
      <c r="A508" s="70"/>
      <c r="B508" s="71"/>
      <c r="C508" s="72"/>
      <c r="D508" s="73"/>
      <c r="E508" s="73"/>
      <c r="F508" s="73"/>
      <c r="G508" s="73"/>
      <c r="H508" s="73"/>
      <c r="I508" s="73"/>
      <c r="J508" s="73"/>
      <c r="K508" s="73"/>
      <c r="L508" s="74"/>
      <c r="M508" s="72"/>
      <c r="N508" s="75"/>
      <c r="O508" s="164"/>
    </row>
    <row r="509" spans="1:18">
      <c r="A509" s="12" t="s">
        <v>382</v>
      </c>
      <c r="C509" s="1" t="s">
        <v>161</v>
      </c>
      <c r="D509" s="212" t="s">
        <v>380</v>
      </c>
      <c r="E509" s="212"/>
      <c r="F509" s="212"/>
      <c r="G509" s="212"/>
      <c r="H509" s="212"/>
      <c r="I509" s="212"/>
      <c r="J509" s="212"/>
      <c r="K509" s="212"/>
    </row>
    <row r="510" spans="1:18" s="26" customFormat="1" ht="57" customHeight="1">
      <c r="A510" s="12"/>
      <c r="B510" s="49"/>
      <c r="C510" s="13"/>
      <c r="D510" s="213" t="s">
        <v>386</v>
      </c>
      <c r="E510" s="213"/>
      <c r="F510" s="213"/>
      <c r="G510" s="213"/>
      <c r="H510" s="213"/>
      <c r="I510" s="213"/>
      <c r="J510" s="213"/>
      <c r="K510" s="213"/>
      <c r="L510" s="14"/>
      <c r="M510" s="15"/>
      <c r="N510" s="16"/>
      <c r="O510" s="89"/>
    </row>
    <row r="511" spans="1:18" s="33" customFormat="1" ht="14.15">
      <c r="A511" s="12"/>
      <c r="B511" s="49"/>
      <c r="C511" s="13"/>
      <c r="D511" s="163"/>
      <c r="E511" s="163"/>
      <c r="F511" s="163"/>
      <c r="G511" s="163"/>
      <c r="H511" s="163"/>
      <c r="I511" s="163"/>
      <c r="J511" s="163"/>
      <c r="K511" s="163"/>
      <c r="L511" s="18">
        <v>3</v>
      </c>
      <c r="M511" s="15"/>
      <c r="N511" s="19"/>
      <c r="O511" s="90">
        <f>L511*N511</f>
        <v>0</v>
      </c>
    </row>
    <row r="512" spans="1:18" s="33" customFormat="1" ht="14.15">
      <c r="A512" s="12"/>
      <c r="B512" s="49"/>
      <c r="C512" s="13"/>
      <c r="D512" s="111"/>
      <c r="E512" s="111"/>
      <c r="F512" s="111"/>
      <c r="G512" s="111"/>
      <c r="H512" s="111"/>
      <c r="I512" s="111"/>
      <c r="J512" s="111"/>
      <c r="K512" s="111"/>
      <c r="L512" s="18"/>
      <c r="M512" s="15"/>
      <c r="N512" s="19"/>
      <c r="O512" s="90"/>
    </row>
    <row r="513" spans="1:15">
      <c r="A513" s="27" t="s">
        <v>175</v>
      </c>
      <c r="B513" s="47"/>
      <c r="C513" s="28"/>
      <c r="D513" s="215" t="s">
        <v>176</v>
      </c>
      <c r="E513" s="215"/>
      <c r="F513" s="215"/>
      <c r="G513" s="215"/>
      <c r="H513" s="215"/>
      <c r="I513" s="215"/>
      <c r="J513" s="215"/>
      <c r="K513" s="215"/>
      <c r="L513" s="29"/>
      <c r="M513" s="28"/>
      <c r="N513" s="96"/>
      <c r="O513" s="134">
        <f>SUM(O518:O676)</f>
        <v>0</v>
      </c>
    </row>
    <row r="514" spans="1:15">
      <c r="N514" s="4"/>
    </row>
    <row r="515" spans="1:15">
      <c r="D515" s="79" t="s">
        <v>177</v>
      </c>
      <c r="E515" s="80"/>
      <c r="F515" s="80"/>
      <c r="G515" s="80"/>
      <c r="H515" s="80"/>
      <c r="I515" s="80"/>
      <c r="J515" s="80"/>
      <c r="K515" s="80"/>
      <c r="L515" s="81"/>
      <c r="M515" s="80"/>
      <c r="N515" s="88"/>
      <c r="O515" s="88"/>
    </row>
    <row r="516" spans="1:15">
      <c r="N516" s="4"/>
    </row>
    <row r="517" spans="1:15">
      <c r="A517" s="12" t="s">
        <v>179</v>
      </c>
      <c r="C517" s="1" t="s">
        <v>21</v>
      </c>
      <c r="D517" s="212" t="s">
        <v>178</v>
      </c>
      <c r="E517" s="212"/>
      <c r="F517" s="212"/>
      <c r="G517" s="212"/>
      <c r="H517" s="212"/>
      <c r="I517" s="212"/>
      <c r="J517" s="212"/>
      <c r="K517" s="212"/>
      <c r="N517" s="4"/>
    </row>
    <row r="518" spans="1:15" s="26" customFormat="1" ht="50.05" customHeight="1">
      <c r="A518" s="12"/>
      <c r="B518" s="49"/>
      <c r="C518" s="13"/>
      <c r="D518" s="213" t="s">
        <v>321</v>
      </c>
      <c r="E518" s="213"/>
      <c r="F518" s="213"/>
      <c r="G518" s="213"/>
      <c r="H518" s="213"/>
      <c r="I518" s="213"/>
      <c r="J518" s="213"/>
      <c r="K518" s="213"/>
      <c r="L518" s="14"/>
      <c r="M518" s="15"/>
      <c r="N518" s="107"/>
      <c r="O518" s="89"/>
    </row>
    <row r="519" spans="1:15" s="33" customFormat="1" ht="14.15">
      <c r="A519" s="12"/>
      <c r="B519" s="49"/>
      <c r="C519" s="13"/>
      <c r="D519" s="111"/>
      <c r="E519" s="111"/>
      <c r="F519" s="111"/>
      <c r="G519" s="111"/>
      <c r="H519" s="111"/>
      <c r="I519" s="111"/>
      <c r="J519" s="111"/>
      <c r="K519" s="111"/>
      <c r="L519" s="18">
        <v>1</v>
      </c>
      <c r="M519" s="15"/>
      <c r="N519" s="105"/>
      <c r="O519" s="90">
        <f>L519*N519</f>
        <v>0</v>
      </c>
    </row>
    <row r="520" spans="1:15">
      <c r="N520" s="4"/>
    </row>
    <row r="521" spans="1:15">
      <c r="A521" s="12" t="s">
        <v>218</v>
      </c>
      <c r="C521" s="1" t="s">
        <v>21</v>
      </c>
      <c r="D521" s="212" t="s">
        <v>180</v>
      </c>
      <c r="E521" s="212"/>
      <c r="F521" s="212"/>
      <c r="G521" s="212"/>
      <c r="H521" s="212"/>
      <c r="I521" s="212"/>
      <c r="J521" s="212"/>
      <c r="K521" s="212"/>
      <c r="N521" s="4"/>
    </row>
    <row r="522" spans="1:15" s="26" customFormat="1" ht="36" customHeight="1">
      <c r="A522" s="12"/>
      <c r="B522" s="49"/>
      <c r="C522" s="13"/>
      <c r="D522" s="213" t="s">
        <v>322</v>
      </c>
      <c r="E522" s="213"/>
      <c r="F522" s="213"/>
      <c r="G522" s="213"/>
      <c r="H522" s="213"/>
      <c r="I522" s="213"/>
      <c r="J522" s="213"/>
      <c r="K522" s="213"/>
      <c r="L522" s="14"/>
      <c r="M522" s="15"/>
      <c r="N522" s="107"/>
      <c r="O522" s="89"/>
    </row>
    <row r="523" spans="1:15" s="33" customFormat="1" ht="14.15">
      <c r="A523" s="12"/>
      <c r="B523" s="49"/>
      <c r="C523" s="13"/>
      <c r="D523" s="111"/>
      <c r="E523" s="111"/>
      <c r="F523" s="111"/>
      <c r="G523" s="111"/>
      <c r="H523" s="111"/>
      <c r="I523" s="111"/>
      <c r="J523" s="111"/>
      <c r="K523" s="111"/>
      <c r="L523" s="18">
        <v>5</v>
      </c>
      <c r="M523" s="15"/>
      <c r="N523" s="105"/>
      <c r="O523" s="90">
        <f>L523*N523</f>
        <v>0</v>
      </c>
    </row>
    <row r="524" spans="1:15" s="33" customFormat="1" ht="14.15">
      <c r="A524" s="12"/>
      <c r="B524" s="49"/>
      <c r="C524" s="13"/>
      <c r="D524" s="111"/>
      <c r="E524" s="111"/>
      <c r="F524" s="111"/>
      <c r="G524" s="111"/>
      <c r="H524" s="111"/>
      <c r="I524" s="111"/>
      <c r="J524" s="111"/>
      <c r="K524" s="111"/>
      <c r="L524" s="18"/>
      <c r="M524" s="15"/>
      <c r="N524" s="105"/>
      <c r="O524" s="90"/>
    </row>
    <row r="525" spans="1:15">
      <c r="A525" s="12" t="s">
        <v>219</v>
      </c>
      <c r="C525" s="1" t="s">
        <v>160</v>
      </c>
      <c r="D525" s="212" t="s">
        <v>181</v>
      </c>
      <c r="E525" s="212"/>
      <c r="F525" s="212"/>
      <c r="G525" s="212"/>
      <c r="H525" s="212"/>
      <c r="I525" s="212"/>
      <c r="J525" s="212"/>
      <c r="K525" s="212"/>
      <c r="N525" s="4"/>
    </row>
    <row r="526" spans="1:15" s="26" customFormat="1" ht="50.5" customHeight="1">
      <c r="A526" s="12"/>
      <c r="B526" s="49"/>
      <c r="C526" s="13"/>
      <c r="D526" s="213" t="s">
        <v>323</v>
      </c>
      <c r="E526" s="213"/>
      <c r="F526" s="213"/>
      <c r="G526" s="213"/>
      <c r="H526" s="213"/>
      <c r="I526" s="213"/>
      <c r="J526" s="213"/>
      <c r="K526" s="213"/>
      <c r="L526" s="14"/>
      <c r="M526" s="15"/>
      <c r="N526" s="107"/>
      <c r="O526" s="89"/>
    </row>
    <row r="527" spans="1:15" s="33" customFormat="1" ht="14.15">
      <c r="A527" s="12"/>
      <c r="B527" s="49"/>
      <c r="C527" s="13"/>
      <c r="D527" s="111"/>
      <c r="E527" s="111"/>
      <c r="F527" s="111"/>
      <c r="G527" s="111"/>
      <c r="H527" s="111"/>
      <c r="I527" s="111"/>
      <c r="J527" s="111"/>
      <c r="K527" s="111"/>
      <c r="L527" s="18">
        <v>10</v>
      </c>
      <c r="M527" s="15"/>
      <c r="N527" s="105"/>
      <c r="O527" s="90">
        <f>L527*N527</f>
        <v>0</v>
      </c>
    </row>
    <row r="528" spans="1:15" s="33" customFormat="1" ht="14.15">
      <c r="A528" s="12"/>
      <c r="B528" s="49"/>
      <c r="C528" s="13"/>
      <c r="D528" s="111"/>
      <c r="E528" s="111"/>
      <c r="F528" s="111"/>
      <c r="G528" s="111"/>
      <c r="H528" s="111"/>
      <c r="I528" s="111"/>
      <c r="J528" s="111"/>
      <c r="K528" s="111"/>
      <c r="L528" s="18"/>
      <c r="M528" s="15"/>
      <c r="N528" s="105"/>
      <c r="O528" s="90"/>
    </row>
    <row r="529" spans="1:15">
      <c r="A529" s="12" t="s">
        <v>220</v>
      </c>
      <c r="C529" s="1" t="s">
        <v>160</v>
      </c>
      <c r="D529" s="212" t="s">
        <v>182</v>
      </c>
      <c r="E529" s="212"/>
      <c r="F529" s="212"/>
      <c r="G529" s="212"/>
      <c r="H529" s="212"/>
      <c r="I529" s="212"/>
      <c r="J529" s="212"/>
      <c r="K529" s="212"/>
      <c r="N529" s="4"/>
    </row>
    <row r="530" spans="1:15" s="26" customFormat="1" ht="53.05" customHeight="1">
      <c r="A530" s="12"/>
      <c r="B530" s="49"/>
      <c r="C530" s="13"/>
      <c r="D530" s="213" t="s">
        <v>324</v>
      </c>
      <c r="E530" s="213"/>
      <c r="F530" s="213"/>
      <c r="G530" s="213"/>
      <c r="H530" s="213"/>
      <c r="I530" s="213"/>
      <c r="J530" s="213"/>
      <c r="K530" s="213"/>
      <c r="L530" s="14"/>
      <c r="M530" s="15"/>
      <c r="N530" s="107"/>
      <c r="O530" s="89"/>
    </row>
    <row r="531" spans="1:15" s="33" customFormat="1" ht="14.15">
      <c r="A531" s="12"/>
      <c r="B531" s="49"/>
      <c r="C531" s="13"/>
      <c r="D531" s="111"/>
      <c r="E531" s="111"/>
      <c r="F531" s="111"/>
      <c r="G531" s="111"/>
      <c r="H531" s="111"/>
      <c r="I531" s="111"/>
      <c r="J531" s="111"/>
      <c r="K531" s="111"/>
      <c r="L531" s="18">
        <v>10</v>
      </c>
      <c r="M531" s="15"/>
      <c r="N531" s="105"/>
      <c r="O531" s="90">
        <f>L531*N531</f>
        <v>0</v>
      </c>
    </row>
    <row r="532" spans="1:15" s="33" customFormat="1" ht="14.15">
      <c r="A532" s="12"/>
      <c r="B532" s="49"/>
      <c r="C532" s="13"/>
      <c r="D532" s="111"/>
      <c r="E532" s="111"/>
      <c r="F532" s="111"/>
      <c r="G532" s="111"/>
      <c r="H532" s="111"/>
      <c r="I532" s="111"/>
      <c r="J532" s="111"/>
      <c r="K532" s="111"/>
      <c r="L532" s="18"/>
      <c r="M532" s="15"/>
      <c r="N532" s="105"/>
      <c r="O532" s="90"/>
    </row>
    <row r="533" spans="1:15" s="33" customFormat="1" ht="14.15">
      <c r="A533" s="12"/>
      <c r="B533" s="49"/>
      <c r="C533" s="13"/>
      <c r="D533" s="79" t="s">
        <v>183</v>
      </c>
      <c r="E533" s="80"/>
      <c r="F533" s="80"/>
      <c r="G533" s="80"/>
      <c r="H533" s="80"/>
      <c r="I533" s="80"/>
      <c r="J533" s="80"/>
      <c r="K533" s="80"/>
      <c r="L533" s="81"/>
      <c r="M533" s="80"/>
      <c r="N533" s="88"/>
      <c r="O533" s="88"/>
    </row>
    <row r="534" spans="1:15" s="33" customFormat="1" ht="14.15">
      <c r="A534" s="12"/>
      <c r="B534" s="49"/>
      <c r="C534" s="13"/>
      <c r="D534" s="82"/>
      <c r="E534" s="66"/>
      <c r="F534" s="66"/>
      <c r="G534" s="66"/>
      <c r="H534" s="66"/>
      <c r="I534" s="66"/>
      <c r="J534" s="66"/>
      <c r="K534" s="66"/>
      <c r="L534" s="83"/>
      <c r="M534" s="66"/>
      <c r="N534" s="91"/>
      <c r="O534" s="91"/>
    </row>
    <row r="535" spans="1:15">
      <c r="A535" s="12" t="s">
        <v>221</v>
      </c>
      <c r="C535" s="1" t="s">
        <v>21</v>
      </c>
      <c r="D535" s="212" t="s">
        <v>184</v>
      </c>
      <c r="E535" s="212"/>
      <c r="F535" s="212"/>
      <c r="G535" s="212"/>
      <c r="H535" s="212"/>
      <c r="I535" s="212"/>
      <c r="J535" s="212"/>
      <c r="K535" s="212"/>
      <c r="N535" s="4"/>
    </row>
    <row r="536" spans="1:15" s="26" customFormat="1" ht="69.55" customHeight="1">
      <c r="A536" s="12"/>
      <c r="B536" s="49"/>
      <c r="C536" s="13"/>
      <c r="D536" s="213" t="s">
        <v>325</v>
      </c>
      <c r="E536" s="213"/>
      <c r="F536" s="213"/>
      <c r="G536" s="213"/>
      <c r="H536" s="213"/>
      <c r="I536" s="213"/>
      <c r="J536" s="213"/>
      <c r="K536" s="213"/>
      <c r="L536" s="14"/>
      <c r="M536" s="15"/>
      <c r="N536" s="107"/>
      <c r="O536" s="89"/>
    </row>
    <row r="537" spans="1:15" s="33" customFormat="1" ht="14.15">
      <c r="A537" s="12"/>
      <c r="B537" s="49"/>
      <c r="C537" s="13"/>
      <c r="D537" s="111"/>
      <c r="E537" s="111"/>
      <c r="F537" s="111"/>
      <c r="G537" s="111"/>
      <c r="H537" s="111"/>
      <c r="I537" s="111"/>
      <c r="J537" s="111"/>
      <c r="K537" s="111"/>
      <c r="L537" s="18">
        <v>2</v>
      </c>
      <c r="M537" s="15"/>
      <c r="N537" s="105"/>
      <c r="O537" s="90">
        <f>L537*N537</f>
        <v>0</v>
      </c>
    </row>
    <row r="538" spans="1:15" s="33" customFormat="1" ht="14.15">
      <c r="A538" s="12"/>
      <c r="B538" s="49"/>
      <c r="C538" s="13"/>
      <c r="D538" s="111"/>
      <c r="E538" s="111"/>
      <c r="F538" s="111"/>
      <c r="G538" s="111"/>
      <c r="H538" s="111"/>
      <c r="I538" s="111"/>
      <c r="J538" s="111"/>
      <c r="K538" s="111"/>
      <c r="L538" s="18"/>
      <c r="M538" s="15"/>
      <c r="N538" s="105"/>
      <c r="O538" s="90"/>
    </row>
    <row r="539" spans="1:15">
      <c r="A539" s="12" t="s">
        <v>222</v>
      </c>
      <c r="C539" s="1" t="s">
        <v>21</v>
      </c>
      <c r="D539" s="212" t="s">
        <v>185</v>
      </c>
      <c r="E539" s="212"/>
      <c r="F539" s="212"/>
      <c r="G539" s="212"/>
      <c r="H539" s="212"/>
      <c r="I539" s="212"/>
      <c r="J539" s="212"/>
      <c r="K539" s="212"/>
      <c r="N539" s="4"/>
    </row>
    <row r="540" spans="1:15" s="26" customFormat="1" ht="36" customHeight="1">
      <c r="A540" s="12"/>
      <c r="B540" s="49"/>
      <c r="C540" s="13"/>
      <c r="D540" s="213" t="s">
        <v>326</v>
      </c>
      <c r="E540" s="213"/>
      <c r="F540" s="213"/>
      <c r="G540" s="213"/>
      <c r="H540" s="213"/>
      <c r="I540" s="213"/>
      <c r="J540" s="213"/>
      <c r="K540" s="213"/>
      <c r="L540" s="14"/>
      <c r="M540" s="15"/>
      <c r="N540" s="107"/>
      <c r="O540" s="89"/>
    </row>
    <row r="541" spans="1:15" s="33" customFormat="1" ht="14.15">
      <c r="A541" s="12"/>
      <c r="B541" s="49"/>
      <c r="C541" s="13"/>
      <c r="D541" s="111"/>
      <c r="E541" s="111"/>
      <c r="F541" s="111"/>
      <c r="G541" s="111"/>
      <c r="H541" s="111"/>
      <c r="I541" s="111"/>
      <c r="J541" s="111"/>
      <c r="K541" s="111"/>
      <c r="L541" s="18">
        <v>6</v>
      </c>
      <c r="M541" s="15"/>
      <c r="N541" s="105"/>
      <c r="O541" s="90">
        <f>L541*N541</f>
        <v>0</v>
      </c>
    </row>
    <row r="542" spans="1:15" s="33" customFormat="1" ht="14.15">
      <c r="A542" s="12"/>
      <c r="B542" s="49"/>
      <c r="C542" s="13"/>
      <c r="D542" s="111"/>
      <c r="E542" s="111"/>
      <c r="F542" s="111"/>
      <c r="G542" s="111"/>
      <c r="H542" s="111"/>
      <c r="I542" s="111"/>
      <c r="J542" s="111"/>
      <c r="K542" s="111"/>
      <c r="L542" s="18"/>
      <c r="M542" s="15"/>
      <c r="N542" s="105"/>
      <c r="O542" s="90"/>
    </row>
    <row r="543" spans="1:15">
      <c r="A543" s="12" t="s">
        <v>223</v>
      </c>
      <c r="C543" s="1" t="s">
        <v>40</v>
      </c>
      <c r="D543" s="212" t="s">
        <v>186</v>
      </c>
      <c r="E543" s="212"/>
      <c r="F543" s="212"/>
      <c r="G543" s="212"/>
      <c r="H543" s="212"/>
      <c r="I543" s="212"/>
      <c r="J543" s="212"/>
      <c r="K543" s="212"/>
      <c r="N543" s="4"/>
    </row>
    <row r="544" spans="1:15" s="26" customFormat="1" ht="36" customHeight="1">
      <c r="A544" s="12"/>
      <c r="B544" s="49"/>
      <c r="C544" s="13"/>
      <c r="D544" s="213" t="s">
        <v>327</v>
      </c>
      <c r="E544" s="213"/>
      <c r="F544" s="213"/>
      <c r="G544" s="213"/>
      <c r="H544" s="213"/>
      <c r="I544" s="213"/>
      <c r="J544" s="213"/>
      <c r="K544" s="213"/>
      <c r="L544" s="14"/>
      <c r="M544" s="15"/>
      <c r="N544" s="107"/>
      <c r="O544" s="89"/>
    </row>
    <row r="545" spans="1:15" s="33" customFormat="1" ht="14.15">
      <c r="A545" s="12"/>
      <c r="B545" s="49"/>
      <c r="C545" s="13"/>
      <c r="D545" s="111"/>
      <c r="E545" s="111"/>
      <c r="F545" s="111"/>
      <c r="G545" s="111"/>
      <c r="H545" s="111"/>
      <c r="I545" s="111"/>
      <c r="J545" s="111"/>
      <c r="K545" s="111"/>
      <c r="L545" s="18">
        <v>40</v>
      </c>
      <c r="M545" s="15"/>
      <c r="N545" s="105"/>
      <c r="O545" s="90">
        <f>L545*N545</f>
        <v>0</v>
      </c>
    </row>
    <row r="546" spans="1:15" s="33" customFormat="1" ht="14.15">
      <c r="A546" s="12"/>
      <c r="B546" s="49"/>
      <c r="C546" s="13"/>
      <c r="D546" s="111"/>
      <c r="E546" s="111"/>
      <c r="F546" s="111"/>
      <c r="G546" s="111"/>
      <c r="H546" s="111"/>
      <c r="I546" s="111"/>
      <c r="J546" s="111"/>
      <c r="K546" s="111"/>
      <c r="L546" s="18"/>
      <c r="M546" s="15"/>
      <c r="N546" s="105"/>
      <c r="O546" s="90"/>
    </row>
    <row r="547" spans="1:15">
      <c r="A547" s="12" t="s">
        <v>224</v>
      </c>
      <c r="C547" s="1" t="s">
        <v>21</v>
      </c>
      <c r="D547" s="212" t="s">
        <v>187</v>
      </c>
      <c r="E547" s="212"/>
      <c r="F547" s="212"/>
      <c r="G547" s="212"/>
      <c r="H547" s="212"/>
      <c r="I547" s="212"/>
      <c r="J547" s="212"/>
      <c r="K547" s="212"/>
      <c r="N547" s="4"/>
    </row>
    <row r="548" spans="1:15" s="26" customFormat="1" ht="58.5" customHeight="1">
      <c r="A548" s="12"/>
      <c r="B548" s="49"/>
      <c r="C548" s="13"/>
      <c r="D548" s="213" t="s">
        <v>328</v>
      </c>
      <c r="E548" s="213"/>
      <c r="F548" s="213"/>
      <c r="G548" s="213"/>
      <c r="H548" s="213"/>
      <c r="I548" s="213"/>
      <c r="J548" s="213"/>
      <c r="K548" s="213"/>
      <c r="L548" s="14"/>
      <c r="M548" s="15"/>
      <c r="N548" s="107"/>
      <c r="O548" s="89"/>
    </row>
    <row r="549" spans="1:15" s="33" customFormat="1" ht="14.15">
      <c r="A549" s="12"/>
      <c r="B549" s="49"/>
      <c r="C549" s="13"/>
      <c r="D549" s="111"/>
      <c r="E549" s="111"/>
      <c r="F549" s="111"/>
      <c r="G549" s="111"/>
      <c r="H549" s="111"/>
      <c r="I549" s="111"/>
      <c r="J549" s="111"/>
      <c r="K549" s="111"/>
      <c r="L549" s="18">
        <v>5</v>
      </c>
      <c r="M549" s="15"/>
      <c r="N549" s="105"/>
      <c r="O549" s="90">
        <f>L549*N549</f>
        <v>0</v>
      </c>
    </row>
    <row r="550" spans="1:15" s="33" customFormat="1" ht="14.15">
      <c r="A550" s="12"/>
      <c r="B550" s="49"/>
      <c r="C550" s="13"/>
      <c r="D550" s="111"/>
      <c r="E550" s="111"/>
      <c r="F550" s="111"/>
      <c r="G550" s="111"/>
      <c r="H550" s="111"/>
      <c r="I550" s="111"/>
      <c r="J550" s="111"/>
      <c r="K550" s="111"/>
      <c r="L550" s="18"/>
      <c r="M550" s="15"/>
      <c r="N550" s="105"/>
      <c r="O550" s="90"/>
    </row>
    <row r="551" spans="1:15">
      <c r="A551" s="12" t="s">
        <v>225</v>
      </c>
      <c r="C551" s="1" t="s">
        <v>21</v>
      </c>
      <c r="D551" s="212" t="s">
        <v>188</v>
      </c>
      <c r="E551" s="212"/>
      <c r="F551" s="212"/>
      <c r="G551" s="212"/>
      <c r="H551" s="212"/>
      <c r="I551" s="212"/>
      <c r="J551" s="212"/>
      <c r="K551" s="212"/>
      <c r="N551" s="4"/>
    </row>
    <row r="552" spans="1:15" s="26" customFormat="1" ht="56.05" customHeight="1">
      <c r="A552" s="12"/>
      <c r="B552" s="49"/>
      <c r="C552" s="13"/>
      <c r="D552" s="213" t="s">
        <v>329</v>
      </c>
      <c r="E552" s="213"/>
      <c r="F552" s="213"/>
      <c r="G552" s="213"/>
      <c r="H552" s="213"/>
      <c r="I552" s="213"/>
      <c r="J552" s="213"/>
      <c r="K552" s="213"/>
      <c r="L552" s="14"/>
      <c r="M552" s="15"/>
      <c r="N552" s="107"/>
      <c r="O552" s="89"/>
    </row>
    <row r="553" spans="1:15" s="33" customFormat="1" ht="14.15">
      <c r="A553" s="12"/>
      <c r="B553" s="49"/>
      <c r="C553" s="13"/>
      <c r="D553" s="111"/>
      <c r="E553" s="111"/>
      <c r="F553" s="111"/>
      <c r="G553" s="111"/>
      <c r="H553" s="111"/>
      <c r="I553" s="111"/>
      <c r="J553" s="111"/>
      <c r="K553" s="111"/>
      <c r="L553" s="18">
        <v>1</v>
      </c>
      <c r="M553" s="15"/>
      <c r="N553" s="105"/>
      <c r="O553" s="90">
        <f>L553*N553</f>
        <v>0</v>
      </c>
    </row>
    <row r="554" spans="1:15" s="33" customFormat="1" ht="14.15">
      <c r="A554" s="12"/>
      <c r="B554" s="49"/>
      <c r="C554" s="13"/>
      <c r="D554" s="111"/>
      <c r="E554" s="111"/>
      <c r="F554" s="111"/>
      <c r="G554" s="111"/>
      <c r="H554" s="111"/>
      <c r="I554" s="111"/>
      <c r="J554" s="111"/>
      <c r="K554" s="111"/>
      <c r="L554" s="18"/>
      <c r="M554" s="15"/>
      <c r="N554" s="105"/>
      <c r="O554" s="90"/>
    </row>
    <row r="555" spans="1:15">
      <c r="A555" s="12" t="s">
        <v>226</v>
      </c>
      <c r="C555" s="1" t="s">
        <v>21</v>
      </c>
      <c r="D555" s="212" t="s">
        <v>189</v>
      </c>
      <c r="E555" s="212"/>
      <c r="F555" s="212"/>
      <c r="G555" s="212"/>
      <c r="H555" s="212"/>
      <c r="I555" s="212"/>
      <c r="J555" s="212"/>
      <c r="K555" s="212"/>
      <c r="N555" s="4"/>
    </row>
    <row r="556" spans="1:15" s="26" customFormat="1" ht="56.05" customHeight="1">
      <c r="A556" s="12"/>
      <c r="B556" s="49"/>
      <c r="C556" s="13"/>
      <c r="D556" s="213" t="s">
        <v>330</v>
      </c>
      <c r="E556" s="213"/>
      <c r="F556" s="213"/>
      <c r="G556" s="213"/>
      <c r="H556" s="213"/>
      <c r="I556" s="213"/>
      <c r="J556" s="213"/>
      <c r="K556" s="213"/>
      <c r="L556" s="14"/>
      <c r="M556" s="15"/>
      <c r="N556" s="107"/>
      <c r="O556" s="89"/>
    </row>
    <row r="557" spans="1:15" s="33" customFormat="1" ht="14.15">
      <c r="A557" s="12"/>
      <c r="B557" s="49"/>
      <c r="C557" s="13"/>
      <c r="D557" s="111"/>
      <c r="E557" s="111"/>
      <c r="F557" s="111"/>
      <c r="G557" s="111"/>
      <c r="H557" s="111"/>
      <c r="I557" s="111"/>
      <c r="J557" s="111"/>
      <c r="K557" s="111"/>
      <c r="L557" s="18">
        <v>3</v>
      </c>
      <c r="M557" s="15"/>
      <c r="N557" s="105"/>
      <c r="O557" s="90">
        <f>L557*N557</f>
        <v>0</v>
      </c>
    </row>
    <row r="558" spans="1:15" s="33" customFormat="1" ht="14.15">
      <c r="A558" s="12"/>
      <c r="B558" s="49"/>
      <c r="C558" s="13"/>
      <c r="D558" s="111"/>
      <c r="E558" s="111"/>
      <c r="F558" s="111"/>
      <c r="G558" s="111"/>
      <c r="H558" s="111"/>
      <c r="I558" s="111"/>
      <c r="J558" s="111"/>
      <c r="K558" s="111"/>
      <c r="L558" s="18"/>
      <c r="M558" s="15"/>
      <c r="N558" s="105"/>
      <c r="O558" s="90"/>
    </row>
    <row r="559" spans="1:15">
      <c r="A559" s="12" t="s">
        <v>227</v>
      </c>
      <c r="C559" s="1" t="s">
        <v>21</v>
      </c>
      <c r="D559" s="212" t="s">
        <v>190</v>
      </c>
      <c r="E559" s="212"/>
      <c r="F559" s="212"/>
      <c r="G559" s="212"/>
      <c r="H559" s="212"/>
      <c r="I559" s="212"/>
      <c r="J559" s="212"/>
      <c r="K559" s="212"/>
      <c r="N559" s="4"/>
    </row>
    <row r="560" spans="1:15" s="26" customFormat="1" ht="58.5" customHeight="1">
      <c r="A560" s="12"/>
      <c r="B560" s="49"/>
      <c r="C560" s="13"/>
      <c r="D560" s="213" t="s">
        <v>331</v>
      </c>
      <c r="E560" s="213"/>
      <c r="F560" s="213"/>
      <c r="G560" s="213"/>
      <c r="H560" s="213"/>
      <c r="I560" s="213"/>
      <c r="J560" s="213"/>
      <c r="K560" s="213"/>
      <c r="L560" s="14"/>
      <c r="M560" s="15"/>
      <c r="N560" s="107"/>
      <c r="O560" s="89"/>
    </row>
    <row r="561" spans="1:15" s="33" customFormat="1" ht="14.15">
      <c r="A561" s="12"/>
      <c r="B561" s="49"/>
      <c r="C561" s="13"/>
      <c r="D561" s="111"/>
      <c r="E561" s="111"/>
      <c r="F561" s="111"/>
      <c r="G561" s="111"/>
      <c r="H561" s="111"/>
      <c r="I561" s="111"/>
      <c r="J561" s="111"/>
      <c r="K561" s="111"/>
      <c r="L561" s="18">
        <v>1</v>
      </c>
      <c r="M561" s="15"/>
      <c r="N561" s="105"/>
      <c r="O561" s="90">
        <f>L561*N561</f>
        <v>0</v>
      </c>
    </row>
    <row r="562" spans="1:15" s="33" customFormat="1" ht="14.15">
      <c r="A562" s="12"/>
      <c r="B562" s="49"/>
      <c r="C562" s="13"/>
      <c r="D562" s="111"/>
      <c r="E562" s="111"/>
      <c r="F562" s="111"/>
      <c r="G562" s="111"/>
      <c r="H562" s="111"/>
      <c r="I562" s="111"/>
      <c r="J562" s="111"/>
      <c r="K562" s="111"/>
      <c r="L562" s="18"/>
      <c r="M562" s="15"/>
      <c r="N562" s="105"/>
      <c r="O562" s="90"/>
    </row>
    <row r="563" spans="1:15">
      <c r="A563" s="12" t="s">
        <v>228</v>
      </c>
      <c r="C563" s="1" t="s">
        <v>160</v>
      </c>
      <c r="D563" s="212" t="s">
        <v>191</v>
      </c>
      <c r="E563" s="212"/>
      <c r="F563" s="212"/>
      <c r="G563" s="212"/>
      <c r="H563" s="212"/>
      <c r="I563" s="212"/>
      <c r="J563" s="212"/>
      <c r="K563" s="212"/>
      <c r="N563" s="4"/>
    </row>
    <row r="564" spans="1:15" s="26" customFormat="1" ht="40.5" customHeight="1">
      <c r="A564" s="12"/>
      <c r="B564" s="49"/>
      <c r="C564" s="13"/>
      <c r="D564" s="213" t="s">
        <v>332</v>
      </c>
      <c r="E564" s="213"/>
      <c r="F564" s="213"/>
      <c r="G564" s="213"/>
      <c r="H564" s="213"/>
      <c r="I564" s="213"/>
      <c r="J564" s="213"/>
      <c r="K564" s="213"/>
      <c r="L564" s="14"/>
      <c r="M564" s="15"/>
      <c r="N564" s="107"/>
      <c r="O564" s="89"/>
    </row>
    <row r="565" spans="1:15" s="33" customFormat="1" ht="14.15">
      <c r="A565" s="12"/>
      <c r="B565" s="49"/>
      <c r="C565" s="13"/>
      <c r="D565" s="111"/>
      <c r="E565" s="111"/>
      <c r="F565" s="111"/>
      <c r="G565" s="111"/>
      <c r="H565" s="111"/>
      <c r="I565" s="111"/>
      <c r="J565" s="111"/>
      <c r="K565" s="111"/>
      <c r="L565" s="18">
        <v>11</v>
      </c>
      <c r="M565" s="15"/>
      <c r="N565" s="105"/>
      <c r="O565" s="90">
        <f>L565*N565</f>
        <v>0</v>
      </c>
    </row>
    <row r="566" spans="1:15" s="33" customFormat="1" ht="14.15">
      <c r="A566" s="12"/>
      <c r="B566" s="49"/>
      <c r="C566" s="13"/>
      <c r="D566" s="111"/>
      <c r="E566" s="111"/>
      <c r="F566" s="111"/>
      <c r="G566" s="111"/>
      <c r="H566" s="111"/>
      <c r="I566" s="111"/>
      <c r="J566" s="111"/>
      <c r="K566" s="111"/>
      <c r="L566" s="18"/>
      <c r="M566" s="15"/>
      <c r="N566" s="105"/>
      <c r="O566" s="90"/>
    </row>
    <row r="567" spans="1:15">
      <c r="A567" s="12" t="s">
        <v>229</v>
      </c>
      <c r="C567" s="1" t="s">
        <v>160</v>
      </c>
      <c r="D567" s="212" t="s">
        <v>181</v>
      </c>
      <c r="E567" s="212"/>
      <c r="F567" s="212"/>
      <c r="G567" s="212"/>
      <c r="H567" s="212"/>
      <c r="I567" s="212"/>
      <c r="J567" s="212"/>
      <c r="K567" s="212"/>
      <c r="N567" s="4"/>
    </row>
    <row r="568" spans="1:15" s="26" customFormat="1" ht="43.5" customHeight="1">
      <c r="A568" s="12"/>
      <c r="B568" s="49"/>
      <c r="C568" s="13"/>
      <c r="D568" s="213" t="s">
        <v>323</v>
      </c>
      <c r="E568" s="213"/>
      <c r="F568" s="213"/>
      <c r="G568" s="213"/>
      <c r="H568" s="213"/>
      <c r="I568" s="213"/>
      <c r="J568" s="213"/>
      <c r="K568" s="213"/>
      <c r="L568" s="14"/>
      <c r="M568" s="15"/>
      <c r="N568" s="107"/>
      <c r="O568" s="89"/>
    </row>
    <row r="569" spans="1:15" s="33" customFormat="1" ht="14.15">
      <c r="A569" s="12"/>
      <c r="B569" s="49"/>
      <c r="C569" s="13"/>
      <c r="D569" s="111"/>
      <c r="E569" s="111"/>
      <c r="F569" s="111"/>
      <c r="G569" s="111"/>
      <c r="H569" s="111"/>
      <c r="I569" s="111"/>
      <c r="J569" s="111"/>
      <c r="K569" s="111"/>
      <c r="L569" s="18">
        <v>26</v>
      </c>
      <c r="M569" s="15"/>
      <c r="N569" s="105"/>
      <c r="O569" s="90">
        <f>L569*N569</f>
        <v>0</v>
      </c>
    </row>
    <row r="570" spans="1:15" s="33" customFormat="1" ht="14.15">
      <c r="A570" s="12"/>
      <c r="B570" s="49"/>
      <c r="C570" s="13"/>
      <c r="D570" s="111"/>
      <c r="E570" s="111"/>
      <c r="F570" s="111"/>
      <c r="G570" s="111"/>
      <c r="H570" s="111"/>
      <c r="I570" s="111"/>
      <c r="J570" s="111"/>
      <c r="K570" s="111"/>
      <c r="L570" s="18"/>
      <c r="M570" s="15"/>
      <c r="N570" s="105"/>
      <c r="O570" s="90"/>
    </row>
    <row r="571" spans="1:15">
      <c r="A571" s="12" t="s">
        <v>230</v>
      </c>
      <c r="C571" s="1" t="s">
        <v>160</v>
      </c>
      <c r="D571" s="212" t="s">
        <v>192</v>
      </c>
      <c r="E571" s="212"/>
      <c r="F571" s="212"/>
      <c r="G571" s="212"/>
      <c r="H571" s="212"/>
      <c r="I571" s="212"/>
      <c r="J571" s="212"/>
      <c r="K571" s="212"/>
      <c r="N571" s="4"/>
    </row>
    <row r="572" spans="1:15" s="26" customFormat="1" ht="53.5" customHeight="1">
      <c r="A572" s="12"/>
      <c r="B572" s="49"/>
      <c r="C572" s="13"/>
      <c r="D572" s="213" t="s">
        <v>333</v>
      </c>
      <c r="E572" s="213"/>
      <c r="F572" s="213"/>
      <c r="G572" s="213"/>
      <c r="H572" s="213"/>
      <c r="I572" s="213"/>
      <c r="J572" s="213"/>
      <c r="K572" s="213"/>
      <c r="L572" s="14"/>
      <c r="M572" s="15"/>
      <c r="N572" s="107"/>
      <c r="O572" s="89"/>
    </row>
    <row r="573" spans="1:15" s="33" customFormat="1" ht="14.15">
      <c r="A573" s="12"/>
      <c r="B573" s="49"/>
      <c r="C573" s="13"/>
      <c r="D573" s="111"/>
      <c r="E573" s="111"/>
      <c r="F573" s="111"/>
      <c r="G573" s="111"/>
      <c r="H573" s="111"/>
      <c r="I573" s="111"/>
      <c r="J573" s="111"/>
      <c r="K573" s="111"/>
      <c r="L573" s="18">
        <v>42</v>
      </c>
      <c r="M573" s="15"/>
      <c r="N573" s="105"/>
      <c r="O573" s="90">
        <f>L573*N573</f>
        <v>0</v>
      </c>
    </row>
    <row r="574" spans="1:15" s="33" customFormat="1" ht="14.15">
      <c r="A574" s="12"/>
      <c r="B574" s="49"/>
      <c r="C574" s="13"/>
      <c r="D574" s="111"/>
      <c r="E574" s="111"/>
      <c r="F574" s="111"/>
      <c r="G574" s="111"/>
      <c r="H574" s="111"/>
      <c r="I574" s="111"/>
      <c r="J574" s="111"/>
      <c r="K574" s="111"/>
      <c r="L574" s="18"/>
      <c r="M574" s="15"/>
      <c r="N574" s="105"/>
      <c r="O574" s="90"/>
    </row>
    <row r="575" spans="1:15">
      <c r="A575" s="12" t="s">
        <v>231</v>
      </c>
      <c r="C575" s="1" t="s">
        <v>160</v>
      </c>
      <c r="D575" s="212" t="s">
        <v>193</v>
      </c>
      <c r="E575" s="212"/>
      <c r="F575" s="212"/>
      <c r="G575" s="212"/>
      <c r="H575" s="212"/>
      <c r="I575" s="212"/>
      <c r="J575" s="212"/>
      <c r="K575" s="212"/>
      <c r="N575" s="4"/>
    </row>
    <row r="576" spans="1:15" s="26" customFormat="1" ht="53.5" customHeight="1">
      <c r="A576" s="12"/>
      <c r="B576" s="49"/>
      <c r="C576" s="13"/>
      <c r="D576" s="213" t="s">
        <v>334</v>
      </c>
      <c r="E576" s="213"/>
      <c r="F576" s="213"/>
      <c r="G576" s="213"/>
      <c r="H576" s="213"/>
      <c r="I576" s="213"/>
      <c r="J576" s="213"/>
      <c r="K576" s="213"/>
      <c r="L576" s="14"/>
      <c r="M576" s="15"/>
      <c r="N576" s="107"/>
      <c r="O576" s="89"/>
    </row>
    <row r="577" spans="1:15" s="33" customFormat="1" ht="14.15">
      <c r="A577" s="12"/>
      <c r="B577" s="49"/>
      <c r="C577" s="13"/>
      <c r="D577" s="111"/>
      <c r="E577" s="111"/>
      <c r="F577" s="111"/>
      <c r="G577" s="111"/>
      <c r="H577" s="111"/>
      <c r="I577" s="111"/>
      <c r="J577" s="111"/>
      <c r="K577" s="111"/>
      <c r="L577" s="18">
        <v>4</v>
      </c>
      <c r="M577" s="15"/>
      <c r="N577" s="105"/>
      <c r="O577" s="90">
        <f>L577*N577</f>
        <v>0</v>
      </c>
    </row>
    <row r="578" spans="1:15" s="33" customFormat="1" ht="14.15">
      <c r="A578" s="12"/>
      <c r="B578" s="49"/>
      <c r="C578" s="13"/>
      <c r="D578" s="111"/>
      <c r="E578" s="111"/>
      <c r="F578" s="111"/>
      <c r="G578" s="111"/>
      <c r="H578" s="111"/>
      <c r="I578" s="111"/>
      <c r="J578" s="111"/>
      <c r="K578" s="111"/>
      <c r="L578" s="18"/>
      <c r="M578" s="15"/>
      <c r="N578" s="105"/>
      <c r="O578" s="90"/>
    </row>
    <row r="579" spans="1:15" s="33" customFormat="1" ht="14.15">
      <c r="A579" s="12"/>
      <c r="B579" s="49"/>
      <c r="C579" s="13"/>
      <c r="D579" s="79" t="s">
        <v>194</v>
      </c>
      <c r="E579" s="80"/>
      <c r="F579" s="80"/>
      <c r="G579" s="80"/>
      <c r="H579" s="80"/>
      <c r="I579" s="80"/>
      <c r="J579" s="80"/>
      <c r="K579" s="80"/>
      <c r="L579" s="81"/>
      <c r="M579" s="80"/>
      <c r="N579" s="88"/>
      <c r="O579" s="88"/>
    </row>
    <row r="580" spans="1:15" s="33" customFormat="1" ht="14.15">
      <c r="A580" s="12"/>
      <c r="B580" s="49"/>
      <c r="C580" s="13"/>
      <c r="D580" s="82"/>
      <c r="E580" s="66"/>
      <c r="F580" s="66"/>
      <c r="G580" s="66"/>
      <c r="H580" s="66"/>
      <c r="I580" s="66"/>
      <c r="J580" s="66"/>
      <c r="K580" s="66"/>
      <c r="L580" s="83"/>
      <c r="M580" s="66"/>
      <c r="N580" s="91"/>
      <c r="O580" s="91"/>
    </row>
    <row r="581" spans="1:15">
      <c r="A581" s="12" t="s">
        <v>232</v>
      </c>
      <c r="C581" s="1" t="s">
        <v>21</v>
      </c>
      <c r="D581" s="212" t="s">
        <v>195</v>
      </c>
      <c r="E581" s="212"/>
      <c r="F581" s="212"/>
      <c r="G581" s="212"/>
      <c r="H581" s="212"/>
      <c r="I581" s="212"/>
      <c r="J581" s="212"/>
      <c r="K581" s="212"/>
      <c r="N581" s="4"/>
    </row>
    <row r="582" spans="1:15" s="26" customFormat="1" ht="43.5" customHeight="1">
      <c r="A582" s="12"/>
      <c r="B582" s="49"/>
      <c r="C582" s="13"/>
      <c r="D582" s="213" t="s">
        <v>335</v>
      </c>
      <c r="E582" s="213"/>
      <c r="F582" s="213"/>
      <c r="G582" s="213"/>
      <c r="H582" s="213"/>
      <c r="I582" s="213"/>
      <c r="J582" s="213"/>
      <c r="K582" s="213"/>
      <c r="L582" s="14"/>
      <c r="M582" s="15"/>
      <c r="N582" s="107"/>
      <c r="O582" s="89"/>
    </row>
    <row r="583" spans="1:15" s="33" customFormat="1" ht="14.15">
      <c r="A583" s="12"/>
      <c r="B583" s="49"/>
      <c r="C583" s="13"/>
      <c r="D583" s="111"/>
      <c r="E583" s="111"/>
      <c r="F583" s="111"/>
      <c r="G583" s="111"/>
      <c r="H583" s="111"/>
      <c r="I583" s="111"/>
      <c r="J583" s="111"/>
      <c r="K583" s="111"/>
      <c r="L583" s="18">
        <v>1</v>
      </c>
      <c r="M583" s="15"/>
      <c r="N583" s="105"/>
      <c r="O583" s="90">
        <f>L583*N583</f>
        <v>0</v>
      </c>
    </row>
    <row r="584" spans="1:15" s="33" customFormat="1" ht="14.15">
      <c r="A584" s="12"/>
      <c r="B584" s="49"/>
      <c r="C584" s="13"/>
      <c r="D584" s="111"/>
      <c r="E584" s="111"/>
      <c r="F584" s="111"/>
      <c r="G584" s="111"/>
      <c r="H584" s="111"/>
      <c r="I584" s="111"/>
      <c r="J584" s="111"/>
      <c r="K584" s="111"/>
      <c r="L584" s="18"/>
      <c r="M584" s="15"/>
      <c r="N584" s="105"/>
      <c r="O584" s="90"/>
    </row>
    <row r="585" spans="1:15">
      <c r="A585" s="12" t="s">
        <v>233</v>
      </c>
      <c r="C585" s="1" t="s">
        <v>21</v>
      </c>
      <c r="D585" s="212" t="s">
        <v>196</v>
      </c>
      <c r="E585" s="212"/>
      <c r="F585" s="212"/>
      <c r="G585" s="212"/>
      <c r="H585" s="212"/>
      <c r="I585" s="212"/>
      <c r="J585" s="212"/>
      <c r="K585" s="212"/>
      <c r="N585" s="4"/>
    </row>
    <row r="586" spans="1:15" s="26" customFormat="1" ht="43.5" customHeight="1">
      <c r="A586" s="12"/>
      <c r="B586" s="49"/>
      <c r="C586" s="13"/>
      <c r="D586" s="213" t="s">
        <v>336</v>
      </c>
      <c r="E586" s="213"/>
      <c r="F586" s="213"/>
      <c r="G586" s="213"/>
      <c r="H586" s="213"/>
      <c r="I586" s="213"/>
      <c r="J586" s="213"/>
      <c r="K586" s="213"/>
      <c r="L586" s="14"/>
      <c r="M586" s="15"/>
      <c r="N586" s="107"/>
      <c r="O586" s="89"/>
    </row>
    <row r="587" spans="1:15" s="33" customFormat="1" ht="14.15">
      <c r="A587" s="12"/>
      <c r="B587" s="49"/>
      <c r="C587" s="13"/>
      <c r="D587" s="111"/>
      <c r="E587" s="111"/>
      <c r="F587" s="111"/>
      <c r="G587" s="111"/>
      <c r="H587" s="111"/>
      <c r="I587" s="111"/>
      <c r="J587" s="111"/>
      <c r="K587" s="111"/>
      <c r="L587" s="18">
        <v>3</v>
      </c>
      <c r="M587" s="15"/>
      <c r="N587" s="105"/>
      <c r="O587" s="90">
        <f>L587*N587</f>
        <v>0</v>
      </c>
    </row>
    <row r="588" spans="1:15" s="33" customFormat="1" ht="14.15">
      <c r="A588" s="12"/>
      <c r="B588" s="49"/>
      <c r="C588" s="13"/>
      <c r="D588" s="82"/>
      <c r="E588" s="66"/>
      <c r="F588" s="66"/>
      <c r="G588" s="66"/>
      <c r="H588" s="66"/>
      <c r="I588" s="66"/>
      <c r="J588" s="66"/>
      <c r="K588" s="66"/>
      <c r="L588" s="83"/>
      <c r="M588" s="66"/>
      <c r="N588" s="91"/>
      <c r="O588" s="91"/>
    </row>
    <row r="589" spans="1:15">
      <c r="A589" s="12" t="s">
        <v>234</v>
      </c>
      <c r="C589" s="1" t="s">
        <v>21</v>
      </c>
      <c r="D589" s="212" t="s">
        <v>197</v>
      </c>
      <c r="E589" s="212"/>
      <c r="F589" s="212"/>
      <c r="G589" s="212"/>
      <c r="H589" s="212"/>
      <c r="I589" s="212"/>
      <c r="J589" s="212"/>
      <c r="K589" s="212"/>
      <c r="N589" s="4"/>
    </row>
    <row r="590" spans="1:15" s="26" customFormat="1" ht="47.05" customHeight="1">
      <c r="A590" s="12"/>
      <c r="B590" s="49"/>
      <c r="C590" s="13"/>
      <c r="D590" s="213" t="s">
        <v>337</v>
      </c>
      <c r="E590" s="213"/>
      <c r="F590" s="213"/>
      <c r="G590" s="213"/>
      <c r="H590" s="213"/>
      <c r="I590" s="213"/>
      <c r="J590" s="213"/>
      <c r="K590" s="213"/>
      <c r="L590" s="14"/>
      <c r="M590" s="15"/>
      <c r="N590" s="107"/>
      <c r="O590" s="89"/>
    </row>
    <row r="591" spans="1:15" s="33" customFormat="1" ht="14.15">
      <c r="A591" s="12"/>
      <c r="B591" s="49"/>
      <c r="C591" s="13"/>
      <c r="D591" s="111"/>
      <c r="E591" s="111"/>
      <c r="F591" s="111"/>
      <c r="G591" s="111"/>
      <c r="H591" s="111"/>
      <c r="I591" s="111"/>
      <c r="J591" s="111"/>
      <c r="K591" s="111"/>
      <c r="L591" s="18">
        <v>1</v>
      </c>
      <c r="M591" s="15"/>
      <c r="N591" s="105"/>
      <c r="O591" s="90">
        <f>L591*N591</f>
        <v>0</v>
      </c>
    </row>
    <row r="592" spans="1:15" s="33" customFormat="1" ht="14.15">
      <c r="A592" s="12"/>
      <c r="B592" s="49"/>
      <c r="C592" s="13"/>
      <c r="D592" s="111"/>
      <c r="E592" s="111"/>
      <c r="F592" s="111"/>
      <c r="G592" s="111"/>
      <c r="H592" s="111"/>
      <c r="I592" s="111"/>
      <c r="J592" s="111"/>
      <c r="K592" s="111"/>
      <c r="L592" s="18"/>
      <c r="M592" s="15"/>
      <c r="N592" s="105"/>
      <c r="O592" s="90"/>
    </row>
    <row r="593" spans="1:15">
      <c r="A593" s="12" t="s">
        <v>235</v>
      </c>
      <c r="C593" s="1" t="s">
        <v>21</v>
      </c>
      <c r="D593" s="212" t="s">
        <v>198</v>
      </c>
      <c r="E593" s="212"/>
      <c r="F593" s="212"/>
      <c r="G593" s="212"/>
      <c r="H593" s="212"/>
      <c r="I593" s="212"/>
      <c r="J593" s="212"/>
      <c r="K593" s="212"/>
      <c r="N593" s="4"/>
    </row>
    <row r="594" spans="1:15" s="26" customFormat="1" ht="83.5" customHeight="1">
      <c r="A594" s="12"/>
      <c r="B594" s="49"/>
      <c r="C594" s="13"/>
      <c r="D594" s="213" t="s">
        <v>338</v>
      </c>
      <c r="E594" s="213"/>
      <c r="F594" s="213"/>
      <c r="G594" s="213"/>
      <c r="H594" s="213"/>
      <c r="I594" s="213"/>
      <c r="J594" s="213"/>
      <c r="K594" s="213"/>
      <c r="L594" s="14"/>
      <c r="M594" s="15"/>
      <c r="N594" s="107"/>
      <c r="O594" s="89"/>
    </row>
    <row r="595" spans="1:15" s="33" customFormat="1" ht="14.15">
      <c r="A595" s="12"/>
      <c r="B595" s="49"/>
      <c r="C595" s="13"/>
      <c r="D595" s="111"/>
      <c r="E595" s="111"/>
      <c r="F595" s="111"/>
      <c r="G595" s="111"/>
      <c r="H595" s="111"/>
      <c r="I595" s="111"/>
      <c r="J595" s="111"/>
      <c r="K595" s="111"/>
      <c r="L595" s="18">
        <v>1</v>
      </c>
      <c r="M595" s="15"/>
      <c r="N595" s="105"/>
      <c r="O595" s="90">
        <f>L595*N595</f>
        <v>0</v>
      </c>
    </row>
    <row r="596" spans="1:15" s="33" customFormat="1" ht="14.15">
      <c r="A596" s="12"/>
      <c r="B596" s="49"/>
      <c r="C596" s="13"/>
      <c r="D596" s="111"/>
      <c r="E596" s="111"/>
      <c r="F596" s="111"/>
      <c r="G596" s="111"/>
      <c r="H596" s="111"/>
      <c r="I596" s="111"/>
      <c r="J596" s="111"/>
      <c r="K596" s="111"/>
      <c r="L596" s="18"/>
      <c r="M596" s="15"/>
      <c r="N596" s="105"/>
      <c r="O596" s="90"/>
    </row>
    <row r="597" spans="1:15">
      <c r="A597" s="12" t="s">
        <v>236</v>
      </c>
      <c r="C597" s="1" t="s">
        <v>21</v>
      </c>
      <c r="D597" s="212" t="s">
        <v>199</v>
      </c>
      <c r="E597" s="212"/>
      <c r="F597" s="212"/>
      <c r="G597" s="212"/>
      <c r="H597" s="212"/>
      <c r="I597" s="212"/>
      <c r="J597" s="212"/>
      <c r="K597" s="212"/>
      <c r="N597" s="4"/>
    </row>
    <row r="598" spans="1:15" s="26" customFormat="1" ht="120.65" customHeight="1">
      <c r="A598" s="12"/>
      <c r="B598" s="49"/>
      <c r="C598" s="13"/>
      <c r="D598" s="213" t="s">
        <v>339</v>
      </c>
      <c r="E598" s="213"/>
      <c r="F598" s="213"/>
      <c r="G598" s="213"/>
      <c r="H598" s="213"/>
      <c r="I598" s="213"/>
      <c r="J598" s="213"/>
      <c r="K598" s="213"/>
      <c r="L598" s="14"/>
      <c r="M598" s="15"/>
      <c r="N598" s="107"/>
      <c r="O598" s="89"/>
    </row>
    <row r="599" spans="1:15" s="33" customFormat="1" ht="14.15">
      <c r="A599" s="12"/>
      <c r="B599" s="49"/>
      <c r="C599" s="13"/>
      <c r="D599" s="111"/>
      <c r="E599" s="111"/>
      <c r="F599" s="111"/>
      <c r="G599" s="111"/>
      <c r="H599" s="111"/>
      <c r="I599" s="111"/>
      <c r="J599" s="111"/>
      <c r="K599" s="111"/>
      <c r="L599" s="18">
        <v>1</v>
      </c>
      <c r="M599" s="15"/>
      <c r="N599" s="105"/>
      <c r="O599" s="90">
        <f>L599*N599</f>
        <v>0</v>
      </c>
    </row>
    <row r="600" spans="1:15" s="33" customFormat="1" ht="14.15">
      <c r="A600" s="12"/>
      <c r="B600" s="49"/>
      <c r="C600" s="13"/>
      <c r="D600" s="111"/>
      <c r="E600" s="111"/>
      <c r="F600" s="111"/>
      <c r="G600" s="111"/>
      <c r="H600" s="111"/>
      <c r="I600" s="111"/>
      <c r="J600" s="111"/>
      <c r="K600" s="111"/>
      <c r="L600" s="18"/>
      <c r="M600" s="15"/>
      <c r="N600" s="105"/>
      <c r="O600" s="90"/>
    </row>
    <row r="601" spans="1:15">
      <c r="A601" s="12" t="s">
        <v>237</v>
      </c>
      <c r="C601" s="1" t="s">
        <v>40</v>
      </c>
      <c r="D601" s="212" t="s">
        <v>258</v>
      </c>
      <c r="E601" s="212"/>
      <c r="F601" s="212"/>
      <c r="G601" s="212"/>
      <c r="H601" s="212"/>
      <c r="I601" s="212"/>
      <c r="J601" s="212"/>
      <c r="K601" s="212"/>
      <c r="N601" s="4"/>
    </row>
    <row r="602" spans="1:15" s="26" customFormat="1" ht="74.5" customHeight="1">
      <c r="A602" s="12"/>
      <c r="B602" s="49"/>
      <c r="C602" s="13"/>
      <c r="D602" s="213" t="s">
        <v>340</v>
      </c>
      <c r="E602" s="213"/>
      <c r="F602" s="213"/>
      <c r="G602" s="213"/>
      <c r="H602" s="213"/>
      <c r="I602" s="213"/>
      <c r="J602" s="213"/>
      <c r="K602" s="213"/>
      <c r="L602" s="14"/>
      <c r="M602" s="15"/>
      <c r="N602" s="107"/>
      <c r="O602" s="89"/>
    </row>
    <row r="603" spans="1:15" s="33" customFormat="1" ht="14.15">
      <c r="A603" s="12"/>
      <c r="B603" s="49"/>
      <c r="C603" s="13"/>
      <c r="D603" s="111"/>
      <c r="E603" s="111"/>
      <c r="F603" s="111"/>
      <c r="G603" s="111"/>
      <c r="H603" s="111"/>
      <c r="I603" s="111"/>
      <c r="J603" s="111"/>
      <c r="K603" s="111"/>
      <c r="L603" s="18">
        <v>45</v>
      </c>
      <c r="M603" s="15"/>
      <c r="N603" s="105"/>
      <c r="O603" s="90">
        <f>L603*N603</f>
        <v>0</v>
      </c>
    </row>
    <row r="604" spans="1:15" s="33" customFormat="1" ht="14.15">
      <c r="A604" s="12"/>
      <c r="B604" s="49"/>
      <c r="C604" s="13"/>
      <c r="D604" s="111"/>
      <c r="E604" s="111"/>
      <c r="F604" s="111"/>
      <c r="G604" s="111"/>
      <c r="H604" s="111"/>
      <c r="I604" s="111"/>
      <c r="J604" s="111"/>
      <c r="K604" s="111"/>
      <c r="L604" s="18"/>
      <c r="M604" s="15"/>
      <c r="N604" s="105"/>
      <c r="O604" s="90"/>
    </row>
    <row r="605" spans="1:15">
      <c r="A605" s="12" t="s">
        <v>238</v>
      </c>
      <c r="C605" s="1" t="s">
        <v>160</v>
      </c>
      <c r="D605" s="212" t="s">
        <v>200</v>
      </c>
      <c r="E605" s="212"/>
      <c r="F605" s="212"/>
      <c r="G605" s="212"/>
      <c r="H605" s="212"/>
      <c r="I605" s="212"/>
      <c r="J605" s="212"/>
      <c r="K605" s="212"/>
      <c r="N605" s="4"/>
    </row>
    <row r="606" spans="1:15" s="26" customFormat="1" ht="74.5" customHeight="1">
      <c r="A606" s="12"/>
      <c r="B606" s="49"/>
      <c r="C606" s="13"/>
      <c r="D606" s="213" t="s">
        <v>341</v>
      </c>
      <c r="E606" s="213"/>
      <c r="F606" s="213"/>
      <c r="G606" s="213"/>
      <c r="H606" s="213"/>
      <c r="I606" s="213"/>
      <c r="J606" s="213"/>
      <c r="K606" s="213"/>
      <c r="L606" s="14"/>
      <c r="M606" s="15"/>
      <c r="N606" s="107"/>
      <c r="O606" s="89"/>
    </row>
    <row r="607" spans="1:15" s="33" customFormat="1" ht="14.15">
      <c r="A607" s="12"/>
      <c r="B607" s="49"/>
      <c r="C607" s="13"/>
      <c r="D607" s="111"/>
      <c r="E607" s="111"/>
      <c r="F607" s="111"/>
      <c r="G607" s="111"/>
      <c r="H607" s="111"/>
      <c r="I607" s="111"/>
      <c r="J607" s="111"/>
      <c r="K607" s="111"/>
      <c r="L607" s="18">
        <v>25</v>
      </c>
      <c r="M607" s="15"/>
      <c r="N607" s="105"/>
      <c r="O607" s="90">
        <f>L607*N607</f>
        <v>0</v>
      </c>
    </row>
    <row r="608" spans="1:15" s="33" customFormat="1" ht="14.15">
      <c r="A608" s="12"/>
      <c r="B608" s="49"/>
      <c r="C608" s="13"/>
      <c r="D608" s="111"/>
      <c r="E608" s="111"/>
      <c r="F608" s="111"/>
      <c r="G608" s="111"/>
      <c r="H608" s="111"/>
      <c r="I608" s="111"/>
      <c r="J608" s="111"/>
      <c r="K608" s="111"/>
      <c r="L608" s="18"/>
      <c r="M608" s="15"/>
      <c r="N608" s="105"/>
      <c r="O608" s="90"/>
    </row>
    <row r="609" spans="1:15">
      <c r="A609" s="12" t="s">
        <v>239</v>
      </c>
      <c r="C609" s="1" t="s">
        <v>160</v>
      </c>
      <c r="D609" s="212" t="s">
        <v>201</v>
      </c>
      <c r="E609" s="212"/>
      <c r="F609" s="212"/>
      <c r="G609" s="212"/>
      <c r="H609" s="212"/>
      <c r="I609" s="212"/>
      <c r="J609" s="212"/>
      <c r="K609" s="212"/>
      <c r="N609" s="4"/>
    </row>
    <row r="610" spans="1:15" s="26" customFormat="1" ht="51" customHeight="1">
      <c r="A610" s="12"/>
      <c r="B610" s="49"/>
      <c r="C610" s="13"/>
      <c r="D610" s="213" t="s">
        <v>342</v>
      </c>
      <c r="E610" s="213"/>
      <c r="F610" s="213"/>
      <c r="G610" s="213"/>
      <c r="H610" s="213"/>
      <c r="I610" s="213"/>
      <c r="J610" s="213"/>
      <c r="K610" s="213"/>
      <c r="L610" s="14"/>
      <c r="M610" s="15"/>
      <c r="N610" s="107"/>
      <c r="O610" s="89"/>
    </row>
    <row r="611" spans="1:15" s="33" customFormat="1" ht="14.15">
      <c r="A611" s="12"/>
      <c r="B611" s="49"/>
      <c r="C611" s="13"/>
      <c r="D611" s="111"/>
      <c r="E611" s="111"/>
      <c r="F611" s="111"/>
      <c r="G611" s="111"/>
      <c r="H611" s="111"/>
      <c r="I611" s="111"/>
      <c r="J611" s="111"/>
      <c r="K611" s="111"/>
      <c r="L611" s="18">
        <v>50</v>
      </c>
      <c r="M611" s="15"/>
      <c r="N611" s="105"/>
      <c r="O611" s="90">
        <f>L611*N611</f>
        <v>0</v>
      </c>
    </row>
    <row r="612" spans="1:15" s="33" customFormat="1" ht="14.15">
      <c r="A612" s="12"/>
      <c r="B612" s="49"/>
      <c r="C612" s="13"/>
      <c r="D612" s="111"/>
      <c r="E612" s="111"/>
      <c r="F612" s="111"/>
      <c r="G612" s="111"/>
      <c r="H612" s="111"/>
      <c r="I612" s="111"/>
      <c r="J612" s="111"/>
      <c r="K612" s="111"/>
      <c r="L612" s="18"/>
      <c r="M612" s="15"/>
      <c r="N612" s="105"/>
      <c r="O612" s="90"/>
    </row>
    <row r="613" spans="1:15">
      <c r="A613" s="12" t="s">
        <v>240</v>
      </c>
      <c r="C613" s="1" t="s">
        <v>160</v>
      </c>
      <c r="D613" s="212" t="s">
        <v>202</v>
      </c>
      <c r="E613" s="212"/>
      <c r="F613" s="212"/>
      <c r="G613" s="212"/>
      <c r="H613" s="212"/>
      <c r="I613" s="212"/>
      <c r="J613" s="212"/>
      <c r="K613" s="212"/>
      <c r="N613" s="4"/>
    </row>
    <row r="614" spans="1:15" s="26" customFormat="1" ht="80.05" customHeight="1">
      <c r="A614" s="12"/>
      <c r="B614" s="49"/>
      <c r="C614" s="13"/>
      <c r="D614" s="213" t="s">
        <v>343</v>
      </c>
      <c r="E614" s="213"/>
      <c r="F614" s="213"/>
      <c r="G614" s="213"/>
      <c r="H614" s="213"/>
      <c r="I614" s="213"/>
      <c r="J614" s="213"/>
      <c r="K614" s="213"/>
      <c r="L614" s="14"/>
      <c r="M614" s="15"/>
      <c r="N614" s="107"/>
      <c r="O614" s="89"/>
    </row>
    <row r="615" spans="1:15" s="33" customFormat="1" ht="14.15">
      <c r="A615" s="12"/>
      <c r="B615" s="49"/>
      <c r="C615" s="13"/>
      <c r="D615" s="111"/>
      <c r="E615" s="111"/>
      <c r="F615" s="111"/>
      <c r="G615" s="111"/>
      <c r="H615" s="111"/>
      <c r="I615" s="111"/>
      <c r="J615" s="111"/>
      <c r="K615" s="111"/>
      <c r="L615" s="18">
        <v>15</v>
      </c>
      <c r="M615" s="15"/>
      <c r="N615" s="105"/>
      <c r="O615" s="90">
        <f>L615*N615</f>
        <v>0</v>
      </c>
    </row>
    <row r="616" spans="1:15" s="33" customFormat="1" ht="14.15">
      <c r="A616" s="12"/>
      <c r="B616" s="49"/>
      <c r="C616" s="13"/>
      <c r="D616" s="111"/>
      <c r="E616" s="111"/>
      <c r="F616" s="111"/>
      <c r="G616" s="111"/>
      <c r="H616" s="111"/>
      <c r="I616" s="111"/>
      <c r="J616" s="111"/>
      <c r="K616" s="111"/>
      <c r="L616" s="18"/>
      <c r="M616" s="15"/>
      <c r="N616" s="105"/>
      <c r="O616" s="90"/>
    </row>
    <row r="617" spans="1:15">
      <c r="A617" s="12" t="s">
        <v>241</v>
      </c>
      <c r="C617" s="1" t="s">
        <v>21</v>
      </c>
      <c r="D617" s="212" t="s">
        <v>203</v>
      </c>
      <c r="E617" s="212"/>
      <c r="F617" s="212"/>
      <c r="G617" s="212"/>
      <c r="H617" s="212"/>
      <c r="I617" s="212"/>
      <c r="J617" s="212"/>
      <c r="K617" s="212"/>
      <c r="N617" s="4"/>
    </row>
    <row r="618" spans="1:15" s="26" customFormat="1" ht="49" customHeight="1">
      <c r="A618" s="12"/>
      <c r="B618" s="49"/>
      <c r="C618" s="13"/>
      <c r="D618" s="213" t="s">
        <v>344</v>
      </c>
      <c r="E618" s="213"/>
      <c r="F618" s="213"/>
      <c r="G618" s="213"/>
      <c r="H618" s="213"/>
      <c r="I618" s="213"/>
      <c r="J618" s="213"/>
      <c r="K618" s="213"/>
      <c r="L618" s="14"/>
      <c r="M618" s="15"/>
      <c r="N618" s="107"/>
      <c r="O618" s="89"/>
    </row>
    <row r="619" spans="1:15" s="33" customFormat="1" ht="14.15">
      <c r="A619" s="12"/>
      <c r="B619" s="49"/>
      <c r="C619" s="13"/>
      <c r="D619" s="111"/>
      <c r="E619" s="111"/>
      <c r="F619" s="111"/>
      <c r="G619" s="111"/>
      <c r="H619" s="111"/>
      <c r="I619" s="111"/>
      <c r="J619" s="111"/>
      <c r="K619" s="111"/>
      <c r="L619" s="18">
        <v>3</v>
      </c>
      <c r="M619" s="15"/>
      <c r="N619" s="105"/>
      <c r="O619" s="90">
        <f>L619*N619</f>
        <v>0</v>
      </c>
    </row>
    <row r="620" spans="1:15" s="33" customFormat="1" ht="14.15">
      <c r="A620" s="12"/>
      <c r="B620" s="49"/>
      <c r="C620" s="13"/>
      <c r="D620" s="111"/>
      <c r="E620" s="111"/>
      <c r="F620" s="111"/>
      <c r="G620" s="111"/>
      <c r="H620" s="111"/>
      <c r="I620" s="111"/>
      <c r="J620" s="111"/>
      <c r="K620" s="111"/>
      <c r="L620" s="18"/>
      <c r="M620" s="15"/>
      <c r="N620" s="105"/>
      <c r="O620" s="90"/>
    </row>
    <row r="621" spans="1:15">
      <c r="A621" s="12" t="s">
        <v>242</v>
      </c>
      <c r="C621" s="1" t="s">
        <v>21</v>
      </c>
      <c r="D621" s="212" t="s">
        <v>204</v>
      </c>
      <c r="E621" s="212"/>
      <c r="F621" s="212"/>
      <c r="G621" s="212"/>
      <c r="H621" s="212"/>
      <c r="I621" s="212"/>
      <c r="J621" s="212"/>
      <c r="K621" s="212"/>
      <c r="N621" s="4"/>
    </row>
    <row r="622" spans="1:15" s="26" customFormat="1" ht="60" customHeight="1">
      <c r="A622" s="12"/>
      <c r="B622" s="49"/>
      <c r="C622" s="13"/>
      <c r="D622" s="213" t="s">
        <v>345</v>
      </c>
      <c r="E622" s="213"/>
      <c r="F622" s="213"/>
      <c r="G622" s="213"/>
      <c r="H622" s="213"/>
      <c r="I622" s="213"/>
      <c r="J622" s="213"/>
      <c r="K622" s="213"/>
      <c r="L622" s="14"/>
      <c r="M622" s="15"/>
      <c r="N622" s="107"/>
      <c r="O622" s="89"/>
    </row>
    <row r="623" spans="1:15" s="33" customFormat="1" ht="14.15">
      <c r="A623" s="12"/>
      <c r="B623" s="49"/>
      <c r="C623" s="13"/>
      <c r="D623" s="111"/>
      <c r="E623" s="111"/>
      <c r="F623" s="111"/>
      <c r="G623" s="111"/>
      <c r="H623" s="111"/>
      <c r="I623" s="111"/>
      <c r="J623" s="111"/>
      <c r="K623" s="111"/>
      <c r="L623" s="18">
        <v>3</v>
      </c>
      <c r="M623" s="15"/>
      <c r="N623" s="105"/>
      <c r="O623" s="90">
        <f>L623*N623</f>
        <v>0</v>
      </c>
    </row>
    <row r="624" spans="1:15" s="33" customFormat="1" ht="14.15">
      <c r="A624" s="12"/>
      <c r="B624" s="49"/>
      <c r="C624" s="13"/>
      <c r="D624" s="111"/>
      <c r="E624" s="111"/>
      <c r="F624" s="111"/>
      <c r="G624" s="111"/>
      <c r="H624" s="111"/>
      <c r="I624" s="111"/>
      <c r="J624" s="111"/>
      <c r="K624" s="111"/>
      <c r="L624" s="18"/>
      <c r="M624" s="15"/>
      <c r="N624" s="105"/>
      <c r="O624" s="90"/>
    </row>
    <row r="625" spans="1:15">
      <c r="A625" s="12" t="s">
        <v>243</v>
      </c>
      <c r="C625" s="1" t="s">
        <v>21</v>
      </c>
      <c r="D625" s="212" t="s">
        <v>205</v>
      </c>
      <c r="E625" s="212"/>
      <c r="F625" s="212"/>
      <c r="G625" s="212"/>
      <c r="H625" s="212"/>
      <c r="I625" s="212"/>
      <c r="J625" s="212"/>
      <c r="K625" s="212"/>
      <c r="N625" s="4"/>
    </row>
    <row r="626" spans="1:15" s="26" customFormat="1" ht="58" customHeight="1">
      <c r="A626" s="12"/>
      <c r="B626" s="49"/>
      <c r="C626" s="13"/>
      <c r="D626" s="213" t="s">
        <v>346</v>
      </c>
      <c r="E626" s="213"/>
      <c r="F626" s="213"/>
      <c r="G626" s="213"/>
      <c r="H626" s="213"/>
      <c r="I626" s="213"/>
      <c r="J626" s="213"/>
      <c r="K626" s="213"/>
      <c r="L626" s="14"/>
      <c r="M626" s="15"/>
      <c r="N626" s="107"/>
      <c r="O626" s="89"/>
    </row>
    <row r="627" spans="1:15" s="33" customFormat="1" ht="14.15">
      <c r="A627" s="12"/>
      <c r="B627" s="49"/>
      <c r="C627" s="13"/>
      <c r="D627" s="111"/>
      <c r="E627" s="111"/>
      <c r="F627" s="111"/>
      <c r="G627" s="111"/>
      <c r="H627" s="111"/>
      <c r="I627" s="111"/>
      <c r="J627" s="111"/>
      <c r="K627" s="111"/>
      <c r="L627" s="18">
        <v>4</v>
      </c>
      <c r="M627" s="15"/>
      <c r="N627" s="105"/>
      <c r="O627" s="90">
        <f>L627*N627</f>
        <v>0</v>
      </c>
    </row>
    <row r="628" spans="1:15" s="33" customFormat="1" ht="14.15">
      <c r="A628" s="12"/>
      <c r="B628" s="49"/>
      <c r="C628" s="13"/>
      <c r="D628" s="111"/>
      <c r="E628" s="111"/>
      <c r="F628" s="111"/>
      <c r="G628" s="111"/>
      <c r="H628" s="111"/>
      <c r="I628" s="111"/>
      <c r="J628" s="111"/>
      <c r="K628" s="111"/>
      <c r="L628" s="18"/>
      <c r="M628" s="15"/>
      <c r="N628" s="105"/>
      <c r="O628" s="90"/>
    </row>
    <row r="629" spans="1:15">
      <c r="A629" s="12" t="s">
        <v>244</v>
      </c>
      <c r="C629" s="1" t="s">
        <v>21</v>
      </c>
      <c r="D629" s="212" t="s">
        <v>206</v>
      </c>
      <c r="E629" s="212"/>
      <c r="F629" s="212"/>
      <c r="G629" s="212"/>
      <c r="H629" s="212"/>
      <c r="I629" s="212"/>
      <c r="J629" s="212"/>
      <c r="K629" s="212"/>
      <c r="N629" s="4"/>
    </row>
    <row r="630" spans="1:15" s="26" customFormat="1" ht="63.55" customHeight="1">
      <c r="A630" s="12"/>
      <c r="B630" s="49"/>
      <c r="C630" s="13"/>
      <c r="D630" s="213" t="s">
        <v>347</v>
      </c>
      <c r="E630" s="213"/>
      <c r="F630" s="213"/>
      <c r="G630" s="213"/>
      <c r="H630" s="213"/>
      <c r="I630" s="213"/>
      <c r="J630" s="213"/>
      <c r="K630" s="213"/>
      <c r="L630" s="14"/>
      <c r="M630" s="15"/>
      <c r="N630" s="107"/>
      <c r="O630" s="89"/>
    </row>
    <row r="631" spans="1:15" s="33" customFormat="1" ht="14.15">
      <c r="A631" s="12"/>
      <c r="B631" s="49"/>
      <c r="C631" s="13"/>
      <c r="D631" s="111"/>
      <c r="E631" s="111"/>
      <c r="F631" s="111"/>
      <c r="G631" s="111"/>
      <c r="H631" s="111"/>
      <c r="I631" s="111"/>
      <c r="J631" s="111"/>
      <c r="K631" s="111"/>
      <c r="L631" s="18">
        <v>3</v>
      </c>
      <c r="M631" s="15"/>
      <c r="N631" s="105"/>
      <c r="O631" s="90">
        <f>L631*N631</f>
        <v>0</v>
      </c>
    </row>
    <row r="632" spans="1:15" s="33" customFormat="1" ht="14.15">
      <c r="A632" s="12"/>
      <c r="B632" s="49"/>
      <c r="C632" s="13"/>
      <c r="D632" s="111"/>
      <c r="E632" s="111"/>
      <c r="F632" s="111"/>
      <c r="G632" s="111"/>
      <c r="H632" s="111"/>
      <c r="I632" s="111"/>
      <c r="J632" s="111"/>
      <c r="K632" s="111"/>
      <c r="L632" s="18"/>
      <c r="M632" s="15"/>
      <c r="N632" s="105"/>
      <c r="O632" s="90"/>
    </row>
    <row r="633" spans="1:15">
      <c r="A633" s="12" t="s">
        <v>245</v>
      </c>
      <c r="C633" s="1" t="s">
        <v>21</v>
      </c>
      <c r="D633" s="212" t="s">
        <v>207</v>
      </c>
      <c r="E633" s="212"/>
      <c r="F633" s="212"/>
      <c r="G633" s="212"/>
      <c r="H633" s="212"/>
      <c r="I633" s="212"/>
      <c r="J633" s="212"/>
      <c r="K633" s="212"/>
      <c r="N633" s="4"/>
    </row>
    <row r="634" spans="1:15" s="26" customFormat="1" ht="49" customHeight="1">
      <c r="A634" s="12"/>
      <c r="B634" s="49"/>
      <c r="C634" s="13"/>
      <c r="D634" s="213" t="s">
        <v>348</v>
      </c>
      <c r="E634" s="213"/>
      <c r="F634" s="213"/>
      <c r="G634" s="213"/>
      <c r="H634" s="213"/>
      <c r="I634" s="213"/>
      <c r="J634" s="213"/>
      <c r="K634" s="213"/>
      <c r="L634" s="14"/>
      <c r="M634" s="15"/>
      <c r="N634" s="107"/>
      <c r="O634" s="89"/>
    </row>
    <row r="635" spans="1:15" s="33" customFormat="1" ht="14.15">
      <c r="A635" s="12"/>
      <c r="B635" s="49"/>
      <c r="C635" s="13"/>
      <c r="D635" s="111"/>
      <c r="E635" s="111"/>
      <c r="F635" s="111"/>
      <c r="G635" s="111"/>
      <c r="H635" s="111"/>
      <c r="I635" s="111"/>
      <c r="J635" s="111"/>
      <c r="K635" s="111"/>
      <c r="L635" s="18">
        <v>4</v>
      </c>
      <c r="M635" s="15"/>
      <c r="N635" s="105"/>
      <c r="O635" s="90">
        <f>L635*N635</f>
        <v>0</v>
      </c>
    </row>
    <row r="636" spans="1:15" s="33" customFormat="1" ht="14.15">
      <c r="A636" s="12"/>
      <c r="B636" s="49"/>
      <c r="C636" s="13"/>
      <c r="D636" s="111"/>
      <c r="E636" s="111"/>
      <c r="F636" s="111"/>
      <c r="G636" s="111"/>
      <c r="H636" s="111"/>
      <c r="I636" s="111"/>
      <c r="J636" s="111"/>
      <c r="K636" s="111"/>
      <c r="L636" s="18"/>
      <c r="M636" s="15"/>
      <c r="N636" s="105"/>
      <c r="O636" s="90"/>
    </row>
    <row r="637" spans="1:15">
      <c r="A637" s="12" t="s">
        <v>246</v>
      </c>
      <c r="C637" s="1" t="s">
        <v>160</v>
      </c>
      <c r="D637" s="212" t="s">
        <v>208</v>
      </c>
      <c r="E637" s="212"/>
      <c r="F637" s="212"/>
      <c r="G637" s="212"/>
      <c r="H637" s="212"/>
      <c r="I637" s="212"/>
      <c r="J637" s="212"/>
      <c r="K637" s="212"/>
      <c r="N637" s="4"/>
    </row>
    <row r="638" spans="1:15" s="26" customFormat="1" ht="60" customHeight="1">
      <c r="A638" s="12"/>
      <c r="B638" s="49"/>
      <c r="C638" s="13"/>
      <c r="D638" s="213" t="s">
        <v>349</v>
      </c>
      <c r="E638" s="213"/>
      <c r="F638" s="213"/>
      <c r="G638" s="213"/>
      <c r="H638" s="213"/>
      <c r="I638" s="213"/>
      <c r="J638" s="213"/>
      <c r="K638" s="213"/>
      <c r="L638" s="14"/>
      <c r="M638" s="15"/>
      <c r="N638" s="107"/>
      <c r="O638" s="89"/>
    </row>
    <row r="639" spans="1:15" s="33" customFormat="1" ht="14.15">
      <c r="A639" s="12"/>
      <c r="B639" s="49"/>
      <c r="C639" s="13"/>
      <c r="D639" s="111"/>
      <c r="E639" s="111"/>
      <c r="F639" s="111"/>
      <c r="G639" s="111"/>
      <c r="H639" s="111"/>
      <c r="I639" s="111"/>
      <c r="J639" s="111"/>
      <c r="K639" s="111"/>
      <c r="L639" s="18">
        <v>60</v>
      </c>
      <c r="M639" s="15"/>
      <c r="N639" s="105"/>
      <c r="O639" s="90">
        <f>L639*N639</f>
        <v>0</v>
      </c>
    </row>
    <row r="640" spans="1:15" s="33" customFormat="1" ht="14.15">
      <c r="A640" s="12"/>
      <c r="B640" s="49"/>
      <c r="C640" s="13"/>
      <c r="D640" s="111"/>
      <c r="E640" s="111"/>
      <c r="F640" s="111"/>
      <c r="G640" s="111"/>
      <c r="H640" s="111"/>
      <c r="I640" s="111"/>
      <c r="J640" s="111"/>
      <c r="K640" s="111"/>
      <c r="L640" s="18"/>
      <c r="M640" s="15"/>
      <c r="N640" s="105"/>
      <c r="O640" s="90"/>
    </row>
    <row r="641" spans="1:15">
      <c r="A641" s="12" t="s">
        <v>247</v>
      </c>
      <c r="C641" s="1" t="s">
        <v>160</v>
      </c>
      <c r="D641" s="212" t="s">
        <v>209</v>
      </c>
      <c r="E641" s="212"/>
      <c r="F641" s="212"/>
      <c r="G641" s="212"/>
      <c r="H641" s="212"/>
      <c r="I641" s="212"/>
      <c r="J641" s="212"/>
      <c r="K641" s="212"/>
      <c r="N641" s="4"/>
    </row>
    <row r="642" spans="1:15" s="26" customFormat="1" ht="46" customHeight="1">
      <c r="A642" s="12"/>
      <c r="B642" s="49"/>
      <c r="C642" s="13"/>
      <c r="D642" s="213" t="s">
        <v>350</v>
      </c>
      <c r="E642" s="213"/>
      <c r="F642" s="213"/>
      <c r="G642" s="213"/>
      <c r="H642" s="213"/>
      <c r="I642" s="213"/>
      <c r="J642" s="213"/>
      <c r="K642" s="213"/>
      <c r="L642" s="14"/>
      <c r="M642" s="15"/>
      <c r="N642" s="107"/>
      <c r="O642" s="89"/>
    </row>
    <row r="643" spans="1:15" s="33" customFormat="1" ht="14.15">
      <c r="A643" s="12"/>
      <c r="B643" s="49"/>
      <c r="C643" s="13"/>
      <c r="D643" s="111"/>
      <c r="E643" s="111"/>
      <c r="F643" s="111"/>
      <c r="G643" s="111"/>
      <c r="H643" s="111"/>
      <c r="I643" s="111"/>
      <c r="J643" s="111"/>
      <c r="K643" s="111"/>
      <c r="L643" s="18">
        <v>38</v>
      </c>
      <c r="M643" s="15"/>
      <c r="N643" s="105"/>
      <c r="O643" s="90">
        <f>L643*N643</f>
        <v>0</v>
      </c>
    </row>
    <row r="644" spans="1:15" s="33" customFormat="1" ht="14.15">
      <c r="A644" s="12"/>
      <c r="B644" s="49"/>
      <c r="C644" s="13"/>
      <c r="D644" s="111"/>
      <c r="E644" s="111"/>
      <c r="F644" s="111"/>
      <c r="G644" s="111"/>
      <c r="H644" s="111"/>
      <c r="I644" s="111"/>
      <c r="J644" s="111"/>
      <c r="K644" s="111"/>
      <c r="L644" s="18"/>
      <c r="M644" s="15"/>
      <c r="N644" s="105"/>
      <c r="O644" s="90"/>
    </row>
    <row r="645" spans="1:15">
      <c r="A645" s="12" t="s">
        <v>248</v>
      </c>
      <c r="C645" s="1" t="s">
        <v>160</v>
      </c>
      <c r="D645" s="212" t="s">
        <v>210</v>
      </c>
      <c r="E645" s="212"/>
      <c r="F645" s="212"/>
      <c r="G645" s="212"/>
      <c r="H645" s="212"/>
      <c r="I645" s="212"/>
      <c r="J645" s="212"/>
      <c r="K645" s="212"/>
      <c r="N645" s="4"/>
    </row>
    <row r="646" spans="1:15" s="26" customFormat="1" ht="58" customHeight="1">
      <c r="A646" s="12"/>
      <c r="B646" s="49"/>
      <c r="C646" s="13"/>
      <c r="D646" s="213" t="s">
        <v>351</v>
      </c>
      <c r="E646" s="213"/>
      <c r="F646" s="213"/>
      <c r="G646" s="213"/>
      <c r="H646" s="213"/>
      <c r="I646" s="213"/>
      <c r="J646" s="213"/>
      <c r="K646" s="213"/>
      <c r="L646" s="14"/>
      <c r="M646" s="15"/>
      <c r="N646" s="107"/>
      <c r="O646" s="89"/>
    </row>
    <row r="647" spans="1:15" s="33" customFormat="1" ht="14.15">
      <c r="A647" s="12"/>
      <c r="B647" s="49"/>
      <c r="C647" s="13"/>
      <c r="D647" s="111"/>
      <c r="E647" s="111"/>
      <c r="F647" s="111"/>
      <c r="G647" s="111"/>
      <c r="H647" s="111"/>
      <c r="I647" s="111"/>
      <c r="J647" s="111"/>
      <c r="K647" s="111"/>
      <c r="L647" s="18">
        <v>71</v>
      </c>
      <c r="M647" s="15"/>
      <c r="N647" s="105"/>
      <c r="O647" s="90">
        <f>L647*N647</f>
        <v>0</v>
      </c>
    </row>
    <row r="648" spans="1:15" s="33" customFormat="1" ht="14.15">
      <c r="A648" s="12"/>
      <c r="B648" s="49"/>
      <c r="C648" s="13"/>
      <c r="D648" s="111"/>
      <c r="E648" s="111"/>
      <c r="F648" s="111"/>
      <c r="G648" s="111"/>
      <c r="H648" s="111"/>
      <c r="I648" s="111"/>
      <c r="J648" s="111"/>
      <c r="K648" s="111"/>
      <c r="L648" s="18"/>
      <c r="M648" s="15"/>
      <c r="N648" s="105"/>
      <c r="O648" s="90"/>
    </row>
    <row r="649" spans="1:15">
      <c r="A649" s="12" t="s">
        <v>249</v>
      </c>
      <c r="C649" s="1" t="s">
        <v>160</v>
      </c>
      <c r="D649" s="212" t="s">
        <v>211</v>
      </c>
      <c r="E649" s="212"/>
      <c r="F649" s="212"/>
      <c r="G649" s="212"/>
      <c r="H649" s="212"/>
      <c r="I649" s="212"/>
      <c r="J649" s="212"/>
      <c r="K649" s="212"/>
      <c r="N649" s="4"/>
    </row>
    <row r="650" spans="1:15" s="26" customFormat="1" ht="63.55" customHeight="1">
      <c r="A650" s="12"/>
      <c r="B650" s="49"/>
      <c r="C650" s="13"/>
      <c r="D650" s="213" t="s">
        <v>352</v>
      </c>
      <c r="E650" s="213"/>
      <c r="F650" s="213"/>
      <c r="G650" s="213"/>
      <c r="H650" s="213"/>
      <c r="I650" s="213"/>
      <c r="J650" s="213"/>
      <c r="K650" s="213"/>
      <c r="L650" s="14"/>
      <c r="M650" s="15"/>
      <c r="N650" s="107"/>
      <c r="O650" s="89"/>
    </row>
    <row r="651" spans="1:15" s="33" customFormat="1" ht="14.15">
      <c r="A651" s="12"/>
      <c r="B651" s="49"/>
      <c r="C651" s="13"/>
      <c r="D651" s="111"/>
      <c r="E651" s="111"/>
      <c r="F651" s="111"/>
      <c r="G651" s="111"/>
      <c r="H651" s="111"/>
      <c r="I651" s="111"/>
      <c r="J651" s="111"/>
      <c r="K651" s="111"/>
      <c r="L651" s="18">
        <v>61</v>
      </c>
      <c r="M651" s="15"/>
      <c r="N651" s="105"/>
      <c r="O651" s="90">
        <f>L651*N651</f>
        <v>0</v>
      </c>
    </row>
    <row r="652" spans="1:15" s="33" customFormat="1" ht="14.15">
      <c r="A652" s="12"/>
      <c r="B652" s="49"/>
      <c r="C652" s="13"/>
      <c r="D652" s="111"/>
      <c r="E652" s="111"/>
      <c r="F652" s="111"/>
      <c r="G652" s="111"/>
      <c r="H652" s="111"/>
      <c r="I652" s="111"/>
      <c r="J652" s="111"/>
      <c r="K652" s="111"/>
      <c r="L652" s="18"/>
      <c r="M652" s="15"/>
      <c r="N652" s="105"/>
      <c r="O652" s="90"/>
    </row>
    <row r="653" spans="1:15">
      <c r="A653" s="12" t="s">
        <v>250</v>
      </c>
      <c r="C653" s="1" t="s">
        <v>160</v>
      </c>
      <c r="D653" s="212" t="s">
        <v>212</v>
      </c>
      <c r="E653" s="212"/>
      <c r="F653" s="212"/>
      <c r="G653" s="212"/>
      <c r="H653" s="212"/>
      <c r="I653" s="212"/>
      <c r="J653" s="212"/>
      <c r="K653" s="212"/>
      <c r="N653" s="4"/>
    </row>
    <row r="654" spans="1:15" s="26" customFormat="1" ht="49" customHeight="1">
      <c r="A654" s="12"/>
      <c r="B654" s="49"/>
      <c r="C654" s="13"/>
      <c r="D654" s="213" t="s">
        <v>348</v>
      </c>
      <c r="E654" s="213"/>
      <c r="F654" s="213"/>
      <c r="G654" s="213"/>
      <c r="H654" s="213"/>
      <c r="I654" s="213"/>
      <c r="J654" s="213"/>
      <c r="K654" s="213"/>
      <c r="L654" s="14"/>
      <c r="M654" s="15"/>
      <c r="N654" s="107"/>
      <c r="O654" s="89"/>
    </row>
    <row r="655" spans="1:15" s="33" customFormat="1" ht="14.15">
      <c r="A655" s="12"/>
      <c r="B655" s="49"/>
      <c r="C655" s="13"/>
      <c r="D655" s="111"/>
      <c r="E655" s="111"/>
      <c r="F655" s="111"/>
      <c r="G655" s="111"/>
      <c r="H655" s="111"/>
      <c r="I655" s="111"/>
      <c r="J655" s="111"/>
      <c r="K655" s="111"/>
      <c r="L655" s="18">
        <v>10</v>
      </c>
      <c r="M655" s="15"/>
      <c r="N655" s="105"/>
      <c r="O655" s="90">
        <f>L655*N655</f>
        <v>0</v>
      </c>
    </row>
    <row r="656" spans="1:15" s="33" customFormat="1" ht="14.15">
      <c r="A656" s="12"/>
      <c r="B656" s="49"/>
      <c r="C656" s="13"/>
      <c r="D656" s="111"/>
      <c r="E656" s="111"/>
      <c r="F656" s="111"/>
      <c r="G656" s="111"/>
      <c r="H656" s="111"/>
      <c r="I656" s="111"/>
      <c r="J656" s="111"/>
      <c r="K656" s="111"/>
      <c r="L656" s="18"/>
      <c r="M656" s="15"/>
      <c r="N656" s="105"/>
      <c r="O656" s="90"/>
    </row>
    <row r="657" spans="1:15">
      <c r="A657" s="12" t="s">
        <v>251</v>
      </c>
      <c r="C657" s="1" t="s">
        <v>160</v>
      </c>
      <c r="D657" s="212" t="s">
        <v>213</v>
      </c>
      <c r="E657" s="212"/>
      <c r="F657" s="212"/>
      <c r="G657" s="212"/>
      <c r="H657" s="212"/>
      <c r="I657" s="212"/>
      <c r="J657" s="212"/>
      <c r="K657" s="212"/>
      <c r="N657" s="4"/>
    </row>
    <row r="658" spans="1:15" s="26" customFormat="1" ht="60" customHeight="1">
      <c r="A658" s="12"/>
      <c r="B658" s="49"/>
      <c r="C658" s="13"/>
      <c r="D658" s="213" t="s">
        <v>353</v>
      </c>
      <c r="E658" s="213"/>
      <c r="F658" s="213"/>
      <c r="G658" s="213"/>
      <c r="H658" s="213"/>
      <c r="I658" s="213"/>
      <c r="J658" s="213"/>
      <c r="K658" s="213"/>
      <c r="L658" s="14"/>
      <c r="M658" s="15"/>
      <c r="N658" s="107"/>
      <c r="O658" s="89"/>
    </row>
    <row r="659" spans="1:15" s="33" customFormat="1" ht="14.15">
      <c r="A659" s="12"/>
      <c r="B659" s="49"/>
      <c r="C659" s="13"/>
      <c r="D659" s="111"/>
      <c r="E659" s="111"/>
      <c r="F659" s="111"/>
      <c r="G659" s="111"/>
      <c r="H659" s="111"/>
      <c r="I659" s="111"/>
      <c r="J659" s="111"/>
      <c r="K659" s="111"/>
      <c r="L659" s="18">
        <v>32</v>
      </c>
      <c r="M659" s="15"/>
      <c r="N659" s="105"/>
      <c r="O659" s="90">
        <f>L659*N659</f>
        <v>0</v>
      </c>
    </row>
    <row r="660" spans="1:15" s="33" customFormat="1" ht="14.15">
      <c r="A660" s="12"/>
      <c r="B660" s="49"/>
      <c r="C660" s="13"/>
      <c r="D660" s="111"/>
      <c r="E660" s="111"/>
      <c r="F660" s="111"/>
      <c r="G660" s="111"/>
      <c r="H660" s="111"/>
      <c r="I660" s="111"/>
      <c r="J660" s="111"/>
      <c r="K660" s="111"/>
      <c r="L660" s="18"/>
      <c r="M660" s="15"/>
      <c r="N660" s="105"/>
      <c r="O660" s="90"/>
    </row>
    <row r="661" spans="1:15">
      <c r="A661" s="12" t="s">
        <v>252</v>
      </c>
      <c r="C661" s="1" t="s">
        <v>160</v>
      </c>
      <c r="D661" s="212" t="s">
        <v>214</v>
      </c>
      <c r="E661" s="212"/>
      <c r="F661" s="212"/>
      <c r="G661" s="212"/>
      <c r="H661" s="212"/>
      <c r="I661" s="212"/>
      <c r="J661" s="212"/>
      <c r="K661" s="212"/>
      <c r="N661" s="4"/>
    </row>
    <row r="662" spans="1:15" s="26" customFormat="1" ht="52.5" customHeight="1">
      <c r="A662" s="12"/>
      <c r="B662" s="49"/>
      <c r="C662" s="13"/>
      <c r="D662" s="213" t="s">
        <v>354</v>
      </c>
      <c r="E662" s="213"/>
      <c r="F662" s="213"/>
      <c r="G662" s="213"/>
      <c r="H662" s="213"/>
      <c r="I662" s="213"/>
      <c r="J662" s="213"/>
      <c r="K662" s="213"/>
      <c r="L662" s="14"/>
      <c r="M662" s="15"/>
      <c r="N662" s="107"/>
      <c r="O662" s="89"/>
    </row>
    <row r="663" spans="1:15" s="33" customFormat="1" ht="14.15">
      <c r="A663" s="12"/>
      <c r="B663" s="49"/>
      <c r="C663" s="13"/>
      <c r="D663" s="111"/>
      <c r="E663" s="111"/>
      <c r="F663" s="111"/>
      <c r="G663" s="111"/>
      <c r="H663" s="111"/>
      <c r="I663" s="111"/>
      <c r="J663" s="111"/>
      <c r="K663" s="111"/>
      <c r="L663" s="18">
        <v>28</v>
      </c>
      <c r="M663" s="15"/>
      <c r="N663" s="105"/>
      <c r="O663" s="90">
        <f>L663*N663</f>
        <v>0</v>
      </c>
    </row>
    <row r="664" spans="1:15" s="33" customFormat="1" ht="14.15">
      <c r="A664" s="12"/>
      <c r="B664" s="49"/>
      <c r="C664" s="13"/>
      <c r="D664" s="111"/>
      <c r="E664" s="111"/>
      <c r="F664" s="111"/>
      <c r="G664" s="111"/>
      <c r="H664" s="111"/>
      <c r="I664" s="111"/>
      <c r="J664" s="111"/>
      <c r="K664" s="111"/>
      <c r="L664" s="18"/>
      <c r="M664" s="15"/>
      <c r="N664" s="105"/>
      <c r="O664" s="90"/>
    </row>
    <row r="665" spans="1:15">
      <c r="A665" s="12" t="s">
        <v>253</v>
      </c>
      <c r="C665" s="1" t="s">
        <v>160</v>
      </c>
      <c r="D665" s="212" t="s">
        <v>215</v>
      </c>
      <c r="E665" s="212"/>
      <c r="F665" s="212"/>
      <c r="G665" s="212"/>
      <c r="H665" s="212"/>
      <c r="I665" s="212"/>
      <c r="J665" s="212"/>
      <c r="K665" s="212"/>
      <c r="N665" s="4"/>
    </row>
    <row r="666" spans="1:15" s="26" customFormat="1" ht="60" customHeight="1">
      <c r="A666" s="12"/>
      <c r="B666" s="49"/>
      <c r="C666" s="13"/>
      <c r="D666" s="213" t="s">
        <v>355</v>
      </c>
      <c r="E666" s="213"/>
      <c r="F666" s="213"/>
      <c r="G666" s="213"/>
      <c r="H666" s="213"/>
      <c r="I666" s="213"/>
      <c r="J666" s="213"/>
      <c r="K666" s="213"/>
      <c r="L666" s="14"/>
      <c r="M666" s="15"/>
      <c r="N666" s="107"/>
      <c r="O666" s="89"/>
    </row>
    <row r="667" spans="1:15" s="33" customFormat="1" ht="14.15">
      <c r="A667" s="12"/>
      <c r="B667" s="49"/>
      <c r="C667" s="13"/>
      <c r="D667" s="111"/>
      <c r="E667" s="111"/>
      <c r="F667" s="111"/>
      <c r="G667" s="111"/>
      <c r="H667" s="111"/>
      <c r="I667" s="111"/>
      <c r="J667" s="111"/>
      <c r="K667" s="111"/>
      <c r="L667" s="18">
        <v>10</v>
      </c>
      <c r="M667" s="15"/>
      <c r="N667" s="105"/>
      <c r="O667" s="90">
        <f>L667*N667</f>
        <v>0</v>
      </c>
    </row>
    <row r="668" spans="1:15" s="33" customFormat="1" ht="14.15">
      <c r="A668" s="12"/>
      <c r="B668" s="49"/>
      <c r="C668" s="13"/>
      <c r="D668" s="111"/>
      <c r="E668" s="111"/>
      <c r="F668" s="111"/>
      <c r="G668" s="111"/>
      <c r="H668" s="111"/>
      <c r="I668" s="111"/>
      <c r="J668" s="111"/>
      <c r="K668" s="111"/>
      <c r="L668" s="18"/>
      <c r="M668" s="15"/>
      <c r="N668" s="105"/>
      <c r="O668" s="90"/>
    </row>
    <row r="669" spans="1:15">
      <c r="A669" s="12" t="s">
        <v>254</v>
      </c>
      <c r="C669" s="1" t="s">
        <v>160</v>
      </c>
      <c r="D669" s="212" t="s">
        <v>216</v>
      </c>
      <c r="E669" s="212"/>
      <c r="F669" s="212"/>
      <c r="G669" s="212"/>
      <c r="H669" s="212"/>
      <c r="I669" s="212"/>
      <c r="J669" s="212"/>
      <c r="K669" s="212"/>
      <c r="N669" s="4"/>
    </row>
    <row r="670" spans="1:15" s="26" customFormat="1" ht="46" customHeight="1">
      <c r="A670" s="12"/>
      <c r="B670" s="49"/>
      <c r="C670" s="13"/>
      <c r="D670" s="213" t="s">
        <v>350</v>
      </c>
      <c r="E670" s="213"/>
      <c r="F670" s="213"/>
      <c r="G670" s="213"/>
      <c r="H670" s="213"/>
      <c r="I670" s="213"/>
      <c r="J670" s="213"/>
      <c r="K670" s="213"/>
      <c r="L670" s="14"/>
      <c r="M670" s="15"/>
      <c r="N670" s="107"/>
      <c r="O670" s="89"/>
    </row>
    <row r="671" spans="1:15" s="33" customFormat="1" ht="14.15">
      <c r="A671" s="12"/>
      <c r="B671" s="49"/>
      <c r="C671" s="13"/>
      <c r="D671" s="111"/>
      <c r="E671" s="111"/>
      <c r="F671" s="111"/>
      <c r="G671" s="111"/>
      <c r="H671" s="111"/>
      <c r="I671" s="111"/>
      <c r="J671" s="111"/>
      <c r="K671" s="111"/>
      <c r="L671" s="18">
        <v>29</v>
      </c>
      <c r="M671" s="15"/>
      <c r="N671" s="105"/>
      <c r="O671" s="90">
        <f>L671*N671</f>
        <v>0</v>
      </c>
    </row>
    <row r="672" spans="1:15" s="33" customFormat="1" ht="14.15">
      <c r="A672" s="12"/>
      <c r="B672" s="49"/>
      <c r="C672" s="13"/>
      <c r="D672" s="111"/>
      <c r="E672" s="111"/>
      <c r="F672" s="111"/>
      <c r="G672" s="111"/>
      <c r="H672" s="111"/>
      <c r="I672" s="111"/>
      <c r="J672" s="111"/>
      <c r="K672" s="111"/>
      <c r="L672" s="18"/>
      <c r="M672" s="15"/>
      <c r="N672" s="105"/>
      <c r="O672" s="90"/>
    </row>
    <row r="673" spans="1:16">
      <c r="A673" s="12" t="s">
        <v>255</v>
      </c>
      <c r="C673" s="1" t="s">
        <v>160</v>
      </c>
      <c r="D673" s="212" t="s">
        <v>217</v>
      </c>
      <c r="E673" s="212"/>
      <c r="F673" s="212"/>
      <c r="G673" s="212"/>
      <c r="H673" s="212"/>
      <c r="I673" s="212"/>
      <c r="J673" s="212"/>
      <c r="K673" s="212"/>
      <c r="N673" s="4"/>
    </row>
    <row r="674" spans="1:16" s="26" customFormat="1" ht="57" customHeight="1">
      <c r="A674" s="12"/>
      <c r="B674" s="49"/>
      <c r="C674" s="13"/>
      <c r="D674" s="213" t="s">
        <v>356</v>
      </c>
      <c r="E674" s="213"/>
      <c r="F674" s="213"/>
      <c r="G674" s="213"/>
      <c r="H674" s="213"/>
      <c r="I674" s="213"/>
      <c r="J674" s="213"/>
      <c r="K674" s="213"/>
      <c r="L674" s="14"/>
      <c r="M674" s="15"/>
      <c r="N674" s="107"/>
      <c r="O674" s="89"/>
    </row>
    <row r="675" spans="1:16" s="33" customFormat="1" ht="14.15">
      <c r="A675" s="12"/>
      <c r="B675" s="49"/>
      <c r="C675" s="13"/>
      <c r="D675" s="111"/>
      <c r="E675" s="111"/>
      <c r="F675" s="111"/>
      <c r="G675" s="111"/>
      <c r="H675" s="111"/>
      <c r="I675" s="111"/>
      <c r="J675" s="111"/>
      <c r="K675" s="111"/>
      <c r="L675" s="18">
        <v>32</v>
      </c>
      <c r="M675" s="15"/>
      <c r="N675" s="105"/>
      <c r="O675" s="90">
        <f>L675*N675</f>
        <v>0</v>
      </c>
    </row>
    <row r="676" spans="1:16" s="33" customFormat="1" ht="14.15">
      <c r="A676" s="12"/>
      <c r="B676" s="49"/>
      <c r="C676" s="13"/>
      <c r="D676" s="111"/>
      <c r="E676" s="111"/>
      <c r="F676" s="111"/>
      <c r="G676" s="111"/>
      <c r="H676" s="111"/>
      <c r="I676" s="111"/>
      <c r="J676" s="111"/>
      <c r="K676" s="111"/>
      <c r="L676" s="18"/>
      <c r="M676" s="15"/>
      <c r="N676" s="105"/>
      <c r="O676" s="90"/>
    </row>
    <row r="677" spans="1:16" ht="23.05" customHeight="1">
      <c r="A677" s="12"/>
      <c r="B677" s="49"/>
      <c r="C677" s="13"/>
      <c r="D677" s="111"/>
      <c r="E677" s="111"/>
      <c r="F677" s="111"/>
      <c r="G677" s="111"/>
      <c r="H677" s="111"/>
      <c r="I677" s="111"/>
      <c r="J677" s="111"/>
      <c r="K677" s="111"/>
      <c r="L677" s="31"/>
      <c r="M677" s="15"/>
      <c r="N677" s="19"/>
      <c r="O677" s="90"/>
      <c r="P677" s="76"/>
    </row>
    <row r="678" spans="1:16" s="126" customFormat="1" ht="21.55" customHeight="1">
      <c r="A678" s="140"/>
      <c r="B678" s="141"/>
      <c r="C678" s="124"/>
      <c r="D678" s="214" t="s">
        <v>357</v>
      </c>
      <c r="E678" s="214"/>
      <c r="F678" s="214"/>
      <c r="G678" s="214"/>
      <c r="H678" s="214"/>
      <c r="I678" s="214"/>
      <c r="J678" s="214"/>
      <c r="K678" s="214"/>
      <c r="L678" s="125"/>
      <c r="M678" s="124"/>
      <c r="N678" s="124"/>
      <c r="O678" s="210">
        <f>O513+O507</f>
        <v>0</v>
      </c>
      <c r="P678" s="210"/>
    </row>
    <row r="679" spans="1:16" s="133" customFormat="1" ht="23.05" customHeight="1">
      <c r="A679" s="127"/>
      <c r="B679" s="128"/>
      <c r="C679" s="129"/>
      <c r="D679" s="130"/>
      <c r="E679" s="130"/>
      <c r="F679" s="130"/>
      <c r="G679" s="130"/>
      <c r="H679" s="130"/>
      <c r="I679" s="130"/>
      <c r="J679" s="130"/>
      <c r="K679" s="130"/>
      <c r="L679" s="131"/>
      <c r="M679" s="129"/>
      <c r="N679" s="129"/>
      <c r="O679" s="132"/>
    </row>
    <row r="680" spans="1:16">
      <c r="A680" s="27">
        <v>11</v>
      </c>
      <c r="B680" s="47"/>
      <c r="C680" s="28"/>
      <c r="D680" s="215" t="s">
        <v>372</v>
      </c>
      <c r="E680" s="215"/>
      <c r="F680" s="215"/>
      <c r="G680" s="215"/>
      <c r="H680" s="215"/>
      <c r="I680" s="215"/>
      <c r="J680" s="215"/>
      <c r="K680" s="215"/>
      <c r="L680" s="29"/>
      <c r="M680" s="28"/>
      <c r="N680" s="30"/>
      <c r="O680" s="134">
        <f>SUM(O684:O802)</f>
        <v>0</v>
      </c>
      <c r="P680" s="76"/>
    </row>
    <row r="681" spans="1:16" s="53" customFormat="1">
      <c r="A681" s="135"/>
      <c r="B681" s="71"/>
      <c r="C681" s="72"/>
      <c r="D681" s="73"/>
      <c r="E681" s="73"/>
      <c r="F681" s="73"/>
      <c r="G681" s="73"/>
      <c r="H681" s="73"/>
      <c r="I681" s="73"/>
      <c r="J681" s="73"/>
      <c r="K681" s="73"/>
      <c r="L681" s="74"/>
      <c r="M681" s="72"/>
      <c r="N681" s="75"/>
      <c r="O681" s="101"/>
    </row>
    <row r="682" spans="1:16" s="53" customFormat="1" ht="32.5" customHeight="1">
      <c r="A682" s="135"/>
      <c r="B682" s="71"/>
      <c r="C682" s="72"/>
      <c r="D682" s="216" t="s">
        <v>260</v>
      </c>
      <c r="E682" s="216"/>
      <c r="F682" s="216"/>
      <c r="G682" s="216"/>
      <c r="H682" s="216"/>
      <c r="I682" s="216"/>
      <c r="J682" s="216"/>
      <c r="K682" s="216"/>
      <c r="L682" s="81"/>
      <c r="M682" s="80"/>
      <c r="N682" s="80"/>
      <c r="O682" s="88"/>
    </row>
    <row r="683" spans="1:16" s="53" customFormat="1" ht="14.6">
      <c r="A683" s="135"/>
      <c r="B683" s="71"/>
      <c r="C683" s="72"/>
      <c r="D683" s="73"/>
      <c r="E683" s="73"/>
      <c r="F683" s="73"/>
      <c r="G683" s="73"/>
      <c r="H683" s="73"/>
      <c r="I683" s="73"/>
      <c r="J683" s="73"/>
      <c r="K683" s="73"/>
      <c r="L683" s="74"/>
      <c r="M683" s="72"/>
      <c r="N683" s="75"/>
      <c r="O683" s="101"/>
      <c r="P683"/>
    </row>
    <row r="684" spans="1:16" customFormat="1" ht="62.05" customHeight="1">
      <c r="A684" s="136" t="s">
        <v>152</v>
      </c>
      <c r="B684" s="13"/>
      <c r="C684" s="43" t="s">
        <v>128</v>
      </c>
      <c r="D684" s="217" t="s">
        <v>358</v>
      </c>
      <c r="E684" s="217"/>
      <c r="F684" s="217"/>
      <c r="G684" s="217"/>
      <c r="H684" s="217"/>
      <c r="I684" s="217"/>
      <c r="J684" s="217"/>
      <c r="K684" s="217"/>
      <c r="L684" s="18"/>
      <c r="M684" s="15"/>
      <c r="N684" s="19"/>
      <c r="O684" s="90"/>
    </row>
    <row r="685" spans="1:16" customFormat="1" ht="14.6">
      <c r="A685" s="136"/>
      <c r="B685" s="13"/>
      <c r="C685" s="43"/>
      <c r="D685" s="111"/>
      <c r="E685" s="111"/>
      <c r="F685" s="111"/>
      <c r="G685" s="111"/>
      <c r="H685" s="111"/>
      <c r="I685" s="111"/>
      <c r="J685" s="111"/>
      <c r="K685" s="111" t="s">
        <v>138</v>
      </c>
      <c r="L685" s="18">
        <v>5</v>
      </c>
      <c r="M685" s="15"/>
      <c r="N685" s="19"/>
      <c r="O685" s="90"/>
    </row>
    <row r="686" spans="1:16" customFormat="1" ht="14.6">
      <c r="A686" s="136"/>
      <c r="B686" s="13"/>
      <c r="C686" s="43"/>
      <c r="D686" s="111"/>
      <c r="E686" s="111"/>
      <c r="F686" s="111"/>
      <c r="G686" s="111"/>
      <c r="H686" s="111"/>
      <c r="I686" s="111"/>
      <c r="J686" s="111"/>
      <c r="K686" s="111" t="s">
        <v>76</v>
      </c>
      <c r="L686" s="18">
        <v>6</v>
      </c>
      <c r="M686" s="15"/>
      <c r="N686" s="19"/>
      <c r="O686" s="90"/>
    </row>
    <row r="687" spans="1:16" customFormat="1" ht="14.6">
      <c r="A687" s="136"/>
      <c r="B687" s="13"/>
      <c r="C687" s="42"/>
      <c r="D687" s="111"/>
      <c r="E687" s="111"/>
      <c r="F687" s="111"/>
      <c r="G687" s="111"/>
      <c r="H687" s="111"/>
      <c r="I687" s="111"/>
      <c r="J687" s="111"/>
      <c r="K687" s="111" t="s">
        <v>77</v>
      </c>
      <c r="L687" s="18">
        <v>6</v>
      </c>
      <c r="M687" s="15"/>
      <c r="N687" s="19"/>
      <c r="O687" s="90"/>
    </row>
    <row r="688" spans="1:16" customFormat="1" ht="14.6">
      <c r="A688" s="136"/>
      <c r="B688" s="13"/>
      <c r="C688" s="13"/>
      <c r="D688" s="111"/>
      <c r="E688" s="111"/>
      <c r="F688" s="111"/>
      <c r="G688" s="111"/>
      <c r="H688" s="111"/>
      <c r="I688" s="111"/>
      <c r="J688" s="111"/>
      <c r="K688" s="111" t="s">
        <v>139</v>
      </c>
      <c r="L688" s="18">
        <v>0</v>
      </c>
      <c r="M688" s="15"/>
      <c r="N688" s="19"/>
      <c r="O688" s="90"/>
    </row>
    <row r="689" spans="1:21" customFormat="1" ht="14.6">
      <c r="A689" s="136"/>
      <c r="B689" s="13"/>
      <c r="C689" s="13"/>
      <c r="D689" s="112"/>
      <c r="E689" s="112"/>
      <c r="F689" s="112"/>
      <c r="G689" s="112"/>
      <c r="H689" s="112"/>
      <c r="I689" s="112"/>
      <c r="J689" s="112"/>
      <c r="K689" s="112" t="s">
        <v>140</v>
      </c>
      <c r="L689" s="14">
        <v>0</v>
      </c>
      <c r="M689" s="15"/>
      <c r="N689" s="16"/>
      <c r="O689" s="89"/>
    </row>
    <row r="690" spans="1:21" customFormat="1" ht="14.6">
      <c r="A690" s="136"/>
      <c r="B690" s="13"/>
      <c r="C690" s="13"/>
      <c r="D690" s="111"/>
      <c r="E690" s="111"/>
      <c r="F690" s="111"/>
      <c r="G690" s="111"/>
      <c r="H690" s="111"/>
      <c r="I690" s="111"/>
      <c r="J690" s="111"/>
      <c r="K690" s="111"/>
      <c r="L690" s="36">
        <f>SUM(L685:L689)</f>
        <v>17</v>
      </c>
      <c r="M690" s="15"/>
      <c r="N690" s="139"/>
      <c r="O690" s="90">
        <f>L690*N690</f>
        <v>0</v>
      </c>
    </row>
    <row r="691" spans="1:21" customFormat="1" ht="14.6">
      <c r="A691" s="136"/>
      <c r="B691" s="13"/>
      <c r="C691" s="13"/>
      <c r="D691" s="111"/>
      <c r="E691" s="111"/>
      <c r="F691" s="111"/>
      <c r="G691" s="111"/>
      <c r="H691" s="111"/>
      <c r="I691" s="111"/>
      <c r="J691" s="111"/>
      <c r="K691" s="111"/>
      <c r="L691" s="36"/>
      <c r="M691" s="15"/>
      <c r="N691" s="78"/>
      <c r="O691" s="90"/>
    </row>
    <row r="692" spans="1:21" customFormat="1" ht="31.5" customHeight="1">
      <c r="A692" s="136" t="s">
        <v>162</v>
      </c>
      <c r="B692" s="13"/>
      <c r="C692" s="43" t="s">
        <v>21</v>
      </c>
      <c r="D692" s="218" t="s">
        <v>359</v>
      </c>
      <c r="E692" s="218"/>
      <c r="F692" s="218"/>
      <c r="G692" s="218"/>
      <c r="H692" s="218"/>
      <c r="I692" s="218"/>
      <c r="J692" s="218"/>
      <c r="K692" s="218"/>
      <c r="L692" s="18"/>
      <c r="M692" s="15"/>
      <c r="N692" s="19"/>
      <c r="O692" s="90"/>
    </row>
    <row r="693" spans="1:21" customFormat="1" ht="14.6">
      <c r="A693" s="136"/>
      <c r="B693" s="13"/>
      <c r="C693" s="43"/>
      <c r="D693" s="111"/>
      <c r="E693" s="111"/>
      <c r="F693" s="111"/>
      <c r="G693" s="111"/>
      <c r="H693" s="111"/>
      <c r="I693" s="111"/>
      <c r="J693" s="111"/>
      <c r="K693" s="111" t="s">
        <v>138</v>
      </c>
      <c r="L693" s="18">
        <v>1</v>
      </c>
      <c r="M693" s="15"/>
      <c r="N693" s="19"/>
      <c r="O693" s="90"/>
    </row>
    <row r="694" spans="1:21" customFormat="1" ht="14.6">
      <c r="A694" s="136"/>
      <c r="B694" s="13"/>
      <c r="C694" s="43"/>
      <c r="D694" s="111"/>
      <c r="E694" s="111"/>
      <c r="F694" s="111"/>
      <c r="G694" s="111"/>
      <c r="H694" s="111"/>
      <c r="I694" s="111"/>
      <c r="J694" s="111"/>
      <c r="K694" s="111" t="s">
        <v>76</v>
      </c>
      <c r="L694" s="18">
        <v>1</v>
      </c>
      <c r="M694" s="15"/>
      <c r="N694" s="19"/>
      <c r="O694" s="90"/>
    </row>
    <row r="695" spans="1:21" customFormat="1" ht="14.6">
      <c r="A695" s="136"/>
      <c r="B695" s="13"/>
      <c r="C695" s="42"/>
      <c r="D695" s="111"/>
      <c r="E695" s="111"/>
      <c r="F695" s="111"/>
      <c r="G695" s="111"/>
      <c r="H695" s="111"/>
      <c r="I695" s="111"/>
      <c r="J695" s="111"/>
      <c r="K695" s="111" t="s">
        <v>77</v>
      </c>
      <c r="L695" s="18">
        <v>3</v>
      </c>
      <c r="M695" s="15"/>
      <c r="N695" s="19"/>
      <c r="O695" s="90"/>
    </row>
    <row r="696" spans="1:21" customFormat="1" ht="14.6">
      <c r="A696" s="136"/>
      <c r="B696" s="13"/>
      <c r="C696" s="13"/>
      <c r="D696" s="111"/>
      <c r="E696" s="111"/>
      <c r="F696" s="111"/>
      <c r="G696" s="111"/>
      <c r="H696" s="111"/>
      <c r="I696" s="111"/>
      <c r="J696" s="111"/>
      <c r="K696" s="111" t="s">
        <v>139</v>
      </c>
      <c r="L696" s="18">
        <v>2</v>
      </c>
      <c r="M696" s="15"/>
      <c r="N696" s="19"/>
      <c r="O696" s="90"/>
    </row>
    <row r="697" spans="1:21" customFormat="1" ht="14.6">
      <c r="A697" s="136"/>
      <c r="B697" s="13"/>
      <c r="C697" s="13"/>
      <c r="D697" s="112"/>
      <c r="E697" s="112"/>
      <c r="F697" s="112"/>
      <c r="G697" s="112"/>
      <c r="H697" s="112"/>
      <c r="I697" s="112"/>
      <c r="J697" s="112"/>
      <c r="K697" s="112" t="s">
        <v>140</v>
      </c>
      <c r="L697" s="14">
        <v>2</v>
      </c>
      <c r="M697" s="15"/>
      <c r="N697" s="16"/>
      <c r="O697" s="89"/>
    </row>
    <row r="698" spans="1:21" customFormat="1" ht="14.6">
      <c r="A698" s="136"/>
      <c r="B698" s="13"/>
      <c r="C698" s="13"/>
      <c r="D698" s="111"/>
      <c r="E698" s="111"/>
      <c r="F698" s="111"/>
      <c r="G698" s="111"/>
      <c r="H698" s="111"/>
      <c r="I698" s="111"/>
      <c r="J698" s="111"/>
      <c r="K698" s="111"/>
      <c r="L698" s="36">
        <f>SUM(L693:L697)</f>
        <v>9</v>
      </c>
      <c r="M698" s="15"/>
      <c r="N698" s="139"/>
      <c r="O698" s="90">
        <f>L698*N698</f>
        <v>0</v>
      </c>
    </row>
    <row r="699" spans="1:21" ht="15" customHeight="1">
      <c r="A699" s="137"/>
      <c r="B699" s="49"/>
      <c r="C699" s="13"/>
      <c r="D699" s="111"/>
      <c r="E699" s="111"/>
      <c r="F699" s="111"/>
      <c r="G699" s="111"/>
      <c r="H699" s="111"/>
      <c r="I699" s="111"/>
      <c r="J699" s="111"/>
      <c r="K699" s="111"/>
      <c r="L699" s="36"/>
      <c r="M699" s="67"/>
      <c r="N699" s="67"/>
      <c r="O699" s="93"/>
    </row>
    <row r="700" spans="1:21" customFormat="1" ht="82.5" customHeight="1">
      <c r="A700" s="136" t="s">
        <v>163</v>
      </c>
      <c r="B700" s="13"/>
      <c r="C700" s="13" t="s">
        <v>40</v>
      </c>
      <c r="D700" s="218" t="s">
        <v>361</v>
      </c>
      <c r="E700" s="218"/>
      <c r="F700" s="218"/>
      <c r="G700" s="218"/>
      <c r="H700" s="218"/>
      <c r="I700" s="218"/>
      <c r="J700" s="218"/>
      <c r="K700" s="218"/>
      <c r="L700" s="18"/>
      <c r="M700" s="15"/>
      <c r="N700" s="19"/>
      <c r="O700" s="90"/>
      <c r="Q700" s="218"/>
      <c r="R700" s="218"/>
      <c r="S700" s="218"/>
      <c r="T700" s="218"/>
      <c r="U700" s="218"/>
    </row>
    <row r="701" spans="1:21" customFormat="1" ht="14.6">
      <c r="A701" s="136"/>
      <c r="B701" s="13"/>
      <c r="C701" s="43"/>
      <c r="D701" s="111"/>
      <c r="E701" s="111"/>
      <c r="F701" s="111"/>
      <c r="G701" s="111"/>
      <c r="H701" s="111"/>
      <c r="I701" s="111"/>
      <c r="J701" s="111"/>
      <c r="K701" s="111" t="s">
        <v>138</v>
      </c>
      <c r="L701" s="18">
        <v>0</v>
      </c>
      <c r="M701" s="15"/>
      <c r="N701" s="19"/>
      <c r="O701" s="90"/>
    </row>
    <row r="702" spans="1:21" customFormat="1" ht="14.6">
      <c r="A702" s="136"/>
      <c r="B702" s="13"/>
      <c r="C702" s="43"/>
      <c r="D702" s="111"/>
      <c r="E702" s="111"/>
      <c r="F702" s="111"/>
      <c r="G702" s="111"/>
      <c r="H702" s="111"/>
      <c r="I702" s="111"/>
      <c r="J702" s="111"/>
      <c r="K702" s="111" t="s">
        <v>76</v>
      </c>
      <c r="L702" s="18">
        <v>18.5</v>
      </c>
      <c r="M702" s="15"/>
      <c r="N702" s="19"/>
      <c r="O702" s="90"/>
    </row>
    <row r="703" spans="1:21" customFormat="1" ht="14.6">
      <c r="A703" s="136"/>
      <c r="B703" s="13"/>
      <c r="C703" s="42"/>
      <c r="D703" s="111"/>
      <c r="E703" s="111"/>
      <c r="F703" s="111"/>
      <c r="G703" s="111"/>
      <c r="H703" s="111"/>
      <c r="I703" s="111"/>
      <c r="J703" s="111"/>
      <c r="K703" s="111" t="s">
        <v>77</v>
      </c>
      <c r="L703" s="18">
        <v>6</v>
      </c>
      <c r="M703" s="15"/>
      <c r="N703" s="19"/>
      <c r="O703" s="90"/>
    </row>
    <row r="704" spans="1:21" customFormat="1" ht="14.6">
      <c r="A704" s="136"/>
      <c r="B704" s="13"/>
      <c r="C704" s="13"/>
      <c r="D704" s="111"/>
      <c r="E704" s="111"/>
      <c r="F704" s="111"/>
      <c r="G704" s="111"/>
      <c r="H704" s="111"/>
      <c r="I704" s="111"/>
      <c r="J704" s="111"/>
      <c r="K704" s="111" t="s">
        <v>139</v>
      </c>
      <c r="L704" s="18">
        <v>8</v>
      </c>
      <c r="M704" s="15"/>
      <c r="N704" s="19"/>
      <c r="O704" s="90"/>
    </row>
    <row r="705" spans="1:15" customFormat="1" ht="14.6">
      <c r="A705" s="136"/>
      <c r="B705" s="13"/>
      <c r="C705" s="13"/>
      <c r="D705" s="112"/>
      <c r="E705" s="112"/>
      <c r="F705" s="112"/>
      <c r="G705" s="112"/>
      <c r="H705" s="112"/>
      <c r="I705" s="112"/>
      <c r="J705" s="112"/>
      <c r="K705" s="112" t="s">
        <v>140</v>
      </c>
      <c r="L705" s="14">
        <v>4</v>
      </c>
      <c r="M705" s="15"/>
      <c r="N705" s="16"/>
      <c r="O705" s="89"/>
    </row>
    <row r="706" spans="1:15" customFormat="1" ht="14.6">
      <c r="A706" s="136"/>
      <c r="B706" s="13"/>
      <c r="C706" s="13"/>
      <c r="D706" s="111"/>
      <c r="E706" s="111"/>
      <c r="F706" s="111"/>
      <c r="G706" s="111"/>
      <c r="H706" s="111"/>
      <c r="I706" s="111"/>
      <c r="J706" s="111"/>
      <c r="K706" s="111"/>
      <c r="L706" s="36">
        <f>SUM(L701:L705)</f>
        <v>36.5</v>
      </c>
      <c r="M706" s="15"/>
      <c r="N706" s="139"/>
      <c r="O706" s="90">
        <f>L706*N706</f>
        <v>0</v>
      </c>
    </row>
    <row r="707" spans="1:15" customFormat="1" ht="14.6">
      <c r="A707" s="136"/>
      <c r="B707" s="13"/>
      <c r="C707" s="13"/>
      <c r="D707" s="111"/>
      <c r="E707" s="111"/>
      <c r="F707" s="111"/>
      <c r="G707" s="111"/>
      <c r="H707" s="111"/>
      <c r="I707" s="111"/>
      <c r="J707" s="111"/>
      <c r="K707" s="111"/>
      <c r="L707" s="36"/>
      <c r="M707" s="15"/>
      <c r="N707" s="19"/>
      <c r="O707" s="90"/>
    </row>
    <row r="708" spans="1:15" customFormat="1" ht="47.4" customHeight="1">
      <c r="A708" s="136" t="s">
        <v>164</v>
      </c>
      <c r="B708" s="13"/>
      <c r="C708" s="13" t="s">
        <v>40</v>
      </c>
      <c r="D708" s="217" t="s">
        <v>360</v>
      </c>
      <c r="E708" s="217"/>
      <c r="F708" s="217"/>
      <c r="G708" s="217"/>
      <c r="H708" s="217"/>
      <c r="I708" s="217"/>
      <c r="J708" s="217"/>
      <c r="K708" s="217"/>
      <c r="L708" s="18"/>
      <c r="M708" s="15"/>
      <c r="N708" s="19"/>
      <c r="O708" s="90"/>
    </row>
    <row r="709" spans="1:15" customFormat="1" ht="14.6">
      <c r="A709" s="136"/>
      <c r="B709" s="13"/>
      <c r="C709" s="43"/>
      <c r="D709" s="111"/>
      <c r="E709" s="111"/>
      <c r="F709" s="111"/>
      <c r="G709" s="111"/>
      <c r="H709" s="111"/>
      <c r="I709" s="111"/>
      <c r="J709" s="111"/>
      <c r="K709" s="111" t="s">
        <v>138</v>
      </c>
      <c r="L709" s="18">
        <v>0</v>
      </c>
      <c r="M709" s="15"/>
      <c r="N709" s="19"/>
      <c r="O709" s="90"/>
    </row>
    <row r="710" spans="1:15" customFormat="1" ht="14.6">
      <c r="A710" s="136"/>
      <c r="B710" s="13"/>
      <c r="C710" s="43"/>
      <c r="D710" s="111"/>
      <c r="E710" s="111"/>
      <c r="F710" s="111"/>
      <c r="G710" s="111"/>
      <c r="H710" s="111"/>
      <c r="I710" s="111"/>
      <c r="J710" s="111"/>
      <c r="K710" s="111" t="s">
        <v>76</v>
      </c>
      <c r="L710" s="18">
        <v>1</v>
      </c>
      <c r="M710" s="15"/>
      <c r="N710" s="19"/>
      <c r="O710" s="90"/>
    </row>
    <row r="711" spans="1:15" customFormat="1" ht="14.6">
      <c r="A711" s="136"/>
      <c r="B711" s="13"/>
      <c r="C711" s="42"/>
      <c r="D711" s="111"/>
      <c r="E711" s="111"/>
      <c r="F711" s="111"/>
      <c r="G711" s="111"/>
      <c r="H711" s="111"/>
      <c r="I711" s="111"/>
      <c r="J711" s="111"/>
      <c r="K711" s="111" t="s">
        <v>77</v>
      </c>
      <c r="L711" s="18">
        <v>0</v>
      </c>
      <c r="M711" s="15"/>
      <c r="N711" s="19"/>
      <c r="O711" s="90"/>
    </row>
    <row r="712" spans="1:15" customFormat="1" ht="14.6">
      <c r="A712" s="136"/>
      <c r="B712" s="13"/>
      <c r="C712" s="13"/>
      <c r="D712" s="111"/>
      <c r="E712" s="111"/>
      <c r="F712" s="111"/>
      <c r="G712" s="111"/>
      <c r="H712" s="111"/>
      <c r="I712" s="111"/>
      <c r="J712" s="111"/>
      <c r="K712" s="111" t="s">
        <v>139</v>
      </c>
      <c r="L712" s="18">
        <v>1</v>
      </c>
      <c r="M712" s="15"/>
      <c r="N712" s="19"/>
      <c r="O712" s="90"/>
    </row>
    <row r="713" spans="1:15" customFormat="1" ht="14.6">
      <c r="A713" s="136"/>
      <c r="B713" s="13"/>
      <c r="C713" s="13"/>
      <c r="D713" s="112"/>
      <c r="E713" s="112"/>
      <c r="F713" s="112"/>
      <c r="G713" s="112"/>
      <c r="H713" s="112"/>
      <c r="I713" s="112"/>
      <c r="J713" s="112"/>
      <c r="K713" s="112" t="s">
        <v>140</v>
      </c>
      <c r="L713" s="14">
        <v>0</v>
      </c>
      <c r="M713" s="15"/>
      <c r="N713" s="16"/>
      <c r="O713" s="89"/>
    </row>
    <row r="714" spans="1:15" customFormat="1" ht="14.6">
      <c r="A714" s="136"/>
      <c r="B714" s="13"/>
      <c r="C714" s="13"/>
      <c r="D714" s="111"/>
      <c r="E714" s="111"/>
      <c r="F714" s="111"/>
      <c r="G714" s="111"/>
      <c r="H714" s="111"/>
      <c r="I714" s="111"/>
      <c r="J714" s="111"/>
      <c r="K714" s="111"/>
      <c r="L714" s="36">
        <f>SUM(L709:L713)</f>
        <v>2</v>
      </c>
      <c r="M714" s="15"/>
      <c r="N714" s="139"/>
      <c r="O714" s="90">
        <f>L714*N714</f>
        <v>0</v>
      </c>
    </row>
    <row r="715" spans="1:15" customFormat="1" ht="14.6">
      <c r="A715" s="136"/>
      <c r="B715" s="13"/>
      <c r="C715" s="13"/>
      <c r="D715" s="111"/>
      <c r="E715" s="111"/>
      <c r="F715" s="111"/>
      <c r="G715" s="111"/>
      <c r="H715" s="111"/>
      <c r="I715" s="111"/>
      <c r="J715" s="111"/>
      <c r="K715" s="111"/>
      <c r="L715" s="36"/>
      <c r="M715" s="15"/>
      <c r="N715" s="19"/>
      <c r="O715" s="90"/>
    </row>
    <row r="716" spans="1:15" customFormat="1" ht="80.5" customHeight="1">
      <c r="A716" s="136" t="s">
        <v>165</v>
      </c>
      <c r="B716" s="13"/>
      <c r="C716" s="43" t="s">
        <v>21</v>
      </c>
      <c r="D716" s="218" t="s">
        <v>362</v>
      </c>
      <c r="E716" s="218"/>
      <c r="F716" s="218"/>
      <c r="G716" s="218"/>
      <c r="H716" s="218"/>
      <c r="I716" s="218"/>
      <c r="J716" s="218"/>
      <c r="K716" s="218"/>
      <c r="L716" s="18"/>
      <c r="M716" s="15"/>
      <c r="N716" s="19"/>
      <c r="O716" s="90"/>
    </row>
    <row r="717" spans="1:15" customFormat="1" ht="14.6">
      <c r="A717" s="136"/>
      <c r="B717" s="13"/>
      <c r="C717" s="43"/>
      <c r="D717" s="111"/>
      <c r="E717" s="111"/>
      <c r="F717" s="111"/>
      <c r="G717" s="111"/>
      <c r="H717" s="111"/>
      <c r="I717" s="111"/>
      <c r="J717" s="111"/>
      <c r="K717" s="111" t="s">
        <v>138</v>
      </c>
      <c r="L717" s="18">
        <v>0</v>
      </c>
      <c r="M717" s="15"/>
      <c r="N717" s="19"/>
      <c r="O717" s="90"/>
    </row>
    <row r="718" spans="1:15" customFormat="1" ht="14.6">
      <c r="A718" s="136"/>
      <c r="B718" s="13"/>
      <c r="C718" s="43"/>
      <c r="D718" s="111"/>
      <c r="E718" s="111"/>
      <c r="F718" s="111"/>
      <c r="G718" s="111"/>
      <c r="H718" s="111"/>
      <c r="I718" s="111"/>
      <c r="J718" s="111"/>
      <c r="K718" s="111" t="s">
        <v>76</v>
      </c>
      <c r="L718" s="18">
        <v>0</v>
      </c>
      <c r="M718" s="15"/>
      <c r="N718" s="19"/>
      <c r="O718" s="90"/>
    </row>
    <row r="719" spans="1:15" customFormat="1" ht="14.6">
      <c r="A719" s="136"/>
      <c r="B719" s="13"/>
      <c r="C719" s="42"/>
      <c r="D719" s="111"/>
      <c r="E719" s="111"/>
      <c r="F719" s="111"/>
      <c r="G719" s="111"/>
      <c r="H719" s="111"/>
      <c r="I719" s="111"/>
      <c r="J719" s="111"/>
      <c r="K719" s="111" t="s">
        <v>77</v>
      </c>
      <c r="L719" s="18">
        <v>2</v>
      </c>
      <c r="M719" s="15"/>
      <c r="N719" s="19"/>
      <c r="O719" s="90"/>
    </row>
    <row r="720" spans="1:15" customFormat="1" ht="14.6">
      <c r="A720" s="136"/>
      <c r="B720" s="13"/>
      <c r="C720" s="13"/>
      <c r="D720" s="111"/>
      <c r="E720" s="111"/>
      <c r="F720" s="111"/>
      <c r="G720" s="111"/>
      <c r="H720" s="111"/>
      <c r="I720" s="111"/>
      <c r="J720" s="111"/>
      <c r="K720" s="111" t="s">
        <v>139</v>
      </c>
      <c r="L720" s="18">
        <v>0</v>
      </c>
      <c r="M720" s="15"/>
      <c r="N720" s="19"/>
      <c r="O720" s="90"/>
    </row>
    <row r="721" spans="1:15" customFormat="1" ht="14.6">
      <c r="A721" s="136"/>
      <c r="B721" s="13"/>
      <c r="C721" s="13"/>
      <c r="D721" s="112"/>
      <c r="E721" s="112"/>
      <c r="F721" s="112"/>
      <c r="G721" s="112"/>
      <c r="H721" s="112"/>
      <c r="I721" s="112"/>
      <c r="J721" s="112"/>
      <c r="K721" s="112" t="s">
        <v>140</v>
      </c>
      <c r="L721" s="14">
        <v>0</v>
      </c>
      <c r="M721" s="15"/>
      <c r="N721" s="16"/>
      <c r="O721" s="89"/>
    </row>
    <row r="722" spans="1:15" customFormat="1" ht="14.6">
      <c r="A722" s="136"/>
      <c r="B722" s="13"/>
      <c r="C722" s="13"/>
      <c r="D722" s="111"/>
      <c r="E722" s="111"/>
      <c r="F722" s="111"/>
      <c r="G722" s="111"/>
      <c r="H722" s="111"/>
      <c r="I722" s="111"/>
      <c r="J722" s="111"/>
      <c r="K722" s="111"/>
      <c r="L722" s="36">
        <f>SUM(L717:L721)</f>
        <v>2</v>
      </c>
      <c r="M722" s="15"/>
      <c r="N722" s="139"/>
      <c r="O722" s="90">
        <f>L722*N722</f>
        <v>0</v>
      </c>
    </row>
    <row r="723" spans="1:15" customFormat="1" ht="14.6">
      <c r="A723" s="138"/>
      <c r="N723" s="41"/>
      <c r="O723" s="102"/>
    </row>
    <row r="724" spans="1:15" customFormat="1" ht="82" customHeight="1">
      <c r="A724" s="136" t="s">
        <v>166</v>
      </c>
      <c r="B724" s="13"/>
      <c r="C724" s="43" t="s">
        <v>21</v>
      </c>
      <c r="D724" s="218" t="s">
        <v>363</v>
      </c>
      <c r="E724" s="218"/>
      <c r="F724" s="218"/>
      <c r="G724" s="218"/>
      <c r="H724" s="218"/>
      <c r="I724" s="218"/>
      <c r="J724" s="218"/>
      <c r="K724" s="218"/>
      <c r="L724" s="18"/>
      <c r="M724" s="15"/>
      <c r="N724" s="19"/>
      <c r="O724" s="90"/>
    </row>
    <row r="725" spans="1:15" customFormat="1" ht="14.6">
      <c r="A725" s="136"/>
      <c r="B725" s="13"/>
      <c r="C725" s="43"/>
      <c r="D725" s="111"/>
      <c r="E725" s="111"/>
      <c r="F725" s="111"/>
      <c r="G725" s="111"/>
      <c r="H725" s="111"/>
      <c r="I725" s="111"/>
      <c r="J725" s="111"/>
      <c r="K725" s="111" t="s">
        <v>138</v>
      </c>
      <c r="L725" s="18">
        <v>0</v>
      </c>
      <c r="M725" s="15"/>
      <c r="N725" s="19"/>
      <c r="O725" s="90"/>
    </row>
    <row r="726" spans="1:15" customFormat="1" ht="14.6">
      <c r="A726" s="136"/>
      <c r="B726" s="13"/>
      <c r="C726" s="43"/>
      <c r="D726" s="111"/>
      <c r="E726" s="111"/>
      <c r="F726" s="111"/>
      <c r="G726" s="111"/>
      <c r="H726" s="111"/>
      <c r="I726" s="111"/>
      <c r="J726" s="111"/>
      <c r="K726" s="111" t="s">
        <v>76</v>
      </c>
      <c r="L726" s="18">
        <v>0</v>
      </c>
      <c r="M726" s="15"/>
      <c r="N726" s="19"/>
      <c r="O726" s="90"/>
    </row>
    <row r="727" spans="1:15" customFormat="1" ht="14.6">
      <c r="A727" s="136"/>
      <c r="B727" s="13"/>
      <c r="C727" s="42"/>
      <c r="D727" s="111"/>
      <c r="E727" s="111"/>
      <c r="F727" s="111"/>
      <c r="G727" s="111"/>
      <c r="H727" s="111"/>
      <c r="I727" s="111"/>
      <c r="J727" s="111"/>
      <c r="K727" s="111" t="s">
        <v>77</v>
      </c>
      <c r="L727" s="18">
        <v>1</v>
      </c>
      <c r="M727" s="15"/>
      <c r="N727" s="19"/>
      <c r="O727" s="90"/>
    </row>
    <row r="728" spans="1:15" customFormat="1" ht="14.6">
      <c r="A728" s="136"/>
      <c r="B728" s="13"/>
      <c r="C728" s="13"/>
      <c r="D728" s="111"/>
      <c r="E728" s="111"/>
      <c r="F728" s="111"/>
      <c r="G728" s="111"/>
      <c r="H728" s="111"/>
      <c r="I728" s="111"/>
      <c r="J728" s="111"/>
      <c r="K728" s="111" t="s">
        <v>139</v>
      </c>
      <c r="L728" s="18">
        <v>1</v>
      </c>
      <c r="M728" s="15"/>
      <c r="N728" s="19"/>
      <c r="O728" s="90"/>
    </row>
    <row r="729" spans="1:15" customFormat="1" ht="14.6">
      <c r="A729" s="136"/>
      <c r="B729" s="13"/>
      <c r="C729" s="13"/>
      <c r="D729" s="112"/>
      <c r="E729" s="112"/>
      <c r="F729" s="112"/>
      <c r="G729" s="112"/>
      <c r="H729" s="112"/>
      <c r="I729" s="112"/>
      <c r="J729" s="112"/>
      <c r="K729" s="112" t="s">
        <v>140</v>
      </c>
      <c r="L729" s="14">
        <v>1</v>
      </c>
      <c r="M729" s="15"/>
      <c r="N729" s="16"/>
      <c r="O729" s="89"/>
    </row>
    <row r="730" spans="1:15" customFormat="1" ht="14.6">
      <c r="A730" s="136"/>
      <c r="B730" s="13"/>
      <c r="C730" s="13"/>
      <c r="D730" s="111"/>
      <c r="E730" s="111"/>
      <c r="F730" s="111"/>
      <c r="G730" s="111"/>
      <c r="H730" s="111"/>
      <c r="I730" s="111"/>
      <c r="J730" s="111"/>
      <c r="K730" s="111"/>
      <c r="L730" s="36">
        <f>SUM(L725:L729)</f>
        <v>3</v>
      </c>
      <c r="M730" s="15"/>
      <c r="N730" s="139"/>
      <c r="O730" s="90">
        <f>L730*N730</f>
        <v>0</v>
      </c>
    </row>
    <row r="731" spans="1:15" customFormat="1" ht="14.6">
      <c r="A731" s="138"/>
      <c r="N731" s="41"/>
      <c r="O731" s="102"/>
    </row>
    <row r="732" spans="1:15" customFormat="1" ht="45" customHeight="1">
      <c r="A732" s="136" t="s">
        <v>174</v>
      </c>
      <c r="B732" s="13"/>
      <c r="C732" s="43" t="s">
        <v>21</v>
      </c>
      <c r="D732" s="218" t="s">
        <v>370</v>
      </c>
      <c r="E732" s="218"/>
      <c r="F732" s="218"/>
      <c r="G732" s="218"/>
      <c r="H732" s="218"/>
      <c r="I732" s="218"/>
      <c r="J732" s="218"/>
      <c r="K732" s="218"/>
      <c r="L732" s="18"/>
      <c r="M732" s="15"/>
      <c r="N732" s="19"/>
      <c r="O732" s="90"/>
    </row>
    <row r="733" spans="1:15" customFormat="1" ht="14.6">
      <c r="A733" s="136"/>
      <c r="B733" s="13"/>
      <c r="C733" s="43"/>
      <c r="D733" s="111"/>
      <c r="E733" s="111"/>
      <c r="F733" s="111"/>
      <c r="G733" s="111"/>
      <c r="H733" s="111"/>
      <c r="I733" s="111"/>
      <c r="J733" s="111"/>
      <c r="K733" s="111" t="s">
        <v>138</v>
      </c>
      <c r="L733" s="18">
        <v>0</v>
      </c>
      <c r="M733" s="15"/>
      <c r="N733" s="19"/>
      <c r="O733" s="90"/>
    </row>
    <row r="734" spans="1:15" customFormat="1" ht="14.6">
      <c r="A734" s="136"/>
      <c r="B734" s="13"/>
      <c r="C734" s="43"/>
      <c r="D734" s="111"/>
      <c r="E734" s="111"/>
      <c r="F734" s="111"/>
      <c r="G734" s="111"/>
      <c r="H734" s="111"/>
      <c r="I734" s="111"/>
      <c r="J734" s="111"/>
      <c r="K734" s="111" t="s">
        <v>76</v>
      </c>
      <c r="L734" s="18">
        <v>0</v>
      </c>
      <c r="M734" s="15"/>
      <c r="N734" s="19"/>
      <c r="O734" s="90"/>
    </row>
    <row r="735" spans="1:15" customFormat="1" ht="14.6">
      <c r="A735" s="136"/>
      <c r="B735" s="13"/>
      <c r="C735" s="42"/>
      <c r="D735" s="111"/>
      <c r="E735" s="111"/>
      <c r="F735" s="111"/>
      <c r="G735" s="111"/>
      <c r="H735" s="111"/>
      <c r="I735" s="111"/>
      <c r="J735" s="111"/>
      <c r="K735" s="111" t="s">
        <v>77</v>
      </c>
      <c r="L735" s="18">
        <v>1</v>
      </c>
      <c r="M735" s="15"/>
      <c r="N735" s="19"/>
      <c r="O735" s="90"/>
    </row>
    <row r="736" spans="1:15" customFormat="1" ht="14.6">
      <c r="A736" s="136"/>
      <c r="B736" s="13"/>
      <c r="C736" s="13"/>
      <c r="D736" s="111"/>
      <c r="E736" s="111"/>
      <c r="F736" s="111"/>
      <c r="G736" s="111"/>
      <c r="H736" s="111"/>
      <c r="I736" s="111"/>
      <c r="J736" s="111"/>
      <c r="K736" s="111" t="s">
        <v>139</v>
      </c>
      <c r="L736" s="18">
        <v>0</v>
      </c>
      <c r="M736" s="15"/>
      <c r="N736" s="19"/>
      <c r="O736" s="90"/>
    </row>
    <row r="737" spans="1:15" customFormat="1" ht="14.6">
      <c r="A737" s="136"/>
      <c r="B737" s="13"/>
      <c r="C737" s="13"/>
      <c r="D737" s="112"/>
      <c r="E737" s="112"/>
      <c r="F737" s="112"/>
      <c r="G737" s="112"/>
      <c r="H737" s="112"/>
      <c r="I737" s="112"/>
      <c r="J737" s="112"/>
      <c r="K737" s="112" t="s">
        <v>140</v>
      </c>
      <c r="L737" s="14">
        <v>0</v>
      </c>
      <c r="M737" s="15"/>
      <c r="N737" s="16"/>
      <c r="O737" s="89"/>
    </row>
    <row r="738" spans="1:15" customFormat="1" ht="14.6">
      <c r="A738" s="136"/>
      <c r="B738" s="13"/>
      <c r="C738" s="13"/>
      <c r="D738" s="111"/>
      <c r="E738" s="111"/>
      <c r="F738" s="111"/>
      <c r="G738" s="111"/>
      <c r="H738" s="111"/>
      <c r="I738" s="111"/>
      <c r="J738" s="111"/>
      <c r="K738" s="111"/>
      <c r="L738" s="36">
        <f>SUM(L733:L737)</f>
        <v>1</v>
      </c>
      <c r="M738" s="15"/>
      <c r="N738" s="139"/>
      <c r="O738" s="90">
        <f>L738*N738</f>
        <v>0</v>
      </c>
    </row>
    <row r="739" spans="1:15" customFormat="1" ht="14.6">
      <c r="A739" s="138"/>
      <c r="N739" s="41"/>
      <c r="O739" s="102"/>
    </row>
    <row r="740" spans="1:15" customFormat="1" ht="45" customHeight="1">
      <c r="A740" s="136" t="s">
        <v>173</v>
      </c>
      <c r="B740" s="13"/>
      <c r="C740" s="43" t="s">
        <v>21</v>
      </c>
      <c r="D740" s="218" t="s">
        <v>371</v>
      </c>
      <c r="E740" s="218"/>
      <c r="F740" s="218"/>
      <c r="G740" s="218"/>
      <c r="H740" s="218"/>
      <c r="I740" s="218"/>
      <c r="J740" s="218"/>
      <c r="K740" s="218"/>
      <c r="L740" s="18"/>
      <c r="M740" s="15"/>
      <c r="N740" s="19"/>
      <c r="O740" s="90"/>
    </row>
    <row r="741" spans="1:15" customFormat="1" ht="14.6">
      <c r="A741" s="136"/>
      <c r="B741" s="13"/>
      <c r="C741" s="43"/>
      <c r="D741" s="111"/>
      <c r="E741" s="111"/>
      <c r="F741" s="111"/>
      <c r="G741" s="111"/>
      <c r="H741" s="111"/>
      <c r="I741" s="111"/>
      <c r="J741" s="111"/>
      <c r="K741" s="111" t="s">
        <v>138</v>
      </c>
      <c r="L741" s="18">
        <v>0</v>
      </c>
      <c r="M741" s="15"/>
      <c r="N741" s="19"/>
      <c r="O741" s="90"/>
    </row>
    <row r="742" spans="1:15" customFormat="1" ht="14.6">
      <c r="A742" s="136"/>
      <c r="B742" s="13"/>
      <c r="C742" s="43"/>
      <c r="D742" s="111"/>
      <c r="E742" s="111"/>
      <c r="F742" s="111"/>
      <c r="G742" s="111"/>
      <c r="H742" s="111"/>
      <c r="I742" s="111"/>
      <c r="J742" s="111"/>
      <c r="K742" s="111" t="s">
        <v>76</v>
      </c>
      <c r="L742" s="18">
        <v>0</v>
      </c>
      <c r="M742" s="15"/>
      <c r="N742" s="19"/>
      <c r="O742" s="90"/>
    </row>
    <row r="743" spans="1:15" customFormat="1" ht="14.6">
      <c r="A743" s="136"/>
      <c r="B743" s="13"/>
      <c r="C743" s="42"/>
      <c r="D743" s="111"/>
      <c r="E743" s="111"/>
      <c r="F743" s="111"/>
      <c r="G743" s="111"/>
      <c r="H743" s="111"/>
      <c r="I743" s="111"/>
      <c r="J743" s="111"/>
      <c r="K743" s="111" t="s">
        <v>77</v>
      </c>
      <c r="L743" s="18">
        <v>1</v>
      </c>
      <c r="M743" s="15"/>
      <c r="N743" s="19"/>
      <c r="O743" s="90"/>
    </row>
    <row r="744" spans="1:15" customFormat="1" ht="14.6">
      <c r="A744" s="136"/>
      <c r="B744" s="13"/>
      <c r="C744" s="13"/>
      <c r="D744" s="111"/>
      <c r="E744" s="111"/>
      <c r="F744" s="111"/>
      <c r="G744" s="111"/>
      <c r="H744" s="111"/>
      <c r="I744" s="111"/>
      <c r="J744" s="111"/>
      <c r="K744" s="111" t="s">
        <v>139</v>
      </c>
      <c r="L744" s="18">
        <v>1</v>
      </c>
      <c r="M744" s="15"/>
      <c r="N744" s="19"/>
      <c r="O744" s="90"/>
    </row>
    <row r="745" spans="1:15" customFormat="1" ht="14.6">
      <c r="A745" s="136"/>
      <c r="B745" s="13"/>
      <c r="C745" s="13"/>
      <c r="D745" s="112"/>
      <c r="E745" s="112"/>
      <c r="F745" s="112"/>
      <c r="G745" s="112"/>
      <c r="H745" s="112"/>
      <c r="I745" s="112"/>
      <c r="J745" s="112"/>
      <c r="K745" s="112" t="s">
        <v>140</v>
      </c>
      <c r="L745" s="14">
        <v>1</v>
      </c>
      <c r="M745" s="15"/>
      <c r="N745" s="16"/>
      <c r="O745" s="89"/>
    </row>
    <row r="746" spans="1:15" customFormat="1" ht="14.6">
      <c r="A746" s="136"/>
      <c r="B746" s="13"/>
      <c r="C746" s="13"/>
      <c r="D746" s="111"/>
      <c r="E746" s="111"/>
      <c r="F746" s="111"/>
      <c r="G746" s="111"/>
      <c r="H746" s="111"/>
      <c r="I746" s="111"/>
      <c r="J746" s="111"/>
      <c r="K746" s="111"/>
      <c r="L746" s="36">
        <f>SUM(L741:L745)</f>
        <v>3</v>
      </c>
      <c r="M746" s="15"/>
      <c r="N746" s="139"/>
      <c r="O746" s="90">
        <f>L746*N746</f>
        <v>0</v>
      </c>
    </row>
    <row r="747" spans="1:15" customFormat="1" ht="14.6">
      <c r="A747" s="136"/>
      <c r="B747" s="13"/>
      <c r="C747" s="13"/>
      <c r="D747" s="111"/>
      <c r="E747" s="111"/>
      <c r="F747" s="111"/>
      <c r="G747" s="111"/>
      <c r="H747" s="111"/>
      <c r="I747" s="111"/>
      <c r="J747" s="111"/>
      <c r="K747" s="111"/>
      <c r="L747" s="36"/>
      <c r="M747" s="15"/>
      <c r="N747" s="19"/>
      <c r="O747" s="90"/>
    </row>
    <row r="748" spans="1:15" customFormat="1" ht="84" customHeight="1">
      <c r="A748" s="136" t="s">
        <v>167</v>
      </c>
      <c r="B748" s="13"/>
      <c r="C748" s="43" t="s">
        <v>40</v>
      </c>
      <c r="D748" s="218" t="s">
        <v>364</v>
      </c>
      <c r="E748" s="218"/>
      <c r="F748" s="218"/>
      <c r="G748" s="218"/>
      <c r="H748" s="218"/>
      <c r="I748" s="218"/>
      <c r="J748" s="218"/>
      <c r="K748" s="218"/>
      <c r="L748" s="18"/>
      <c r="M748" s="15"/>
      <c r="N748" s="19"/>
      <c r="O748" s="90"/>
    </row>
    <row r="749" spans="1:15" customFormat="1" ht="14.6">
      <c r="A749" s="136"/>
      <c r="B749" s="13"/>
      <c r="C749" s="43"/>
      <c r="D749" s="111"/>
      <c r="E749" s="111"/>
      <c r="F749" s="111"/>
      <c r="G749" s="111"/>
      <c r="H749" s="111"/>
      <c r="I749" s="111"/>
      <c r="J749" s="111"/>
      <c r="K749" s="111" t="s">
        <v>138</v>
      </c>
      <c r="L749" s="18">
        <v>0</v>
      </c>
      <c r="M749" s="15"/>
      <c r="N749" s="19"/>
      <c r="O749" s="90"/>
    </row>
    <row r="750" spans="1:15" customFormat="1" ht="14.6">
      <c r="A750" s="136"/>
      <c r="B750" s="13"/>
      <c r="C750" s="43"/>
      <c r="D750" s="111"/>
      <c r="E750" s="111"/>
      <c r="F750" s="111"/>
      <c r="G750" s="111"/>
      <c r="H750" s="111"/>
      <c r="I750" s="111"/>
      <c r="J750" s="111"/>
      <c r="K750" s="111" t="s">
        <v>76</v>
      </c>
      <c r="L750" s="18">
        <v>6</v>
      </c>
      <c r="M750" s="15"/>
      <c r="N750" s="19"/>
      <c r="O750" s="90"/>
    </row>
    <row r="751" spans="1:15" customFormat="1" ht="14.6">
      <c r="A751" s="136"/>
      <c r="B751" s="13"/>
      <c r="C751" s="42"/>
      <c r="D751" s="111"/>
      <c r="E751" s="111"/>
      <c r="F751" s="111"/>
      <c r="G751" s="111"/>
      <c r="H751" s="111"/>
      <c r="I751" s="111"/>
      <c r="J751" s="111"/>
      <c r="K751" s="111" t="s">
        <v>77</v>
      </c>
      <c r="L751" s="18">
        <v>6</v>
      </c>
      <c r="M751" s="15"/>
      <c r="N751" s="19"/>
      <c r="O751" s="90"/>
    </row>
    <row r="752" spans="1:15" customFormat="1" ht="14.6">
      <c r="A752" s="136"/>
      <c r="B752" s="13"/>
      <c r="C752" s="13"/>
      <c r="D752" s="111"/>
      <c r="E752" s="111"/>
      <c r="F752" s="111"/>
      <c r="G752" s="111"/>
      <c r="H752" s="111"/>
      <c r="I752" s="111"/>
      <c r="J752" s="111"/>
      <c r="K752" s="111" t="s">
        <v>139</v>
      </c>
      <c r="L752" s="18">
        <v>11.76</v>
      </c>
      <c r="M752" s="15"/>
      <c r="N752" s="19"/>
      <c r="O752" s="90"/>
    </row>
    <row r="753" spans="1:15" customFormat="1" ht="14.6">
      <c r="A753" s="136"/>
      <c r="B753" s="13"/>
      <c r="C753" s="13"/>
      <c r="D753" s="112"/>
      <c r="E753" s="112"/>
      <c r="F753" s="112"/>
      <c r="G753" s="112"/>
      <c r="H753" s="112"/>
      <c r="I753" s="112"/>
      <c r="J753" s="112"/>
      <c r="K753" s="112" t="s">
        <v>140</v>
      </c>
      <c r="L753" s="14">
        <v>0</v>
      </c>
      <c r="M753" s="15"/>
      <c r="N753" s="16"/>
      <c r="O753" s="89"/>
    </row>
    <row r="754" spans="1:15" customFormat="1" ht="14.6">
      <c r="A754" s="136"/>
      <c r="B754" s="13"/>
      <c r="C754" s="13"/>
      <c r="D754" s="111"/>
      <c r="E754" s="111"/>
      <c r="F754" s="111"/>
      <c r="G754" s="111"/>
      <c r="H754" s="111"/>
      <c r="I754" s="111"/>
      <c r="J754" s="111"/>
      <c r="K754" s="111"/>
      <c r="L754" s="36">
        <f>SUM(L749:L753)</f>
        <v>23.759999999999998</v>
      </c>
      <c r="M754" s="15"/>
      <c r="N754" s="139"/>
      <c r="O754" s="90">
        <f>L754*N754</f>
        <v>0</v>
      </c>
    </row>
    <row r="755" spans="1:15" customFormat="1" ht="14.6">
      <c r="A755" s="136"/>
      <c r="B755" s="13"/>
      <c r="C755" s="13"/>
      <c r="D755" s="111"/>
      <c r="E755" s="111"/>
      <c r="F755" s="111"/>
      <c r="G755" s="111"/>
      <c r="H755" s="111"/>
      <c r="I755" s="111"/>
      <c r="J755" s="111"/>
      <c r="K755" s="111"/>
      <c r="L755" s="36"/>
      <c r="M755" s="15"/>
      <c r="N755" s="19"/>
      <c r="O755" s="90"/>
    </row>
    <row r="756" spans="1:15" customFormat="1" ht="72" customHeight="1">
      <c r="A756" s="136" t="s">
        <v>168</v>
      </c>
      <c r="B756" s="13"/>
      <c r="C756" s="43" t="s">
        <v>40</v>
      </c>
      <c r="D756" s="218" t="s">
        <v>365</v>
      </c>
      <c r="E756" s="218"/>
      <c r="F756" s="218"/>
      <c r="G756" s="218"/>
      <c r="H756" s="218"/>
      <c r="I756" s="218"/>
      <c r="J756" s="218"/>
      <c r="K756" s="218"/>
      <c r="L756" s="18"/>
      <c r="M756" s="15"/>
      <c r="N756" s="19"/>
      <c r="O756" s="90"/>
    </row>
    <row r="757" spans="1:15" customFormat="1" ht="14.6">
      <c r="A757" s="136"/>
      <c r="B757" s="13"/>
      <c r="C757" s="43"/>
      <c r="D757" s="111"/>
      <c r="E757" s="111"/>
      <c r="F757" s="111"/>
      <c r="G757" s="111"/>
      <c r="H757" s="111"/>
      <c r="I757" s="111"/>
      <c r="J757" s="111"/>
      <c r="K757" s="111" t="s">
        <v>138</v>
      </c>
      <c r="L757" s="18">
        <v>0</v>
      </c>
      <c r="M757" s="15"/>
      <c r="N757" s="19"/>
      <c r="O757" s="90"/>
    </row>
    <row r="758" spans="1:15" customFormat="1" ht="14.6">
      <c r="A758" s="136"/>
      <c r="B758" s="13"/>
      <c r="C758" s="43"/>
      <c r="D758" s="111"/>
      <c r="E758" s="111"/>
      <c r="F758" s="111"/>
      <c r="G758" s="111"/>
      <c r="H758" s="111"/>
      <c r="I758" s="111"/>
      <c r="J758" s="111"/>
      <c r="K758" s="111" t="s">
        <v>76</v>
      </c>
      <c r="L758" s="18">
        <v>0</v>
      </c>
      <c r="M758" s="15"/>
      <c r="N758" s="19"/>
      <c r="O758" s="90"/>
    </row>
    <row r="759" spans="1:15" customFormat="1" ht="14.6">
      <c r="A759" s="136"/>
      <c r="B759" s="13"/>
      <c r="C759" s="42"/>
      <c r="D759" s="111"/>
      <c r="E759" s="111"/>
      <c r="F759" s="111"/>
      <c r="G759" s="111"/>
      <c r="H759" s="111"/>
      <c r="I759" s="111"/>
      <c r="J759" s="111"/>
      <c r="K759" s="111" t="s">
        <v>77</v>
      </c>
      <c r="L759" s="18">
        <v>6.67</v>
      </c>
      <c r="M759" s="15"/>
      <c r="N759" s="19"/>
      <c r="O759" s="90"/>
    </row>
    <row r="760" spans="1:15" customFormat="1" ht="14.6">
      <c r="A760" s="136"/>
      <c r="B760" s="13"/>
      <c r="C760" s="13"/>
      <c r="D760" s="111"/>
      <c r="E760" s="111"/>
      <c r="F760" s="111"/>
      <c r="G760" s="111"/>
      <c r="H760" s="111"/>
      <c r="I760" s="111"/>
      <c r="J760" s="111"/>
      <c r="K760" s="111" t="s">
        <v>139</v>
      </c>
      <c r="L760" s="18">
        <v>0</v>
      </c>
      <c r="M760" s="15"/>
      <c r="N760" s="19"/>
      <c r="O760" s="90"/>
    </row>
    <row r="761" spans="1:15" customFormat="1" ht="14.6">
      <c r="A761" s="136"/>
      <c r="B761" s="13"/>
      <c r="C761" s="13"/>
      <c r="D761" s="112"/>
      <c r="E761" s="112"/>
      <c r="F761" s="112"/>
      <c r="G761" s="112"/>
      <c r="H761" s="112"/>
      <c r="I761" s="112"/>
      <c r="J761" s="112"/>
      <c r="K761" s="112" t="s">
        <v>140</v>
      </c>
      <c r="L761" s="14">
        <v>0</v>
      </c>
      <c r="M761" s="15"/>
      <c r="N761" s="16"/>
      <c r="O761" s="89"/>
    </row>
    <row r="762" spans="1:15" customFormat="1" ht="14.6">
      <c r="A762" s="136"/>
      <c r="B762" s="13"/>
      <c r="C762" s="13"/>
      <c r="D762" s="111"/>
      <c r="E762" s="111"/>
      <c r="F762" s="111"/>
      <c r="G762" s="111"/>
      <c r="H762" s="111"/>
      <c r="I762" s="111"/>
      <c r="J762" s="111"/>
      <c r="K762" s="111"/>
      <c r="L762" s="36">
        <f>SUM(L757:L761)</f>
        <v>6.67</v>
      </c>
      <c r="M762" s="15"/>
      <c r="N762" s="139"/>
      <c r="O762" s="90">
        <f>L762*N762</f>
        <v>0</v>
      </c>
    </row>
    <row r="763" spans="1:15" customFormat="1" ht="14.6">
      <c r="A763" s="138"/>
      <c r="N763" s="41"/>
      <c r="O763" s="102"/>
    </row>
    <row r="764" spans="1:15" customFormat="1" ht="33" customHeight="1">
      <c r="A764" s="136" t="s">
        <v>169</v>
      </c>
      <c r="B764" s="13"/>
      <c r="C764" s="43" t="s">
        <v>21</v>
      </c>
      <c r="D764" s="217" t="s">
        <v>366</v>
      </c>
      <c r="E764" s="217"/>
      <c r="F764" s="217"/>
      <c r="G764" s="217"/>
      <c r="H764" s="217"/>
      <c r="I764" s="217"/>
      <c r="J764" s="217"/>
      <c r="K764" s="217"/>
      <c r="L764" s="18"/>
      <c r="M764" s="15"/>
      <c r="N764" s="19"/>
      <c r="O764" s="90"/>
    </row>
    <row r="765" spans="1:15" customFormat="1" ht="14.6">
      <c r="A765" s="136"/>
      <c r="B765" s="13"/>
      <c r="C765" s="43"/>
      <c r="D765" s="111"/>
      <c r="E765" s="111"/>
      <c r="F765" s="111"/>
      <c r="G765" s="111"/>
      <c r="H765" s="111"/>
      <c r="I765" s="111"/>
      <c r="J765" s="111"/>
      <c r="K765" s="111" t="s">
        <v>138</v>
      </c>
      <c r="L765" s="18">
        <v>0</v>
      </c>
      <c r="M765" s="15"/>
      <c r="N765" s="19"/>
      <c r="O765" s="90"/>
    </row>
    <row r="766" spans="1:15" customFormat="1" ht="14.6">
      <c r="A766" s="136"/>
      <c r="B766" s="13"/>
      <c r="C766" s="43"/>
      <c r="D766" s="111"/>
      <c r="E766" s="111"/>
      <c r="F766" s="111"/>
      <c r="G766" s="111"/>
      <c r="H766" s="111"/>
      <c r="I766" s="111"/>
      <c r="J766" s="111"/>
      <c r="K766" s="111" t="s">
        <v>76</v>
      </c>
      <c r="L766" s="18">
        <v>0</v>
      </c>
      <c r="M766" s="15"/>
      <c r="N766" s="19"/>
      <c r="O766" s="90"/>
    </row>
    <row r="767" spans="1:15" customFormat="1" ht="14.6">
      <c r="A767" s="136"/>
      <c r="B767" s="13"/>
      <c r="C767" s="42"/>
      <c r="D767" s="111"/>
      <c r="E767" s="111"/>
      <c r="F767" s="111"/>
      <c r="G767" s="111"/>
      <c r="H767" s="111"/>
      <c r="I767" s="111"/>
      <c r="J767" s="111"/>
      <c r="K767" s="111" t="s">
        <v>77</v>
      </c>
      <c r="L767" s="18">
        <v>8</v>
      </c>
      <c r="M767" s="15"/>
      <c r="N767" s="19"/>
      <c r="O767" s="90"/>
    </row>
    <row r="768" spans="1:15" customFormat="1" ht="14.6">
      <c r="A768" s="136"/>
      <c r="B768" s="13"/>
      <c r="C768" s="13"/>
      <c r="D768" s="111"/>
      <c r="E768" s="111"/>
      <c r="F768" s="111"/>
      <c r="G768" s="111"/>
      <c r="H768" s="111"/>
      <c r="I768" s="111"/>
      <c r="J768" s="111"/>
      <c r="K768" s="111" t="s">
        <v>139</v>
      </c>
      <c r="L768" s="18">
        <v>0</v>
      </c>
      <c r="M768" s="15"/>
      <c r="N768" s="19"/>
      <c r="O768" s="90"/>
    </row>
    <row r="769" spans="1:15" customFormat="1" ht="14.6">
      <c r="A769" s="136"/>
      <c r="B769" s="13"/>
      <c r="C769" s="13"/>
      <c r="D769" s="112"/>
      <c r="E769" s="112"/>
      <c r="F769" s="112"/>
      <c r="G769" s="112"/>
      <c r="H769" s="112"/>
      <c r="I769" s="112"/>
      <c r="J769" s="112"/>
      <c r="K769" s="112" t="s">
        <v>140</v>
      </c>
      <c r="L769" s="14">
        <v>0</v>
      </c>
      <c r="M769" s="15"/>
      <c r="N769" s="16"/>
      <c r="O769" s="89"/>
    </row>
    <row r="770" spans="1:15" customFormat="1" ht="14.6">
      <c r="A770" s="136"/>
      <c r="B770" s="13"/>
      <c r="C770" s="13"/>
      <c r="D770" s="111"/>
      <c r="E770" s="111"/>
      <c r="F770" s="111"/>
      <c r="G770" s="111"/>
      <c r="H770" s="111"/>
      <c r="I770" s="111"/>
      <c r="J770" s="111"/>
      <c r="K770" s="111"/>
      <c r="L770" s="36">
        <f>SUM(L765:L769)</f>
        <v>8</v>
      </c>
      <c r="M770" s="15"/>
      <c r="N770" s="139"/>
      <c r="O770" s="90">
        <f>L770*N770</f>
        <v>0</v>
      </c>
    </row>
    <row r="771" spans="1:15" customFormat="1" ht="14.6">
      <c r="A771" s="136"/>
      <c r="B771" s="13"/>
      <c r="C771" s="13"/>
      <c r="D771" s="111"/>
      <c r="E771" s="111"/>
      <c r="F771" s="111"/>
      <c r="G771" s="111"/>
      <c r="H771" s="111"/>
      <c r="I771" s="111"/>
      <c r="J771" s="111"/>
      <c r="K771" s="111"/>
      <c r="L771" s="36"/>
      <c r="M771" s="15"/>
      <c r="N771" s="19"/>
      <c r="O771" s="90"/>
    </row>
    <row r="772" spans="1:15" customFormat="1" ht="45.65" customHeight="1">
      <c r="A772" s="136" t="s">
        <v>171</v>
      </c>
      <c r="B772" s="13"/>
      <c r="C772" s="43" t="s">
        <v>40</v>
      </c>
      <c r="D772" s="217" t="s">
        <v>367</v>
      </c>
      <c r="E772" s="217"/>
      <c r="F772" s="217"/>
      <c r="G772" s="217"/>
      <c r="H772" s="217"/>
      <c r="I772" s="217"/>
      <c r="J772" s="217"/>
      <c r="K772" s="217"/>
      <c r="L772" s="18"/>
      <c r="M772" s="15"/>
      <c r="N772" s="19"/>
      <c r="O772" s="90"/>
    </row>
    <row r="773" spans="1:15" customFormat="1" ht="14.6">
      <c r="A773" s="136"/>
      <c r="B773" s="13"/>
      <c r="C773" s="43"/>
      <c r="D773" s="111"/>
      <c r="E773" s="111"/>
      <c r="F773" s="111"/>
      <c r="G773" s="111"/>
      <c r="H773" s="111"/>
      <c r="I773" s="111"/>
      <c r="J773" s="111"/>
      <c r="K773" s="111" t="s">
        <v>138</v>
      </c>
      <c r="L773" s="18">
        <v>0</v>
      </c>
      <c r="M773" s="15"/>
      <c r="N773" s="19"/>
      <c r="O773" s="90"/>
    </row>
    <row r="774" spans="1:15" customFormat="1" ht="14.6">
      <c r="A774" s="136"/>
      <c r="B774" s="13"/>
      <c r="C774" s="43"/>
      <c r="D774" s="111"/>
      <c r="E774" s="111"/>
      <c r="F774" s="111"/>
      <c r="G774" s="111"/>
      <c r="H774" s="111"/>
      <c r="I774" s="111"/>
      <c r="J774" s="111"/>
      <c r="K774" s="111" t="s">
        <v>76</v>
      </c>
      <c r="L774" s="18">
        <v>0</v>
      </c>
      <c r="M774" s="15"/>
      <c r="N774" s="19"/>
      <c r="O774" s="90"/>
    </row>
    <row r="775" spans="1:15" customFormat="1" ht="14.6">
      <c r="A775" s="136"/>
      <c r="B775" s="13"/>
      <c r="C775" s="42"/>
      <c r="D775" s="111"/>
      <c r="E775" s="111"/>
      <c r="F775" s="111"/>
      <c r="G775" s="111"/>
      <c r="H775" s="111"/>
      <c r="I775" s="111"/>
      <c r="J775" s="111"/>
      <c r="K775" s="111" t="s">
        <v>77</v>
      </c>
      <c r="L775" s="18">
        <v>15.75</v>
      </c>
      <c r="M775" s="15"/>
      <c r="N775" s="19"/>
      <c r="O775" s="90"/>
    </row>
    <row r="776" spans="1:15" customFormat="1" ht="14.6">
      <c r="A776" s="136"/>
      <c r="B776" s="13"/>
      <c r="C776" s="13"/>
      <c r="D776" s="111"/>
      <c r="E776" s="111"/>
      <c r="F776" s="111"/>
      <c r="G776" s="111"/>
      <c r="H776" s="111"/>
      <c r="I776" s="111"/>
      <c r="J776" s="111"/>
      <c r="K776" s="111" t="s">
        <v>139</v>
      </c>
      <c r="L776" s="18">
        <v>7.6</v>
      </c>
      <c r="M776" s="15"/>
      <c r="N776" s="19"/>
      <c r="O776" s="90"/>
    </row>
    <row r="777" spans="1:15" customFormat="1" ht="14.6">
      <c r="A777" s="136"/>
      <c r="B777" s="13"/>
      <c r="C777" s="13"/>
      <c r="D777" s="112"/>
      <c r="E777" s="112"/>
      <c r="F777" s="112"/>
      <c r="G777" s="112"/>
      <c r="H777" s="112"/>
      <c r="I777" s="112"/>
      <c r="J777" s="112"/>
      <c r="K777" s="112" t="s">
        <v>140</v>
      </c>
      <c r="L777" s="14">
        <v>5</v>
      </c>
      <c r="M777" s="15"/>
      <c r="N777" s="16"/>
      <c r="O777" s="89"/>
    </row>
    <row r="778" spans="1:15" customFormat="1" ht="14.6">
      <c r="A778" s="136"/>
      <c r="B778" s="13"/>
      <c r="C778" s="13"/>
      <c r="D778" s="111"/>
      <c r="E778" s="111"/>
      <c r="F778" s="111"/>
      <c r="G778" s="111"/>
      <c r="H778" s="111"/>
      <c r="I778" s="111"/>
      <c r="J778" s="111"/>
      <c r="K778" s="111"/>
      <c r="L778" s="36">
        <f>SUM(L773:L777)</f>
        <v>28.35</v>
      </c>
      <c r="M778" s="15"/>
      <c r="N778" s="139"/>
      <c r="O778" s="90">
        <f>L778*N778</f>
        <v>0</v>
      </c>
    </row>
    <row r="779" spans="1:15" customFormat="1" ht="14.6">
      <c r="A779" s="136"/>
      <c r="B779" s="13"/>
      <c r="C779" s="13"/>
      <c r="D779" s="111"/>
      <c r="E779" s="111"/>
      <c r="F779" s="111"/>
      <c r="G779" s="111"/>
      <c r="H779" s="111"/>
      <c r="I779" s="111"/>
      <c r="J779" s="111"/>
      <c r="K779" s="111"/>
      <c r="L779" s="36"/>
      <c r="M779" s="15"/>
      <c r="N779" s="19"/>
      <c r="O779" s="90"/>
    </row>
    <row r="780" spans="1:15" customFormat="1" ht="81.55" customHeight="1">
      <c r="A780" s="136" t="s">
        <v>172</v>
      </c>
      <c r="B780" s="13"/>
      <c r="C780" s="43" t="s">
        <v>40</v>
      </c>
      <c r="D780" s="217" t="s">
        <v>368</v>
      </c>
      <c r="E780" s="217"/>
      <c r="F780" s="217"/>
      <c r="G780" s="217"/>
      <c r="H780" s="217"/>
      <c r="I780" s="217"/>
      <c r="J780" s="217"/>
      <c r="K780" s="217"/>
      <c r="L780" s="18"/>
      <c r="M780" s="15"/>
      <c r="N780" s="19"/>
      <c r="O780" s="90"/>
    </row>
    <row r="781" spans="1:15" customFormat="1" ht="14.6">
      <c r="A781" s="136"/>
      <c r="B781" s="13"/>
      <c r="C781" s="43"/>
      <c r="D781" s="111"/>
      <c r="E781" s="111"/>
      <c r="F781" s="111"/>
      <c r="G781" s="111"/>
      <c r="H781" s="111"/>
      <c r="I781" s="111"/>
      <c r="J781" s="111"/>
      <c r="K781" s="111" t="s">
        <v>138</v>
      </c>
      <c r="L781" s="18">
        <v>0</v>
      </c>
      <c r="M781" s="15"/>
      <c r="N781" s="19"/>
      <c r="O781" s="90"/>
    </row>
    <row r="782" spans="1:15" customFormat="1" ht="14.6">
      <c r="A782" s="136"/>
      <c r="B782" s="13"/>
      <c r="C782" s="43"/>
      <c r="D782" s="111"/>
      <c r="E782" s="111"/>
      <c r="F782" s="111"/>
      <c r="G782" s="111"/>
      <c r="H782" s="111"/>
      <c r="I782" s="111"/>
      <c r="J782" s="111"/>
      <c r="K782" s="111" t="s">
        <v>76</v>
      </c>
      <c r="L782" s="18">
        <v>0</v>
      </c>
      <c r="M782" s="15"/>
      <c r="N782" s="19"/>
      <c r="O782" s="90"/>
    </row>
    <row r="783" spans="1:15" customFormat="1" ht="14.6">
      <c r="A783" s="136"/>
      <c r="B783" s="13"/>
      <c r="C783" s="42"/>
      <c r="D783" s="111"/>
      <c r="E783" s="111"/>
      <c r="F783" s="111"/>
      <c r="G783" s="111"/>
      <c r="H783" s="111"/>
      <c r="I783" s="111"/>
      <c r="J783" s="111"/>
      <c r="K783" s="111" t="s">
        <v>77</v>
      </c>
      <c r="L783" s="18">
        <v>0</v>
      </c>
      <c r="M783" s="15"/>
      <c r="N783" s="19"/>
      <c r="O783" s="90"/>
    </row>
    <row r="784" spans="1:15" customFormat="1" ht="14.6">
      <c r="A784" s="136"/>
      <c r="B784" s="13"/>
      <c r="C784" s="13"/>
      <c r="D784" s="111"/>
      <c r="E784" s="111"/>
      <c r="F784" s="111"/>
      <c r="G784" s="111"/>
      <c r="H784" s="111"/>
      <c r="I784" s="111"/>
      <c r="J784" s="111"/>
      <c r="K784" s="111" t="s">
        <v>139</v>
      </c>
      <c r="L784" s="18">
        <v>4</v>
      </c>
      <c r="M784" s="15"/>
      <c r="N784" s="19"/>
      <c r="O784" s="90"/>
    </row>
    <row r="785" spans="1:15" customFormat="1" ht="14.6">
      <c r="A785" s="136"/>
      <c r="B785" s="13"/>
      <c r="C785" s="13"/>
      <c r="D785" s="112"/>
      <c r="E785" s="112"/>
      <c r="F785" s="112"/>
      <c r="G785" s="112"/>
      <c r="H785" s="112"/>
      <c r="I785" s="112"/>
      <c r="J785" s="112"/>
      <c r="K785" s="112" t="s">
        <v>140</v>
      </c>
      <c r="L785" s="14">
        <v>0</v>
      </c>
      <c r="M785" s="15"/>
      <c r="N785" s="16"/>
      <c r="O785" s="89"/>
    </row>
    <row r="786" spans="1:15" customFormat="1" ht="14.6">
      <c r="A786" s="136"/>
      <c r="B786" s="13"/>
      <c r="C786" s="13"/>
      <c r="D786" s="111"/>
      <c r="E786" s="111"/>
      <c r="F786" s="111"/>
      <c r="G786" s="111"/>
      <c r="H786" s="111"/>
      <c r="I786" s="111"/>
      <c r="J786" s="111"/>
      <c r="K786" s="111"/>
      <c r="L786" s="36">
        <f>SUM(L781:L785)</f>
        <v>4</v>
      </c>
      <c r="M786" s="15"/>
      <c r="N786" s="139"/>
      <c r="O786" s="90">
        <f>L786*N786</f>
        <v>0</v>
      </c>
    </row>
    <row r="787" spans="1:15" customFormat="1" ht="14.6">
      <c r="A787" s="136"/>
      <c r="B787" s="13"/>
      <c r="C787" s="13"/>
      <c r="D787" s="111"/>
      <c r="E787" s="111"/>
      <c r="F787" s="111"/>
      <c r="G787" s="111"/>
      <c r="H787" s="111"/>
      <c r="I787" s="111"/>
      <c r="J787" s="111"/>
      <c r="K787" s="111"/>
      <c r="L787" s="36"/>
      <c r="M787" s="15"/>
      <c r="N787" s="19"/>
      <c r="O787" s="90"/>
    </row>
    <row r="788" spans="1:15" customFormat="1" ht="121" customHeight="1">
      <c r="A788" s="136" t="s">
        <v>256</v>
      </c>
      <c r="B788" s="13"/>
      <c r="C788" s="43" t="s">
        <v>40</v>
      </c>
      <c r="D788" s="217" t="s">
        <v>369</v>
      </c>
      <c r="E788" s="217"/>
      <c r="F788" s="217"/>
      <c r="G788" s="217"/>
      <c r="H788" s="217"/>
      <c r="I788" s="217"/>
      <c r="J788" s="217"/>
      <c r="K788" s="217"/>
      <c r="L788" s="18"/>
      <c r="M788" s="15"/>
      <c r="N788" s="19"/>
      <c r="O788" s="90"/>
    </row>
    <row r="789" spans="1:15" customFormat="1" ht="15" customHeight="1">
      <c r="A789" s="136"/>
      <c r="B789" s="13"/>
      <c r="C789" s="43"/>
      <c r="D789" s="111"/>
      <c r="E789" s="111"/>
      <c r="F789" s="111"/>
      <c r="G789" s="111"/>
      <c r="H789" s="111"/>
      <c r="I789" s="111"/>
      <c r="J789" s="111"/>
      <c r="K789" s="111" t="s">
        <v>138</v>
      </c>
      <c r="L789" s="18">
        <v>0</v>
      </c>
      <c r="M789" s="15"/>
      <c r="N789" s="19"/>
      <c r="O789" s="90"/>
    </row>
    <row r="790" spans="1:15" customFormat="1" ht="15" customHeight="1">
      <c r="A790" s="136"/>
      <c r="B790" s="13"/>
      <c r="C790" s="43"/>
      <c r="D790" s="111"/>
      <c r="E790" s="111"/>
      <c r="F790" s="111"/>
      <c r="G790" s="111"/>
      <c r="H790" s="111"/>
      <c r="I790" s="111"/>
      <c r="J790" s="111"/>
      <c r="K790" s="111" t="s">
        <v>76</v>
      </c>
      <c r="L790" s="18">
        <v>0</v>
      </c>
      <c r="M790" s="15"/>
      <c r="N790" s="19"/>
      <c r="O790" s="90"/>
    </row>
    <row r="791" spans="1:15" customFormat="1" ht="15" customHeight="1">
      <c r="A791" s="136"/>
      <c r="B791" s="13"/>
      <c r="C791" s="42"/>
      <c r="D791" s="111"/>
      <c r="E791" s="111"/>
      <c r="F791" s="111"/>
      <c r="G791" s="111"/>
      <c r="H791" s="111"/>
      <c r="I791" s="111"/>
      <c r="J791" s="111"/>
      <c r="K791" s="111" t="s">
        <v>77</v>
      </c>
      <c r="L791" s="18">
        <v>0</v>
      </c>
      <c r="M791" s="15"/>
      <c r="N791" s="19"/>
      <c r="O791" s="90"/>
    </row>
    <row r="792" spans="1:15" customFormat="1" ht="15" customHeight="1">
      <c r="A792" s="136"/>
      <c r="B792" s="13"/>
      <c r="C792" s="13"/>
      <c r="D792" s="111"/>
      <c r="E792" s="111"/>
      <c r="F792" s="111"/>
      <c r="G792" s="111"/>
      <c r="H792" s="111"/>
      <c r="I792" s="111"/>
      <c r="J792" s="111"/>
      <c r="K792" s="111" t="s">
        <v>139</v>
      </c>
      <c r="L792" s="18">
        <v>40.75</v>
      </c>
      <c r="M792" s="15"/>
      <c r="N792" s="19"/>
      <c r="O792" s="90"/>
    </row>
    <row r="793" spans="1:15" customFormat="1" ht="15" customHeight="1">
      <c r="A793" s="136"/>
      <c r="B793" s="13"/>
      <c r="C793" s="13"/>
      <c r="D793" s="112"/>
      <c r="E793" s="112"/>
      <c r="F793" s="112"/>
      <c r="G793" s="112"/>
      <c r="H793" s="112"/>
      <c r="I793" s="112"/>
      <c r="J793" s="112"/>
      <c r="K793" s="112" t="s">
        <v>140</v>
      </c>
      <c r="L793" s="14">
        <v>40.75</v>
      </c>
      <c r="M793" s="15"/>
      <c r="N793" s="16"/>
      <c r="O793" s="89"/>
    </row>
    <row r="794" spans="1:15" customFormat="1" ht="14.6">
      <c r="A794" s="136"/>
      <c r="B794" s="13"/>
      <c r="C794" s="13"/>
      <c r="D794" s="111"/>
      <c r="E794" s="111"/>
      <c r="F794" s="111"/>
      <c r="G794" s="111"/>
      <c r="H794" s="111"/>
      <c r="I794" s="111"/>
      <c r="J794" s="111"/>
      <c r="K794" s="111"/>
      <c r="L794" s="36">
        <f>SUM(L789:L793)</f>
        <v>81.5</v>
      </c>
      <c r="M794" s="15"/>
      <c r="N794" s="139"/>
      <c r="O794" s="90">
        <f>L794*N794</f>
        <v>0</v>
      </c>
    </row>
    <row r="795" spans="1:15" customFormat="1" ht="14.6">
      <c r="A795" s="136"/>
      <c r="B795" s="13"/>
      <c r="C795" s="13"/>
      <c r="D795" s="111"/>
      <c r="E795" s="111"/>
      <c r="F795" s="111"/>
      <c r="G795" s="111"/>
      <c r="H795" s="111"/>
      <c r="I795" s="111"/>
      <c r="J795" s="111"/>
      <c r="K795" s="111"/>
      <c r="L795" s="36"/>
      <c r="M795" s="15"/>
      <c r="N795" s="139"/>
      <c r="O795" s="90"/>
    </row>
    <row r="796" spans="1:15" customFormat="1" ht="44.5" customHeight="1">
      <c r="A796" s="136" t="s">
        <v>170</v>
      </c>
      <c r="B796" s="13"/>
      <c r="C796" s="43" t="s">
        <v>128</v>
      </c>
      <c r="D796" s="217" t="s">
        <v>158</v>
      </c>
      <c r="E796" s="217"/>
      <c r="F796" s="217"/>
      <c r="G796" s="217"/>
      <c r="H796" s="217"/>
      <c r="I796" s="217"/>
      <c r="J796" s="217"/>
      <c r="K796" s="217"/>
      <c r="L796" s="18"/>
      <c r="M796" s="15"/>
      <c r="N796" s="105"/>
      <c r="O796" s="90"/>
    </row>
    <row r="797" spans="1:15" customFormat="1" ht="14.6">
      <c r="A797" s="136"/>
      <c r="B797" s="13"/>
      <c r="C797" s="43"/>
      <c r="D797" s="110"/>
      <c r="E797" s="110"/>
      <c r="F797" s="110"/>
      <c r="G797" s="110"/>
      <c r="H797" s="110"/>
      <c r="I797" s="110"/>
      <c r="J797" s="110"/>
      <c r="K797" s="110" t="s">
        <v>138</v>
      </c>
      <c r="L797" s="18">
        <v>0</v>
      </c>
      <c r="M797" s="15"/>
      <c r="N797" s="105"/>
      <c r="O797" s="90"/>
    </row>
    <row r="798" spans="1:15" customFormat="1" ht="14.6">
      <c r="A798" s="136"/>
      <c r="B798" s="13"/>
      <c r="C798" s="43"/>
      <c r="D798" s="110"/>
      <c r="E798" s="110"/>
      <c r="F798" s="110"/>
      <c r="G798" s="110"/>
      <c r="H798" s="110"/>
      <c r="I798" s="110"/>
      <c r="J798" s="110"/>
      <c r="K798" s="110" t="s">
        <v>76</v>
      </c>
      <c r="L798" s="18">
        <v>0</v>
      </c>
      <c r="M798" s="15"/>
      <c r="N798" s="105"/>
      <c r="O798" s="90"/>
    </row>
    <row r="799" spans="1:15" customFormat="1" ht="14.6">
      <c r="A799" s="136"/>
      <c r="B799" s="13"/>
      <c r="C799" s="42"/>
      <c r="D799" s="110"/>
      <c r="E799" s="110"/>
      <c r="F799" s="110"/>
      <c r="G799" s="110"/>
      <c r="H799" s="110"/>
      <c r="I799" s="110"/>
      <c r="J799" s="110"/>
      <c r="K799" s="110" t="s">
        <v>77</v>
      </c>
      <c r="L799" s="18">
        <v>7.5</v>
      </c>
      <c r="M799" s="15"/>
      <c r="N799" s="105"/>
      <c r="O799" s="90"/>
    </row>
    <row r="800" spans="1:15" customFormat="1" ht="14.6">
      <c r="A800" s="136"/>
      <c r="B800" s="13"/>
      <c r="C800" s="13"/>
      <c r="D800" s="110"/>
      <c r="E800" s="110"/>
      <c r="F800" s="110"/>
      <c r="G800" s="110"/>
      <c r="H800" s="110"/>
      <c r="I800" s="110"/>
      <c r="J800" s="110"/>
      <c r="K800" s="110" t="s">
        <v>139</v>
      </c>
      <c r="L800" s="18">
        <v>0</v>
      </c>
      <c r="M800" s="15"/>
      <c r="N800" s="105"/>
      <c r="O800" s="90"/>
    </row>
    <row r="801" spans="1:16" customFormat="1" ht="14.6">
      <c r="A801" s="136"/>
      <c r="B801" s="13"/>
      <c r="C801" s="13"/>
      <c r="D801" s="109"/>
      <c r="E801" s="109"/>
      <c r="F801" s="109"/>
      <c r="G801" s="109"/>
      <c r="H801" s="109"/>
      <c r="I801" s="109"/>
      <c r="J801" s="109"/>
      <c r="K801" s="109" t="s">
        <v>140</v>
      </c>
      <c r="L801" s="14">
        <v>0</v>
      </c>
      <c r="M801" s="15"/>
      <c r="N801" s="107"/>
      <c r="O801" s="89"/>
    </row>
    <row r="802" spans="1:16" customFormat="1" ht="14.6">
      <c r="A802" s="136"/>
      <c r="B802" s="13"/>
      <c r="C802" s="13"/>
      <c r="D802" s="110"/>
      <c r="E802" s="110"/>
      <c r="F802" s="110"/>
      <c r="G802" s="110"/>
      <c r="H802" s="110"/>
      <c r="I802" s="110"/>
      <c r="J802" s="110"/>
      <c r="K802" s="110"/>
      <c r="L802" s="36">
        <f>SUM(L797:L801)</f>
        <v>7.5</v>
      </c>
      <c r="M802" s="15"/>
      <c r="N802" s="19"/>
      <c r="O802" s="20">
        <f>L802*N802</f>
        <v>0</v>
      </c>
    </row>
    <row r="803" spans="1:16">
      <c r="A803" s="137"/>
      <c r="B803" s="49"/>
      <c r="C803" s="13"/>
      <c r="D803" s="111"/>
      <c r="E803" s="111"/>
      <c r="F803" s="111"/>
      <c r="G803" s="111"/>
      <c r="H803" s="111"/>
      <c r="I803" s="111"/>
      <c r="J803" s="111"/>
      <c r="K803" s="111"/>
      <c r="L803" s="36"/>
      <c r="M803" s="15"/>
      <c r="N803" s="19"/>
      <c r="O803" s="20"/>
      <c r="P803" s="118"/>
    </row>
    <row r="804" spans="1:16" ht="24" customHeight="1">
      <c r="A804" s="137"/>
      <c r="B804" s="49"/>
      <c r="C804" s="13"/>
      <c r="D804" s="110"/>
      <c r="E804" s="110"/>
      <c r="F804" s="110"/>
      <c r="G804" s="110"/>
      <c r="H804" s="110"/>
      <c r="I804" s="110"/>
      <c r="J804" s="110"/>
      <c r="K804" s="110"/>
      <c r="L804" s="36"/>
      <c r="M804" s="67"/>
      <c r="N804" s="67"/>
      <c r="O804" s="93"/>
      <c r="P804" s="53"/>
    </row>
    <row r="805" spans="1:16" s="144" customFormat="1" ht="22" customHeight="1">
      <c r="A805" s="122"/>
      <c r="B805" s="123"/>
      <c r="C805" s="142"/>
      <c r="D805" s="236" t="s">
        <v>159</v>
      </c>
      <c r="E805" s="236"/>
      <c r="F805" s="236"/>
      <c r="G805" s="236"/>
      <c r="H805" s="236"/>
      <c r="I805" s="236"/>
      <c r="J805" s="236"/>
      <c r="K805" s="236"/>
      <c r="L805" s="143"/>
      <c r="M805" s="142"/>
      <c r="N805" s="142"/>
      <c r="O805" s="211">
        <f>O680</f>
        <v>0</v>
      </c>
      <c r="P805" s="211"/>
    </row>
    <row r="806" spans="1:16" s="66" customFormat="1" ht="24" customHeight="1">
      <c r="A806" s="70"/>
      <c r="B806" s="71"/>
      <c r="C806" s="72"/>
      <c r="D806" s="73"/>
      <c r="E806" s="73"/>
      <c r="F806" s="73"/>
      <c r="G806" s="73"/>
      <c r="H806" s="73"/>
      <c r="I806" s="73"/>
      <c r="J806" s="73"/>
      <c r="K806" s="73"/>
      <c r="L806" s="74"/>
      <c r="M806" s="72"/>
      <c r="N806" s="72"/>
      <c r="O806" s="92"/>
    </row>
    <row r="807" spans="1:16">
      <c r="A807" s="27">
        <v>12</v>
      </c>
      <c r="B807" s="47"/>
      <c r="C807" s="28"/>
      <c r="D807" s="215" t="s">
        <v>58</v>
      </c>
      <c r="E807" s="215"/>
      <c r="F807" s="215"/>
      <c r="G807" s="215"/>
      <c r="H807" s="215"/>
      <c r="I807" s="215"/>
      <c r="J807" s="215"/>
      <c r="K807" s="215"/>
      <c r="L807" s="29"/>
      <c r="M807" s="28"/>
      <c r="N807" s="30"/>
      <c r="O807" s="87"/>
      <c r="P807" s="76"/>
    </row>
    <row r="808" spans="1:16">
      <c r="A808" s="12"/>
      <c r="B808" s="49"/>
      <c r="C808" s="13"/>
      <c r="D808" s="77"/>
      <c r="E808" s="77"/>
      <c r="F808" s="77"/>
      <c r="G808" s="77"/>
      <c r="H808" s="77"/>
      <c r="I808" s="77"/>
      <c r="J808" s="77"/>
      <c r="K808" s="77"/>
      <c r="L808" s="18"/>
      <c r="M808" s="15"/>
      <c r="N808" s="19"/>
      <c r="O808" s="90"/>
      <c r="P808" s="76"/>
    </row>
    <row r="809" spans="1:16" ht="46.5" customHeight="1">
      <c r="A809" s="12" t="s">
        <v>157</v>
      </c>
      <c r="B809" s="49"/>
      <c r="C809" s="13" t="s">
        <v>19</v>
      </c>
      <c r="D809" s="213" t="s">
        <v>396</v>
      </c>
      <c r="E809" s="213"/>
      <c r="F809" s="213"/>
      <c r="G809" s="213"/>
      <c r="H809" s="213"/>
      <c r="I809" s="213"/>
      <c r="J809" s="213"/>
      <c r="K809" s="213"/>
      <c r="L809" s="14"/>
      <c r="M809" s="15"/>
      <c r="N809" s="16"/>
      <c r="O809" s="89"/>
      <c r="P809" s="76"/>
    </row>
    <row r="810" spans="1:16">
      <c r="A810" s="12"/>
      <c r="B810" s="49"/>
      <c r="C810" s="13"/>
      <c r="D810" s="77"/>
      <c r="E810" s="77"/>
      <c r="F810" s="77"/>
      <c r="G810" s="77"/>
      <c r="H810" s="77"/>
      <c r="I810" s="77"/>
      <c r="J810" s="77"/>
      <c r="K810" s="77"/>
      <c r="L810" s="31">
        <v>3.5000000000000003E-2</v>
      </c>
      <c r="M810" s="15"/>
      <c r="N810" s="19">
        <f>O805+O678+O505</f>
        <v>18026</v>
      </c>
      <c r="O810" s="90">
        <f>L810*N810</f>
        <v>630.91000000000008</v>
      </c>
      <c r="P810" s="76"/>
    </row>
    <row r="811" spans="1:16">
      <c r="A811" s="12"/>
      <c r="B811" s="49"/>
      <c r="C811" s="13"/>
      <c r="D811" s="77"/>
      <c r="E811" s="77"/>
      <c r="F811" s="77"/>
      <c r="G811" s="77"/>
      <c r="H811" s="77"/>
      <c r="I811" s="77"/>
      <c r="J811" s="77"/>
      <c r="K811" s="77"/>
      <c r="L811" s="31"/>
      <c r="M811" s="15"/>
      <c r="N811" s="19"/>
      <c r="O811" s="90"/>
      <c r="P811" s="76"/>
    </row>
    <row r="812" spans="1:16" ht="19.5" customHeight="1">
      <c r="A812" s="12" t="s">
        <v>378</v>
      </c>
      <c r="B812" s="49"/>
      <c r="C812" s="13" t="s">
        <v>19</v>
      </c>
      <c r="D812" s="213" t="s">
        <v>385</v>
      </c>
      <c r="E812" s="213"/>
      <c r="F812" s="213"/>
      <c r="G812" s="213"/>
      <c r="H812" s="213"/>
      <c r="I812" s="213"/>
      <c r="J812" s="213"/>
      <c r="K812" s="213"/>
      <c r="L812" s="14"/>
      <c r="M812" s="15"/>
      <c r="N812" s="16"/>
      <c r="O812" s="89"/>
      <c r="P812" s="76"/>
    </row>
    <row r="813" spans="1:16">
      <c r="A813" s="12"/>
      <c r="B813" s="49"/>
      <c r="C813" s="13"/>
      <c r="D813" s="163"/>
      <c r="E813" s="163"/>
      <c r="F813" s="163"/>
      <c r="G813" s="163"/>
      <c r="H813" s="163"/>
      <c r="I813" s="163"/>
      <c r="J813" s="163"/>
      <c r="K813" s="163"/>
      <c r="L813" s="31">
        <v>0.01</v>
      </c>
      <c r="M813" s="15"/>
      <c r="N813" s="19">
        <f>N810</f>
        <v>18026</v>
      </c>
      <c r="O813" s="90">
        <f>L813*N813</f>
        <v>180.26</v>
      </c>
      <c r="P813" s="76"/>
    </row>
    <row r="816" spans="1:16" s="145" customFormat="1" ht="14.6">
      <c r="A816" s="168"/>
      <c r="B816" s="155"/>
      <c r="C816" s="159"/>
      <c r="D816" s="253" t="s">
        <v>373</v>
      </c>
      <c r="E816" s="253"/>
      <c r="F816" s="253"/>
      <c r="G816" s="253"/>
      <c r="H816" s="253"/>
      <c r="I816" s="253"/>
      <c r="J816" s="253"/>
      <c r="K816" s="156"/>
      <c r="L816" s="155"/>
      <c r="M816" s="157"/>
      <c r="N816" s="158"/>
      <c r="O816" s="123"/>
      <c r="P816" s="123"/>
    </row>
    <row r="817" spans="1:16" s="145" customFormat="1" ht="14.6">
      <c r="A817" s="146"/>
      <c r="B817" s="169"/>
      <c r="C817" s="146"/>
      <c r="D817" s="146"/>
      <c r="E817" s="146"/>
      <c r="F817" s="146"/>
      <c r="G817" s="146"/>
      <c r="H817" s="146"/>
      <c r="I817" s="146"/>
      <c r="J817" s="146"/>
      <c r="K817" s="147"/>
      <c r="L817" s="169"/>
      <c r="M817" s="148"/>
      <c r="N817" s="149"/>
    </row>
    <row r="818" spans="1:16" s="151" customFormat="1" ht="14.25" customHeight="1">
      <c r="A818" s="150"/>
      <c r="C818" s="254" t="s">
        <v>374</v>
      </c>
      <c r="D818" s="255"/>
      <c r="E818" s="255"/>
      <c r="F818" s="255"/>
      <c r="G818" s="255"/>
      <c r="H818" s="255"/>
      <c r="I818" s="255"/>
      <c r="J818" s="255"/>
      <c r="O818" s="162">
        <f>O505</f>
        <v>18026</v>
      </c>
    </row>
    <row r="819" spans="1:16" s="151" customFormat="1" ht="14.25" customHeight="1">
      <c r="A819" s="150"/>
      <c r="C819" s="256" t="s">
        <v>375</v>
      </c>
      <c r="D819" s="256"/>
      <c r="E819" s="256"/>
      <c r="F819" s="256"/>
      <c r="G819" s="256"/>
      <c r="H819" s="256"/>
      <c r="I819" s="256"/>
      <c r="J819" s="256"/>
      <c r="O819" s="162">
        <f>O678</f>
        <v>0</v>
      </c>
    </row>
    <row r="820" spans="1:16" s="151" customFormat="1" ht="14.25" customHeight="1">
      <c r="A820" s="150"/>
      <c r="C820" s="254" t="s">
        <v>376</v>
      </c>
      <c r="D820" s="255"/>
      <c r="E820" s="255"/>
      <c r="F820" s="255"/>
      <c r="G820" s="255"/>
      <c r="H820" s="255"/>
      <c r="I820" s="255"/>
      <c r="J820" s="255"/>
      <c r="O820" s="162">
        <f>O805</f>
        <v>0</v>
      </c>
    </row>
    <row r="821" spans="1:16" s="151" customFormat="1" ht="14.25" customHeight="1">
      <c r="A821" s="150"/>
      <c r="C821" s="254" t="s">
        <v>377</v>
      </c>
      <c r="D821" s="255"/>
      <c r="E821" s="255"/>
      <c r="F821" s="255"/>
      <c r="G821" s="255"/>
      <c r="H821" s="255"/>
      <c r="I821" s="255"/>
      <c r="J821" s="255"/>
      <c r="O821" s="162">
        <f>O810+O813</f>
        <v>811.17000000000007</v>
      </c>
    </row>
    <row r="822" spans="1:16" s="151" customFormat="1" ht="7.5" customHeight="1">
      <c r="A822" s="150"/>
      <c r="C822" s="153"/>
      <c r="D822" s="154"/>
      <c r="E822" s="154"/>
      <c r="F822" s="154"/>
      <c r="G822" s="154"/>
      <c r="H822" s="154"/>
      <c r="I822" s="154"/>
      <c r="J822" s="154"/>
    </row>
    <row r="823" spans="1:16" s="151" customFormat="1" ht="14.05" customHeight="1">
      <c r="A823" s="152"/>
      <c r="C823" s="227"/>
      <c r="D823" s="227"/>
      <c r="E823" s="227"/>
      <c r="F823" s="227"/>
      <c r="G823" s="227"/>
      <c r="H823" s="227"/>
      <c r="I823" s="227"/>
      <c r="J823" s="227"/>
      <c r="L823" s="228" t="s">
        <v>392</v>
      </c>
      <c r="M823" s="228"/>
      <c r="N823" s="228"/>
      <c r="O823" s="160">
        <f>SUM(O818:O822)</f>
        <v>18837.169999999998</v>
      </c>
      <c r="P823" s="161"/>
    </row>
    <row r="826" spans="1:16" ht="18.55" customHeight="1">
      <c r="A826" s="229" t="s">
        <v>391</v>
      </c>
      <c r="B826" s="230"/>
      <c r="C826" s="230"/>
      <c r="D826" s="230"/>
      <c r="E826" s="230"/>
      <c r="F826" s="230"/>
      <c r="G826" s="230"/>
      <c r="H826" s="230"/>
      <c r="I826" s="230"/>
      <c r="J826" s="230"/>
      <c r="K826" s="230"/>
      <c r="L826" s="230"/>
      <c r="M826" s="230"/>
      <c r="N826" s="231"/>
      <c r="O826" s="170">
        <f>O823</f>
        <v>18837.169999999998</v>
      </c>
      <c r="P826" s="171"/>
    </row>
    <row r="827" spans="1:16" ht="18.55" customHeight="1">
      <c r="A827" s="232" t="s">
        <v>390</v>
      </c>
      <c r="B827" s="233"/>
      <c r="C827" s="233"/>
      <c r="D827" s="233"/>
      <c r="E827" s="233"/>
      <c r="F827" s="233"/>
      <c r="G827" s="233"/>
      <c r="H827" s="233"/>
      <c r="I827" s="233"/>
      <c r="J827" s="233"/>
      <c r="K827" s="233"/>
      <c r="L827" s="233"/>
      <c r="M827" s="233"/>
      <c r="N827" s="234"/>
      <c r="O827" s="173">
        <v>435559.64</v>
      </c>
      <c r="P827" s="172"/>
    </row>
  </sheetData>
  <mergeCells count="229">
    <mergeCell ref="B8:O10"/>
    <mergeCell ref="F4:K4"/>
    <mergeCell ref="L4:O4"/>
    <mergeCell ref="B6:O6"/>
    <mergeCell ref="D816:J816"/>
    <mergeCell ref="C818:J818"/>
    <mergeCell ref="C819:J819"/>
    <mergeCell ref="C820:J820"/>
    <mergeCell ref="C821:J821"/>
    <mergeCell ref="D343:K343"/>
    <mergeCell ref="D349:K349"/>
    <mergeCell ref="D354:K354"/>
    <mergeCell ref="D360:K360"/>
    <mergeCell ref="D369:K369"/>
    <mergeCell ref="D375:K375"/>
    <mergeCell ref="D408:K408"/>
    <mergeCell ref="D414:K414"/>
    <mergeCell ref="D472:K472"/>
    <mergeCell ref="D276:K276"/>
    <mergeCell ref="D26:K26"/>
    <mergeCell ref="D31:K31"/>
    <mergeCell ref="D36:K36"/>
    <mergeCell ref="D41:K41"/>
    <mergeCell ref="D458:K458"/>
    <mergeCell ref="C823:J823"/>
    <mergeCell ref="L823:N823"/>
    <mergeCell ref="A826:N826"/>
    <mergeCell ref="A827:N827"/>
    <mergeCell ref="D812:K812"/>
    <mergeCell ref="D796:K796"/>
    <mergeCell ref="D383:K383"/>
    <mergeCell ref="D426:K426"/>
    <mergeCell ref="D432:K432"/>
    <mergeCell ref="D434:K434"/>
    <mergeCell ref="D490:K490"/>
    <mergeCell ref="D493:K493"/>
    <mergeCell ref="D500:K500"/>
    <mergeCell ref="D502:K502"/>
    <mergeCell ref="D503:K503"/>
    <mergeCell ref="D505:K505"/>
    <mergeCell ref="D805:K805"/>
    <mergeCell ref="D807:K807"/>
    <mergeCell ref="D809:K809"/>
    <mergeCell ref="D478:K478"/>
    <mergeCell ref="D484:K484"/>
    <mergeCell ref="D440:K440"/>
    <mergeCell ref="D446:K446"/>
    <mergeCell ref="D452:K452"/>
    <mergeCell ref="N2:O2"/>
    <mergeCell ref="D304:K304"/>
    <mergeCell ref="D366:K366"/>
    <mergeCell ref="D307:K307"/>
    <mergeCell ref="D313:K313"/>
    <mergeCell ref="D386:K386"/>
    <mergeCell ref="D390:K390"/>
    <mergeCell ref="D115:K115"/>
    <mergeCell ref="D118:K118"/>
    <mergeCell ref="D97:K97"/>
    <mergeCell ref="D102:K102"/>
    <mergeCell ref="D105:K105"/>
    <mergeCell ref="D110:K110"/>
    <mergeCell ref="D294:K294"/>
    <mergeCell ref="D297:K297"/>
    <mergeCell ref="D300:K300"/>
    <mergeCell ref="D229:K229"/>
    <mergeCell ref="D259:K259"/>
    <mergeCell ref="D261:K261"/>
    <mergeCell ref="D181:K181"/>
    <mergeCell ref="D235:K235"/>
    <mergeCell ref="D13:K13"/>
    <mergeCell ref="D17:K17"/>
    <mergeCell ref="D20:K20"/>
    <mergeCell ref="D464:K464"/>
    <mergeCell ref="D470:K470"/>
    <mergeCell ref="D420:K420"/>
    <mergeCell ref="D396:K396"/>
    <mergeCell ref="D402:K402"/>
    <mergeCell ref="D288:K288"/>
    <mergeCell ref="D291:K291"/>
    <mergeCell ref="D46:K46"/>
    <mergeCell ref="D52:K52"/>
    <mergeCell ref="D57:K57"/>
    <mergeCell ref="D62:K62"/>
    <mergeCell ref="D67:K67"/>
    <mergeCell ref="D72:K72"/>
    <mergeCell ref="D77:K77"/>
    <mergeCell ref="D82:K82"/>
    <mergeCell ref="D87:K87"/>
    <mergeCell ref="D92:K92"/>
    <mergeCell ref="D127:K127"/>
    <mergeCell ref="D123:K123"/>
    <mergeCell ref="D155:K155"/>
    <mergeCell ref="D161:K161"/>
    <mergeCell ref="D163:K163"/>
    <mergeCell ref="D169:K169"/>
    <mergeCell ref="D175:K175"/>
    <mergeCell ref="D128:K128"/>
    <mergeCell ref="D133:K133"/>
    <mergeCell ref="D149:K149"/>
    <mergeCell ref="D126:K126"/>
    <mergeCell ref="D138:K138"/>
    <mergeCell ref="D144:K144"/>
    <mergeCell ref="D325:K325"/>
    <mergeCell ref="D331:K331"/>
    <mergeCell ref="D337:K337"/>
    <mergeCell ref="D187:K187"/>
    <mergeCell ref="D193:K193"/>
    <mergeCell ref="D196:K196"/>
    <mergeCell ref="D199:K199"/>
    <mergeCell ref="D202:K202"/>
    <mergeCell ref="D209:K209"/>
    <mergeCell ref="D215:K215"/>
    <mergeCell ref="D217:K217"/>
    <mergeCell ref="D223:K223"/>
    <mergeCell ref="D279:K279"/>
    <mergeCell ref="D282:K282"/>
    <mergeCell ref="D285:K285"/>
    <mergeCell ref="D264:K264"/>
    <mergeCell ref="D267:K267"/>
    <mergeCell ref="D319:K319"/>
    <mergeCell ref="D241:K241"/>
    <mergeCell ref="D247:K247"/>
    <mergeCell ref="D251:K251"/>
    <mergeCell ref="D255:K255"/>
    <mergeCell ref="D270:K270"/>
    <mergeCell ref="D273:K273"/>
    <mergeCell ref="D585:K585"/>
    <mergeCell ref="D586:K586"/>
    <mergeCell ref="D589:K589"/>
    <mergeCell ref="D544:K544"/>
    <mergeCell ref="D547:K547"/>
    <mergeCell ref="D548:K548"/>
    <mergeCell ref="D551:K551"/>
    <mergeCell ref="D552:K552"/>
    <mergeCell ref="D555:K555"/>
    <mergeCell ref="D517:K517"/>
    <mergeCell ref="D518:K518"/>
    <mergeCell ref="D522:K522"/>
    <mergeCell ref="D525:K525"/>
    <mergeCell ref="D526:K526"/>
    <mergeCell ref="D529:K529"/>
    <mergeCell ref="D530:K530"/>
    <mergeCell ref="D535:K535"/>
    <mergeCell ref="D536:K536"/>
    <mergeCell ref="D590:K590"/>
    <mergeCell ref="D593:K593"/>
    <mergeCell ref="D594:K594"/>
    <mergeCell ref="D507:K507"/>
    <mergeCell ref="D509:K509"/>
    <mergeCell ref="D510:K510"/>
    <mergeCell ref="D564:K564"/>
    <mergeCell ref="D567:K567"/>
    <mergeCell ref="D568:K568"/>
    <mergeCell ref="D571:K571"/>
    <mergeCell ref="D572:K572"/>
    <mergeCell ref="D575:K575"/>
    <mergeCell ref="D576:K576"/>
    <mergeCell ref="D581:K581"/>
    <mergeCell ref="D582:K582"/>
    <mergeCell ref="D556:K556"/>
    <mergeCell ref="D559:K559"/>
    <mergeCell ref="D560:K560"/>
    <mergeCell ref="D563:K563"/>
    <mergeCell ref="D513:K513"/>
    <mergeCell ref="D521:K521"/>
    <mergeCell ref="D539:K539"/>
    <mergeCell ref="D540:K540"/>
    <mergeCell ref="D543:K543"/>
    <mergeCell ref="D597:K597"/>
    <mergeCell ref="D598:K598"/>
    <mergeCell ref="D601:K601"/>
    <mergeCell ref="D602:K602"/>
    <mergeCell ref="D605:K605"/>
    <mergeCell ref="D606:K606"/>
    <mergeCell ref="D609:K609"/>
    <mergeCell ref="D610:K610"/>
    <mergeCell ref="D613:K613"/>
    <mergeCell ref="D614:K614"/>
    <mergeCell ref="D617:K617"/>
    <mergeCell ref="D618:K618"/>
    <mergeCell ref="D621:K621"/>
    <mergeCell ref="D622:K622"/>
    <mergeCell ref="D625:K625"/>
    <mergeCell ref="D626:K626"/>
    <mergeCell ref="D629:K629"/>
    <mergeCell ref="D662:K662"/>
    <mergeCell ref="D630:K630"/>
    <mergeCell ref="Q700:U700"/>
    <mergeCell ref="D708:K708"/>
    <mergeCell ref="D716:K716"/>
    <mergeCell ref="D724:K724"/>
    <mergeCell ref="D732:K732"/>
    <mergeCell ref="D740:K740"/>
    <mergeCell ref="D748:K748"/>
    <mergeCell ref="D756:K756"/>
    <mergeCell ref="D633:K633"/>
    <mergeCell ref="D634:K634"/>
    <mergeCell ref="D637:K637"/>
    <mergeCell ref="D638:K638"/>
    <mergeCell ref="D641:K641"/>
    <mergeCell ref="D642:K642"/>
    <mergeCell ref="D645:K645"/>
    <mergeCell ref="D684:K684"/>
    <mergeCell ref="D692:K692"/>
    <mergeCell ref="D700:K700"/>
    <mergeCell ref="O678:P678"/>
    <mergeCell ref="O505:P505"/>
    <mergeCell ref="O805:P805"/>
    <mergeCell ref="D665:K665"/>
    <mergeCell ref="D666:K666"/>
    <mergeCell ref="D669:K669"/>
    <mergeCell ref="D670:K670"/>
    <mergeCell ref="D673:K673"/>
    <mergeCell ref="D674:K674"/>
    <mergeCell ref="D678:K678"/>
    <mergeCell ref="D680:K680"/>
    <mergeCell ref="D682:K682"/>
    <mergeCell ref="D764:K764"/>
    <mergeCell ref="D772:K772"/>
    <mergeCell ref="D780:K780"/>
    <mergeCell ref="D788:K788"/>
    <mergeCell ref="D646:K646"/>
    <mergeCell ref="D649:K649"/>
    <mergeCell ref="D650:K650"/>
    <mergeCell ref="D653:K653"/>
    <mergeCell ref="D654:K654"/>
    <mergeCell ref="D657:K657"/>
    <mergeCell ref="D658:K658"/>
    <mergeCell ref="D661:K661"/>
  </mergeCells>
  <printOptions horizontalCentered="1"/>
  <pageMargins left="0.78740157480314965" right="0.70866141732283472" top="1.2598425196850394" bottom="0.78740157480314965" header="0.31496062992125984" footer="0.43307086614173229"/>
  <pageSetup paperSize="9" scale="31" fitToHeight="0" orientation="portrait" r:id="rId1"/>
  <headerFooter scaleWithDoc="0">
    <oddHeader>&amp;L&amp;"Arial,Normal"&amp;6&amp;G&amp;R&amp;8Enric Granados, 33
08007 Barcelona
Tel. 935 544 370 / Fax 935 544 372
www.gencat.cat/cire
www.madeincire.cat</oddHeader>
    <oddFooter>&amp;L&amp;G&amp;C&amp;"Helvetica-Light,Negrita"&amp;7N.I.F.:Q-5856204-B&amp;RPàg.&amp;P /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1</vt:i4>
      </vt:variant>
    </vt:vector>
  </HeadingPairs>
  <TitlesOfParts>
    <vt:vector size="1" baseType="lpstr">
      <vt:lpstr>VALORACIÓ SENSE LOT2</vt:lpstr>
    </vt:vector>
  </TitlesOfParts>
  <Company>Generalitat de Catalunya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 Pérez, Francesc</dc:creator>
  <cp:lastModifiedBy>Diez Sanchez, Jose Maria</cp:lastModifiedBy>
  <cp:lastPrinted>2024-06-06T09:18:54Z</cp:lastPrinted>
  <dcterms:created xsi:type="dcterms:W3CDTF">2021-06-30T05:09:14Z</dcterms:created>
  <dcterms:modified xsi:type="dcterms:W3CDTF">2024-06-20T09:55:12Z</dcterms:modified>
</cp:coreProperties>
</file>