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MANTENIMIENTO GENERAL\CONTRATOS MANTENIMIENTO\2024 - Contratos\2023- Licitaciones en curso\Licitaciones Pendientes\2024 - 16051072 Mant. PCI\Definitiu\Modificats\Modificats\Modificat\Modificat annexes\"/>
    </mc:Choice>
  </mc:AlternateContent>
  <xr:revisionPtr revIDLastSave="0" documentId="13_ncr:1_{2F6C9CAA-188A-4118-A39B-0154A2B31300}" xr6:coauthVersionLast="47" xr6:coauthVersionMax="47" xr10:uidLastSave="{00000000-0000-0000-0000-000000000000}"/>
  <bookViews>
    <workbookView xWindow="0" yWindow="0" windowWidth="21570" windowHeight="8730" firstSheet="2" activeTab="2" xr2:uid="{10EC344B-5D05-4C9B-88A8-5606ED98D34E}"/>
  </bookViews>
  <sheets>
    <sheet name="Annex B Lot 1 Mant. Preventiu" sheetId="1" r:id="rId1"/>
    <sheet name="Annex C Lot 1 Mant. Correctiu " sheetId="2" r:id="rId2"/>
    <sheet name="Annex D Lot 1 treb. adicionals" sheetId="3" r:id="rId3"/>
    <sheet name="Annex E Lot 1 Preu Base Licit." sheetId="4" r:id="rId4"/>
    <sheet name="Annex F Lot 1 Tarifar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H5" i="3"/>
  <c r="G4" i="3"/>
  <c r="H4" i="3" s="1"/>
  <c r="D3" i="4" s="1"/>
  <c r="H20" i="2" l="1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H4" i="2"/>
  <c r="I4" i="2" s="1"/>
  <c r="I21" i="2" l="1"/>
  <c r="C3" i="4" s="1"/>
  <c r="E4" i="1"/>
  <c r="E13" i="1" s="1"/>
  <c r="B3" i="4" s="1"/>
  <c r="F3" i="4" l="1"/>
  <c r="E3" i="4"/>
  <c r="E8" i="4" l="1"/>
  <c r="E9" i="4" s="1"/>
  <c r="E10" i="4" s="1"/>
  <c r="G3" i="4"/>
  <c r="H3" i="4"/>
</calcChain>
</file>

<file path=xl/sharedStrings.xml><?xml version="1.0" encoding="utf-8"?>
<sst xmlns="http://schemas.openxmlformats.org/spreadsheetml/2006/main" count="84" uniqueCount="67">
  <si>
    <t>Z.F. Port (LOT 1)</t>
  </si>
  <si>
    <t>Exp.</t>
  </si>
  <si>
    <t xml:space="preserve"> Manteniment Preventiu PCI </t>
  </si>
  <si>
    <t>Tipus</t>
  </si>
  <si>
    <t>Descripció Operació</t>
  </si>
  <si>
    <t>Número de Operacions/ANY</t>
  </si>
  <si>
    <t>Import de la actuació</t>
  </si>
  <si>
    <t>Import TOTAL/ANY</t>
  </si>
  <si>
    <t xml:space="preserve">Z.F.Port </t>
  </si>
  <si>
    <t>Total</t>
  </si>
  <si>
    <t>(LOT 2)</t>
  </si>
  <si>
    <t xml:space="preserve"> Manteniment Correctiu PCI</t>
  </si>
  <si>
    <t>Desglòs dels costos de la operacio</t>
  </si>
  <si>
    <t>Import Total de la actuació</t>
  </si>
  <si>
    <t>Referencia de les peces substituides</t>
  </si>
  <si>
    <t>Cops a realitzar en un ANY</t>
  </si>
  <si>
    <t>Cost ma d'obra</t>
  </si>
  <si>
    <t>Dieta/Despl.</t>
  </si>
  <si>
    <t>Import MATERIAL</t>
  </si>
  <si>
    <t>Substitució de BIE</t>
  </si>
  <si>
    <t>Subministrament i substitució de 20 detectors de CO</t>
  </si>
  <si>
    <t>Subministrament i substitució de detector de CO2 sonda electroquimica + zocalo</t>
  </si>
  <si>
    <t>Funda extintos de carro</t>
  </si>
  <si>
    <t>Llanza de BIE</t>
  </si>
  <si>
    <t>Proporcionador d'espumogen per bie (25L)</t>
  </si>
  <si>
    <t>Senyal extintor</t>
  </si>
  <si>
    <t>Senyal _BIE</t>
  </si>
  <si>
    <t>Manguerra de 70mm</t>
  </si>
  <si>
    <t>Reajust centraleta per error</t>
  </si>
  <si>
    <t xml:space="preserve">Manometre 0-16 BAR </t>
  </si>
  <si>
    <t>Bateria 12V 7Ah</t>
  </si>
  <si>
    <t>Retimbrat extintor pols 50kg ABC</t>
  </si>
  <si>
    <t>Suministrament extintor carro ABC 50kg PS-50</t>
  </si>
  <si>
    <t>Suministrament extintors pols 6kg 27A183B</t>
  </si>
  <si>
    <t>Suministrament extintors CO2 5kg 89B</t>
  </si>
  <si>
    <t>Suministrament central Notifier Kit ID3000</t>
  </si>
  <si>
    <t>Z. F. Port (LOT 1)</t>
  </si>
  <si>
    <t>Treballs adicionals</t>
  </si>
  <si>
    <t>Quantitat d'anys que es realitzarà aquesta acció</t>
  </si>
  <si>
    <t>Creació del nou inventari + planols *</t>
  </si>
  <si>
    <t>Actualització planols + inventar</t>
  </si>
  <si>
    <t>2*</t>
  </si>
  <si>
    <t>* Se li sumarà els anys de pròrrogues</t>
  </si>
  <si>
    <t>RESUM IMPORTS TOTALS VALORACIÓ ECONOMICA LOT 1</t>
  </si>
  <si>
    <t>Import Anual Preventiu</t>
  </si>
  <si>
    <t>Import Anual Correctiu</t>
  </si>
  <si>
    <t>Adicional (inventari)</t>
  </si>
  <si>
    <t xml:space="preserve">Anys de contracte 2 </t>
  </si>
  <si>
    <t>Prorroga 3</t>
  </si>
  <si>
    <t>VEC ( C + P + D)</t>
  </si>
  <si>
    <t>PBL ( C + IVA)</t>
  </si>
  <si>
    <t>Import</t>
  </si>
  <si>
    <t>Import total Licitació</t>
  </si>
  <si>
    <t>Import sense IVA</t>
  </si>
  <si>
    <t>IVA</t>
  </si>
  <si>
    <t>Import amb IVA</t>
  </si>
  <si>
    <t xml:space="preserve">Exp. </t>
  </si>
  <si>
    <t>Ma d´obra €/h</t>
  </si>
  <si>
    <t>Dietes
€/dia</t>
  </si>
  <si>
    <t>Desplazamiento 
€</t>
  </si>
  <si>
    <t>Descomptes %</t>
  </si>
  <si>
    <t>Laborable</t>
  </si>
  <si>
    <t>Festiu</t>
  </si>
  <si>
    <t>Diürn</t>
  </si>
  <si>
    <t>Nocturn</t>
  </si>
  <si>
    <t>Material</t>
  </si>
  <si>
    <t>Servei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</si>
</sst>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4" borderId="5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7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20A88B7-6367-4CC3-9867-8400DFD0C9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3443-6EE7-41C1-B774-414321CC290F}">
  <sheetPr codeName="Hoja1"/>
  <dimension ref="A1:E13"/>
  <sheetViews>
    <sheetView workbookViewId="0">
      <selection activeCell="B17" sqref="B17"/>
    </sheetView>
  </sheetViews>
  <sheetFormatPr defaultColWidth="11.42578125" defaultRowHeight="15"/>
  <cols>
    <col min="2" max="2" width="33" customWidth="1"/>
  </cols>
  <sheetData>
    <row r="1" spans="1:5" ht="15.75" thickBot="1">
      <c r="A1" s="27" t="s">
        <v>0</v>
      </c>
      <c r="B1" s="28"/>
      <c r="C1" s="28"/>
      <c r="D1" s="28"/>
      <c r="E1" s="28"/>
    </row>
    <row r="2" spans="1:5" ht="15.75" thickBot="1">
      <c r="A2" s="9" t="s">
        <v>1</v>
      </c>
      <c r="B2" s="29" t="s">
        <v>2</v>
      </c>
      <c r="C2" s="30"/>
      <c r="D2" s="30"/>
      <c r="E2" s="30"/>
    </row>
    <row r="3" spans="1:5" ht="45.75" thickBot="1">
      <c r="A3" s="9" t="s">
        <v>3</v>
      </c>
      <c r="B3" s="10" t="s">
        <v>4</v>
      </c>
      <c r="C3" s="11" t="s">
        <v>5</v>
      </c>
      <c r="D3" s="11" t="s">
        <v>6</v>
      </c>
      <c r="E3" s="12" t="s">
        <v>7</v>
      </c>
    </row>
    <row r="4" spans="1:5" ht="15.75" thickBot="1">
      <c r="A4" s="13">
        <v>1</v>
      </c>
      <c r="B4" s="13" t="s">
        <v>8</v>
      </c>
      <c r="C4" s="14">
        <v>1</v>
      </c>
      <c r="D4" s="1"/>
      <c r="E4" s="15">
        <f>C4*D4</f>
        <v>0</v>
      </c>
    </row>
    <row r="5" spans="1:5" ht="15.75" thickBot="1">
      <c r="A5" s="13">
        <v>2</v>
      </c>
      <c r="B5" s="13"/>
      <c r="C5" s="14"/>
      <c r="D5" s="1"/>
      <c r="E5" s="15">
        <v>0</v>
      </c>
    </row>
    <row r="6" spans="1:5" ht="15.75" thickBot="1">
      <c r="A6" s="13">
        <v>3</v>
      </c>
      <c r="B6" s="13"/>
      <c r="C6" s="14"/>
      <c r="D6" s="1"/>
      <c r="E6" s="15">
        <v>0</v>
      </c>
    </row>
    <row r="7" spans="1:5" ht="15.75" thickBot="1">
      <c r="A7" s="13">
        <v>4</v>
      </c>
      <c r="B7" s="13"/>
      <c r="C7" s="14"/>
      <c r="D7" s="1"/>
      <c r="E7" s="15">
        <v>0</v>
      </c>
    </row>
    <row r="8" spans="1:5" ht="15.75" thickBot="1">
      <c r="A8" s="13">
        <v>5</v>
      </c>
      <c r="B8" s="13"/>
      <c r="C8" s="14"/>
      <c r="D8" s="1"/>
      <c r="E8" s="15">
        <v>0</v>
      </c>
    </row>
    <row r="9" spans="1:5" ht="15.75" thickBot="1">
      <c r="A9" s="13">
        <v>6</v>
      </c>
      <c r="B9" s="13"/>
      <c r="C9" s="14"/>
      <c r="D9" s="1"/>
      <c r="E9" s="15">
        <v>0</v>
      </c>
    </row>
    <row r="10" spans="1:5" ht="15.75" thickBot="1">
      <c r="A10" s="13">
        <v>7</v>
      </c>
      <c r="B10" s="13"/>
      <c r="C10" s="14"/>
      <c r="D10" s="1"/>
      <c r="E10" s="15">
        <v>0</v>
      </c>
    </row>
    <row r="11" spans="1:5" ht="15.75" thickBot="1">
      <c r="A11" s="13">
        <v>8</v>
      </c>
      <c r="B11" s="13"/>
      <c r="C11" s="14"/>
      <c r="D11" s="1"/>
      <c r="E11" s="15">
        <v>0</v>
      </c>
    </row>
    <row r="12" spans="1:5" ht="15.75" thickBot="1">
      <c r="A12" s="13">
        <v>9</v>
      </c>
      <c r="B12" s="13"/>
      <c r="C12" s="14"/>
      <c r="D12" s="1"/>
      <c r="E12" s="15">
        <v>0</v>
      </c>
    </row>
    <row r="13" spans="1:5" ht="15.75" thickBot="1">
      <c r="A13" s="31" t="s">
        <v>9</v>
      </c>
      <c r="B13" s="32"/>
      <c r="C13" s="32"/>
      <c r="D13" s="33"/>
      <c r="E13" s="15">
        <f>SUM(E4:E12)</f>
        <v>0</v>
      </c>
    </row>
  </sheetData>
  <sheetProtection algorithmName="SHA-512" hashValue="I5cYSGlYHH41OjKWfmrHhHTc6kYGEgd3QCiRA7fCqtdd7kRZzYEnI5orisMJcwsBSwC7yRVx3TEjr5kIkerjFg==" saltValue="sMx5H/gJAx1goPGLQEcerA==" spinCount="100000" sheet="1" objects="1" scenarios="1"/>
  <mergeCells count="3">
    <mergeCell ref="A1:E1"/>
    <mergeCell ref="B2:E2"/>
    <mergeCell ref="A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8201-E674-4833-9476-240155D447AC}">
  <sheetPr codeName="Hoja2"/>
  <dimension ref="A1:I21"/>
  <sheetViews>
    <sheetView zoomScale="70" zoomScaleNormal="70" workbookViewId="0">
      <selection activeCell="G22" sqref="G22"/>
    </sheetView>
  </sheetViews>
  <sheetFormatPr defaultColWidth="11.42578125" defaultRowHeight="15"/>
  <cols>
    <col min="2" max="2" width="47.85546875" customWidth="1"/>
  </cols>
  <sheetData>
    <row r="1" spans="1:9" ht="15.75" thickBot="1">
      <c r="A1" s="34" t="s">
        <v>10</v>
      </c>
      <c r="B1" s="35"/>
      <c r="C1" s="35"/>
      <c r="D1" s="35"/>
      <c r="E1" s="35"/>
      <c r="F1" s="35"/>
      <c r="G1" s="35"/>
      <c r="H1" s="35"/>
      <c r="I1" s="36"/>
    </row>
    <row r="2" spans="1:9" ht="15.75" customHeight="1" thickBot="1">
      <c r="A2" s="9" t="s">
        <v>1</v>
      </c>
      <c r="B2" s="34" t="s">
        <v>11</v>
      </c>
      <c r="C2" s="37"/>
      <c r="D2" s="38"/>
      <c r="E2" s="34" t="s">
        <v>12</v>
      </c>
      <c r="F2" s="37"/>
      <c r="G2" s="38"/>
      <c r="H2" s="39" t="s">
        <v>13</v>
      </c>
      <c r="I2" s="39" t="s">
        <v>7</v>
      </c>
    </row>
    <row r="3" spans="1:9" ht="75.75" thickBot="1">
      <c r="A3" s="9" t="s">
        <v>3</v>
      </c>
      <c r="B3" s="10" t="s">
        <v>4</v>
      </c>
      <c r="C3" s="12" t="s">
        <v>14</v>
      </c>
      <c r="D3" s="12" t="s">
        <v>15</v>
      </c>
      <c r="E3" s="16" t="s">
        <v>16</v>
      </c>
      <c r="F3" s="16" t="s">
        <v>17</v>
      </c>
      <c r="G3" s="16" t="s">
        <v>18</v>
      </c>
      <c r="H3" s="40"/>
      <c r="I3" s="40"/>
    </row>
    <row r="4" spans="1:9" ht="15.75" thickBot="1">
      <c r="A4" s="17">
        <v>1</v>
      </c>
      <c r="B4" s="18" t="s">
        <v>19</v>
      </c>
      <c r="C4" s="4"/>
      <c r="D4" s="18">
        <v>3</v>
      </c>
      <c r="E4" s="2"/>
      <c r="F4" s="3"/>
      <c r="G4" s="3"/>
      <c r="H4" s="21">
        <f>SUM(E4:G4)</f>
        <v>0</v>
      </c>
      <c r="I4" s="21">
        <f>H4*D4</f>
        <v>0</v>
      </c>
    </row>
    <row r="5" spans="1:9" ht="30.75" thickBot="1">
      <c r="A5" s="17">
        <f>A4+1</f>
        <v>2</v>
      </c>
      <c r="B5" s="19" t="s">
        <v>20</v>
      </c>
      <c r="C5" s="4"/>
      <c r="D5" s="18">
        <v>0.25</v>
      </c>
      <c r="E5" s="2"/>
      <c r="F5" s="3"/>
      <c r="G5" s="2"/>
      <c r="H5" s="21">
        <f t="shared" ref="H5:H20" si="0">SUM(E5:G5)</f>
        <v>0</v>
      </c>
      <c r="I5" s="21">
        <f t="shared" ref="I5:I20" si="1">H5*D5</f>
        <v>0</v>
      </c>
    </row>
    <row r="6" spans="1:9" ht="30.75" thickBot="1">
      <c r="A6" s="17">
        <f t="shared" ref="A6:A20" si="2">A5+1</f>
        <v>3</v>
      </c>
      <c r="B6" s="19" t="s">
        <v>21</v>
      </c>
      <c r="C6" s="4"/>
      <c r="D6" s="18">
        <v>5</v>
      </c>
      <c r="E6" s="2"/>
      <c r="F6" s="3"/>
      <c r="G6" s="2"/>
      <c r="H6" s="21">
        <f t="shared" si="0"/>
        <v>0</v>
      </c>
      <c r="I6" s="21">
        <f t="shared" si="1"/>
        <v>0</v>
      </c>
    </row>
    <row r="7" spans="1:9" ht="15.75" thickBot="1">
      <c r="A7" s="17">
        <f t="shared" si="2"/>
        <v>4</v>
      </c>
      <c r="B7" s="19" t="s">
        <v>22</v>
      </c>
      <c r="C7" s="4"/>
      <c r="D7" s="18">
        <v>3</v>
      </c>
      <c r="E7" s="2"/>
      <c r="F7" s="3"/>
      <c r="G7" s="2"/>
      <c r="H7" s="21">
        <f t="shared" si="0"/>
        <v>0</v>
      </c>
      <c r="I7" s="21">
        <f t="shared" si="1"/>
        <v>0</v>
      </c>
    </row>
    <row r="8" spans="1:9" ht="15.75" thickBot="1">
      <c r="A8" s="17">
        <f t="shared" si="2"/>
        <v>5</v>
      </c>
      <c r="B8" s="19" t="s">
        <v>23</v>
      </c>
      <c r="C8" s="4"/>
      <c r="D8" s="18">
        <v>3</v>
      </c>
      <c r="E8" s="2"/>
      <c r="F8" s="3"/>
      <c r="G8" s="2"/>
      <c r="H8" s="21">
        <f t="shared" si="0"/>
        <v>0</v>
      </c>
      <c r="I8" s="21">
        <f t="shared" si="1"/>
        <v>0</v>
      </c>
    </row>
    <row r="9" spans="1:9" ht="15.75" thickBot="1">
      <c r="A9" s="17">
        <f t="shared" si="2"/>
        <v>6</v>
      </c>
      <c r="B9" s="19" t="s">
        <v>24</v>
      </c>
      <c r="C9" s="4"/>
      <c r="D9" s="18">
        <v>1</v>
      </c>
      <c r="E9" s="2"/>
      <c r="F9" s="3"/>
      <c r="G9" s="2"/>
      <c r="H9" s="21">
        <f t="shared" si="0"/>
        <v>0</v>
      </c>
      <c r="I9" s="21">
        <f t="shared" si="1"/>
        <v>0</v>
      </c>
    </row>
    <row r="10" spans="1:9" ht="15.75" thickBot="1">
      <c r="A10" s="17">
        <f t="shared" si="2"/>
        <v>7</v>
      </c>
      <c r="B10" s="19" t="s">
        <v>25</v>
      </c>
      <c r="C10" s="4"/>
      <c r="D10" s="18">
        <v>1</v>
      </c>
      <c r="E10" s="2"/>
      <c r="F10" s="3"/>
      <c r="G10" s="2"/>
      <c r="H10" s="21">
        <f t="shared" si="0"/>
        <v>0</v>
      </c>
      <c r="I10" s="21">
        <f t="shared" si="1"/>
        <v>0</v>
      </c>
    </row>
    <row r="11" spans="1:9" ht="15.75" thickBot="1">
      <c r="A11" s="17">
        <f t="shared" si="2"/>
        <v>8</v>
      </c>
      <c r="B11" s="19" t="s">
        <v>26</v>
      </c>
      <c r="C11" s="4"/>
      <c r="D11" s="18">
        <v>1</v>
      </c>
      <c r="E11" s="2"/>
      <c r="F11" s="3"/>
      <c r="G11" s="2"/>
      <c r="H11" s="21">
        <f t="shared" si="0"/>
        <v>0</v>
      </c>
      <c r="I11" s="21">
        <f t="shared" si="1"/>
        <v>0</v>
      </c>
    </row>
    <row r="12" spans="1:9" ht="15.75" thickBot="1">
      <c r="A12" s="17">
        <f t="shared" si="2"/>
        <v>9</v>
      </c>
      <c r="B12" s="19" t="s">
        <v>27</v>
      </c>
      <c r="C12" s="4"/>
      <c r="D12" s="18">
        <v>1</v>
      </c>
      <c r="E12" s="2"/>
      <c r="F12" s="3"/>
      <c r="G12" s="2"/>
      <c r="H12" s="21">
        <f t="shared" si="0"/>
        <v>0</v>
      </c>
      <c r="I12" s="21">
        <f t="shared" si="1"/>
        <v>0</v>
      </c>
    </row>
    <row r="13" spans="1:9" ht="15.75" thickBot="1">
      <c r="A13" s="17">
        <f t="shared" si="2"/>
        <v>10</v>
      </c>
      <c r="B13" s="18" t="s">
        <v>28</v>
      </c>
      <c r="C13" s="4"/>
      <c r="D13" s="18">
        <v>6</v>
      </c>
      <c r="E13" s="2"/>
      <c r="F13" s="3"/>
      <c r="G13" s="2"/>
      <c r="H13" s="21">
        <f t="shared" si="0"/>
        <v>0</v>
      </c>
      <c r="I13" s="21">
        <f t="shared" si="1"/>
        <v>0</v>
      </c>
    </row>
    <row r="14" spans="1:9" ht="15.75" thickBot="1">
      <c r="A14" s="17">
        <f t="shared" si="2"/>
        <v>11</v>
      </c>
      <c r="B14" s="20" t="s">
        <v>29</v>
      </c>
      <c r="C14" s="5"/>
      <c r="D14" s="20">
        <v>1</v>
      </c>
      <c r="E14" s="2"/>
      <c r="F14" s="6"/>
      <c r="G14" s="5"/>
      <c r="H14" s="21">
        <f t="shared" si="0"/>
        <v>0</v>
      </c>
      <c r="I14" s="21">
        <f t="shared" si="1"/>
        <v>0</v>
      </c>
    </row>
    <row r="15" spans="1:9" ht="15.75" thickBot="1">
      <c r="A15" s="17">
        <f t="shared" si="2"/>
        <v>12</v>
      </c>
      <c r="B15" s="20" t="s">
        <v>30</v>
      </c>
      <c r="C15" s="5"/>
      <c r="D15" s="20">
        <v>1</v>
      </c>
      <c r="E15" s="2"/>
      <c r="F15" s="6"/>
      <c r="G15" s="5"/>
      <c r="H15" s="21">
        <f t="shared" si="0"/>
        <v>0</v>
      </c>
      <c r="I15" s="21">
        <f t="shared" si="1"/>
        <v>0</v>
      </c>
    </row>
    <row r="16" spans="1:9" ht="15.75" thickBot="1">
      <c r="A16" s="17">
        <f t="shared" si="2"/>
        <v>13</v>
      </c>
      <c r="B16" s="20" t="s">
        <v>31</v>
      </c>
      <c r="C16" s="5"/>
      <c r="D16" s="20">
        <v>0.5</v>
      </c>
      <c r="E16" s="2"/>
      <c r="F16" s="6"/>
      <c r="G16" s="5"/>
      <c r="H16" s="21">
        <f t="shared" si="0"/>
        <v>0</v>
      </c>
      <c r="I16" s="21">
        <f t="shared" si="1"/>
        <v>0</v>
      </c>
    </row>
    <row r="17" spans="1:9" ht="15.75" thickBot="1">
      <c r="A17" s="17">
        <f t="shared" si="2"/>
        <v>14</v>
      </c>
      <c r="B17" s="20" t="s">
        <v>32</v>
      </c>
      <c r="C17" s="5"/>
      <c r="D17" s="20">
        <v>1</v>
      </c>
      <c r="E17" s="2"/>
      <c r="F17" s="6"/>
      <c r="G17" s="5"/>
      <c r="H17" s="21">
        <f t="shared" si="0"/>
        <v>0</v>
      </c>
      <c r="I17" s="21">
        <f t="shared" si="1"/>
        <v>0</v>
      </c>
    </row>
    <row r="18" spans="1:9" ht="15.75" thickBot="1">
      <c r="A18" s="17">
        <f t="shared" si="2"/>
        <v>15</v>
      </c>
      <c r="B18" s="20" t="s">
        <v>33</v>
      </c>
      <c r="C18" s="5"/>
      <c r="D18" s="20">
        <v>2</v>
      </c>
      <c r="E18" s="2"/>
      <c r="F18" s="6"/>
      <c r="G18" s="5"/>
      <c r="H18" s="21">
        <f t="shared" si="0"/>
        <v>0</v>
      </c>
      <c r="I18" s="21">
        <f t="shared" si="1"/>
        <v>0</v>
      </c>
    </row>
    <row r="19" spans="1:9" ht="15.75" thickBot="1">
      <c r="A19" s="17">
        <f t="shared" si="2"/>
        <v>16</v>
      </c>
      <c r="B19" s="20" t="s">
        <v>34</v>
      </c>
      <c r="C19" s="5"/>
      <c r="D19" s="20">
        <v>2</v>
      </c>
      <c r="E19" s="2"/>
      <c r="F19" s="6"/>
      <c r="G19" s="5"/>
      <c r="H19" s="21">
        <f t="shared" si="0"/>
        <v>0</v>
      </c>
      <c r="I19" s="21">
        <f t="shared" si="1"/>
        <v>0</v>
      </c>
    </row>
    <row r="20" spans="1:9" ht="15.75" thickBot="1">
      <c r="A20" s="17">
        <f t="shared" si="2"/>
        <v>17</v>
      </c>
      <c r="B20" s="20" t="s">
        <v>35</v>
      </c>
      <c r="C20" s="5"/>
      <c r="D20" s="20">
        <v>0.25</v>
      </c>
      <c r="E20" s="2"/>
      <c r="F20" s="6"/>
      <c r="G20" s="5"/>
      <c r="H20" s="21">
        <f t="shared" si="0"/>
        <v>0</v>
      </c>
      <c r="I20" s="21">
        <f t="shared" si="1"/>
        <v>0</v>
      </c>
    </row>
    <row r="21" spans="1:9" ht="15.75" thickBot="1">
      <c r="A21" s="32" t="s">
        <v>9</v>
      </c>
      <c r="B21" s="32"/>
      <c r="C21" s="32"/>
      <c r="D21" s="32"/>
      <c r="E21" s="32"/>
      <c r="F21" s="32"/>
      <c r="G21" s="32"/>
      <c r="H21" s="33"/>
      <c r="I21" s="21">
        <f>SUM(I4:I20)</f>
        <v>0</v>
      </c>
    </row>
  </sheetData>
  <sheetProtection algorithmName="SHA-512" hashValue="jvb6oQw0wRd9z66iP4xP/bNmSjFpGd478VI+1MDwin9LtcYFSrfOlsRszP/EDQ8YKQWKydLjjIN1RLFNpZh7BQ==" saltValue="OMs8l6T9ps4N9awtAPm+Hg==" spinCount="100000" sheet="1" objects="1" scenarios="1"/>
  <mergeCells count="6">
    <mergeCell ref="A21:H21"/>
    <mergeCell ref="A1:I1"/>
    <mergeCell ref="B2:D2"/>
    <mergeCell ref="E2:G2"/>
    <mergeCell ref="H2:H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60CA-0CAB-4298-9183-3E8085B76361}">
  <sheetPr codeName="Hoja3"/>
  <dimension ref="A1:J7"/>
  <sheetViews>
    <sheetView tabSelected="1" topLeftCell="C1" workbookViewId="0">
      <selection activeCell="I7" sqref="I7"/>
    </sheetView>
  </sheetViews>
  <sheetFormatPr defaultColWidth="11.42578125" defaultRowHeight="15"/>
  <cols>
    <col min="2" max="2" width="47.85546875" customWidth="1"/>
  </cols>
  <sheetData>
    <row r="1" spans="1:10" ht="15.75" thickBot="1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 thickBot="1">
      <c r="A2" s="9" t="s">
        <v>1</v>
      </c>
      <c r="B2" s="34" t="s">
        <v>37</v>
      </c>
      <c r="C2" s="38"/>
      <c r="D2" s="34" t="s">
        <v>12</v>
      </c>
      <c r="E2" s="37"/>
      <c r="F2" s="38"/>
      <c r="G2" s="39" t="s">
        <v>13</v>
      </c>
      <c r="H2" s="39" t="s">
        <v>7</v>
      </c>
      <c r="I2" s="29" t="s">
        <v>38</v>
      </c>
      <c r="J2" s="41"/>
    </row>
    <row r="3" spans="1:10" ht="45.75" thickBot="1">
      <c r="A3" s="9" t="s">
        <v>3</v>
      </c>
      <c r="B3" s="10" t="s">
        <v>4</v>
      </c>
      <c r="C3" s="12" t="s">
        <v>15</v>
      </c>
      <c r="D3" s="16" t="s">
        <v>16</v>
      </c>
      <c r="E3" s="16" t="s">
        <v>17</v>
      </c>
      <c r="F3" s="16" t="s">
        <v>18</v>
      </c>
      <c r="G3" s="40"/>
      <c r="H3" s="40"/>
      <c r="I3" s="29"/>
      <c r="J3" s="41"/>
    </row>
    <row r="4" spans="1:10" ht="15.75" thickBot="1">
      <c r="A4" s="17">
        <v>1</v>
      </c>
      <c r="B4" s="18" t="s">
        <v>39</v>
      </c>
      <c r="C4" s="13">
        <v>1</v>
      </c>
      <c r="D4" s="2"/>
      <c r="E4" s="3"/>
      <c r="F4" s="3"/>
      <c r="G4" s="21">
        <f>SUM(D4:F4)</f>
        <v>0</v>
      </c>
      <c r="H4" s="21">
        <f>G4*C4</f>
        <v>0</v>
      </c>
      <c r="I4" s="42">
        <v>1</v>
      </c>
      <c r="J4" s="43"/>
    </row>
    <row r="5" spans="1:10" ht="15.75" thickBot="1">
      <c r="A5" s="17">
        <v>2</v>
      </c>
      <c r="B5" s="18" t="s">
        <v>40</v>
      </c>
      <c r="C5" s="13">
        <v>1</v>
      </c>
      <c r="D5" s="4"/>
      <c r="E5" s="3"/>
      <c r="F5" s="2"/>
      <c r="G5" s="21">
        <f>SUM(D5:F5)</f>
        <v>0</v>
      </c>
      <c r="H5" s="21">
        <f>G5*C5</f>
        <v>0</v>
      </c>
      <c r="I5" s="42" t="s">
        <v>41</v>
      </c>
      <c r="J5" s="43"/>
    </row>
    <row r="7" spans="1:10">
      <c r="I7" t="s">
        <v>42</v>
      </c>
    </row>
  </sheetData>
  <sheetProtection algorithmName="SHA-512" hashValue="FdkIFm+Lfm5OUNRbRAbZhMC5yw+qz4yiaoTicLZxxJI/1urq38QgQpFEcNFNvFv2Wy7Tx5j9uy8uNmy+27vxNg==" saltValue="plj6Vo+GQEk/GpV41Qkp+g==" spinCount="100000" sheet="1" objects="1" scenarios="1"/>
  <mergeCells count="8">
    <mergeCell ref="A1:J1"/>
    <mergeCell ref="I2:J3"/>
    <mergeCell ref="I5:J5"/>
    <mergeCell ref="I4:J4"/>
    <mergeCell ref="B2:C2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04F2-0A50-442D-9D74-720BF3BE55ED}">
  <sheetPr codeName="Hoja4"/>
  <dimension ref="A1:H10"/>
  <sheetViews>
    <sheetView workbookViewId="0">
      <selection activeCell="F3" sqref="F3"/>
    </sheetView>
  </sheetViews>
  <sheetFormatPr defaultColWidth="11.42578125" defaultRowHeight="15"/>
  <sheetData>
    <row r="1" spans="1:8" ht="15.75" thickBot="1">
      <c r="A1" s="44" t="s">
        <v>43</v>
      </c>
      <c r="B1" s="44"/>
      <c r="C1" s="44"/>
      <c r="D1" s="44"/>
      <c r="E1" s="44"/>
      <c r="F1" s="44"/>
      <c r="G1" s="44"/>
      <c r="H1" s="44"/>
    </row>
    <row r="2" spans="1:8" ht="45.75" thickBot="1">
      <c r="A2" s="22"/>
      <c r="B2" s="22" t="s">
        <v>44</v>
      </c>
      <c r="C2" s="22" t="s">
        <v>45</v>
      </c>
      <c r="D2" s="22" t="s">
        <v>46</v>
      </c>
      <c r="E2" s="22" t="s">
        <v>47</v>
      </c>
      <c r="F2" s="22" t="s">
        <v>48</v>
      </c>
      <c r="G2" s="22" t="s">
        <v>49</v>
      </c>
      <c r="H2" s="22" t="s">
        <v>50</v>
      </c>
    </row>
    <row r="3" spans="1:8" ht="15.75" thickBot="1">
      <c r="A3" s="22" t="s">
        <v>51</v>
      </c>
      <c r="B3" s="23">
        <f>'Annex B Lot 1 Mant. Preventiu'!E13+'Annex D Lot 1 treb. adicionals'!H5</f>
        <v>0</v>
      </c>
      <c r="C3" s="23">
        <f>'Annex C Lot 1 Mant. Correctiu '!I21</f>
        <v>0</v>
      </c>
      <c r="D3" s="23">
        <f>'Annex D Lot 1 treb. adicionals'!H4</f>
        <v>0</v>
      </c>
      <c r="E3" s="23">
        <f>(B3+C3)*2+D3</f>
        <v>0</v>
      </c>
      <c r="F3" s="23">
        <f>(B3+C3)*3</f>
        <v>0</v>
      </c>
      <c r="G3" s="23">
        <f>E3+F3+D3+(B3+C3)*2/5</f>
        <v>0</v>
      </c>
      <c r="H3" s="24">
        <f>(E3+D3)*1.21</f>
        <v>0</v>
      </c>
    </row>
    <row r="6" spans="1:8" ht="15.75" thickBot="1"/>
    <row r="7" spans="1:8" ht="15.75" thickBot="1">
      <c r="E7" s="45" t="s">
        <v>52</v>
      </c>
      <c r="F7" s="46"/>
    </row>
    <row r="8" spans="1:8">
      <c r="C8" s="51" t="s">
        <v>53</v>
      </c>
      <c r="D8" s="52"/>
      <c r="E8" s="57">
        <f>(E3+D3)</f>
        <v>0</v>
      </c>
      <c r="F8" s="58"/>
    </row>
    <row r="9" spans="1:8">
      <c r="C9" s="49" t="s">
        <v>54</v>
      </c>
      <c r="D9" s="50"/>
      <c r="E9" s="55">
        <f>E8*0.21</f>
        <v>0</v>
      </c>
      <c r="F9" s="56"/>
    </row>
    <row r="10" spans="1:8" ht="15.75" thickBot="1">
      <c r="C10" s="47" t="s">
        <v>55</v>
      </c>
      <c r="D10" s="48"/>
      <c r="E10" s="53">
        <f>E8+E9</f>
        <v>0</v>
      </c>
      <c r="F10" s="54"/>
    </row>
  </sheetData>
  <sheetProtection algorithmName="SHA-512" hashValue="4QlOqvD7n4RBcvQNkNDRbQEl8UaSeOCDBdTkcPzef8eFg6jEhJy1394mModnQS3tpF+heYMFF/Vnc1rN7hPH/w==" saltValue="ZSw7YD6VMBB1NjlHpgq1KQ==" spinCount="100000" sheet="1" objects="1" scenarios="1"/>
  <mergeCells count="8">
    <mergeCell ref="A1:H1"/>
    <mergeCell ref="E7:F7"/>
    <mergeCell ref="C10:D10"/>
    <mergeCell ref="C9:D9"/>
    <mergeCell ref="C8:D8"/>
    <mergeCell ref="E10:F10"/>
    <mergeCell ref="E9:F9"/>
    <mergeCell ref="E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977E9-4A45-4A9C-B893-3AB8EF159EBC}">
  <sheetPr codeName="Hoja5"/>
  <dimension ref="A1:H6"/>
  <sheetViews>
    <sheetView workbookViewId="0">
      <selection activeCell="I11" sqref="I11"/>
    </sheetView>
  </sheetViews>
  <sheetFormatPr defaultColWidth="11.42578125" defaultRowHeight="15"/>
  <cols>
    <col min="6" max="6" width="17.5703125" customWidth="1"/>
  </cols>
  <sheetData>
    <row r="1" spans="1:8" ht="19.5" thickTop="1" thickBot="1">
      <c r="A1" s="25"/>
      <c r="B1" s="25"/>
      <c r="C1" s="25"/>
      <c r="D1" s="25"/>
      <c r="E1" s="25"/>
      <c r="F1" s="25"/>
      <c r="G1" s="59" t="s">
        <v>56</v>
      </c>
      <c r="H1" s="60"/>
    </row>
    <row r="2" spans="1:8" ht="16.5" thickTop="1" thickBot="1">
      <c r="A2" s="61" t="s">
        <v>57</v>
      </c>
      <c r="B2" s="61"/>
      <c r="C2" s="61"/>
      <c r="D2" s="61"/>
      <c r="E2" s="61" t="s">
        <v>58</v>
      </c>
      <c r="F2" s="61" t="s">
        <v>59</v>
      </c>
      <c r="G2" s="61" t="s">
        <v>60</v>
      </c>
      <c r="H2" s="61"/>
    </row>
    <row r="3" spans="1:8" ht="16.5" thickTop="1" thickBot="1">
      <c r="A3" s="61" t="s">
        <v>61</v>
      </c>
      <c r="B3" s="61"/>
      <c r="C3" s="61" t="s">
        <v>62</v>
      </c>
      <c r="D3" s="61"/>
      <c r="E3" s="61"/>
      <c r="F3" s="61"/>
      <c r="G3" s="61"/>
      <c r="H3" s="61"/>
    </row>
    <row r="4" spans="1:8" ht="16.5" thickTop="1" thickBot="1">
      <c r="A4" s="26" t="s">
        <v>63</v>
      </c>
      <c r="B4" s="26" t="s">
        <v>64</v>
      </c>
      <c r="C4" s="26" t="s">
        <v>63</v>
      </c>
      <c r="D4" s="26" t="s">
        <v>64</v>
      </c>
      <c r="E4" s="61"/>
      <c r="F4" s="61"/>
      <c r="G4" s="26" t="s">
        <v>65</v>
      </c>
      <c r="H4" s="26" t="s">
        <v>66</v>
      </c>
    </row>
    <row r="5" spans="1:8" ht="16.5" thickTop="1" thickBot="1">
      <c r="A5" s="7"/>
      <c r="B5" s="7"/>
      <c r="C5" s="7"/>
      <c r="D5" s="7"/>
      <c r="E5" s="7"/>
      <c r="F5" s="7"/>
      <c r="G5" s="7"/>
      <c r="H5" s="7"/>
    </row>
    <row r="6" spans="1:8" ht="16.5" thickTop="1" thickBot="1">
      <c r="A6" s="8"/>
      <c r="B6" s="8"/>
      <c r="C6" s="8"/>
      <c r="D6" s="8"/>
      <c r="E6" s="8"/>
      <c r="F6" s="8"/>
      <c r="G6" s="8"/>
      <c r="H6" s="8"/>
    </row>
  </sheetData>
  <sheetProtection algorithmName="SHA-512" hashValue="G4tJShBXYsalVmWMdBHSZLwuKY13+ZASF1TbaFcZhBhX7nC57TWY1HMm22lwwQz2d2PZUurRRIBxFXFDPcct4A==" saltValue="xDbS+OlwvqpkKbFUpf2kjg==" spinCount="100000" sheet="1" objects="1" scenarios="1"/>
  <mergeCells count="7">
    <mergeCell ref="G1:H1"/>
    <mergeCell ref="A2:D2"/>
    <mergeCell ref="E2:E4"/>
    <mergeCell ref="F2:F4"/>
    <mergeCell ref="G2:H3"/>
    <mergeCell ref="A3:B3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B_seguimentWorkflow xmlns="c8de0594-42e2-4f26-8a69-9df094374455" xsi:nil="true"/>
    <TMB_NumeroSolicitud xmlns="c8de0594-42e2-4f26-8a69-9df094374455">16051072</TMB_NumeroSolicitud>
    <TMB_Nota xmlns="c8de0594-42e2-4f26-8a69-9df094374455" xsi:nil="true"/>
    <h480fc279f9148aeb4afcdcf27073b87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5cd44708-a357-4aee-a9ab-ade886f4bbf7</TermId>
        </TermInfo>
      </Terms>
    </h480fc279f9148aeb4afcdcf27073b87>
    <TMB_TitolLicitacio xmlns="c8de0594-42e2-4f26-8a69-9df094374455">16051072 - Manteniment PCI TB</TMB_TitolLicitacio>
    <TMB_DataComiteWF xmlns="c8de0594-42e2-4f26-8a69-9df094374455" xsi:nil="true"/>
    <lcf76f155ced4ddcb4097134ff3c332f xmlns="b33c6233-2ab6-44e4-b566-b78dc0012292" xsi:nil="true"/>
    <TaxCatchAll xmlns="c8de0594-42e2-4f26-8a69-9df094374455">
      <Value>3089</Value>
      <Value>3159</Value>
    </TaxCatchAll>
    <ecb982cbbbba49edba287c0296970fd2 xmlns="c8de0594-42e2-4f26-8a69-9df094374455">
      <Terms xmlns="http://schemas.microsoft.com/office/infopath/2007/PartnerControls"/>
    </ecb982cbbbba49edba287c0296970fd2>
    <TMB_CH_TipusDocu xmlns="c8de0594-42e2-4f26-8a69-9df094374455">Annexe</TMB_CH_TipusDocu>
    <TMB_OP xmlns="c8de0594-42e2-4f26-8a69-9df094374455">2024-05-16T22:00:00+00:00</TMB_OP>
    <g93776c333e34272ab15451ee7fa82be xmlns="c8de0594-42e2-4f26-8a69-9df09437445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Inici</TermName>
          <TermId xmlns="http://schemas.microsoft.com/office/infopath/2007/PartnerControls">1ed37523-d63e-4991-aef8-399e829bfef8</TermId>
        </TermInfo>
      </Terms>
    </g93776c333e34272ab15451ee7fa82be>
    <TMB_CC xmlns="c8de0594-42e2-4f26-8a69-9df094374455" xsi:nil="true"/>
    <TMB_IDLicitacio xmlns="c8de0594-42e2-4f26-8a69-9df094374455">394280</TMB_IDLicitacio>
    <TMB_CA xmlns="c8de0594-42e2-4f26-8a69-9df094374455" xsi:nil="true"/>
    <b82b7a08db3a4ab5a955c48b15659d84 xmlns="c8de0594-42e2-4f26-8a69-9df094374455">
      <Terms xmlns="http://schemas.microsoft.com/office/infopath/2007/PartnerControls"/>
    </b82b7a08db3a4ab5a955c48b15659d84>
    <TMB_DataAltres xmlns="c8de0594-42e2-4f26-8a69-9df094374455" xsi:nil="true"/>
    <TMB_Perfil xmlns="c8de0594-42e2-4f26-8a69-9df094374455">true</TMB_Perfil>
    <b3a2275c509d4b0394d7e35eb2e777cd xmlns="c8de0594-42e2-4f26-8a69-9df094374455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motor" ma:contentTypeID="0x0101004F9C3DA4EFA24741AD6D965779F91C0300D34374BB6F21F541B4FFA535A9FC66F6" ma:contentTypeVersion="36" ma:contentTypeDescription="Crea un document nou" ma:contentTypeScope="" ma:versionID="87fbc22ed2ff862ab70e6e4bd47106a3">
  <xsd:schema xmlns:xsd="http://www.w3.org/2001/XMLSchema" xmlns:xs="http://www.w3.org/2001/XMLSchema" xmlns:p="http://schemas.microsoft.com/office/2006/metadata/properties" xmlns:ns1="c8de0594-42e2-4f26-8a69-9df094374455" xmlns:ns3="b33c6233-2ab6-44e4-b566-b78dc0012292" targetNamespace="http://schemas.microsoft.com/office/2006/metadata/properties" ma:root="true" ma:fieldsID="0e621edb35a1794a801f755ab1ff9a8e" ns1:_="" ns3:_="">
    <xsd:import namespace="c8de0594-42e2-4f26-8a69-9df094374455"/>
    <xsd:import namespace="b33c6233-2ab6-44e4-b566-b78dc0012292"/>
    <xsd:element name="properties">
      <xsd:complexType>
        <xsd:sequence>
          <xsd:element name="documentManagement">
            <xsd:complexType>
              <xsd:all>
                <xsd:element ref="ns1:TMB_CH_TipusDocu" minOccurs="0"/>
                <xsd:element ref="ns1:TMB_Perfil" minOccurs="0"/>
                <xsd:element ref="ns1:TMB_OP" minOccurs="0"/>
                <xsd:element ref="ns1:TMB_CA" minOccurs="0"/>
                <xsd:element ref="ns1:TMB_CC" minOccurs="0"/>
                <xsd:element ref="ns1:TMB_DataAltres" minOccurs="0"/>
                <xsd:element ref="ns1:TMB_Nota" minOccurs="0"/>
                <xsd:element ref="ns1:TMB_IDLicitacio" minOccurs="0"/>
                <xsd:element ref="ns1:TaxCatchAll" minOccurs="0"/>
                <xsd:element ref="ns1:TMB_DataComiteWF" minOccurs="0"/>
                <xsd:element ref="ns1:TMB_seguimentWorkflow" minOccurs="0"/>
                <xsd:element ref="ns1:b82b7a08db3a4ab5a955c48b15659d84" minOccurs="0"/>
                <xsd:element ref="ns1:b3a2275c509d4b0394d7e35eb2e777cd" minOccurs="0"/>
                <xsd:element ref="ns1:ecb982cbbbba49edba287c0296970fd2" minOccurs="0"/>
                <xsd:element ref="ns1:TaxCatchAllLabel" minOccurs="0"/>
                <xsd:element ref="ns1:g93776c333e34272ab15451ee7fa82be" minOccurs="0"/>
                <xsd:element ref="ns1:TMB_TitolLicitacio" minOccurs="0"/>
                <xsd:element ref="ns1:h480fc279f9148aeb4afcdcf27073b87" minOccurs="0"/>
                <xsd:element ref="ns1:TMB_NumeroSolicitu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e0594-42e2-4f26-8a69-9df094374455" elementFormDefault="qualified">
    <xsd:import namespace="http://schemas.microsoft.com/office/2006/documentManagement/types"/>
    <xsd:import namespace="http://schemas.microsoft.com/office/infopath/2007/PartnerControls"/>
    <xsd:element name="TMB_CH_TipusDocu" ma:index="0" nillable="true" ma:displayName="TMB_CH_TipusDocu" ma:format="Dropdown" ma:internalName="TMB_CH_TipusDocu" ma:readOnly="false">
      <xsd:simpleType>
        <xsd:restriction base="dms:Choice">
          <xsd:enumeration value="Acta"/>
          <xsd:enumeration value="Acta ob s1"/>
          <xsd:enumeration value="Acta ob s2"/>
          <xsd:enumeration value="Acta ob s3"/>
          <xsd:enumeration value="Acta Rebuig"/>
          <xsd:enumeration value="Acta rec of"/>
          <xsd:enumeration value="Adj CA"/>
          <xsd:enumeration value="Adj CC"/>
          <xsd:enumeration value="Adj CD"/>
          <xsd:enumeration value="Adj MC"/>
          <xsd:enumeration value="Adj Modif MC"/>
          <xsd:enumeration value="Adj Tanc MC"/>
          <xsd:enumeration value="Annexe"/>
          <xsd:enumeration value="Anunci"/>
          <xsd:enumeration value="Aprovisionaments"/>
          <xsd:enumeration value="Cert. Ofertes"/>
          <xsd:enumeration value="DEUC"/>
          <xsd:enumeration value="Esborranys i doc treball"/>
          <xsd:enumeration value="Inf Mod Adj"/>
          <xsd:enumeration value="Inf Mod Inic"/>
          <xsd:enumeration value="Inf negoc"/>
          <xsd:enumeration value="Inf Prov Únic"/>
          <xsd:enumeration value="Inf s1"/>
          <xsd:enumeration value="Inf s2"/>
          <xsd:enumeration value="Inf s3"/>
          <xsd:enumeration value="Inf Tanc Adj"/>
          <xsd:enumeration value="Inf Urgència"/>
          <xsd:enumeration value="Informe"/>
          <xsd:enumeration value="Inici CA"/>
          <xsd:enumeration value="Inici CC"/>
          <xsd:enumeration value="Inici OP"/>
          <xsd:enumeration value="JN"/>
          <xsd:enumeration value="Oferta Prov"/>
          <xsd:enumeration value="Organs de contractació"/>
          <xsd:enumeration value="Organs de Treball"/>
          <xsd:enumeration value="Proveidor"/>
          <xsd:enumeration value="Promotor"/>
          <xsd:enumeration value="PCP"/>
          <xsd:enumeration value="PPT"/>
          <xsd:enumeration value="PU"/>
          <xsd:enumeration value="QC"/>
          <xsd:enumeration value="Registre ob s1"/>
          <xsd:enumeration value="Registre ob s2"/>
          <xsd:enumeration value="Registre ob s3"/>
          <xsd:enumeration value="Resum"/>
          <xsd:enumeration value="Varis"/>
          <xsd:enumeration value="Mod Adj CA"/>
          <xsd:enumeration value="Mod Adj CC"/>
          <xsd:enumeration value="Penal Inici CA"/>
          <xsd:enumeration value="Penal Inici CC"/>
          <xsd:enumeration value="Penal Def CA"/>
          <xsd:enumeration value="Penal Def CC"/>
          <xsd:enumeration value="Rev Preu Prov CA"/>
          <xsd:enumeration value="Rev Preu Prov CC"/>
          <xsd:enumeration value="Rev Preu Def CA"/>
          <xsd:enumeration value="Rev Preu Def CC"/>
          <xsd:enumeration value="Tanc CC"/>
          <xsd:enumeration value="Tanc CA"/>
        </xsd:restriction>
      </xsd:simpleType>
    </xsd:element>
    <xsd:element name="TMB_Perfil" ma:index="3" nillable="true" ma:displayName="Perfil" ma:default="0" ma:internalName="TMB_Perfil" ma:readOnly="false">
      <xsd:simpleType>
        <xsd:restriction base="dms:Boolean"/>
      </xsd:simpleType>
    </xsd:element>
    <xsd:element name="TMB_OP" ma:index="4" nillable="true" ma:displayName="OP" ma:format="DateOnly" ma:indexed="true" ma:internalName="TMB_OP" ma:readOnly="false">
      <xsd:simpleType>
        <xsd:restriction base="dms:DateTime"/>
      </xsd:simpleType>
    </xsd:element>
    <xsd:element name="TMB_CA" ma:index="5" nillable="true" ma:displayName="CA" ma:format="DateOnly" ma:indexed="true" ma:internalName="TMB_CA" ma:readOnly="false">
      <xsd:simpleType>
        <xsd:restriction base="dms:DateTime"/>
      </xsd:simpleType>
    </xsd:element>
    <xsd:element name="TMB_CC" ma:index="6" nillable="true" ma:displayName="CC" ma:format="DateOnly" ma:indexed="true" ma:internalName="TMB_CC" ma:readOnly="false">
      <xsd:simpleType>
        <xsd:restriction base="dms:DateTime"/>
      </xsd:simpleType>
    </xsd:element>
    <xsd:element name="TMB_DataAltres" ma:index="7" nillable="true" ma:displayName="Altres" ma:format="DateOnly" ma:internalName="TMB_DataAltres" ma:readOnly="false">
      <xsd:simpleType>
        <xsd:restriction base="dms:DateTime"/>
      </xsd:simpleType>
    </xsd:element>
    <xsd:element name="TMB_Nota" ma:index="8" nillable="true" ma:displayName="Nota" ma:internalName="TMB_Nota" ma:readOnly="false">
      <xsd:simpleType>
        <xsd:restriction base="dms:Note">
          <xsd:maxLength value="255"/>
        </xsd:restriction>
      </xsd:simpleType>
    </xsd:element>
    <xsd:element name="TMB_IDLicitacio" ma:index="10" nillable="true" ma:displayName="IDLicitacio" ma:internalName="TMB_IDLicitacio" ma:readOnly="false" ma:percentage="FALSE">
      <xsd:simpleType>
        <xsd:restriction base="dms:Number"/>
      </xsd:simpleType>
    </xsd:element>
    <xsd:element name="TaxCatchAll" ma:index="14" nillable="true" ma:displayName="Taxonomy Catch All Column" ma:hidden="true" ma:list="{f9e4213d-ed2a-47af-a33e-0837a4383def}" ma:internalName="TaxCatchAll" ma:readOnly="false" ma:showField="CatchAllData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MB_DataComiteWF" ma:index="19" nillable="true" ma:displayName="Data Comité Workflow" ma:format="DateOnly" ma:internalName="TMB_DataComiteWF" ma:readOnly="false">
      <xsd:simpleType>
        <xsd:restriction base="dms:DateTime"/>
      </xsd:simpleType>
    </xsd:element>
    <xsd:element name="TMB_seguimentWorkflow" ma:index="20" nillable="true" ma:displayName="Seguiment Workflow" ma:internalName="TMB_seguimentWorkflow" ma:readOnly="false">
      <xsd:simpleType>
        <xsd:restriction base="dms:Note">
          <xsd:maxLength value="255"/>
        </xsd:restriction>
      </xsd:simpleType>
    </xsd:element>
    <xsd:element name="b82b7a08db3a4ab5a955c48b15659d84" ma:index="22" nillable="true" ma:taxonomy="true" ma:internalName="b82b7a08db3a4ab5a955c48b15659d84" ma:taxonomyFieldName="TMB_Plecs" ma:displayName="Plecs" ma:readOnly="false" ma:fieldId="{b82b7a08-db3a-4ab5-a955-c48b15659d84}" ma:sspId="c3f7846d-f0e6-4cc5-afcf-2c5780da8c96" ma:termSetId="e13197b8-6577-42a1-8c14-590c785d38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a2275c509d4b0394d7e35eb2e777cd" ma:index="23" nillable="true" ma:displayName="TMB_Estat_0" ma:hidden="true" ma:internalName="b3a2275c509d4b0394d7e35eb2e777cd" ma:readOnly="false">
      <xsd:simpleType>
        <xsd:restriction base="dms:Note"/>
      </xsd:simpleType>
    </xsd:element>
    <xsd:element name="ecb982cbbbba49edba287c0296970fd2" ma:index="24" nillable="true" ma:taxonomy="true" ma:internalName="ecb982cbbbba49edba287c0296970fd2" ma:taxonomyFieldName="TMB_TipusDoc" ma:displayName="Tipus Docu." ma:readOnly="false" ma:default="" ma:fieldId="{ecb982cb-bbba-49ed-ba28-7c0296970fd2}" ma:sspId="c3f7846d-f0e6-4cc5-afcf-2c5780da8c96" ma:termSetId="57e38b99-a593-4f1c-b130-58a39ad263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5" nillable="true" ma:displayName="Taxonomy Catch All Column1" ma:hidden="true" ma:list="{f9e4213d-ed2a-47af-a33e-0837a4383def}" ma:internalName="TaxCatchAllLabel" ma:readOnly="true" ma:showField="CatchAllDataLabel" ma:web="c8de0594-42e2-4f26-8a69-9df09437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3776c333e34272ab15451ee7fa82be" ma:index="26" nillable="true" ma:taxonomy="true" ma:internalName="g93776c333e34272ab15451ee7fa82be" ma:taxonomyFieldName="TMB_Fase" ma:displayName="Fase licitació" ma:indexed="true" ma:readOnly="false" ma:fieldId="{093776c3-33e3-4272-ab15-451ee7fa82be}" ma:sspId="c3f7846d-f0e6-4cc5-afcf-2c5780da8c96" ma:termSetId="0a3c70e4-a445-405e-9e86-2a73306d2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TitolLicitacio" ma:index="27" nillable="true" ma:displayName="Titol Licitacio" ma:indexed="true" ma:internalName="TMB_TitolLicitacio" ma:readOnly="false">
      <xsd:simpleType>
        <xsd:restriction base="dms:Text">
          <xsd:maxLength value="255"/>
        </xsd:restriction>
      </xsd:simpleType>
    </xsd:element>
    <xsd:element name="h480fc279f9148aeb4afcdcf27073b87" ma:index="29" nillable="true" ma:taxonomy="true" ma:internalName="h480fc279f9148aeb4afcdcf27073b87" ma:taxonomyFieldName="TMB_Estat" ma:displayName="Estat doc." ma:default="" ma:fieldId="{1480fc27-9f91-48ae-b4af-cdcf27073b87}" ma:sspId="c3f7846d-f0e6-4cc5-afcf-2c5780da8c96" ma:termSetId="c9741bec-2e2c-46aa-b9c9-ee0466866e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MB_NumeroSolicitud" ma:index="30" nillable="true" ma:displayName="Sol·licitud" ma:indexed="true" ma:internalName="TMB_NumeroSolicitu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c6233-2ab6-44e4-b566-b78dc001229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31" nillable="true" ma:displayName="Etiquetes de la imatge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us de contingut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F21318-5365-4A97-83ED-E9CA6155A4EA}"/>
</file>

<file path=customXml/itemProps2.xml><?xml version="1.0" encoding="utf-8"?>
<ds:datastoreItem xmlns:ds="http://schemas.openxmlformats.org/officeDocument/2006/customXml" ds:itemID="{1919D8D5-00E5-4353-B556-1CF1B66684CC}"/>
</file>

<file path=customXml/itemProps3.xml><?xml version="1.0" encoding="utf-8"?>
<ds:datastoreItem xmlns:ds="http://schemas.openxmlformats.org/officeDocument/2006/customXml" ds:itemID="{3272842D-007A-4CC2-B83C-52253146B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TMB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Vendrell i Vila, Jofre</dc:creator>
  <cp:keywords/>
  <dc:description/>
  <cp:lastModifiedBy>Vendrell i Vila, Jofre</cp:lastModifiedBy>
  <cp:revision/>
  <dcterms:created xsi:type="dcterms:W3CDTF">2024-04-29T17:20:38Z</dcterms:created>
  <dcterms:modified xsi:type="dcterms:W3CDTF">2024-05-15T09:54:33Z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0x0101004F9C3DA4EFA24741AD6D965779F91C0300D34374BB6F21F541B4FFA535A9FC66F6</vt:lpwstr>
  </property>
  <property fmtid="{D5CDD505-2E9C-101B-9397-08002B2CF9AE}" pid="3" name="eaedb32f61974917bc22b3946021685c">
    <vt:lpwstr/>
  </property>
  <property fmtid="{D5CDD505-2E9C-101B-9397-08002B2CF9AE}" pid="4" name="TMB_Docprov">
    <vt:lpwstr/>
  </property>
  <property fmtid="{D5CDD505-2E9C-101B-9397-08002B2CF9AE}" pid="5" name="MediaServiceImageTags">
    <vt:lpwstr/>
  </property>
  <property fmtid="{D5CDD505-2E9C-101B-9397-08002B2CF9AE}" pid="6" name="TMB_FaseDocProv">
    <vt:lpwstr/>
  </property>
  <property fmtid="{D5CDD505-2E9C-101B-9397-08002B2CF9AE}" pid="7" name="TMB_Proveidor">
    <vt:lpwstr/>
  </property>
  <property fmtid="{D5CDD505-2E9C-101B-9397-08002B2CF9AE}" pid="8" name="g93776c333e34272ab15451ee7fa82be">
    <vt:lpwstr/>
  </property>
  <property fmtid="{D5CDD505-2E9C-101B-9397-08002B2CF9AE}" pid="9" name="TMB_OrganC">
    <vt:lpwstr/>
  </property>
  <property fmtid="{D5CDD505-2E9C-101B-9397-08002B2CF9AE}" pid="10" name="TMB_TipusDoc">
    <vt:lpwstr/>
  </property>
  <property fmtid="{D5CDD505-2E9C-101B-9397-08002B2CF9AE}" pid="11" name="TMB_Fase">
    <vt:lpwstr>3089;#Inici|1ed37523-d63e-4991-aef8-399e829bfef8</vt:lpwstr>
  </property>
  <property fmtid="{D5CDD505-2E9C-101B-9397-08002B2CF9AE}" pid="12" name="TMB_Sobres">
    <vt:lpwstr/>
  </property>
  <property fmtid="{D5CDD505-2E9C-101B-9397-08002B2CF9AE}" pid="13" name="ecb982cbbbba49edba287c0296970fd2">
    <vt:lpwstr/>
  </property>
  <property fmtid="{D5CDD505-2E9C-101B-9397-08002B2CF9AE}" pid="14" name="TMB_Estat">
    <vt:lpwstr>3159;#Public|5cd44708-a357-4aee-a9ab-ade886f4bbf7</vt:lpwstr>
  </property>
  <property fmtid="{D5CDD505-2E9C-101B-9397-08002B2CF9AE}" pid="15" name="b82b7a08db3a4ab5a955c48b15659d84">
    <vt:lpwstr/>
  </property>
  <property fmtid="{D5CDD505-2E9C-101B-9397-08002B2CF9AE}" pid="16" name="TMB_Plecs">
    <vt:lpwstr/>
  </property>
  <property fmtid="{D5CDD505-2E9C-101B-9397-08002B2CF9AE}" pid="18" name="TMB_IDLicitacio">
    <vt:r8>394280</vt:r8>
  </property>
  <property fmtid="{D5CDD505-2E9C-101B-9397-08002B2CF9AE}" pid="19" name="h80888fb7b914359b90c46b7c452b251">
    <vt:lpwstr/>
  </property>
  <property fmtid="{D5CDD505-2E9C-101B-9397-08002B2CF9AE}" pid="20" name="o0f6527fa5184dfa91381007b0eb82df">
    <vt:lpwstr/>
  </property>
  <property fmtid="{D5CDD505-2E9C-101B-9397-08002B2CF9AE}" pid="21" name="ba05a5f98ed745b98d9dacf37bda167c">
    <vt:lpwstr/>
  </property>
  <property fmtid="{D5CDD505-2E9C-101B-9397-08002B2CF9AE}" pid="22" name="FirstName">
    <vt:lpwstr/>
  </property>
  <property fmtid="{D5CDD505-2E9C-101B-9397-08002B2CF9AE}" pid="23" name="h3e189544f4e4582960eb2fb36374928">
    <vt:lpwstr/>
  </property>
</Properties>
</file>