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 SERVEIS GENERALS\000 SERVEIS ANY 2024\1101392281_GASOS MEDICINALS\"/>
    </mc:Choice>
  </mc:AlternateContent>
  <bookViews>
    <workbookView xWindow="0" yWindow="0" windowWidth="28800" windowHeight="11400"/>
  </bookViews>
  <sheets>
    <sheet name="TP_DESGLÒS PDN CENTRES ADHERITS" sheetId="1" r:id="rId1"/>
    <sheet name="TD_DESGLÒS PDN CENTRES ADHERITS" sheetId="5" r:id="rId2"/>
  </sheets>
  <definedNames>
    <definedName name="_xlnm._FilterDatabase" localSheetId="0" hidden="1">'TP_DESGLÒS PDN CENTRES ADHERITS'!$C$8:$M$100</definedName>
    <definedName name="_xlnm.Print_Area" localSheetId="0">'TP_DESGLÒS PDN CENTRES ADHERITS'!$D$8:$M$12</definedName>
    <definedName name="_xlnm.Print_Titles" localSheetId="0">'TP_DESGLÒS PDN CENTRES ADHERITS'!$8:$8</definedName>
  </definedNames>
  <calcPr calcId="162913"/>
  <pivotCaches>
    <pivotCache cacheId="22" r:id="rId3"/>
  </pivotCaches>
</workbook>
</file>

<file path=xl/calcChain.xml><?xml version="1.0" encoding="utf-8"?>
<calcChain xmlns="http://schemas.openxmlformats.org/spreadsheetml/2006/main">
  <c r="K32" i="1" l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31" i="1"/>
  <c r="M31" i="1" s="1"/>
  <c r="L10" i="1"/>
  <c r="L11" i="1"/>
  <c r="L12" i="1"/>
  <c r="L13" i="1"/>
  <c r="L14" i="1"/>
  <c r="L15" i="1"/>
  <c r="L16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9" i="1"/>
  <c r="K100" i="1"/>
  <c r="M100" i="1" s="1"/>
  <c r="K92" i="1"/>
  <c r="M92" i="1" s="1"/>
  <c r="K82" i="1"/>
  <c r="M82" i="1" s="1"/>
  <c r="K83" i="1"/>
  <c r="M83" i="1" s="1"/>
  <c r="K74" i="1"/>
  <c r="M74" i="1" s="1"/>
  <c r="K73" i="1"/>
  <c r="M73" i="1" s="1"/>
  <c r="K75" i="1"/>
  <c r="M75" i="1" s="1"/>
  <c r="K76" i="1"/>
  <c r="M76" i="1" s="1"/>
  <c r="K50" i="1"/>
  <c r="M50" i="1" s="1"/>
  <c r="K30" i="1"/>
  <c r="M30" i="1" s="1"/>
  <c r="K17" i="1"/>
  <c r="M17" i="1" s="1"/>
  <c r="K18" i="1"/>
  <c r="M18" i="1" s="1"/>
  <c r="K9" i="1"/>
  <c r="M9" i="1" s="1"/>
  <c r="K10" i="1"/>
  <c r="K11" i="1"/>
  <c r="K12" i="1"/>
  <c r="K13" i="1"/>
  <c r="K14" i="1"/>
  <c r="K15" i="1"/>
  <c r="K16" i="1"/>
  <c r="K19" i="1"/>
  <c r="K20" i="1"/>
  <c r="K21" i="1"/>
  <c r="K22" i="1"/>
  <c r="K23" i="1"/>
  <c r="K24" i="1"/>
  <c r="K25" i="1"/>
  <c r="K26" i="1"/>
  <c r="K27" i="1"/>
  <c r="K28" i="1"/>
  <c r="K2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7" i="1"/>
  <c r="K78" i="1"/>
  <c r="K79" i="1"/>
  <c r="K80" i="1"/>
  <c r="K81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M89" i="1" l="1"/>
  <c r="M27" i="1" l="1"/>
  <c r="M81" i="1"/>
  <c r="M15" i="1"/>
  <c r="M64" i="1"/>
  <c r="M80" i="1"/>
  <c r="M21" i="1"/>
  <c r="M20" i="1"/>
  <c r="M19" i="1"/>
  <c r="M11" i="1"/>
  <c r="M54" i="1"/>
  <c r="M26" i="1" l="1"/>
  <c r="M14" i="1"/>
  <c r="M28" i="1"/>
  <c r="M22" i="1"/>
  <c r="M78" i="1"/>
  <c r="M13" i="1"/>
  <c r="M63" i="1"/>
  <c r="M87" i="1"/>
  <c r="M57" i="1"/>
  <c r="M56" i="1"/>
  <c r="M55" i="1"/>
  <c r="M53" i="1"/>
  <c r="M85" i="1"/>
  <c r="M51" i="1"/>
  <c r="M84" i="1"/>
  <c r="M98" i="1"/>
  <c r="M99" i="1"/>
  <c r="M94" i="1"/>
  <c r="M97" i="1"/>
  <c r="M95" i="1"/>
  <c r="M62" i="1" l="1"/>
  <c r="M23" i="1" l="1"/>
  <c r="M29" i="1"/>
  <c r="M24" i="1"/>
  <c r="M25" i="1"/>
  <c r="M77" i="1" l="1"/>
  <c r="M79" i="1"/>
  <c r="M16" i="1" l="1"/>
  <c r="M12" i="1"/>
  <c r="M10" i="1"/>
  <c r="M72" i="1" l="1"/>
  <c r="M68" i="1"/>
  <c r="M61" i="1"/>
  <c r="M52" i="1"/>
  <c r="M71" i="1" l="1"/>
  <c r="M67" i="1"/>
  <c r="M60" i="1"/>
  <c r="M70" i="1" l="1"/>
  <c r="M66" i="1"/>
  <c r="M59" i="1"/>
  <c r="M69" i="1" l="1"/>
  <c r="M65" i="1"/>
  <c r="M58" i="1"/>
  <c r="M93" i="1" l="1"/>
  <c r="M96" i="1"/>
  <c r="M86" i="1" l="1"/>
  <c r="M88" i="1"/>
  <c r="M90" i="1"/>
  <c r="M91" i="1"/>
</calcChain>
</file>

<file path=xl/sharedStrings.xml><?xml version="1.0" encoding="utf-8"?>
<sst xmlns="http://schemas.openxmlformats.org/spreadsheetml/2006/main" count="601" uniqueCount="81">
  <si>
    <t>Previsió consums 12 mesos</t>
  </si>
  <si>
    <t>Preu de sortida amb IVA</t>
  </si>
  <si>
    <t>Preu de sortida sense IVA</t>
  </si>
  <si>
    <t>Import amb IVA</t>
  </si>
  <si>
    <t>Import sense IVA</t>
  </si>
  <si>
    <t>Consums previstos per a 12 mesos</t>
  </si>
  <si>
    <t>Centre</t>
  </si>
  <si>
    <t>Codi SAP/
Agrupador</t>
  </si>
  <si>
    <t>Descripció del material</t>
  </si>
  <si>
    <t>CENTRES ADHERITS</t>
  </si>
  <si>
    <t>Oxigen líquid. Dipòsit.</t>
  </si>
  <si>
    <t>Nitrogen medicinal líquid. Dipòsit.</t>
  </si>
  <si>
    <t>Aire medicinal. Ampolla 5L (CG).</t>
  </si>
  <si>
    <t>CO2 45-50. Ampolla 10L (CG).</t>
  </si>
  <si>
    <t>CO2 45-50. Ampolla 5L (CG).</t>
  </si>
  <si>
    <t>CO2 45-50. Ampolla 50L (CG).</t>
  </si>
  <si>
    <t>Nitrogen medicinal líquid detall L (CG)</t>
  </si>
  <si>
    <t>Oxigen medicinal. Ampolla 2L (CG).</t>
  </si>
  <si>
    <t>CO2 45-50 Ampolla 20L (CG).</t>
  </si>
  <si>
    <t>Aire medicinal. Ampolla 50L (CG).</t>
  </si>
  <si>
    <t>Nitrògen sec industrial.50L (CG).</t>
  </si>
  <si>
    <t>Nitrògen 50. Ampolla 50L (CG).</t>
  </si>
  <si>
    <t>Oxigen medicinal. Ampolla compacta 5L</t>
  </si>
  <si>
    <t>Oxigen medicinal. Ampolla 5L (CG).</t>
  </si>
  <si>
    <t>Oxigen medicinal. Ampolla 10L (CG).</t>
  </si>
  <si>
    <t>Nitrogen medicinal líquid rang/Dewar (L)</t>
  </si>
  <si>
    <t>Oxigen medicinal. Ampolla compacta 2L</t>
  </si>
  <si>
    <t>Barreja 6% CO2+5% O2,resta N2.Amp 50 L</t>
  </si>
  <si>
    <t>% IVA</t>
  </si>
  <si>
    <t>M3</t>
  </si>
  <si>
    <t>UNI</t>
  </si>
  <si>
    <t>L</t>
  </si>
  <si>
    <t>BT</t>
  </si>
  <si>
    <t>Unitat de mesura</t>
  </si>
  <si>
    <t>Oxigen medicinal. Ampolla 50L (CG)</t>
  </si>
  <si>
    <t>GESTIO PIUS HOSPITAL VALLS</t>
  </si>
  <si>
    <t>INSTITUT D'ASSISTÈNCIA SANITARIA</t>
  </si>
  <si>
    <t>PRIMARIA/AREA BÀSICA D'ANGLÈS</t>
  </si>
  <si>
    <t>PRIMARIA / AREA BÀSICA DE BREDA_HOSTALRIC</t>
  </si>
  <si>
    <t>PRIMARIA / AREA BÀSSICA CASA DE LA SELVA</t>
  </si>
  <si>
    <t>PARC HOSPITALARI MARTI I JULIÀ</t>
  </si>
  <si>
    <t>CONSORCI SANITARI DEL MARESME</t>
  </si>
  <si>
    <t>HOSPITAL UNIVERSITARI DE SANTA MARIA DE LLEIDA</t>
  </si>
  <si>
    <t>HOSPITAL COMARCAL DEL PALLARS (TREMP)</t>
  </si>
  <si>
    <t>GESTIÓ DE SERVEIS SANITARIS</t>
  </si>
  <si>
    <t>Òxid nitròs medicinal. Ampolla 50L (CG).</t>
  </si>
  <si>
    <t>FUNDACIÓ INSTITUT D'INVESTIGACIÓ EN CIÈNCIES DE LA SALUT GERMANS TRIAS I PUJOL</t>
  </si>
  <si>
    <t>PARC SANITARI PERE VIRGILI</t>
  </si>
  <si>
    <t>Fundació Hospital Universitari Vall Hebron - Institut de Recerca (VHIR)</t>
  </si>
  <si>
    <t>Heli 45-50. Ampolla 50L (CG).</t>
  </si>
  <si>
    <t>Heli 55. Ampolla 50L (CG).</t>
  </si>
  <si>
    <t>CO2 sòlid 16mm aprox pellet 10-12kg(CG).</t>
  </si>
  <si>
    <t>Barreja (5% CO2 + O2). Ampolla 10L (CG).</t>
  </si>
  <si>
    <t>Argó 50. Ampolla 5L (CG).</t>
  </si>
  <si>
    <t>Argó 50. Ampolla 50L (CG)</t>
  </si>
  <si>
    <t>Oxigen medicinal. Ampolla 3L (CG).</t>
  </si>
  <si>
    <t>CO2 45-50 Ampolla 50L (CG).</t>
  </si>
  <si>
    <t>Òxid nitròs medicinal. Ampolla 10L (CG).</t>
  </si>
  <si>
    <t>Total general</t>
  </si>
  <si>
    <t>Suma de Previsió consums 12 mesos</t>
  </si>
  <si>
    <t>CA01</t>
  </si>
  <si>
    <t>CA02</t>
  </si>
  <si>
    <t>CA03</t>
  </si>
  <si>
    <t>CA04</t>
  </si>
  <si>
    <t>CA05</t>
  </si>
  <si>
    <t>CA06</t>
  </si>
  <si>
    <t>CA07</t>
  </si>
  <si>
    <t>Suma de Import sense IVA</t>
  </si>
  <si>
    <t>HOSPITAL DE MATARÓ</t>
  </si>
  <si>
    <t>EMPRESA:</t>
  </si>
  <si>
    <t>Codi Centre</t>
  </si>
  <si>
    <t>CM. Correctiu gasos medicinal</t>
  </si>
  <si>
    <t>Servei d'analítiques</t>
  </si>
  <si>
    <t>EUR</t>
  </si>
  <si>
    <t>Desglossament Pla de necessitats Centres Adherits</t>
  </si>
  <si>
    <t>VHIR - Vall d'Hebron Institut de Recerca</t>
  </si>
  <si>
    <t>EDIFICI MAR, INSTITUT DE RECERCA GERMANS TRIAS I PUJOL (IGTP)</t>
  </si>
  <si>
    <t>Mitjana de Preu de sortida sense IVA</t>
  </si>
  <si>
    <t>VHIR - VALL D'HEBRON INSTITUT DE RECERCA</t>
  </si>
  <si>
    <t>FUNDACIÓ HOSPITAL UNIVERSITARI VALL HEBRON - INSTITUT DE RECERCA (VHIR)</t>
  </si>
  <si>
    <t>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</si>
</sst>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1" fillId="0" borderId="6" xfId="0" applyFont="1" applyBorder="1" applyAlignment="1">
      <alignment vertical="top"/>
    </xf>
    <xf numFmtId="0" fontId="5" fillId="2" borderId="8" xfId="0" applyFont="1" applyFill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pivotButton="1"/>
    <xf numFmtId="4" fontId="0" fillId="0" borderId="0" xfId="0" applyNumberFormat="1"/>
    <xf numFmtId="3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3" borderId="8" xfId="0" applyNumberFormat="1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2" fillId="3" borderId="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4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ill="1" applyBorder="1"/>
    <xf numFmtId="0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9" fontId="3" fillId="0" borderId="3" xfId="0" applyNumberFormat="1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numFmt numFmtId="4" formatCode="#,##0.00"/>
    </dxf>
    <dxf>
      <numFmt numFmtId="3" formatCode="#,##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right style="thin">
          <color theme="1" tint="0.499984740745262"/>
        </right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123826</xdr:rowOff>
    </xdr:from>
    <xdr:to>
      <xdr:col>2</xdr:col>
      <xdr:colOff>2301128</xdr:colOff>
      <xdr:row>3</xdr:row>
      <xdr:rowOff>220124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6"/>
          <a:ext cx="2343710" cy="66779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avier Martínez Gamiz" refreshedDate="45454.538321643522" createdVersion="6" refreshedVersion="6" minRefreshableVersion="3" recordCount="91">
  <cacheSource type="worksheet">
    <worksheetSource ref="C8:M99" sheet="TP_DESGLÒS PDN CENTRES ADHERITS"/>
  </cacheSource>
  <cacheFields count="11">
    <cacheField name="Codi Centre" numFmtId="3">
      <sharedItems count="7">
        <s v="CA01"/>
        <s v="CA02"/>
        <s v="CA03"/>
        <s v="CA04"/>
        <s v="CA05"/>
        <s v="CA06"/>
        <s v="CA07"/>
      </sharedItems>
    </cacheField>
    <cacheField name="EMPRESA:" numFmtId="3">
      <sharedItems count="7">
        <s v="CONSORCI SANITARI DEL MARESME"/>
        <s v="Fundació Hospital Universitari Vall Hebron - Institut de Recerca (VHIR)"/>
        <s v="GESTIÓ DE SERVEIS SANITARIS"/>
        <s v="INSTITUT D'ASSISTÈNCIA SANITARIA"/>
        <s v="FUNDACIÓ INSTITUT D'INVESTIGACIÓ EN CIÈNCIES DE LA SALUT GERMANS TRIAS I PUJOL"/>
        <s v="PARC SANITARI PERE VIRGILI"/>
        <s v="GESTIO PIUS HOSPITAL VALLS"/>
      </sharedItems>
    </cacheField>
    <cacheField name="Centre" numFmtId="3">
      <sharedItems count="24">
        <s v="HOSPITAL DE MATARÓ"/>
        <s v="VHIR - Vall d'Hebron Institut de Recerca"/>
        <s v="HOSPITAL UNIVERSITARI DE SANTA MARIA DE LLEIDA"/>
        <s v="HOSPITAL COMARCAL DEL PALLARS (TREMP)"/>
        <s v="PARC HOSPITALARI MARTI I JULIÀ"/>
        <s v="PRIMARIA/AREA BÀSICA D'ANGLÈS"/>
        <s v="PRIMARIA / AREA BÀSICA DE BREDA_HOSTALRIC"/>
        <s v="PRIMARIA / AREA BÀSSICA CASA DE LA SELVA"/>
        <s v="EDIFICI MAR, INSTITUT DE RECERCA GERMANS TRIAS I PUJOL (IGTP)"/>
        <s v="PARC SANITARI PERE VIRGILI"/>
        <s v="GESTIO PIUS HOSPITAL VALLS"/>
        <s v="AH06" u="1"/>
        <s v="AH05" u="1"/>
        <s v="CA07" u="1"/>
        <s v="AH04" u="1"/>
        <s v="CA06" u="1"/>
        <s v="AH03" u="1"/>
        <s v="CA05" u="1"/>
        <s v="AH02" u="1"/>
        <s v="CA04" u="1"/>
        <s v="AH01" u="1"/>
        <s v="CA03" u="1"/>
        <s v="CA02" u="1"/>
        <s v="CA01" u="1"/>
      </sharedItems>
    </cacheField>
    <cacheField name="Codi SAP/_x000a_Agrupador" numFmtId="0">
      <sharedItems containsSemiMixedTypes="0" containsString="0" containsNumber="1" containsInteger="1" minValue="15000020" maxValue="903001199" count="30">
        <n v="15000020"/>
        <n v="15000053"/>
        <n v="15000057"/>
        <n v="15000079"/>
        <n v="15000413"/>
        <n v="15000424"/>
        <n v="15000425"/>
        <n v="15000590"/>
        <n v="901000591"/>
        <n v="903001199"/>
        <n v="15000064"/>
        <n v="15000066"/>
        <n v="15000415"/>
        <n v="15000416"/>
        <n v="15000418"/>
        <n v="15000426"/>
        <n v="15000760"/>
        <n v="15000021"/>
        <n v="15000055"/>
        <n v="15000077"/>
        <n v="15000405"/>
        <n v="15000409"/>
        <n v="15000430"/>
        <n v="15000441"/>
        <n v="15000602"/>
        <n v="15000050"/>
        <n v="15000071"/>
        <n v="15000085"/>
        <n v="15000419"/>
        <n v="15000730"/>
      </sharedItems>
    </cacheField>
    <cacheField name="Descripció del material" numFmtId="3">
      <sharedItems count="31">
        <s v="Oxigen líquid. Dipòsit."/>
        <s v="CO2 45-50. Ampolla 10L (CG)."/>
        <s v="CO2 45-50. Ampolla 50L (CG)."/>
        <s v="Oxigen medicinal. Ampolla 3L (CG)."/>
        <s v="Aire medicinal. Ampolla 50L (CG)."/>
        <s v="Oxigen medicinal. Ampolla compacta 5L"/>
        <s v="Oxigen medicinal. Ampolla 50L (CG)"/>
        <s v="Nitrogen medicinal líquid rang/Dewar (L)"/>
        <s v="CM. Correctiu gasos medicinal"/>
        <s v="Servei d'analítiques"/>
        <s v="CO2 sòlid 16mm aprox pellet 10-12kg(CG)."/>
        <s v="Heli 55. Ampolla 50L (CG)."/>
        <s v="Argó 50. Ampolla 50L (CG)"/>
        <s v="Heli 45-50. Ampolla 50L (CG)."/>
        <s v="Nitrògen sec industrial.50L (CG)."/>
        <s v="Argó 50. Ampolla 5L (CG)."/>
        <s v="Barreja (5% CO2 + O2). Ampolla 10L (CG)."/>
        <s v="Nitrogen medicinal líquid. Dipòsit."/>
        <s v="CO2 45-50. Ampolla 5L (CG)."/>
        <s v="Oxigen medicinal. Ampolla 2L (CG)."/>
        <s v="CO2 45-50 Ampolla 20L (CG)."/>
        <s v="Oxigen medicinal. Ampolla 5L (CG)."/>
        <s v="Oxigen medicinal. Ampolla 10L (CG)."/>
        <s v="Oxigen medicinal. Ampolla compacta 2L"/>
        <s v="Aire medicinal. Ampolla 5L (CG)."/>
        <s v="Nitrogen medicinal líquid detall L (CG)"/>
        <s v="Òxid nitròs medicinal. Ampolla 50L (CG)."/>
        <s v="Òxid nitròs medicinal. Ampolla 10L (CG)."/>
        <s v="Nitrògen 50. Ampolla 50L (CG)."/>
        <s v="CO2 45-50 Ampolla 50L (CG)."/>
        <s v="Barreja 6% CO2+5% O2,resta N2.Amp 50 L"/>
      </sharedItems>
    </cacheField>
    <cacheField name="Previsió consums 12 mesos" numFmtId="3">
      <sharedItems containsSemiMixedTypes="0" containsString="0" containsNumber="1" minValue="1" maxValue="444082"/>
    </cacheField>
    <cacheField name="Unitat de mesura" numFmtId="4">
      <sharedItems/>
    </cacheField>
    <cacheField name="Preu de sortida sense IVA" numFmtId="4">
      <sharedItems containsSemiMixedTypes="0" containsString="0" containsNumber="1" minValue="0.48" maxValue="20000"/>
    </cacheField>
    <cacheField name="Preu de sortida amb IVA" numFmtId="4">
      <sharedItems containsSemiMixedTypes="0" containsString="0" containsNumber="1" minValue="0.49919999999999998" maxValue="24200"/>
    </cacheField>
    <cacheField name="Import sense IVA" numFmtId="4">
      <sharedItems containsSemiMixedTypes="0" containsString="0" containsNumber="1" minValue="7" maxValue="239804.28000000003"/>
    </cacheField>
    <cacheField name="Import amb IVA" numFmtId="4">
      <sharedItems containsSemiMixedTypes="0" containsString="0" containsNumber="1" minValue="7.28" maxValue="249396.4511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x v="0"/>
    <x v="0"/>
    <x v="0"/>
    <x v="0"/>
    <n v="444082"/>
    <s v="M3"/>
    <n v="0.54"/>
    <n v="0.56159999999999999"/>
    <n v="239804.28000000003"/>
    <n v="249396.45119999998"/>
  </r>
  <r>
    <x v="0"/>
    <x v="0"/>
    <x v="0"/>
    <x v="1"/>
    <x v="1"/>
    <n v="6"/>
    <s v="UNI"/>
    <n v="50"/>
    <n v="60.5"/>
    <n v="300"/>
    <n v="363"/>
  </r>
  <r>
    <x v="0"/>
    <x v="0"/>
    <x v="0"/>
    <x v="2"/>
    <x v="2"/>
    <n v="81"/>
    <s v="UNI"/>
    <n v="190"/>
    <n v="229.9"/>
    <n v="15390"/>
    <n v="18621.900000000001"/>
  </r>
  <r>
    <x v="0"/>
    <x v="0"/>
    <x v="0"/>
    <x v="3"/>
    <x v="3"/>
    <n v="9"/>
    <s v="UNI"/>
    <n v="8.5"/>
    <n v="8.84"/>
    <n v="76.5"/>
    <n v="79.56"/>
  </r>
  <r>
    <x v="0"/>
    <x v="0"/>
    <x v="0"/>
    <x v="4"/>
    <x v="4"/>
    <n v="49"/>
    <s v="UNI"/>
    <n v="65"/>
    <n v="67.599999999999994"/>
    <n v="3185"/>
    <n v="3312.3999999999996"/>
  </r>
  <r>
    <x v="0"/>
    <x v="0"/>
    <x v="0"/>
    <x v="5"/>
    <x v="5"/>
    <n v="1815"/>
    <s v="UNI"/>
    <n v="19.5"/>
    <n v="20.28"/>
    <n v="35392.5"/>
    <n v="36808.200000000004"/>
  </r>
  <r>
    <x v="0"/>
    <x v="0"/>
    <x v="0"/>
    <x v="6"/>
    <x v="6"/>
    <n v="16"/>
    <s v="UNI"/>
    <n v="34"/>
    <n v="35.36"/>
    <n v="544"/>
    <n v="565.76"/>
  </r>
  <r>
    <x v="0"/>
    <x v="0"/>
    <x v="0"/>
    <x v="7"/>
    <x v="7"/>
    <n v="2940"/>
    <s v="L"/>
    <n v="2"/>
    <n v="2.42"/>
    <n v="5880"/>
    <n v="7114.8"/>
  </r>
  <r>
    <x v="0"/>
    <x v="0"/>
    <x v="0"/>
    <x v="8"/>
    <x v="8"/>
    <n v="1"/>
    <s v="EUR"/>
    <n v="20000"/>
    <n v="24200"/>
    <n v="20000"/>
    <n v="24200"/>
  </r>
  <r>
    <x v="0"/>
    <x v="0"/>
    <x v="0"/>
    <x v="9"/>
    <x v="9"/>
    <n v="8"/>
    <s v="UNI"/>
    <n v="360"/>
    <n v="435.6"/>
    <n v="2880"/>
    <n v="3484.8"/>
  </r>
  <r>
    <x v="1"/>
    <x v="1"/>
    <x v="1"/>
    <x v="2"/>
    <x v="2"/>
    <n v="300"/>
    <s v="UNI"/>
    <n v="190"/>
    <n v="229.9"/>
    <n v="57000"/>
    <n v="68970"/>
  </r>
  <r>
    <x v="1"/>
    <x v="1"/>
    <x v="1"/>
    <x v="10"/>
    <x v="10"/>
    <n v="470"/>
    <s v="UNI"/>
    <n v="65"/>
    <n v="78.650000000000006"/>
    <n v="30550"/>
    <n v="36965.5"/>
  </r>
  <r>
    <x v="1"/>
    <x v="1"/>
    <x v="1"/>
    <x v="11"/>
    <x v="11"/>
    <n v="10"/>
    <s v="UNI"/>
    <n v="340"/>
    <n v="411.4"/>
    <n v="3400"/>
    <n v="4114"/>
  </r>
  <r>
    <x v="1"/>
    <x v="1"/>
    <x v="1"/>
    <x v="4"/>
    <x v="4"/>
    <n v="100"/>
    <s v="UNI"/>
    <n v="65"/>
    <n v="67.599999999999994"/>
    <n v="6500"/>
    <n v="6759.9999999999991"/>
  </r>
  <r>
    <x v="1"/>
    <x v="1"/>
    <x v="1"/>
    <x v="12"/>
    <x v="12"/>
    <n v="12"/>
    <s v="UNI"/>
    <n v="65"/>
    <n v="78.650000000000006"/>
    <n v="780"/>
    <n v="943.80000000000007"/>
  </r>
  <r>
    <x v="1"/>
    <x v="1"/>
    <x v="1"/>
    <x v="13"/>
    <x v="13"/>
    <n v="10"/>
    <s v="UNI"/>
    <n v="330"/>
    <n v="399.3"/>
    <n v="3300"/>
    <n v="3993"/>
  </r>
  <r>
    <x v="1"/>
    <x v="1"/>
    <x v="1"/>
    <x v="14"/>
    <x v="14"/>
    <n v="300"/>
    <s v="UNI"/>
    <n v="20"/>
    <n v="24.2"/>
    <n v="6000"/>
    <n v="7260"/>
  </r>
  <r>
    <x v="1"/>
    <x v="1"/>
    <x v="1"/>
    <x v="5"/>
    <x v="5"/>
    <n v="10"/>
    <s v="UNI"/>
    <n v="19.5"/>
    <n v="20.28"/>
    <n v="195"/>
    <n v="202.8"/>
  </r>
  <r>
    <x v="1"/>
    <x v="1"/>
    <x v="1"/>
    <x v="6"/>
    <x v="6"/>
    <n v="100"/>
    <s v="UNI"/>
    <n v="34"/>
    <n v="35.36"/>
    <n v="3400"/>
    <n v="3536"/>
  </r>
  <r>
    <x v="1"/>
    <x v="1"/>
    <x v="1"/>
    <x v="15"/>
    <x v="15"/>
    <n v="10"/>
    <s v="UNI"/>
    <n v="95"/>
    <n v="114.95"/>
    <n v="950"/>
    <n v="1149.5"/>
  </r>
  <r>
    <x v="1"/>
    <x v="1"/>
    <x v="1"/>
    <x v="16"/>
    <x v="16"/>
    <n v="15"/>
    <s v="UNI"/>
    <n v="100"/>
    <n v="121"/>
    <n v="1500"/>
    <n v="1815"/>
  </r>
  <r>
    <x v="1"/>
    <x v="1"/>
    <x v="1"/>
    <x v="8"/>
    <x v="8"/>
    <n v="1"/>
    <s v="EUR"/>
    <n v="20000"/>
    <n v="24200"/>
    <n v="20000"/>
    <n v="24200"/>
  </r>
  <r>
    <x v="2"/>
    <x v="2"/>
    <x v="2"/>
    <x v="0"/>
    <x v="0"/>
    <n v="194000"/>
    <s v="M3"/>
    <n v="0.54"/>
    <n v="0.56159999999999999"/>
    <n v="104760"/>
    <n v="108950.39999999999"/>
  </r>
  <r>
    <x v="2"/>
    <x v="2"/>
    <x v="3"/>
    <x v="0"/>
    <x v="0"/>
    <n v="46500"/>
    <s v="M3"/>
    <n v="0.54"/>
    <n v="0.56159999999999999"/>
    <n v="25110"/>
    <n v="26114.399999999998"/>
  </r>
  <r>
    <x v="2"/>
    <x v="2"/>
    <x v="2"/>
    <x v="17"/>
    <x v="17"/>
    <n v="23500"/>
    <s v="M3"/>
    <n v="0.48"/>
    <n v="0.49919999999999998"/>
    <n v="11280"/>
    <n v="11731.199999999999"/>
  </r>
  <r>
    <x v="2"/>
    <x v="2"/>
    <x v="2"/>
    <x v="18"/>
    <x v="18"/>
    <n v="16"/>
    <s v="UNI"/>
    <n v="120"/>
    <n v="145.19999999999999"/>
    <n v="1920"/>
    <n v="2323.1999999999998"/>
  </r>
  <r>
    <x v="2"/>
    <x v="2"/>
    <x v="3"/>
    <x v="18"/>
    <x v="18"/>
    <n v="8"/>
    <s v="UNI"/>
    <n v="120"/>
    <n v="145.19999999999999"/>
    <n v="960"/>
    <n v="1161.5999999999999"/>
  </r>
  <r>
    <x v="2"/>
    <x v="2"/>
    <x v="2"/>
    <x v="2"/>
    <x v="2"/>
    <n v="1"/>
    <s v="UNI"/>
    <n v="190"/>
    <n v="229.9"/>
    <n v="190"/>
    <n v="229.9"/>
  </r>
  <r>
    <x v="2"/>
    <x v="2"/>
    <x v="3"/>
    <x v="19"/>
    <x v="19"/>
    <n v="8"/>
    <s v="UNI"/>
    <n v="7"/>
    <n v="7.28"/>
    <n v="56"/>
    <n v="58.24"/>
  </r>
  <r>
    <x v="2"/>
    <x v="2"/>
    <x v="2"/>
    <x v="20"/>
    <x v="20"/>
    <n v="10"/>
    <s v="UNI"/>
    <n v="35"/>
    <n v="42.35"/>
    <n v="350"/>
    <n v="423.5"/>
  </r>
  <r>
    <x v="2"/>
    <x v="2"/>
    <x v="2"/>
    <x v="21"/>
    <x v="4"/>
    <n v="3"/>
    <s v="UNI"/>
    <n v="205"/>
    <n v="213.2"/>
    <n v="615"/>
    <n v="639.59999999999991"/>
  </r>
  <r>
    <x v="2"/>
    <x v="2"/>
    <x v="3"/>
    <x v="21"/>
    <x v="4"/>
    <n v="2"/>
    <s v="UNI"/>
    <n v="205"/>
    <n v="213.2"/>
    <n v="410"/>
    <n v="426.4"/>
  </r>
  <r>
    <x v="2"/>
    <x v="2"/>
    <x v="2"/>
    <x v="4"/>
    <x v="4"/>
    <n v="5"/>
    <s v="UNI"/>
    <n v="65"/>
    <n v="67.599999999999994"/>
    <n v="325"/>
    <n v="338"/>
  </r>
  <r>
    <x v="2"/>
    <x v="2"/>
    <x v="2"/>
    <x v="5"/>
    <x v="5"/>
    <n v="141"/>
    <s v="UNI"/>
    <n v="19.5"/>
    <n v="20.28"/>
    <n v="2749.5"/>
    <n v="2859.48"/>
  </r>
  <r>
    <x v="2"/>
    <x v="2"/>
    <x v="2"/>
    <x v="6"/>
    <x v="6"/>
    <n v="40"/>
    <s v="UNI"/>
    <n v="34"/>
    <n v="35.36"/>
    <n v="1360"/>
    <n v="1414.4"/>
  </r>
  <r>
    <x v="2"/>
    <x v="2"/>
    <x v="3"/>
    <x v="6"/>
    <x v="6"/>
    <n v="5"/>
    <s v="UNI"/>
    <n v="34"/>
    <n v="35.36"/>
    <n v="170"/>
    <n v="176.8"/>
  </r>
  <r>
    <x v="2"/>
    <x v="2"/>
    <x v="3"/>
    <x v="22"/>
    <x v="21"/>
    <n v="63"/>
    <s v="UNI"/>
    <n v="10"/>
    <n v="10.4"/>
    <n v="630"/>
    <n v="655.20000000000005"/>
  </r>
  <r>
    <x v="2"/>
    <x v="2"/>
    <x v="2"/>
    <x v="23"/>
    <x v="22"/>
    <n v="10"/>
    <s v="UNI"/>
    <n v="13"/>
    <n v="13.52"/>
    <n v="130"/>
    <n v="135.19999999999999"/>
  </r>
  <r>
    <x v="2"/>
    <x v="2"/>
    <x v="2"/>
    <x v="24"/>
    <x v="23"/>
    <n v="6"/>
    <s v="UNI"/>
    <n v="12"/>
    <n v="12.48"/>
    <n v="72"/>
    <n v="74.88"/>
  </r>
  <r>
    <x v="2"/>
    <x v="2"/>
    <x v="2"/>
    <x v="8"/>
    <x v="8"/>
    <n v="1"/>
    <s v="EUR"/>
    <n v="10000"/>
    <n v="12100"/>
    <n v="10000"/>
    <n v="12100"/>
  </r>
  <r>
    <x v="2"/>
    <x v="2"/>
    <x v="3"/>
    <x v="8"/>
    <x v="8"/>
    <n v="1"/>
    <s v="EUR"/>
    <n v="10000"/>
    <n v="12100"/>
    <n v="10000"/>
    <n v="12100"/>
  </r>
  <r>
    <x v="3"/>
    <x v="3"/>
    <x v="4"/>
    <x v="0"/>
    <x v="0"/>
    <n v="205662"/>
    <s v="M3"/>
    <n v="0.54"/>
    <n v="0.56159999999999999"/>
    <n v="111057.48000000001"/>
    <n v="115499.7792"/>
  </r>
  <r>
    <x v="3"/>
    <x v="3"/>
    <x v="4"/>
    <x v="17"/>
    <x v="17"/>
    <n v="57579"/>
    <s v="M3"/>
    <n v="0.48"/>
    <n v="0.49919999999999998"/>
    <n v="27637.919999999998"/>
    <n v="28743.436799999999"/>
  </r>
  <r>
    <x v="3"/>
    <x v="3"/>
    <x v="4"/>
    <x v="25"/>
    <x v="24"/>
    <n v="1"/>
    <s v="UNI"/>
    <n v="28"/>
    <n v="29.12"/>
    <n v="28"/>
    <n v="29.12"/>
  </r>
  <r>
    <x v="3"/>
    <x v="3"/>
    <x v="4"/>
    <x v="18"/>
    <x v="18"/>
    <n v="1"/>
    <s v="UNI"/>
    <n v="120"/>
    <n v="145.19999999999999"/>
    <n v="120"/>
    <n v="145.19999999999999"/>
  </r>
  <r>
    <x v="3"/>
    <x v="3"/>
    <x v="4"/>
    <x v="2"/>
    <x v="2"/>
    <n v="32"/>
    <s v="UNI"/>
    <n v="190"/>
    <n v="229.9"/>
    <n v="6080"/>
    <n v="7356.8"/>
  </r>
  <r>
    <x v="3"/>
    <x v="3"/>
    <x v="5"/>
    <x v="26"/>
    <x v="25"/>
    <n v="166"/>
    <s v="UNI"/>
    <n v="5.5"/>
    <n v="6.6550000000000002"/>
    <n v="913"/>
    <n v="1104.73"/>
  </r>
  <r>
    <x v="3"/>
    <x v="3"/>
    <x v="6"/>
    <x v="26"/>
    <x v="25"/>
    <n v="264"/>
    <s v="UNI"/>
    <n v="5.5"/>
    <n v="6.6550000000000002"/>
    <n v="1452"/>
    <n v="1756.92"/>
  </r>
  <r>
    <x v="3"/>
    <x v="3"/>
    <x v="7"/>
    <x v="26"/>
    <x v="25"/>
    <n v="454"/>
    <s v="UNI"/>
    <n v="5.5"/>
    <n v="6.6550000000000002"/>
    <n v="2497"/>
    <n v="3021.37"/>
  </r>
  <r>
    <x v="3"/>
    <x v="3"/>
    <x v="5"/>
    <x v="19"/>
    <x v="19"/>
    <n v="2"/>
    <s v="UNI"/>
    <n v="7"/>
    <n v="7.28"/>
    <n v="14"/>
    <n v="14.56"/>
  </r>
  <r>
    <x v="3"/>
    <x v="3"/>
    <x v="6"/>
    <x v="19"/>
    <x v="19"/>
    <n v="1"/>
    <s v="UNI"/>
    <n v="7"/>
    <n v="7.28"/>
    <n v="7"/>
    <n v="7.28"/>
  </r>
  <r>
    <x v="3"/>
    <x v="3"/>
    <x v="7"/>
    <x v="19"/>
    <x v="19"/>
    <n v="1"/>
    <s v="UNI"/>
    <n v="7"/>
    <n v="7.28"/>
    <n v="7"/>
    <n v="7.28"/>
  </r>
  <r>
    <x v="3"/>
    <x v="3"/>
    <x v="4"/>
    <x v="19"/>
    <x v="19"/>
    <n v="12"/>
    <s v="UNI"/>
    <n v="7"/>
    <n v="7.28"/>
    <n v="84"/>
    <n v="87.36"/>
  </r>
  <r>
    <x v="3"/>
    <x v="3"/>
    <x v="4"/>
    <x v="21"/>
    <x v="26"/>
    <n v="11"/>
    <s v="UNI"/>
    <n v="205"/>
    <n v="213.2"/>
    <n v="2255"/>
    <n v="2345.1999999999998"/>
  </r>
  <r>
    <x v="3"/>
    <x v="3"/>
    <x v="4"/>
    <x v="4"/>
    <x v="4"/>
    <n v="4"/>
    <s v="UNI"/>
    <n v="65"/>
    <n v="67.599999999999994"/>
    <n v="260"/>
    <n v="270.39999999999998"/>
  </r>
  <r>
    <x v="3"/>
    <x v="3"/>
    <x v="4"/>
    <x v="6"/>
    <x v="6"/>
    <n v="8"/>
    <s v="UNI"/>
    <n v="34"/>
    <n v="35.36"/>
    <n v="272"/>
    <n v="282.88"/>
  </r>
  <r>
    <x v="3"/>
    <x v="3"/>
    <x v="5"/>
    <x v="22"/>
    <x v="21"/>
    <n v="1"/>
    <s v="UNI"/>
    <n v="10"/>
    <n v="10.4"/>
    <n v="10"/>
    <n v="10.4"/>
  </r>
  <r>
    <x v="3"/>
    <x v="3"/>
    <x v="6"/>
    <x v="22"/>
    <x v="21"/>
    <n v="5"/>
    <s v="UNI"/>
    <n v="10"/>
    <n v="10.4"/>
    <n v="50"/>
    <n v="52"/>
  </r>
  <r>
    <x v="3"/>
    <x v="3"/>
    <x v="7"/>
    <x v="22"/>
    <x v="21"/>
    <n v="6"/>
    <s v="UNI"/>
    <n v="10"/>
    <n v="10.4"/>
    <n v="60"/>
    <n v="62.400000000000006"/>
  </r>
  <r>
    <x v="3"/>
    <x v="3"/>
    <x v="4"/>
    <x v="22"/>
    <x v="21"/>
    <n v="763"/>
    <s v="UNI"/>
    <n v="10"/>
    <n v="10.4"/>
    <n v="7630"/>
    <n v="7935.2"/>
  </r>
  <r>
    <x v="3"/>
    <x v="3"/>
    <x v="5"/>
    <x v="23"/>
    <x v="22"/>
    <n v="12"/>
    <s v="UNI"/>
    <n v="13"/>
    <n v="13.52"/>
    <n v="156"/>
    <n v="162.24"/>
  </r>
  <r>
    <x v="3"/>
    <x v="3"/>
    <x v="6"/>
    <x v="23"/>
    <x v="22"/>
    <n v="12"/>
    <s v="UNI"/>
    <n v="13"/>
    <n v="13.52"/>
    <n v="156"/>
    <n v="162.24"/>
  </r>
  <r>
    <x v="3"/>
    <x v="3"/>
    <x v="7"/>
    <x v="23"/>
    <x v="22"/>
    <n v="13"/>
    <s v="UNI"/>
    <n v="13"/>
    <n v="13.52"/>
    <n v="169"/>
    <n v="175.76"/>
  </r>
  <r>
    <x v="3"/>
    <x v="3"/>
    <x v="4"/>
    <x v="23"/>
    <x v="22"/>
    <n v="1"/>
    <s v="UNI"/>
    <n v="13"/>
    <n v="13.52"/>
    <n v="13"/>
    <n v="13.52"/>
  </r>
  <r>
    <x v="3"/>
    <x v="3"/>
    <x v="4"/>
    <x v="8"/>
    <x v="8"/>
    <n v="1"/>
    <s v="EUR"/>
    <n v="20000"/>
    <n v="24200"/>
    <n v="20000"/>
    <n v="24200"/>
  </r>
  <r>
    <x v="3"/>
    <x v="3"/>
    <x v="4"/>
    <x v="9"/>
    <x v="9"/>
    <n v="15"/>
    <s v="UNI"/>
    <n v="360"/>
    <n v="435.6"/>
    <n v="5400"/>
    <n v="6534"/>
  </r>
  <r>
    <x v="4"/>
    <x v="4"/>
    <x v="8"/>
    <x v="17"/>
    <x v="17"/>
    <n v="59000"/>
    <s v="M3"/>
    <n v="0.48"/>
    <n v="0.49919999999999998"/>
    <n v="28320"/>
    <n v="29452.799999999999"/>
  </r>
  <r>
    <x v="4"/>
    <x v="4"/>
    <x v="8"/>
    <x v="2"/>
    <x v="2"/>
    <n v="98"/>
    <s v="UNI"/>
    <n v="190"/>
    <n v="229.9"/>
    <n v="18620"/>
    <n v="22530.2"/>
  </r>
  <r>
    <x v="4"/>
    <x v="4"/>
    <x v="8"/>
    <x v="27"/>
    <x v="27"/>
    <n v="1"/>
    <s v="UNI"/>
    <n v="300"/>
    <n v="312"/>
    <n v="300"/>
    <n v="312"/>
  </r>
  <r>
    <x v="4"/>
    <x v="4"/>
    <x v="8"/>
    <x v="4"/>
    <x v="4"/>
    <n v="190"/>
    <s v="UNI"/>
    <n v="65"/>
    <n v="67.599999999999994"/>
    <n v="12350"/>
    <n v="12843.999999999998"/>
  </r>
  <r>
    <x v="4"/>
    <x v="4"/>
    <x v="8"/>
    <x v="14"/>
    <x v="14"/>
    <n v="280"/>
    <s v="UNI"/>
    <n v="20"/>
    <n v="24.2"/>
    <n v="5600"/>
    <n v="6776"/>
  </r>
  <r>
    <x v="4"/>
    <x v="4"/>
    <x v="8"/>
    <x v="28"/>
    <x v="28"/>
    <n v="24"/>
    <s v="UNI"/>
    <n v="35"/>
    <n v="42.35"/>
    <n v="840"/>
    <n v="1016.4000000000001"/>
  </r>
  <r>
    <x v="4"/>
    <x v="4"/>
    <x v="8"/>
    <x v="6"/>
    <x v="6"/>
    <n v="60"/>
    <s v="UNI"/>
    <n v="34"/>
    <n v="35.36"/>
    <n v="2040"/>
    <n v="2121.6"/>
  </r>
  <r>
    <x v="4"/>
    <x v="4"/>
    <x v="8"/>
    <x v="8"/>
    <x v="8"/>
    <n v="1"/>
    <s v="EUR"/>
    <n v="10000"/>
    <n v="12100"/>
    <n v="10000"/>
    <n v="12100"/>
  </r>
  <r>
    <x v="5"/>
    <x v="5"/>
    <x v="9"/>
    <x v="0"/>
    <x v="0"/>
    <n v="250000"/>
    <s v="M3"/>
    <n v="0.54"/>
    <n v="0.56159999999999999"/>
    <n v="135000"/>
    <n v="140400"/>
  </r>
  <r>
    <x v="5"/>
    <x v="5"/>
    <x v="9"/>
    <x v="17"/>
    <x v="17"/>
    <n v="12000"/>
    <s v="M3"/>
    <n v="0.48"/>
    <n v="0.49919999999999998"/>
    <n v="5760"/>
    <n v="5990.4"/>
  </r>
  <r>
    <x v="5"/>
    <x v="5"/>
    <x v="9"/>
    <x v="18"/>
    <x v="18"/>
    <n v="12"/>
    <s v="UNI"/>
    <n v="120"/>
    <n v="145.19999999999999"/>
    <n v="1440"/>
    <n v="1742.3999999999999"/>
  </r>
  <r>
    <x v="5"/>
    <x v="5"/>
    <x v="9"/>
    <x v="2"/>
    <x v="29"/>
    <n v="96"/>
    <s v="UNI"/>
    <n v="190"/>
    <n v="229.9"/>
    <n v="18240"/>
    <n v="22070.400000000001"/>
  </r>
  <r>
    <x v="5"/>
    <x v="5"/>
    <x v="9"/>
    <x v="4"/>
    <x v="4"/>
    <n v="22"/>
    <s v="UNI"/>
    <n v="65"/>
    <n v="67.599999999999994"/>
    <n v="1430"/>
    <n v="1487.1999999999998"/>
  </r>
  <r>
    <x v="5"/>
    <x v="5"/>
    <x v="9"/>
    <x v="28"/>
    <x v="28"/>
    <n v="12"/>
    <s v="UNI"/>
    <n v="35"/>
    <n v="42.35"/>
    <n v="420"/>
    <n v="508.20000000000005"/>
  </r>
  <r>
    <x v="5"/>
    <x v="5"/>
    <x v="9"/>
    <x v="5"/>
    <x v="5"/>
    <n v="1470"/>
    <s v="UNI"/>
    <n v="19.5"/>
    <n v="20.28"/>
    <n v="28665"/>
    <n v="29811.600000000002"/>
  </r>
  <r>
    <x v="5"/>
    <x v="5"/>
    <x v="9"/>
    <x v="6"/>
    <x v="6"/>
    <n v="21"/>
    <s v="UNI"/>
    <n v="34"/>
    <n v="35.36"/>
    <n v="714"/>
    <n v="742.56"/>
  </r>
  <r>
    <x v="5"/>
    <x v="5"/>
    <x v="9"/>
    <x v="29"/>
    <x v="30"/>
    <n v="96"/>
    <s v="BT"/>
    <n v="260"/>
    <n v="314.60000000000002"/>
    <n v="24960"/>
    <n v="30201.600000000002"/>
  </r>
  <r>
    <x v="5"/>
    <x v="5"/>
    <x v="9"/>
    <x v="8"/>
    <x v="8"/>
    <n v="1"/>
    <s v="EUR"/>
    <n v="20000"/>
    <n v="24200"/>
    <n v="20000"/>
    <n v="24200"/>
  </r>
  <r>
    <x v="6"/>
    <x v="6"/>
    <x v="10"/>
    <x v="0"/>
    <x v="0"/>
    <n v="58358.5"/>
    <s v="M3"/>
    <n v="0.54"/>
    <n v="0.56159999999999999"/>
    <n v="31513.590000000004"/>
    <n v="32774.133600000001"/>
  </r>
  <r>
    <x v="6"/>
    <x v="6"/>
    <x v="10"/>
    <x v="17"/>
    <x v="17"/>
    <n v="197"/>
    <s v="M3"/>
    <n v="0.48"/>
    <n v="0.49919999999999998"/>
    <n v="94.56"/>
    <n v="98.342399999999998"/>
  </r>
  <r>
    <x v="6"/>
    <x v="6"/>
    <x v="10"/>
    <x v="18"/>
    <x v="18"/>
    <n v="69"/>
    <s v="UNI"/>
    <n v="120"/>
    <n v="145.19999999999999"/>
    <n v="8280"/>
    <n v="10018.799999999999"/>
  </r>
  <r>
    <x v="6"/>
    <x v="6"/>
    <x v="10"/>
    <x v="26"/>
    <x v="25"/>
    <n v="300"/>
    <s v="UNI"/>
    <n v="5.5"/>
    <n v="6.6550000000000002"/>
    <n v="1650"/>
    <n v="1996.5"/>
  </r>
  <r>
    <x v="6"/>
    <x v="6"/>
    <x v="10"/>
    <x v="4"/>
    <x v="4"/>
    <n v="5"/>
    <s v="UNI"/>
    <n v="65"/>
    <n v="67.599999999999994"/>
    <n v="325"/>
    <n v="338"/>
  </r>
  <r>
    <x v="6"/>
    <x v="6"/>
    <x v="10"/>
    <x v="5"/>
    <x v="5"/>
    <n v="120"/>
    <s v="UNI"/>
    <n v="19.5"/>
    <n v="20.28"/>
    <n v="2340"/>
    <n v="2433.6000000000004"/>
  </r>
  <r>
    <x v="6"/>
    <x v="6"/>
    <x v="10"/>
    <x v="15"/>
    <x v="15"/>
    <n v="2"/>
    <s v="UNI"/>
    <n v="95"/>
    <n v="114.95"/>
    <n v="190"/>
    <n v="229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22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3:H95" firstHeaderRow="0" firstDataRow="1" firstDataCol="5"/>
  <pivotFields count="11"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defaultSubtotal="0">
      <items count="7">
        <item x="0"/>
        <item x="1"/>
        <item x="4"/>
        <item x="2"/>
        <item x="6"/>
        <item x="3"/>
        <item x="5"/>
      </items>
    </pivotField>
    <pivotField axis="axisRow" compact="0" outline="0" showAll="0" defaultSubtotal="0">
      <items count="24">
        <item m="1" x="20"/>
        <item m="1" x="18"/>
        <item m="1" x="16"/>
        <item m="1" x="14"/>
        <item m="1" x="12"/>
        <item m="1" x="11"/>
        <item m="1" x="23"/>
        <item m="1" x="22"/>
        <item m="1" x="21"/>
        <item m="1" x="19"/>
        <item m="1" x="17"/>
        <item m="1" x="15"/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howAll="0" defaultSubtotal="0">
      <items count="30">
        <item x="0"/>
        <item x="17"/>
        <item x="25"/>
        <item x="1"/>
        <item x="18"/>
        <item x="2"/>
        <item x="10"/>
        <item x="11"/>
        <item x="26"/>
        <item x="19"/>
        <item x="3"/>
        <item x="27"/>
        <item x="20"/>
        <item x="21"/>
        <item x="4"/>
        <item x="12"/>
        <item x="13"/>
        <item x="14"/>
        <item x="28"/>
        <item x="5"/>
        <item x="6"/>
        <item x="15"/>
        <item x="22"/>
        <item x="23"/>
        <item x="7"/>
        <item x="24"/>
        <item x="29"/>
        <item x="16"/>
        <item x="8"/>
        <item x="9"/>
      </items>
    </pivotField>
    <pivotField axis="axisRow" compact="0" outline="0" showAll="0">
      <items count="32">
        <item x="4"/>
        <item x="24"/>
        <item x="12"/>
        <item x="15"/>
        <item x="16"/>
        <item x="30"/>
        <item x="8"/>
        <item x="20"/>
        <item x="29"/>
        <item x="1"/>
        <item x="2"/>
        <item x="18"/>
        <item x="10"/>
        <item x="13"/>
        <item x="11"/>
        <item x="28"/>
        <item x="25"/>
        <item x="7"/>
        <item x="17"/>
        <item x="14"/>
        <item x="27"/>
        <item x="26"/>
        <item x="0"/>
        <item x="22"/>
        <item x="19"/>
        <item x="3"/>
        <item x="6"/>
        <item x="21"/>
        <item x="23"/>
        <item x="5"/>
        <item x="9"/>
        <item t="default"/>
      </items>
    </pivotField>
    <pivotField dataField="1" compact="0" numFmtId="3" outline="0" showAll="0"/>
    <pivotField compact="0" outline="0" showAll="0"/>
    <pivotField dataField="1" compact="0" numFmtId="4" outline="0" showAll="0"/>
    <pivotField compact="0" numFmtId="4" outline="0" showAll="0"/>
    <pivotField dataField="1" compact="0" numFmtId="4" outline="0" showAll="0"/>
    <pivotField compact="0" numFmtId="4" outline="0" showAll="0"/>
  </pivotFields>
  <rowFields count="5">
    <field x="0"/>
    <field x="1"/>
    <field x="2"/>
    <field x="3"/>
    <field x="4"/>
  </rowFields>
  <rowItems count="92">
    <i>
      <x/>
      <x/>
      <x v="13"/>
      <x/>
      <x v="22"/>
    </i>
    <i r="3">
      <x v="3"/>
      <x v="9"/>
    </i>
    <i r="3">
      <x v="5"/>
      <x v="10"/>
    </i>
    <i r="3">
      <x v="10"/>
      <x v="25"/>
    </i>
    <i r="3">
      <x v="14"/>
      <x/>
    </i>
    <i r="3">
      <x v="19"/>
      <x v="29"/>
    </i>
    <i r="3">
      <x v="20"/>
      <x v="26"/>
    </i>
    <i r="3">
      <x v="24"/>
      <x v="17"/>
    </i>
    <i r="3">
      <x v="28"/>
      <x v="6"/>
    </i>
    <i r="3">
      <x v="29"/>
      <x v="30"/>
    </i>
    <i>
      <x v="1"/>
      <x v="1"/>
      <x v="14"/>
      <x v="5"/>
      <x v="10"/>
    </i>
    <i r="3">
      <x v="6"/>
      <x v="12"/>
    </i>
    <i r="3">
      <x v="7"/>
      <x v="14"/>
    </i>
    <i r="3">
      <x v="14"/>
      <x/>
    </i>
    <i r="3">
      <x v="15"/>
      <x v="2"/>
    </i>
    <i r="3">
      <x v="16"/>
      <x v="13"/>
    </i>
    <i r="3">
      <x v="17"/>
      <x v="19"/>
    </i>
    <i r="3">
      <x v="19"/>
      <x v="29"/>
    </i>
    <i r="3">
      <x v="20"/>
      <x v="26"/>
    </i>
    <i r="3">
      <x v="21"/>
      <x v="3"/>
    </i>
    <i r="3">
      <x v="27"/>
      <x v="4"/>
    </i>
    <i r="3">
      <x v="28"/>
      <x v="6"/>
    </i>
    <i>
      <x v="2"/>
      <x v="3"/>
      <x v="15"/>
      <x/>
      <x v="22"/>
    </i>
    <i r="3">
      <x v="1"/>
      <x v="18"/>
    </i>
    <i r="3">
      <x v="4"/>
      <x v="11"/>
    </i>
    <i r="3">
      <x v="5"/>
      <x v="10"/>
    </i>
    <i r="3">
      <x v="12"/>
      <x v="7"/>
    </i>
    <i r="3">
      <x v="13"/>
      <x/>
    </i>
    <i r="3">
      <x v="14"/>
      <x/>
    </i>
    <i r="3">
      <x v="19"/>
      <x v="29"/>
    </i>
    <i r="3">
      <x v="20"/>
      <x v="26"/>
    </i>
    <i r="3">
      <x v="23"/>
      <x v="23"/>
    </i>
    <i r="3">
      <x v="25"/>
      <x v="28"/>
    </i>
    <i r="3">
      <x v="28"/>
      <x v="6"/>
    </i>
    <i r="2">
      <x v="16"/>
      <x/>
      <x v="22"/>
    </i>
    <i r="3">
      <x v="4"/>
      <x v="11"/>
    </i>
    <i r="3">
      <x v="9"/>
      <x v="24"/>
    </i>
    <i r="3">
      <x v="13"/>
      <x/>
    </i>
    <i r="3">
      <x v="20"/>
      <x v="26"/>
    </i>
    <i r="3">
      <x v="22"/>
      <x v="27"/>
    </i>
    <i r="3">
      <x v="28"/>
      <x v="6"/>
    </i>
    <i>
      <x v="3"/>
      <x v="5"/>
      <x v="17"/>
      <x/>
      <x v="22"/>
    </i>
    <i r="3">
      <x v="1"/>
      <x v="18"/>
    </i>
    <i r="3">
      <x v="2"/>
      <x v="1"/>
    </i>
    <i r="3">
      <x v="4"/>
      <x v="11"/>
    </i>
    <i r="3">
      <x v="5"/>
      <x v="10"/>
    </i>
    <i r="3">
      <x v="9"/>
      <x v="24"/>
    </i>
    <i r="3">
      <x v="13"/>
      <x v="21"/>
    </i>
    <i r="3">
      <x v="14"/>
      <x/>
    </i>
    <i r="3">
      <x v="20"/>
      <x v="26"/>
    </i>
    <i r="3">
      <x v="22"/>
      <x v="27"/>
    </i>
    <i r="3">
      <x v="23"/>
      <x v="23"/>
    </i>
    <i r="3">
      <x v="28"/>
      <x v="6"/>
    </i>
    <i r="3">
      <x v="29"/>
      <x v="30"/>
    </i>
    <i r="2">
      <x v="18"/>
      <x v="8"/>
      <x v="16"/>
    </i>
    <i r="3">
      <x v="9"/>
      <x v="24"/>
    </i>
    <i r="3">
      <x v="22"/>
      <x v="27"/>
    </i>
    <i r="3">
      <x v="23"/>
      <x v="23"/>
    </i>
    <i r="2">
      <x v="19"/>
      <x v="8"/>
      <x v="16"/>
    </i>
    <i r="3">
      <x v="9"/>
      <x v="24"/>
    </i>
    <i r="3">
      <x v="22"/>
      <x v="27"/>
    </i>
    <i r="3">
      <x v="23"/>
      <x v="23"/>
    </i>
    <i r="2">
      <x v="20"/>
      <x v="8"/>
      <x v="16"/>
    </i>
    <i r="3">
      <x v="9"/>
      <x v="24"/>
    </i>
    <i r="3">
      <x v="22"/>
      <x v="27"/>
    </i>
    <i r="3">
      <x v="23"/>
      <x v="23"/>
    </i>
    <i>
      <x v="4"/>
      <x v="2"/>
      <x v="21"/>
      <x v="1"/>
      <x v="18"/>
    </i>
    <i r="3">
      <x v="5"/>
      <x v="10"/>
    </i>
    <i r="3">
      <x v="11"/>
      <x v="20"/>
    </i>
    <i r="3">
      <x v="14"/>
      <x/>
    </i>
    <i r="3">
      <x v="17"/>
      <x v="19"/>
    </i>
    <i r="3">
      <x v="18"/>
      <x v="15"/>
    </i>
    <i r="3">
      <x v="20"/>
      <x v="26"/>
    </i>
    <i r="3">
      <x v="28"/>
      <x v="6"/>
    </i>
    <i>
      <x v="5"/>
      <x v="6"/>
      <x v="22"/>
      <x/>
      <x v="22"/>
    </i>
    <i r="3">
      <x v="1"/>
      <x v="18"/>
    </i>
    <i r="3">
      <x v="4"/>
      <x v="11"/>
    </i>
    <i r="3">
      <x v="5"/>
      <x v="8"/>
    </i>
    <i r="3">
      <x v="14"/>
      <x/>
    </i>
    <i r="3">
      <x v="18"/>
      <x v="15"/>
    </i>
    <i r="3">
      <x v="19"/>
      <x v="29"/>
    </i>
    <i r="3">
      <x v="20"/>
      <x v="26"/>
    </i>
    <i r="3">
      <x v="26"/>
      <x v="5"/>
    </i>
    <i r="3">
      <x v="28"/>
      <x v="6"/>
    </i>
    <i>
      <x v="6"/>
      <x v="4"/>
      <x v="23"/>
      <x/>
      <x v="22"/>
    </i>
    <i r="3">
      <x v="1"/>
      <x v="18"/>
    </i>
    <i r="3">
      <x v="4"/>
      <x v="11"/>
    </i>
    <i r="3">
      <x v="8"/>
      <x v="16"/>
    </i>
    <i r="3">
      <x v="14"/>
      <x/>
    </i>
    <i r="3">
      <x v="19"/>
      <x v="29"/>
    </i>
    <i r="3">
      <x v="21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revisió consums 12 mesos" fld="5" baseField="0" baseItem="0" numFmtId="1"/>
    <dataField name="Mitjana de Preu de sortida sense IVA" fld="7" subtotal="average" baseField="3" baseItem="14"/>
    <dataField name="Suma de Import sense IVA" fld="9" baseField="0" baseItem="0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2" count="0" selected="0" defaultSubtotal="1"/>
        </references>
      </pivotArea>
    </format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ula1" displayName="Taula1" ref="C8:N100" totalsRowShown="0" headerRowDxfId="17" dataDxfId="16" tableBorderDxfId="15">
  <autoFilter ref="C8:N100"/>
  <tableColumns count="12">
    <tableColumn id="1" name="Codi Centre" dataDxfId="14"/>
    <tableColumn id="2" name="Empresa:" dataDxfId="13"/>
    <tableColumn id="3" name="Centre" dataDxfId="12"/>
    <tableColumn id="4" name="Codi SAP/_x000a_Agrupador" dataDxfId="11"/>
    <tableColumn id="5" name="Descripció del material" dataDxfId="10"/>
    <tableColumn id="6" name="Previsió consums 12 mesos" dataDxfId="9"/>
    <tableColumn id="7" name="Unitat de mesura" dataDxfId="8"/>
    <tableColumn id="8" name="Preu de sortida sense IVA" dataDxfId="7"/>
    <tableColumn id="9" name="Preu de sortida amb IVA" dataDxfId="6">
      <calculatedColumnFormula>J9*N9+J9</calculatedColumnFormula>
    </tableColumn>
    <tableColumn id="10" name="Import sense IVA" dataDxfId="5"/>
    <tableColumn id="11" name="Import amb IVA" dataDxfId="4">
      <calculatedColumnFormula>H9*K9</calculatedColumnFormula>
    </tableColumn>
    <tableColumn id="12" name="% IV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5"/>
  <sheetViews>
    <sheetView tabSelected="1" zoomScale="70" zoomScaleNormal="70" workbookViewId="0">
      <pane ySplit="8" topLeftCell="A66" activePane="bottomLeft" state="frozen"/>
      <selection pane="bottomLeft" activeCell="G4" sqref="A1:G4"/>
    </sheetView>
  </sheetViews>
  <sheetFormatPr defaultColWidth="11.42578125" defaultRowHeight="15" x14ac:dyDescent="0.25"/>
  <cols>
    <col min="1" max="1" width="2.42578125" style="28" customWidth="1"/>
    <col min="2" max="2" width="41.42578125" style="3" hidden="1" customWidth="1"/>
    <col min="3" max="3" width="41.42578125" style="17" customWidth="1"/>
    <col min="4" max="5" width="86.85546875" style="7" bestFit="1" customWidth="1"/>
    <col min="6" max="6" width="16.5703125" style="7" bestFit="1" customWidth="1"/>
    <col min="7" max="7" width="42.5703125" style="3" customWidth="1"/>
    <col min="8" max="8" width="28.42578125" style="3" customWidth="1"/>
    <col min="9" max="9" width="19" style="3" customWidth="1"/>
    <col min="10" max="10" width="27.5703125" style="10" customWidth="1"/>
    <col min="11" max="11" width="26.140625" style="9" customWidth="1"/>
    <col min="12" max="12" width="19.42578125" style="5" customWidth="1"/>
    <col min="13" max="13" width="23" style="6" bestFit="1" customWidth="1"/>
    <col min="14" max="14" width="13.5703125" style="5" customWidth="1"/>
    <col min="15" max="15" width="159" style="6" bestFit="1" customWidth="1"/>
    <col min="16" max="16384" width="11.42578125" style="3"/>
  </cols>
  <sheetData>
    <row r="4" spans="1:15" ht="18.75" x14ac:dyDescent="0.25">
      <c r="G4" s="1"/>
    </row>
    <row r="5" spans="1:15" ht="15" customHeight="1" x14ac:dyDescent="0.25">
      <c r="G5" s="1"/>
    </row>
    <row r="6" spans="1:15" ht="19.899999999999999" customHeight="1" x14ac:dyDescent="0.25">
      <c r="B6" s="8" t="s">
        <v>9</v>
      </c>
      <c r="C6" s="1" t="s">
        <v>74</v>
      </c>
      <c r="E6" s="1"/>
      <c r="F6" s="1"/>
      <c r="G6" s="1"/>
      <c r="H6" s="10"/>
      <c r="I6" s="5"/>
    </row>
    <row r="7" spans="1:15" ht="27.75" customHeight="1" x14ac:dyDescent="0.25">
      <c r="B7" s="1" t="s">
        <v>5</v>
      </c>
      <c r="C7" s="1"/>
      <c r="D7" s="13"/>
      <c r="E7" s="14"/>
      <c r="F7" s="14"/>
      <c r="G7" s="11"/>
      <c r="H7" s="2"/>
      <c r="I7" s="2"/>
    </row>
    <row r="8" spans="1:15" s="4" customFormat="1" ht="38.25" customHeight="1" x14ac:dyDescent="0.25">
      <c r="A8" s="29"/>
      <c r="B8" s="12" t="s">
        <v>6</v>
      </c>
      <c r="C8" s="39" t="s">
        <v>70</v>
      </c>
      <c r="D8" s="39" t="s">
        <v>80</v>
      </c>
      <c r="E8" s="39" t="s">
        <v>6</v>
      </c>
      <c r="F8" s="39" t="s">
        <v>7</v>
      </c>
      <c r="G8" s="40" t="s">
        <v>8</v>
      </c>
      <c r="H8" s="41" t="s">
        <v>0</v>
      </c>
      <c r="I8" s="41" t="s">
        <v>33</v>
      </c>
      <c r="J8" s="42" t="s">
        <v>2</v>
      </c>
      <c r="K8" s="42" t="s">
        <v>1</v>
      </c>
      <c r="L8" s="43" t="s">
        <v>4</v>
      </c>
      <c r="M8" s="43" t="s">
        <v>3</v>
      </c>
      <c r="N8" s="44" t="s">
        <v>28</v>
      </c>
    </row>
    <row r="9" spans="1:15" ht="18.75" customHeight="1" x14ac:dyDescent="0.2">
      <c r="A9" s="30"/>
      <c r="B9" s="25"/>
      <c r="C9" s="21" t="s">
        <v>60</v>
      </c>
      <c r="D9" s="21" t="s">
        <v>41</v>
      </c>
      <c r="E9" s="21" t="s">
        <v>68</v>
      </c>
      <c r="F9" s="35">
        <v>15000020</v>
      </c>
      <c r="G9" s="21" t="s">
        <v>10</v>
      </c>
      <c r="H9" s="21">
        <v>444082</v>
      </c>
      <c r="I9" s="36" t="s">
        <v>29</v>
      </c>
      <c r="J9" s="37">
        <v>0.54</v>
      </c>
      <c r="K9" s="37">
        <f t="shared" ref="K9:K40" si="0">J9*N9+J9</f>
        <v>0.56159999999999999</v>
      </c>
      <c r="L9" s="22">
        <f t="shared" ref="L9:L16" si="1">H9*J9</f>
        <v>239804.28000000003</v>
      </c>
      <c r="M9" s="23">
        <f t="shared" ref="M9:M40" si="2">H9*K9</f>
        <v>249396.45119999998</v>
      </c>
      <c r="N9" s="38">
        <v>0.04</v>
      </c>
    </row>
    <row r="10" spans="1:15" ht="18.75" customHeight="1" x14ac:dyDescent="0.2">
      <c r="B10" s="27"/>
      <c r="C10" s="21" t="s">
        <v>60</v>
      </c>
      <c r="D10" s="21" t="s">
        <v>41</v>
      </c>
      <c r="E10" s="21" t="s">
        <v>68</v>
      </c>
      <c r="F10" s="35">
        <v>15000053</v>
      </c>
      <c r="G10" s="21" t="s">
        <v>13</v>
      </c>
      <c r="H10" s="21">
        <v>6</v>
      </c>
      <c r="I10" s="36" t="s">
        <v>30</v>
      </c>
      <c r="J10" s="37">
        <v>50</v>
      </c>
      <c r="K10" s="37">
        <f t="shared" si="0"/>
        <v>60.5</v>
      </c>
      <c r="L10" s="22">
        <f t="shared" si="1"/>
        <v>300</v>
      </c>
      <c r="M10" s="23">
        <f t="shared" si="2"/>
        <v>363</v>
      </c>
      <c r="N10" s="38">
        <v>0.21</v>
      </c>
    </row>
    <row r="11" spans="1:15" ht="18.75" customHeight="1" x14ac:dyDescent="0.2">
      <c r="B11" s="27"/>
      <c r="C11" s="21" t="s">
        <v>60</v>
      </c>
      <c r="D11" s="21" t="s">
        <v>41</v>
      </c>
      <c r="E11" s="21" t="s">
        <v>68</v>
      </c>
      <c r="F11" s="35">
        <v>15000057</v>
      </c>
      <c r="G11" s="21" t="s">
        <v>15</v>
      </c>
      <c r="H11" s="21">
        <v>81</v>
      </c>
      <c r="I11" s="36" t="s">
        <v>30</v>
      </c>
      <c r="J11" s="37">
        <v>190</v>
      </c>
      <c r="K11" s="37">
        <f t="shared" si="0"/>
        <v>229.9</v>
      </c>
      <c r="L11" s="22">
        <f t="shared" si="1"/>
        <v>15390</v>
      </c>
      <c r="M11" s="23">
        <f t="shared" si="2"/>
        <v>18621.900000000001</v>
      </c>
      <c r="N11" s="38">
        <v>0.21</v>
      </c>
    </row>
    <row r="12" spans="1:15" ht="18.75" customHeight="1" x14ac:dyDescent="0.2">
      <c r="B12" s="27"/>
      <c r="C12" s="21" t="s">
        <v>60</v>
      </c>
      <c r="D12" s="21" t="s">
        <v>41</v>
      </c>
      <c r="E12" s="21" t="s">
        <v>68</v>
      </c>
      <c r="F12" s="35">
        <v>15000079</v>
      </c>
      <c r="G12" s="21" t="s">
        <v>55</v>
      </c>
      <c r="H12" s="21">
        <v>9</v>
      </c>
      <c r="I12" s="36" t="s">
        <v>30</v>
      </c>
      <c r="J12" s="37">
        <v>8.5</v>
      </c>
      <c r="K12" s="37">
        <f t="shared" si="0"/>
        <v>8.84</v>
      </c>
      <c r="L12" s="22">
        <f t="shared" si="1"/>
        <v>76.5</v>
      </c>
      <c r="M12" s="23">
        <f t="shared" si="2"/>
        <v>79.56</v>
      </c>
      <c r="N12" s="38">
        <v>0.04</v>
      </c>
      <c r="O12" s="18"/>
    </row>
    <row r="13" spans="1:15" ht="18.75" customHeight="1" x14ac:dyDescent="0.2">
      <c r="B13" s="26"/>
      <c r="C13" s="21" t="s">
        <v>60</v>
      </c>
      <c r="D13" s="21" t="s">
        <v>41</v>
      </c>
      <c r="E13" s="21" t="s">
        <v>68</v>
      </c>
      <c r="F13" s="35">
        <v>15000413</v>
      </c>
      <c r="G13" s="21" t="s">
        <v>19</v>
      </c>
      <c r="H13" s="21">
        <v>49</v>
      </c>
      <c r="I13" s="36" t="s">
        <v>30</v>
      </c>
      <c r="J13" s="37">
        <v>65</v>
      </c>
      <c r="K13" s="37">
        <f t="shared" si="0"/>
        <v>67.599999999999994</v>
      </c>
      <c r="L13" s="22">
        <f t="shared" si="1"/>
        <v>3185</v>
      </c>
      <c r="M13" s="23">
        <f t="shared" si="2"/>
        <v>3312.3999999999996</v>
      </c>
      <c r="N13" s="38">
        <v>0.04</v>
      </c>
    </row>
    <row r="14" spans="1:15" ht="18.75" customHeight="1" x14ac:dyDescent="0.2">
      <c r="B14" s="26"/>
      <c r="C14" s="21" t="s">
        <v>60</v>
      </c>
      <c r="D14" s="21" t="s">
        <v>41</v>
      </c>
      <c r="E14" s="21" t="s">
        <v>68</v>
      </c>
      <c r="F14" s="35">
        <v>15000424</v>
      </c>
      <c r="G14" s="21" t="s">
        <v>22</v>
      </c>
      <c r="H14" s="21">
        <v>1815</v>
      </c>
      <c r="I14" s="36" t="s">
        <v>30</v>
      </c>
      <c r="J14" s="37">
        <v>19.5</v>
      </c>
      <c r="K14" s="37">
        <f t="shared" si="0"/>
        <v>20.28</v>
      </c>
      <c r="L14" s="22">
        <f t="shared" si="1"/>
        <v>35392.5</v>
      </c>
      <c r="M14" s="23">
        <f t="shared" si="2"/>
        <v>36808.200000000004</v>
      </c>
      <c r="N14" s="38">
        <v>0.04</v>
      </c>
    </row>
    <row r="15" spans="1:15" ht="18.75" customHeight="1" x14ac:dyDescent="0.2">
      <c r="B15" s="26"/>
      <c r="C15" s="21" t="s">
        <v>60</v>
      </c>
      <c r="D15" s="21" t="s">
        <v>41</v>
      </c>
      <c r="E15" s="21" t="s">
        <v>68</v>
      </c>
      <c r="F15" s="35">
        <v>15000425</v>
      </c>
      <c r="G15" s="21" t="s">
        <v>34</v>
      </c>
      <c r="H15" s="21">
        <v>16</v>
      </c>
      <c r="I15" s="36" t="s">
        <v>30</v>
      </c>
      <c r="J15" s="37">
        <v>34</v>
      </c>
      <c r="K15" s="37">
        <f t="shared" si="0"/>
        <v>35.36</v>
      </c>
      <c r="L15" s="22">
        <f t="shared" si="1"/>
        <v>544</v>
      </c>
      <c r="M15" s="23">
        <f t="shared" si="2"/>
        <v>565.76</v>
      </c>
      <c r="N15" s="38">
        <v>0.04</v>
      </c>
    </row>
    <row r="16" spans="1:15" ht="18.75" customHeight="1" x14ac:dyDescent="0.2">
      <c r="B16" s="26"/>
      <c r="C16" s="21" t="s">
        <v>60</v>
      </c>
      <c r="D16" s="21" t="s">
        <v>41</v>
      </c>
      <c r="E16" s="21" t="s">
        <v>68</v>
      </c>
      <c r="F16" s="35">
        <v>15000590</v>
      </c>
      <c r="G16" s="21" t="s">
        <v>25</v>
      </c>
      <c r="H16" s="21">
        <v>2940</v>
      </c>
      <c r="I16" s="36" t="s">
        <v>31</v>
      </c>
      <c r="J16" s="37">
        <v>2</v>
      </c>
      <c r="K16" s="37">
        <f t="shared" si="0"/>
        <v>2.42</v>
      </c>
      <c r="L16" s="22">
        <f t="shared" si="1"/>
        <v>5880</v>
      </c>
      <c r="M16" s="23">
        <f t="shared" si="2"/>
        <v>7114.8</v>
      </c>
      <c r="N16" s="38">
        <v>0.21</v>
      </c>
    </row>
    <row r="17" spans="1:15" s="17" customFormat="1" ht="18.75" customHeight="1" x14ac:dyDescent="0.2">
      <c r="A17" s="28"/>
      <c r="B17" s="26"/>
      <c r="C17" s="21" t="s">
        <v>60</v>
      </c>
      <c r="D17" s="21" t="s">
        <v>41</v>
      </c>
      <c r="E17" s="21" t="s">
        <v>68</v>
      </c>
      <c r="F17" s="35">
        <v>901000591</v>
      </c>
      <c r="G17" s="21" t="s">
        <v>71</v>
      </c>
      <c r="H17" s="21">
        <v>1</v>
      </c>
      <c r="I17" s="36" t="s">
        <v>73</v>
      </c>
      <c r="J17" s="37">
        <v>20000</v>
      </c>
      <c r="K17" s="37">
        <f t="shared" si="0"/>
        <v>24200</v>
      </c>
      <c r="L17" s="22">
        <v>20000</v>
      </c>
      <c r="M17" s="23">
        <f t="shared" si="2"/>
        <v>24200</v>
      </c>
      <c r="N17" s="38">
        <v>0.21</v>
      </c>
      <c r="O17" s="18"/>
    </row>
    <row r="18" spans="1:15" s="17" customFormat="1" ht="18.75" customHeight="1" x14ac:dyDescent="0.2">
      <c r="A18" s="28"/>
      <c r="B18" s="26"/>
      <c r="C18" s="21" t="s">
        <v>60</v>
      </c>
      <c r="D18" s="21" t="s">
        <v>41</v>
      </c>
      <c r="E18" s="21" t="s">
        <v>68</v>
      </c>
      <c r="F18" s="35">
        <v>903001199</v>
      </c>
      <c r="G18" s="21" t="s">
        <v>72</v>
      </c>
      <c r="H18" s="21">
        <v>8</v>
      </c>
      <c r="I18" s="36" t="s">
        <v>30</v>
      </c>
      <c r="J18" s="37">
        <v>360</v>
      </c>
      <c r="K18" s="37">
        <f t="shared" si="0"/>
        <v>435.6</v>
      </c>
      <c r="L18" s="22">
        <v>2880</v>
      </c>
      <c r="M18" s="23">
        <f t="shared" si="2"/>
        <v>3484.8</v>
      </c>
      <c r="N18" s="38">
        <v>0.21</v>
      </c>
      <c r="O18" s="18"/>
    </row>
    <row r="19" spans="1:15" s="17" customFormat="1" ht="18.75" customHeight="1" x14ac:dyDescent="0.2">
      <c r="A19" s="28"/>
      <c r="B19" s="27"/>
      <c r="C19" s="21" t="s">
        <v>61</v>
      </c>
      <c r="D19" s="21" t="s">
        <v>79</v>
      </c>
      <c r="E19" s="21" t="s">
        <v>78</v>
      </c>
      <c r="F19" s="35">
        <v>15000057</v>
      </c>
      <c r="G19" s="21" t="s">
        <v>15</v>
      </c>
      <c r="H19" s="21">
        <v>300</v>
      </c>
      <c r="I19" s="36" t="s">
        <v>30</v>
      </c>
      <c r="J19" s="37">
        <v>190</v>
      </c>
      <c r="K19" s="37">
        <f t="shared" si="0"/>
        <v>229.9</v>
      </c>
      <c r="L19" s="22">
        <f t="shared" ref="L19:L29" si="3">H19*J19</f>
        <v>57000</v>
      </c>
      <c r="M19" s="23">
        <f t="shared" si="2"/>
        <v>68970</v>
      </c>
      <c r="N19" s="38">
        <v>0.21</v>
      </c>
      <c r="O19" s="18"/>
    </row>
    <row r="20" spans="1:15" s="17" customFormat="1" ht="18.75" customHeight="1" x14ac:dyDescent="0.2">
      <c r="A20" s="28"/>
      <c r="B20" s="27"/>
      <c r="C20" s="21" t="s">
        <v>61</v>
      </c>
      <c r="D20" s="21" t="s">
        <v>79</v>
      </c>
      <c r="E20" s="21" t="s">
        <v>78</v>
      </c>
      <c r="F20" s="35">
        <v>15000064</v>
      </c>
      <c r="G20" s="21" t="s">
        <v>51</v>
      </c>
      <c r="H20" s="21">
        <v>470</v>
      </c>
      <c r="I20" s="36" t="s">
        <v>30</v>
      </c>
      <c r="J20" s="37">
        <v>65</v>
      </c>
      <c r="K20" s="37">
        <f t="shared" si="0"/>
        <v>78.650000000000006</v>
      </c>
      <c r="L20" s="22">
        <f t="shared" si="3"/>
        <v>30550</v>
      </c>
      <c r="M20" s="23">
        <f t="shared" si="2"/>
        <v>36965.5</v>
      </c>
      <c r="N20" s="38">
        <v>0.21</v>
      </c>
      <c r="O20" s="18"/>
    </row>
    <row r="21" spans="1:15" ht="18.75" customHeight="1" x14ac:dyDescent="0.2">
      <c r="B21" s="26"/>
      <c r="C21" s="21" t="s">
        <v>61</v>
      </c>
      <c r="D21" s="21" t="s">
        <v>79</v>
      </c>
      <c r="E21" s="21" t="s">
        <v>78</v>
      </c>
      <c r="F21" s="35">
        <v>15000066</v>
      </c>
      <c r="G21" s="21" t="s">
        <v>50</v>
      </c>
      <c r="H21" s="21">
        <v>10</v>
      </c>
      <c r="I21" s="36" t="s">
        <v>30</v>
      </c>
      <c r="J21" s="37">
        <v>340</v>
      </c>
      <c r="K21" s="37">
        <f t="shared" si="0"/>
        <v>411.4</v>
      </c>
      <c r="L21" s="22">
        <f t="shared" si="3"/>
        <v>3400</v>
      </c>
      <c r="M21" s="23">
        <f t="shared" si="2"/>
        <v>4114</v>
      </c>
      <c r="N21" s="38">
        <v>0.21</v>
      </c>
    </row>
    <row r="22" spans="1:15" s="17" customFormat="1" ht="18.75" customHeight="1" x14ac:dyDescent="0.2">
      <c r="A22" s="28"/>
      <c r="B22" s="26"/>
      <c r="C22" s="21" t="s">
        <v>61</v>
      </c>
      <c r="D22" s="21" t="s">
        <v>79</v>
      </c>
      <c r="E22" s="21" t="s">
        <v>78</v>
      </c>
      <c r="F22" s="35">
        <v>15000413</v>
      </c>
      <c r="G22" s="21" t="s">
        <v>19</v>
      </c>
      <c r="H22" s="21">
        <v>100</v>
      </c>
      <c r="I22" s="36" t="s">
        <v>30</v>
      </c>
      <c r="J22" s="37">
        <v>65</v>
      </c>
      <c r="K22" s="37">
        <f t="shared" si="0"/>
        <v>67.599999999999994</v>
      </c>
      <c r="L22" s="22">
        <f t="shared" si="3"/>
        <v>6500</v>
      </c>
      <c r="M22" s="23">
        <f t="shared" si="2"/>
        <v>6759.9999999999991</v>
      </c>
      <c r="N22" s="38">
        <v>0.04</v>
      </c>
      <c r="O22" s="18"/>
    </row>
    <row r="23" spans="1:15" s="17" customFormat="1" ht="18.75" customHeight="1" x14ac:dyDescent="0.2">
      <c r="A23" s="28"/>
      <c r="B23" s="26"/>
      <c r="C23" s="21" t="s">
        <v>61</v>
      </c>
      <c r="D23" s="21" t="s">
        <v>79</v>
      </c>
      <c r="E23" s="21" t="s">
        <v>78</v>
      </c>
      <c r="F23" s="35">
        <v>15000415</v>
      </c>
      <c r="G23" s="21" t="s">
        <v>54</v>
      </c>
      <c r="H23" s="21">
        <v>12</v>
      </c>
      <c r="I23" s="36" t="s">
        <v>30</v>
      </c>
      <c r="J23" s="37">
        <v>65</v>
      </c>
      <c r="K23" s="37">
        <f t="shared" si="0"/>
        <v>78.650000000000006</v>
      </c>
      <c r="L23" s="22">
        <f t="shared" si="3"/>
        <v>780</v>
      </c>
      <c r="M23" s="23">
        <f t="shared" si="2"/>
        <v>943.80000000000007</v>
      </c>
      <c r="N23" s="38">
        <v>0.21</v>
      </c>
      <c r="O23" s="18"/>
    </row>
    <row r="24" spans="1:15" s="17" customFormat="1" ht="18.75" customHeight="1" x14ac:dyDescent="0.2">
      <c r="A24" s="28"/>
      <c r="B24" s="26"/>
      <c r="C24" s="21" t="s">
        <v>61</v>
      </c>
      <c r="D24" s="21" t="s">
        <v>79</v>
      </c>
      <c r="E24" s="21" t="s">
        <v>78</v>
      </c>
      <c r="F24" s="35">
        <v>15000416</v>
      </c>
      <c r="G24" s="21" t="s">
        <v>49</v>
      </c>
      <c r="H24" s="21">
        <v>10</v>
      </c>
      <c r="I24" s="36" t="s">
        <v>30</v>
      </c>
      <c r="J24" s="37">
        <v>330</v>
      </c>
      <c r="K24" s="37">
        <f t="shared" si="0"/>
        <v>399.3</v>
      </c>
      <c r="L24" s="22">
        <f t="shared" si="3"/>
        <v>3300</v>
      </c>
      <c r="M24" s="23">
        <f t="shared" si="2"/>
        <v>3993</v>
      </c>
      <c r="N24" s="38">
        <v>0.21</v>
      </c>
      <c r="O24" s="18"/>
    </row>
    <row r="25" spans="1:15" ht="18.75" customHeight="1" x14ac:dyDescent="0.2">
      <c r="B25" s="26"/>
      <c r="C25" s="21" t="s">
        <v>61</v>
      </c>
      <c r="D25" s="21" t="s">
        <v>79</v>
      </c>
      <c r="E25" s="21" t="s">
        <v>78</v>
      </c>
      <c r="F25" s="35">
        <v>15000418</v>
      </c>
      <c r="G25" s="21" t="s">
        <v>20</v>
      </c>
      <c r="H25" s="21">
        <v>300</v>
      </c>
      <c r="I25" s="36" t="s">
        <v>30</v>
      </c>
      <c r="J25" s="37">
        <v>20</v>
      </c>
      <c r="K25" s="37">
        <f t="shared" si="0"/>
        <v>24.2</v>
      </c>
      <c r="L25" s="22">
        <f t="shared" si="3"/>
        <v>6000</v>
      </c>
      <c r="M25" s="23">
        <f t="shared" si="2"/>
        <v>7260</v>
      </c>
      <c r="N25" s="38">
        <v>0.21</v>
      </c>
    </row>
    <row r="26" spans="1:15" ht="18.75" customHeight="1" x14ac:dyDescent="0.2">
      <c r="B26" s="26"/>
      <c r="C26" s="21" t="s">
        <v>61</v>
      </c>
      <c r="D26" s="21" t="s">
        <v>79</v>
      </c>
      <c r="E26" s="21" t="s">
        <v>78</v>
      </c>
      <c r="F26" s="35">
        <v>15000424</v>
      </c>
      <c r="G26" s="21" t="s">
        <v>22</v>
      </c>
      <c r="H26" s="21">
        <v>10</v>
      </c>
      <c r="I26" s="36" t="s">
        <v>30</v>
      </c>
      <c r="J26" s="37">
        <v>19.5</v>
      </c>
      <c r="K26" s="37">
        <f t="shared" si="0"/>
        <v>20.28</v>
      </c>
      <c r="L26" s="22">
        <f t="shared" si="3"/>
        <v>195</v>
      </c>
      <c r="M26" s="23">
        <f t="shared" si="2"/>
        <v>202.8</v>
      </c>
      <c r="N26" s="38">
        <v>0.04</v>
      </c>
    </row>
    <row r="27" spans="1:15" ht="18.75" customHeight="1" x14ac:dyDescent="0.2">
      <c r="B27" s="26"/>
      <c r="C27" s="21" t="s">
        <v>61</v>
      </c>
      <c r="D27" s="21" t="s">
        <v>79</v>
      </c>
      <c r="E27" s="21" t="s">
        <v>78</v>
      </c>
      <c r="F27" s="35">
        <v>15000425</v>
      </c>
      <c r="G27" s="21" t="s">
        <v>34</v>
      </c>
      <c r="H27" s="21">
        <v>100</v>
      </c>
      <c r="I27" s="36" t="s">
        <v>30</v>
      </c>
      <c r="J27" s="37">
        <v>34</v>
      </c>
      <c r="K27" s="37">
        <f t="shared" si="0"/>
        <v>35.36</v>
      </c>
      <c r="L27" s="22">
        <f t="shared" si="3"/>
        <v>3400</v>
      </c>
      <c r="M27" s="23">
        <f t="shared" si="2"/>
        <v>3536</v>
      </c>
      <c r="N27" s="38">
        <v>0.04</v>
      </c>
    </row>
    <row r="28" spans="1:15" ht="18.75" customHeight="1" x14ac:dyDescent="0.2">
      <c r="B28" s="26"/>
      <c r="C28" s="21" t="s">
        <v>61</v>
      </c>
      <c r="D28" s="21" t="s">
        <v>79</v>
      </c>
      <c r="E28" s="21" t="s">
        <v>78</v>
      </c>
      <c r="F28" s="35">
        <v>15000426</v>
      </c>
      <c r="G28" s="21" t="s">
        <v>53</v>
      </c>
      <c r="H28" s="21">
        <v>10</v>
      </c>
      <c r="I28" s="36" t="s">
        <v>30</v>
      </c>
      <c r="J28" s="37">
        <v>95</v>
      </c>
      <c r="K28" s="37">
        <f t="shared" si="0"/>
        <v>114.95</v>
      </c>
      <c r="L28" s="22">
        <f t="shared" si="3"/>
        <v>950</v>
      </c>
      <c r="M28" s="23">
        <f t="shared" si="2"/>
        <v>1149.5</v>
      </c>
      <c r="N28" s="38">
        <v>0.21</v>
      </c>
    </row>
    <row r="29" spans="1:15" ht="18.75" customHeight="1" x14ac:dyDescent="0.2">
      <c r="B29" s="26"/>
      <c r="C29" s="21" t="s">
        <v>61</v>
      </c>
      <c r="D29" s="21" t="s">
        <v>79</v>
      </c>
      <c r="E29" s="21" t="s">
        <v>78</v>
      </c>
      <c r="F29" s="35">
        <v>15000760</v>
      </c>
      <c r="G29" s="21" t="s">
        <v>52</v>
      </c>
      <c r="H29" s="21">
        <v>15</v>
      </c>
      <c r="I29" s="36" t="s">
        <v>30</v>
      </c>
      <c r="J29" s="37">
        <v>100</v>
      </c>
      <c r="K29" s="37">
        <f t="shared" si="0"/>
        <v>121</v>
      </c>
      <c r="L29" s="22">
        <f t="shared" si="3"/>
        <v>1500</v>
      </c>
      <c r="M29" s="23">
        <f t="shared" si="2"/>
        <v>1815</v>
      </c>
      <c r="N29" s="38">
        <v>0.21</v>
      </c>
    </row>
    <row r="30" spans="1:15" s="17" customFormat="1" ht="18.75" customHeight="1" x14ac:dyDescent="0.2">
      <c r="A30" s="28"/>
      <c r="B30" s="26"/>
      <c r="C30" s="21" t="s">
        <v>61</v>
      </c>
      <c r="D30" s="21" t="s">
        <v>79</v>
      </c>
      <c r="E30" s="21" t="s">
        <v>78</v>
      </c>
      <c r="F30" s="35">
        <v>901000591</v>
      </c>
      <c r="G30" s="21" t="s">
        <v>71</v>
      </c>
      <c r="H30" s="21">
        <v>1</v>
      </c>
      <c r="I30" s="36" t="s">
        <v>73</v>
      </c>
      <c r="J30" s="37">
        <v>20000</v>
      </c>
      <c r="K30" s="37">
        <f t="shared" si="0"/>
        <v>24200</v>
      </c>
      <c r="L30" s="22">
        <v>20000</v>
      </c>
      <c r="M30" s="23">
        <f t="shared" si="2"/>
        <v>24200</v>
      </c>
      <c r="N30" s="38">
        <v>0.21</v>
      </c>
      <c r="O30" s="18"/>
    </row>
    <row r="31" spans="1:15" ht="18.75" customHeight="1" x14ac:dyDescent="0.2">
      <c r="B31" s="26"/>
      <c r="C31" s="21" t="s">
        <v>62</v>
      </c>
      <c r="D31" s="21" t="s">
        <v>44</v>
      </c>
      <c r="E31" s="21" t="s">
        <v>42</v>
      </c>
      <c r="F31" s="35">
        <v>15000020</v>
      </c>
      <c r="G31" s="21" t="s">
        <v>10</v>
      </c>
      <c r="H31" s="21">
        <v>194000</v>
      </c>
      <c r="I31" s="36" t="s">
        <v>29</v>
      </c>
      <c r="J31" s="37">
        <v>0.54</v>
      </c>
      <c r="K31" s="37">
        <f t="shared" si="0"/>
        <v>0.56159999999999999</v>
      </c>
      <c r="L31" s="22">
        <f t="shared" ref="L31:L43" si="4">H31*J31</f>
        <v>104760</v>
      </c>
      <c r="M31" s="23">
        <f t="shared" si="2"/>
        <v>108950.39999999999</v>
      </c>
      <c r="N31" s="38">
        <v>0.04</v>
      </c>
    </row>
    <row r="32" spans="1:15" ht="18.75" customHeight="1" x14ac:dyDescent="0.2">
      <c r="B32" s="26"/>
      <c r="C32" s="21" t="s">
        <v>62</v>
      </c>
      <c r="D32" s="21" t="s">
        <v>44</v>
      </c>
      <c r="E32" s="21" t="s">
        <v>43</v>
      </c>
      <c r="F32" s="35">
        <v>15000020</v>
      </c>
      <c r="G32" s="21" t="s">
        <v>10</v>
      </c>
      <c r="H32" s="21">
        <v>46500</v>
      </c>
      <c r="I32" s="36" t="s">
        <v>29</v>
      </c>
      <c r="J32" s="37">
        <v>0.54</v>
      </c>
      <c r="K32" s="37">
        <f t="shared" si="0"/>
        <v>0.56159999999999999</v>
      </c>
      <c r="L32" s="22">
        <f t="shared" si="4"/>
        <v>25110</v>
      </c>
      <c r="M32" s="23">
        <f t="shared" si="2"/>
        <v>26114.399999999998</v>
      </c>
      <c r="N32" s="38">
        <v>0.04</v>
      </c>
    </row>
    <row r="33" spans="1:15" ht="18.75" customHeight="1" x14ac:dyDescent="0.2">
      <c r="B33" s="26"/>
      <c r="C33" s="21" t="s">
        <v>62</v>
      </c>
      <c r="D33" s="21" t="s">
        <v>44</v>
      </c>
      <c r="E33" s="21" t="s">
        <v>42</v>
      </c>
      <c r="F33" s="35">
        <v>15000021</v>
      </c>
      <c r="G33" s="21" t="s">
        <v>11</v>
      </c>
      <c r="H33" s="21">
        <v>23500</v>
      </c>
      <c r="I33" s="36" t="s">
        <v>29</v>
      </c>
      <c r="J33" s="37">
        <v>0.48</v>
      </c>
      <c r="K33" s="37">
        <f t="shared" si="0"/>
        <v>0.49919999999999998</v>
      </c>
      <c r="L33" s="22">
        <f t="shared" si="4"/>
        <v>11280</v>
      </c>
      <c r="M33" s="23">
        <f t="shared" si="2"/>
        <v>11731.199999999999</v>
      </c>
      <c r="N33" s="38">
        <v>0.04</v>
      </c>
      <c r="O33" s="18"/>
    </row>
    <row r="34" spans="1:15" ht="18.75" customHeight="1" x14ac:dyDescent="0.2">
      <c r="B34" s="26"/>
      <c r="C34" s="21" t="s">
        <v>62</v>
      </c>
      <c r="D34" s="21" t="s">
        <v>44</v>
      </c>
      <c r="E34" s="21" t="s">
        <v>42</v>
      </c>
      <c r="F34" s="35">
        <v>15000055</v>
      </c>
      <c r="G34" s="21" t="s">
        <v>14</v>
      </c>
      <c r="H34" s="21">
        <v>16</v>
      </c>
      <c r="I34" s="36" t="s">
        <v>30</v>
      </c>
      <c r="J34" s="37">
        <v>120</v>
      </c>
      <c r="K34" s="37">
        <f t="shared" si="0"/>
        <v>145.19999999999999</v>
      </c>
      <c r="L34" s="22">
        <f t="shared" si="4"/>
        <v>1920</v>
      </c>
      <c r="M34" s="23">
        <f t="shared" si="2"/>
        <v>2323.1999999999998</v>
      </c>
      <c r="N34" s="38">
        <v>0.21</v>
      </c>
    </row>
    <row r="35" spans="1:15" ht="18.75" customHeight="1" x14ac:dyDescent="0.2">
      <c r="B35" s="26"/>
      <c r="C35" s="21" t="s">
        <v>62</v>
      </c>
      <c r="D35" s="21" t="s">
        <v>44</v>
      </c>
      <c r="E35" s="21" t="s">
        <v>43</v>
      </c>
      <c r="F35" s="35">
        <v>15000055</v>
      </c>
      <c r="G35" s="21" t="s">
        <v>14</v>
      </c>
      <c r="H35" s="21">
        <v>8</v>
      </c>
      <c r="I35" s="36" t="s">
        <v>30</v>
      </c>
      <c r="J35" s="37">
        <v>120</v>
      </c>
      <c r="K35" s="37">
        <f t="shared" si="0"/>
        <v>145.19999999999999</v>
      </c>
      <c r="L35" s="22">
        <f t="shared" si="4"/>
        <v>960</v>
      </c>
      <c r="M35" s="23">
        <f t="shared" si="2"/>
        <v>1161.5999999999999</v>
      </c>
      <c r="N35" s="38">
        <v>0.21</v>
      </c>
    </row>
    <row r="36" spans="1:15" ht="18.75" customHeight="1" x14ac:dyDescent="0.2">
      <c r="B36" s="26"/>
      <c r="C36" s="21" t="s">
        <v>62</v>
      </c>
      <c r="D36" s="21" t="s">
        <v>44</v>
      </c>
      <c r="E36" s="21" t="s">
        <v>42</v>
      </c>
      <c r="F36" s="35">
        <v>15000057</v>
      </c>
      <c r="G36" s="21" t="s">
        <v>15</v>
      </c>
      <c r="H36" s="21">
        <v>1</v>
      </c>
      <c r="I36" s="36" t="s">
        <v>30</v>
      </c>
      <c r="J36" s="37">
        <v>190</v>
      </c>
      <c r="K36" s="37">
        <f t="shared" si="0"/>
        <v>229.9</v>
      </c>
      <c r="L36" s="22">
        <f t="shared" si="4"/>
        <v>190</v>
      </c>
      <c r="M36" s="23">
        <f t="shared" si="2"/>
        <v>229.9</v>
      </c>
      <c r="N36" s="38">
        <v>0.21</v>
      </c>
    </row>
    <row r="37" spans="1:15" ht="18.75" customHeight="1" x14ac:dyDescent="0.2">
      <c r="B37" s="26"/>
      <c r="C37" s="21" t="s">
        <v>62</v>
      </c>
      <c r="D37" s="21" t="s">
        <v>44</v>
      </c>
      <c r="E37" s="21" t="s">
        <v>43</v>
      </c>
      <c r="F37" s="35">
        <v>15000077</v>
      </c>
      <c r="G37" s="21" t="s">
        <v>17</v>
      </c>
      <c r="H37" s="21">
        <v>8</v>
      </c>
      <c r="I37" s="36" t="s">
        <v>30</v>
      </c>
      <c r="J37" s="37">
        <v>7</v>
      </c>
      <c r="K37" s="37">
        <f t="shared" si="0"/>
        <v>7.28</v>
      </c>
      <c r="L37" s="22">
        <f t="shared" si="4"/>
        <v>56</v>
      </c>
      <c r="M37" s="23">
        <f t="shared" si="2"/>
        <v>58.24</v>
      </c>
      <c r="N37" s="38">
        <v>0.04</v>
      </c>
    </row>
    <row r="38" spans="1:15" s="17" customFormat="1" ht="18.75" customHeight="1" x14ac:dyDescent="0.2">
      <c r="A38" s="28"/>
      <c r="B38" s="26"/>
      <c r="C38" s="21" t="s">
        <v>62</v>
      </c>
      <c r="D38" s="21" t="s">
        <v>44</v>
      </c>
      <c r="E38" s="21" t="s">
        <v>42</v>
      </c>
      <c r="F38" s="35">
        <v>15000405</v>
      </c>
      <c r="G38" s="21" t="s">
        <v>18</v>
      </c>
      <c r="H38" s="21">
        <v>10</v>
      </c>
      <c r="I38" s="36" t="s">
        <v>30</v>
      </c>
      <c r="J38" s="37">
        <v>35</v>
      </c>
      <c r="K38" s="37">
        <f t="shared" si="0"/>
        <v>42.35</v>
      </c>
      <c r="L38" s="22">
        <f t="shared" si="4"/>
        <v>350</v>
      </c>
      <c r="M38" s="23">
        <f t="shared" si="2"/>
        <v>423.5</v>
      </c>
      <c r="N38" s="38">
        <v>0.21</v>
      </c>
      <c r="O38" s="18"/>
    </row>
    <row r="39" spans="1:15" s="17" customFormat="1" ht="18.75" customHeight="1" x14ac:dyDescent="0.2">
      <c r="A39" s="28"/>
      <c r="B39" s="26"/>
      <c r="C39" s="21" t="s">
        <v>62</v>
      </c>
      <c r="D39" s="21" t="s">
        <v>44</v>
      </c>
      <c r="E39" s="21" t="s">
        <v>42</v>
      </c>
      <c r="F39" s="35">
        <v>15000409</v>
      </c>
      <c r="G39" s="21" t="s">
        <v>19</v>
      </c>
      <c r="H39" s="21">
        <v>3</v>
      </c>
      <c r="I39" s="36" t="s">
        <v>30</v>
      </c>
      <c r="J39" s="37">
        <v>205</v>
      </c>
      <c r="K39" s="37">
        <f t="shared" si="0"/>
        <v>213.2</v>
      </c>
      <c r="L39" s="22">
        <f t="shared" si="4"/>
        <v>615</v>
      </c>
      <c r="M39" s="23">
        <f t="shared" si="2"/>
        <v>639.59999999999991</v>
      </c>
      <c r="N39" s="38">
        <v>0.04</v>
      </c>
      <c r="O39" s="18"/>
    </row>
    <row r="40" spans="1:15" s="17" customFormat="1" ht="18.75" customHeight="1" x14ac:dyDescent="0.2">
      <c r="A40" s="28"/>
      <c r="B40" s="26"/>
      <c r="C40" s="21" t="s">
        <v>62</v>
      </c>
      <c r="D40" s="21" t="s">
        <v>44</v>
      </c>
      <c r="E40" s="21" t="s">
        <v>43</v>
      </c>
      <c r="F40" s="35">
        <v>15000409</v>
      </c>
      <c r="G40" s="21" t="s">
        <v>19</v>
      </c>
      <c r="H40" s="21">
        <v>2</v>
      </c>
      <c r="I40" s="36" t="s">
        <v>30</v>
      </c>
      <c r="J40" s="37">
        <v>205</v>
      </c>
      <c r="K40" s="37">
        <f t="shared" si="0"/>
        <v>213.2</v>
      </c>
      <c r="L40" s="22">
        <f t="shared" si="4"/>
        <v>410</v>
      </c>
      <c r="M40" s="23">
        <f t="shared" si="2"/>
        <v>426.4</v>
      </c>
      <c r="N40" s="38">
        <v>0.04</v>
      </c>
      <c r="O40" s="18"/>
    </row>
    <row r="41" spans="1:15" s="17" customFormat="1" ht="18.75" customHeight="1" x14ac:dyDescent="0.2">
      <c r="A41" s="28"/>
      <c r="B41" s="26"/>
      <c r="C41" s="21" t="s">
        <v>62</v>
      </c>
      <c r="D41" s="21" t="s">
        <v>44</v>
      </c>
      <c r="E41" s="21" t="s">
        <v>42</v>
      </c>
      <c r="F41" s="35">
        <v>15000413</v>
      </c>
      <c r="G41" s="21" t="s">
        <v>19</v>
      </c>
      <c r="H41" s="21">
        <v>5</v>
      </c>
      <c r="I41" s="36" t="s">
        <v>30</v>
      </c>
      <c r="J41" s="37">
        <v>65</v>
      </c>
      <c r="K41" s="37">
        <f t="shared" ref="K41:K72" si="5">J41*N41+J41</f>
        <v>67.599999999999994</v>
      </c>
      <c r="L41" s="22">
        <f t="shared" si="4"/>
        <v>325</v>
      </c>
      <c r="M41" s="23">
        <f t="shared" ref="M41:M72" si="6">H41*K41</f>
        <v>338</v>
      </c>
      <c r="N41" s="38">
        <v>0.04</v>
      </c>
      <c r="O41" s="18"/>
    </row>
    <row r="42" spans="1:15" s="17" customFormat="1" ht="18.75" customHeight="1" x14ac:dyDescent="0.2">
      <c r="A42" s="28"/>
      <c r="B42" s="26"/>
      <c r="C42" s="21" t="s">
        <v>62</v>
      </c>
      <c r="D42" s="21" t="s">
        <v>44</v>
      </c>
      <c r="E42" s="21" t="s">
        <v>42</v>
      </c>
      <c r="F42" s="35">
        <v>15000424</v>
      </c>
      <c r="G42" s="21" t="s">
        <v>22</v>
      </c>
      <c r="H42" s="21">
        <v>141</v>
      </c>
      <c r="I42" s="36" t="s">
        <v>30</v>
      </c>
      <c r="J42" s="37">
        <v>19.5</v>
      </c>
      <c r="K42" s="37">
        <f t="shared" si="5"/>
        <v>20.28</v>
      </c>
      <c r="L42" s="22">
        <f t="shared" si="4"/>
        <v>2749.5</v>
      </c>
      <c r="M42" s="23">
        <f t="shared" si="6"/>
        <v>2859.48</v>
      </c>
      <c r="N42" s="38">
        <v>0.04</v>
      </c>
      <c r="O42" s="18"/>
    </row>
    <row r="43" spans="1:15" s="17" customFormat="1" ht="18.75" customHeight="1" x14ac:dyDescent="0.2">
      <c r="A43" s="28"/>
      <c r="B43" s="26"/>
      <c r="C43" s="21" t="s">
        <v>62</v>
      </c>
      <c r="D43" s="21" t="s">
        <v>44</v>
      </c>
      <c r="E43" s="21" t="s">
        <v>42</v>
      </c>
      <c r="F43" s="35">
        <v>15000425</v>
      </c>
      <c r="G43" s="21" t="s">
        <v>34</v>
      </c>
      <c r="H43" s="21">
        <v>40</v>
      </c>
      <c r="I43" s="36" t="s">
        <v>30</v>
      </c>
      <c r="J43" s="37">
        <v>34</v>
      </c>
      <c r="K43" s="37">
        <f t="shared" si="5"/>
        <v>35.36</v>
      </c>
      <c r="L43" s="22">
        <f t="shared" si="4"/>
        <v>1360</v>
      </c>
      <c r="M43" s="23">
        <f t="shared" si="6"/>
        <v>1414.4</v>
      </c>
      <c r="N43" s="38">
        <v>0.04</v>
      </c>
    </row>
    <row r="44" spans="1:15" s="17" customFormat="1" ht="18.75" customHeight="1" x14ac:dyDescent="0.2">
      <c r="A44" s="28"/>
      <c r="B44" s="26"/>
      <c r="C44" s="21" t="s">
        <v>62</v>
      </c>
      <c r="D44" s="21" t="s">
        <v>44</v>
      </c>
      <c r="E44" s="21" t="s">
        <v>43</v>
      </c>
      <c r="F44" s="35">
        <v>15000425</v>
      </c>
      <c r="G44" s="21" t="s">
        <v>34</v>
      </c>
      <c r="H44" s="21">
        <v>5</v>
      </c>
      <c r="I44" s="36" t="s">
        <v>30</v>
      </c>
      <c r="J44" s="37">
        <v>34</v>
      </c>
      <c r="K44" s="37">
        <f t="shared" si="5"/>
        <v>35.36</v>
      </c>
      <c r="L44" s="22">
        <f t="shared" ref="L44:L79" si="7">H44*J44</f>
        <v>170</v>
      </c>
      <c r="M44" s="23">
        <f t="shared" si="6"/>
        <v>176.8</v>
      </c>
      <c r="N44" s="38">
        <v>0.04</v>
      </c>
      <c r="O44" s="18"/>
    </row>
    <row r="45" spans="1:15" s="17" customFormat="1" ht="18.75" customHeight="1" x14ac:dyDescent="0.2">
      <c r="A45" s="28"/>
      <c r="B45" s="26"/>
      <c r="C45" s="21" t="s">
        <v>62</v>
      </c>
      <c r="D45" s="21" t="s">
        <v>44</v>
      </c>
      <c r="E45" s="21" t="s">
        <v>43</v>
      </c>
      <c r="F45" s="35">
        <v>15000430</v>
      </c>
      <c r="G45" s="21" t="s">
        <v>23</v>
      </c>
      <c r="H45" s="21">
        <v>63</v>
      </c>
      <c r="I45" s="36" t="s">
        <v>30</v>
      </c>
      <c r="J45" s="37">
        <v>10</v>
      </c>
      <c r="K45" s="37">
        <f t="shared" si="5"/>
        <v>10.4</v>
      </c>
      <c r="L45" s="22">
        <f t="shared" si="7"/>
        <v>630</v>
      </c>
      <c r="M45" s="23">
        <f t="shared" si="6"/>
        <v>655.20000000000005</v>
      </c>
      <c r="N45" s="38">
        <v>0.04</v>
      </c>
      <c r="O45" s="18"/>
    </row>
    <row r="46" spans="1:15" s="17" customFormat="1" ht="18.75" customHeight="1" x14ac:dyDescent="0.2">
      <c r="A46" s="28"/>
      <c r="B46" s="26"/>
      <c r="C46" s="21" t="s">
        <v>62</v>
      </c>
      <c r="D46" s="21" t="s">
        <v>44</v>
      </c>
      <c r="E46" s="21" t="s">
        <v>42</v>
      </c>
      <c r="F46" s="35">
        <v>15000441</v>
      </c>
      <c r="G46" s="21" t="s">
        <v>24</v>
      </c>
      <c r="H46" s="21">
        <v>10</v>
      </c>
      <c r="I46" s="36" t="s">
        <v>30</v>
      </c>
      <c r="J46" s="37">
        <v>13</v>
      </c>
      <c r="K46" s="37">
        <f t="shared" si="5"/>
        <v>13.52</v>
      </c>
      <c r="L46" s="22">
        <f t="shared" si="7"/>
        <v>130</v>
      </c>
      <c r="M46" s="23">
        <f t="shared" si="6"/>
        <v>135.19999999999999</v>
      </c>
      <c r="N46" s="38">
        <v>0.04</v>
      </c>
      <c r="O46" s="18"/>
    </row>
    <row r="47" spans="1:15" s="17" customFormat="1" ht="18.75" customHeight="1" x14ac:dyDescent="0.2">
      <c r="A47" s="28"/>
      <c r="B47" s="26"/>
      <c r="C47" s="21" t="s">
        <v>62</v>
      </c>
      <c r="D47" s="21" t="s">
        <v>44</v>
      </c>
      <c r="E47" s="21" t="s">
        <v>42</v>
      </c>
      <c r="F47" s="35">
        <v>15000602</v>
      </c>
      <c r="G47" s="21" t="s">
        <v>26</v>
      </c>
      <c r="H47" s="21">
        <v>6</v>
      </c>
      <c r="I47" s="36" t="s">
        <v>30</v>
      </c>
      <c r="J47" s="37">
        <v>12</v>
      </c>
      <c r="K47" s="37">
        <f t="shared" si="5"/>
        <v>12.48</v>
      </c>
      <c r="L47" s="22">
        <f t="shared" si="7"/>
        <v>72</v>
      </c>
      <c r="M47" s="23">
        <f t="shared" si="6"/>
        <v>74.88</v>
      </c>
      <c r="N47" s="38">
        <v>0.04</v>
      </c>
      <c r="O47" s="18"/>
    </row>
    <row r="48" spans="1:15" s="17" customFormat="1" ht="18.75" customHeight="1" x14ac:dyDescent="0.2">
      <c r="A48" s="28"/>
      <c r="B48" s="26"/>
      <c r="C48" s="21" t="s">
        <v>62</v>
      </c>
      <c r="D48" s="21" t="s">
        <v>44</v>
      </c>
      <c r="E48" s="21" t="s">
        <v>42</v>
      </c>
      <c r="F48" s="35">
        <v>901000591</v>
      </c>
      <c r="G48" s="21" t="s">
        <v>71</v>
      </c>
      <c r="H48" s="21">
        <v>1</v>
      </c>
      <c r="I48" s="36" t="s">
        <v>73</v>
      </c>
      <c r="J48" s="37">
        <v>10000</v>
      </c>
      <c r="K48" s="37">
        <f t="shared" si="5"/>
        <v>12100</v>
      </c>
      <c r="L48" s="22">
        <f>J48</f>
        <v>10000</v>
      </c>
      <c r="M48" s="23">
        <f t="shared" si="6"/>
        <v>12100</v>
      </c>
      <c r="N48" s="38">
        <v>0.21</v>
      </c>
      <c r="O48" s="18"/>
    </row>
    <row r="49" spans="1:15" s="17" customFormat="1" ht="18.75" customHeight="1" x14ac:dyDescent="0.2">
      <c r="A49" s="28"/>
      <c r="B49" s="26"/>
      <c r="C49" s="21" t="s">
        <v>62</v>
      </c>
      <c r="D49" s="21" t="s">
        <v>44</v>
      </c>
      <c r="E49" s="21" t="s">
        <v>43</v>
      </c>
      <c r="F49" s="35">
        <v>901000591</v>
      </c>
      <c r="G49" s="21" t="s">
        <v>71</v>
      </c>
      <c r="H49" s="21">
        <v>1</v>
      </c>
      <c r="I49" s="36" t="s">
        <v>73</v>
      </c>
      <c r="J49" s="37">
        <v>10000</v>
      </c>
      <c r="K49" s="37">
        <f t="shared" si="5"/>
        <v>12100</v>
      </c>
      <c r="L49" s="22">
        <f>J49</f>
        <v>10000</v>
      </c>
      <c r="M49" s="23">
        <f t="shared" si="6"/>
        <v>12100</v>
      </c>
      <c r="N49" s="38">
        <v>0.21</v>
      </c>
      <c r="O49" s="18"/>
    </row>
    <row r="50" spans="1:15" s="17" customFormat="1" ht="18.75" customHeight="1" x14ac:dyDescent="0.2">
      <c r="A50" s="28"/>
      <c r="C50" s="21" t="s">
        <v>63</v>
      </c>
      <c r="D50" s="21" t="s">
        <v>36</v>
      </c>
      <c r="E50" s="21" t="s">
        <v>40</v>
      </c>
      <c r="F50" s="35">
        <v>15000020</v>
      </c>
      <c r="G50" s="21" t="s">
        <v>10</v>
      </c>
      <c r="H50" s="21">
        <v>205662</v>
      </c>
      <c r="I50" s="36" t="s">
        <v>29</v>
      </c>
      <c r="J50" s="37">
        <v>0.54</v>
      </c>
      <c r="K50" s="37">
        <f t="shared" si="5"/>
        <v>0.56159999999999999</v>
      </c>
      <c r="L50" s="22">
        <f t="shared" si="7"/>
        <v>111057.48000000001</v>
      </c>
      <c r="M50" s="23">
        <f t="shared" si="6"/>
        <v>115499.7792</v>
      </c>
      <c r="N50" s="38">
        <v>0.04</v>
      </c>
      <c r="O50" s="18"/>
    </row>
    <row r="51" spans="1:15" s="17" customFormat="1" ht="18.75" customHeight="1" x14ac:dyDescent="0.2">
      <c r="A51" s="28"/>
      <c r="C51" s="21" t="s">
        <v>63</v>
      </c>
      <c r="D51" s="21" t="s">
        <v>36</v>
      </c>
      <c r="E51" s="21" t="s">
        <v>40</v>
      </c>
      <c r="F51" s="35">
        <v>15000021</v>
      </c>
      <c r="G51" s="21" t="s">
        <v>11</v>
      </c>
      <c r="H51" s="21">
        <v>57579</v>
      </c>
      <c r="I51" s="36" t="s">
        <v>29</v>
      </c>
      <c r="J51" s="37">
        <v>0.48</v>
      </c>
      <c r="K51" s="37">
        <f t="shared" si="5"/>
        <v>0.49919999999999998</v>
      </c>
      <c r="L51" s="22">
        <f t="shared" si="7"/>
        <v>27637.919999999998</v>
      </c>
      <c r="M51" s="23">
        <f t="shared" si="6"/>
        <v>28743.436799999999</v>
      </c>
      <c r="N51" s="38">
        <v>0.04</v>
      </c>
    </row>
    <row r="52" spans="1:15" s="17" customFormat="1" ht="18.75" customHeight="1" x14ac:dyDescent="0.2">
      <c r="A52" s="28"/>
      <c r="C52" s="21" t="s">
        <v>63</v>
      </c>
      <c r="D52" s="21" t="s">
        <v>36</v>
      </c>
      <c r="E52" s="21" t="s">
        <v>40</v>
      </c>
      <c r="F52" s="35">
        <v>15000050</v>
      </c>
      <c r="G52" s="21" t="s">
        <v>12</v>
      </c>
      <c r="H52" s="21">
        <v>1</v>
      </c>
      <c r="I52" s="36" t="s">
        <v>30</v>
      </c>
      <c r="J52" s="37">
        <v>28</v>
      </c>
      <c r="K52" s="37">
        <f t="shared" si="5"/>
        <v>29.12</v>
      </c>
      <c r="L52" s="22">
        <f t="shared" si="7"/>
        <v>28</v>
      </c>
      <c r="M52" s="23">
        <f t="shared" si="6"/>
        <v>29.12</v>
      </c>
      <c r="N52" s="38">
        <v>0.04</v>
      </c>
      <c r="O52" s="18"/>
    </row>
    <row r="53" spans="1:15" s="17" customFormat="1" ht="18.75" customHeight="1" x14ac:dyDescent="0.2">
      <c r="A53" s="28"/>
      <c r="C53" s="21" t="s">
        <v>63</v>
      </c>
      <c r="D53" s="21" t="s">
        <v>36</v>
      </c>
      <c r="E53" s="21" t="s">
        <v>40</v>
      </c>
      <c r="F53" s="35">
        <v>15000055</v>
      </c>
      <c r="G53" s="21" t="s">
        <v>14</v>
      </c>
      <c r="H53" s="21">
        <v>1</v>
      </c>
      <c r="I53" s="36" t="s">
        <v>30</v>
      </c>
      <c r="J53" s="37">
        <v>120</v>
      </c>
      <c r="K53" s="37">
        <f t="shared" si="5"/>
        <v>145.19999999999999</v>
      </c>
      <c r="L53" s="22">
        <f t="shared" si="7"/>
        <v>120</v>
      </c>
      <c r="M53" s="23">
        <f t="shared" si="6"/>
        <v>145.19999999999999</v>
      </c>
      <c r="N53" s="38">
        <v>0.21</v>
      </c>
      <c r="O53" s="18"/>
    </row>
    <row r="54" spans="1:15" s="17" customFormat="1" ht="18.75" customHeight="1" x14ac:dyDescent="0.2">
      <c r="A54" s="28"/>
      <c r="C54" s="21" t="s">
        <v>63</v>
      </c>
      <c r="D54" s="21" t="s">
        <v>36</v>
      </c>
      <c r="E54" s="21" t="s">
        <v>40</v>
      </c>
      <c r="F54" s="35">
        <v>15000057</v>
      </c>
      <c r="G54" s="21" t="s">
        <v>15</v>
      </c>
      <c r="H54" s="21">
        <v>32</v>
      </c>
      <c r="I54" s="36" t="s">
        <v>30</v>
      </c>
      <c r="J54" s="37">
        <v>190</v>
      </c>
      <c r="K54" s="37">
        <f t="shared" si="5"/>
        <v>229.9</v>
      </c>
      <c r="L54" s="22">
        <f t="shared" si="7"/>
        <v>6080</v>
      </c>
      <c r="M54" s="23">
        <f t="shared" si="6"/>
        <v>7356.8</v>
      </c>
      <c r="N54" s="38">
        <v>0.21</v>
      </c>
      <c r="O54" s="18"/>
    </row>
    <row r="55" spans="1:15" s="17" customFormat="1" ht="18.75" customHeight="1" x14ac:dyDescent="0.2">
      <c r="A55" s="28"/>
      <c r="C55" s="21" t="s">
        <v>63</v>
      </c>
      <c r="D55" s="21" t="s">
        <v>36</v>
      </c>
      <c r="E55" s="21" t="s">
        <v>37</v>
      </c>
      <c r="F55" s="35">
        <v>15000071</v>
      </c>
      <c r="G55" s="21" t="s">
        <v>16</v>
      </c>
      <c r="H55" s="21">
        <v>166</v>
      </c>
      <c r="I55" s="36" t="s">
        <v>30</v>
      </c>
      <c r="J55" s="37">
        <v>5.5</v>
      </c>
      <c r="K55" s="37">
        <f t="shared" si="5"/>
        <v>6.6550000000000002</v>
      </c>
      <c r="L55" s="22">
        <f t="shared" si="7"/>
        <v>913</v>
      </c>
      <c r="M55" s="23">
        <f t="shared" si="6"/>
        <v>1104.73</v>
      </c>
      <c r="N55" s="38">
        <v>0.21</v>
      </c>
    </row>
    <row r="56" spans="1:15" s="17" customFormat="1" ht="18.75" customHeight="1" x14ac:dyDescent="0.2">
      <c r="A56" s="28"/>
      <c r="C56" s="21" t="s">
        <v>63</v>
      </c>
      <c r="D56" s="21" t="s">
        <v>36</v>
      </c>
      <c r="E56" s="21" t="s">
        <v>38</v>
      </c>
      <c r="F56" s="35">
        <v>15000071</v>
      </c>
      <c r="G56" s="21" t="s">
        <v>16</v>
      </c>
      <c r="H56" s="21">
        <v>264</v>
      </c>
      <c r="I56" s="36" t="s">
        <v>30</v>
      </c>
      <c r="J56" s="37">
        <v>5.5</v>
      </c>
      <c r="K56" s="37">
        <f t="shared" si="5"/>
        <v>6.6550000000000002</v>
      </c>
      <c r="L56" s="22">
        <f t="shared" si="7"/>
        <v>1452</v>
      </c>
      <c r="M56" s="23">
        <f t="shared" si="6"/>
        <v>1756.92</v>
      </c>
      <c r="N56" s="38">
        <v>0.21</v>
      </c>
    </row>
    <row r="57" spans="1:15" s="17" customFormat="1" ht="18.75" customHeight="1" x14ac:dyDescent="0.2">
      <c r="A57" s="28"/>
      <c r="C57" s="21" t="s">
        <v>63</v>
      </c>
      <c r="D57" s="21" t="s">
        <v>36</v>
      </c>
      <c r="E57" s="21" t="s">
        <v>39</v>
      </c>
      <c r="F57" s="35">
        <v>15000071</v>
      </c>
      <c r="G57" s="21" t="s">
        <v>16</v>
      </c>
      <c r="H57" s="21">
        <v>454</v>
      </c>
      <c r="I57" s="36" t="s">
        <v>30</v>
      </c>
      <c r="J57" s="37">
        <v>5.5</v>
      </c>
      <c r="K57" s="37">
        <f t="shared" si="5"/>
        <v>6.6550000000000002</v>
      </c>
      <c r="L57" s="22">
        <f t="shared" si="7"/>
        <v>2497</v>
      </c>
      <c r="M57" s="23">
        <f t="shared" si="6"/>
        <v>3021.37</v>
      </c>
      <c r="N57" s="38">
        <v>0.21</v>
      </c>
      <c r="O57" s="18"/>
    </row>
    <row r="58" spans="1:15" s="17" customFormat="1" ht="18.75" customHeight="1" x14ac:dyDescent="0.2">
      <c r="A58" s="28"/>
      <c r="C58" s="21" t="s">
        <v>63</v>
      </c>
      <c r="D58" s="21" t="s">
        <v>36</v>
      </c>
      <c r="E58" s="21" t="s">
        <v>37</v>
      </c>
      <c r="F58" s="35">
        <v>15000077</v>
      </c>
      <c r="G58" s="21" t="s">
        <v>17</v>
      </c>
      <c r="H58" s="21">
        <v>2</v>
      </c>
      <c r="I58" s="36" t="s">
        <v>30</v>
      </c>
      <c r="J58" s="37">
        <v>7</v>
      </c>
      <c r="K58" s="37">
        <f t="shared" si="5"/>
        <v>7.28</v>
      </c>
      <c r="L58" s="22">
        <f t="shared" si="7"/>
        <v>14</v>
      </c>
      <c r="M58" s="23">
        <f t="shared" si="6"/>
        <v>14.56</v>
      </c>
      <c r="N58" s="38">
        <v>0.04</v>
      </c>
      <c r="O58" s="18"/>
    </row>
    <row r="59" spans="1:15" s="17" customFormat="1" ht="18.75" customHeight="1" x14ac:dyDescent="0.2">
      <c r="A59" s="28"/>
      <c r="C59" s="21" t="s">
        <v>63</v>
      </c>
      <c r="D59" s="21" t="s">
        <v>36</v>
      </c>
      <c r="E59" s="21" t="s">
        <v>38</v>
      </c>
      <c r="F59" s="35">
        <v>15000077</v>
      </c>
      <c r="G59" s="21" t="s">
        <v>17</v>
      </c>
      <c r="H59" s="21">
        <v>1</v>
      </c>
      <c r="I59" s="36" t="s">
        <v>30</v>
      </c>
      <c r="J59" s="37">
        <v>7</v>
      </c>
      <c r="K59" s="37">
        <f t="shared" si="5"/>
        <v>7.28</v>
      </c>
      <c r="L59" s="22">
        <f t="shared" si="7"/>
        <v>7</v>
      </c>
      <c r="M59" s="23">
        <f t="shared" si="6"/>
        <v>7.28</v>
      </c>
      <c r="N59" s="38">
        <v>0.04</v>
      </c>
      <c r="O59" s="18"/>
    </row>
    <row r="60" spans="1:15" s="17" customFormat="1" ht="18.75" customHeight="1" x14ac:dyDescent="0.2">
      <c r="A60" s="28"/>
      <c r="C60" s="21" t="s">
        <v>63</v>
      </c>
      <c r="D60" s="21" t="s">
        <v>36</v>
      </c>
      <c r="E60" s="21" t="s">
        <v>39</v>
      </c>
      <c r="F60" s="35">
        <v>15000077</v>
      </c>
      <c r="G60" s="21" t="s">
        <v>17</v>
      </c>
      <c r="H60" s="21">
        <v>1</v>
      </c>
      <c r="I60" s="36" t="s">
        <v>30</v>
      </c>
      <c r="J60" s="37">
        <v>7</v>
      </c>
      <c r="K60" s="37">
        <f t="shared" si="5"/>
        <v>7.28</v>
      </c>
      <c r="L60" s="22">
        <f t="shared" si="7"/>
        <v>7</v>
      </c>
      <c r="M60" s="23">
        <f t="shared" si="6"/>
        <v>7.28</v>
      </c>
      <c r="N60" s="38">
        <v>0.04</v>
      </c>
    </row>
    <row r="61" spans="1:15" s="17" customFormat="1" ht="18.75" customHeight="1" x14ac:dyDescent="0.2">
      <c r="A61" s="28"/>
      <c r="C61" s="21" t="s">
        <v>63</v>
      </c>
      <c r="D61" s="21" t="s">
        <v>36</v>
      </c>
      <c r="E61" s="21" t="s">
        <v>40</v>
      </c>
      <c r="F61" s="35">
        <v>15000077</v>
      </c>
      <c r="G61" s="21" t="s">
        <v>17</v>
      </c>
      <c r="H61" s="21">
        <v>12</v>
      </c>
      <c r="I61" s="36" t="s">
        <v>30</v>
      </c>
      <c r="J61" s="37">
        <v>7</v>
      </c>
      <c r="K61" s="37">
        <f t="shared" si="5"/>
        <v>7.28</v>
      </c>
      <c r="L61" s="22">
        <f t="shared" si="7"/>
        <v>84</v>
      </c>
      <c r="M61" s="23">
        <f t="shared" si="6"/>
        <v>87.36</v>
      </c>
      <c r="N61" s="38">
        <v>0.04</v>
      </c>
      <c r="O61" s="18"/>
    </row>
    <row r="62" spans="1:15" s="17" customFormat="1" ht="18.75" customHeight="1" x14ac:dyDescent="0.2">
      <c r="A62" s="28"/>
      <c r="C62" s="21" t="s">
        <v>63</v>
      </c>
      <c r="D62" s="21" t="s">
        <v>36</v>
      </c>
      <c r="E62" s="21" t="s">
        <v>40</v>
      </c>
      <c r="F62" s="35">
        <v>15000409</v>
      </c>
      <c r="G62" s="21" t="s">
        <v>45</v>
      </c>
      <c r="H62" s="21">
        <v>11</v>
      </c>
      <c r="I62" s="36" t="s">
        <v>30</v>
      </c>
      <c r="J62" s="37">
        <v>205</v>
      </c>
      <c r="K62" s="37">
        <f t="shared" si="5"/>
        <v>213.2</v>
      </c>
      <c r="L62" s="22">
        <f t="shared" si="7"/>
        <v>2255</v>
      </c>
      <c r="M62" s="23">
        <f t="shared" si="6"/>
        <v>2345.1999999999998</v>
      </c>
      <c r="N62" s="38">
        <v>0.04</v>
      </c>
      <c r="O62" s="18"/>
    </row>
    <row r="63" spans="1:15" s="17" customFormat="1" ht="18.75" customHeight="1" x14ac:dyDescent="0.2">
      <c r="A63" s="28"/>
      <c r="C63" s="21" t="s">
        <v>63</v>
      </c>
      <c r="D63" s="21" t="s">
        <v>36</v>
      </c>
      <c r="E63" s="21" t="s">
        <v>40</v>
      </c>
      <c r="F63" s="35">
        <v>15000413</v>
      </c>
      <c r="G63" s="21" t="s">
        <v>19</v>
      </c>
      <c r="H63" s="21">
        <v>4</v>
      </c>
      <c r="I63" s="36" t="s">
        <v>30</v>
      </c>
      <c r="J63" s="37">
        <v>65</v>
      </c>
      <c r="K63" s="37">
        <f t="shared" si="5"/>
        <v>67.599999999999994</v>
      </c>
      <c r="L63" s="22">
        <f t="shared" si="7"/>
        <v>260</v>
      </c>
      <c r="M63" s="23">
        <f t="shared" si="6"/>
        <v>270.39999999999998</v>
      </c>
      <c r="N63" s="38">
        <v>0.04</v>
      </c>
      <c r="O63" s="18"/>
    </row>
    <row r="64" spans="1:15" s="17" customFormat="1" ht="18.75" customHeight="1" x14ac:dyDescent="0.2">
      <c r="A64" s="28"/>
      <c r="C64" s="21" t="s">
        <v>63</v>
      </c>
      <c r="D64" s="21" t="s">
        <v>36</v>
      </c>
      <c r="E64" s="21" t="s">
        <v>40</v>
      </c>
      <c r="F64" s="35">
        <v>15000425</v>
      </c>
      <c r="G64" s="21" t="s">
        <v>34</v>
      </c>
      <c r="H64" s="21">
        <v>8</v>
      </c>
      <c r="I64" s="36" t="s">
        <v>30</v>
      </c>
      <c r="J64" s="37">
        <v>34</v>
      </c>
      <c r="K64" s="37">
        <f t="shared" si="5"/>
        <v>35.36</v>
      </c>
      <c r="L64" s="22">
        <f t="shared" si="7"/>
        <v>272</v>
      </c>
      <c r="M64" s="23">
        <f t="shared" si="6"/>
        <v>282.88</v>
      </c>
      <c r="N64" s="38">
        <v>0.04</v>
      </c>
      <c r="O64" s="18"/>
    </row>
    <row r="65" spans="1:15" s="17" customFormat="1" ht="18.75" customHeight="1" x14ac:dyDescent="0.2">
      <c r="A65" s="28"/>
      <c r="C65" s="21" t="s">
        <v>63</v>
      </c>
      <c r="D65" s="21" t="s">
        <v>36</v>
      </c>
      <c r="E65" s="21" t="s">
        <v>37</v>
      </c>
      <c r="F65" s="35">
        <v>15000430</v>
      </c>
      <c r="G65" s="21" t="s">
        <v>23</v>
      </c>
      <c r="H65" s="21">
        <v>1</v>
      </c>
      <c r="I65" s="36" t="s">
        <v>30</v>
      </c>
      <c r="J65" s="37">
        <v>10</v>
      </c>
      <c r="K65" s="37">
        <f t="shared" si="5"/>
        <v>10.4</v>
      </c>
      <c r="L65" s="22">
        <f t="shared" si="7"/>
        <v>10</v>
      </c>
      <c r="M65" s="23">
        <f t="shared" si="6"/>
        <v>10.4</v>
      </c>
      <c r="N65" s="38">
        <v>0.04</v>
      </c>
      <c r="O65" s="18"/>
    </row>
    <row r="66" spans="1:15" s="17" customFormat="1" ht="18.75" customHeight="1" x14ac:dyDescent="0.2">
      <c r="A66" s="28"/>
      <c r="C66" s="21" t="s">
        <v>63</v>
      </c>
      <c r="D66" s="21" t="s">
        <v>36</v>
      </c>
      <c r="E66" s="21" t="s">
        <v>38</v>
      </c>
      <c r="F66" s="35">
        <v>15000430</v>
      </c>
      <c r="G66" s="21" t="s">
        <v>23</v>
      </c>
      <c r="H66" s="21">
        <v>5</v>
      </c>
      <c r="I66" s="36" t="s">
        <v>30</v>
      </c>
      <c r="J66" s="37">
        <v>10</v>
      </c>
      <c r="K66" s="37">
        <f t="shared" si="5"/>
        <v>10.4</v>
      </c>
      <c r="L66" s="22">
        <f t="shared" si="7"/>
        <v>50</v>
      </c>
      <c r="M66" s="23">
        <f t="shared" si="6"/>
        <v>52</v>
      </c>
      <c r="N66" s="38">
        <v>0.04</v>
      </c>
      <c r="O66" s="18"/>
    </row>
    <row r="67" spans="1:15" s="17" customFormat="1" ht="18.75" customHeight="1" x14ac:dyDescent="0.2">
      <c r="A67" s="28"/>
      <c r="C67" s="21" t="s">
        <v>63</v>
      </c>
      <c r="D67" s="21" t="s">
        <v>36</v>
      </c>
      <c r="E67" s="21" t="s">
        <v>39</v>
      </c>
      <c r="F67" s="35">
        <v>15000430</v>
      </c>
      <c r="G67" s="21" t="s">
        <v>23</v>
      </c>
      <c r="H67" s="21">
        <v>6</v>
      </c>
      <c r="I67" s="36" t="s">
        <v>30</v>
      </c>
      <c r="J67" s="37">
        <v>10</v>
      </c>
      <c r="K67" s="37">
        <f t="shared" si="5"/>
        <v>10.4</v>
      </c>
      <c r="L67" s="22">
        <f t="shared" si="7"/>
        <v>60</v>
      </c>
      <c r="M67" s="23">
        <f t="shared" si="6"/>
        <v>62.400000000000006</v>
      </c>
      <c r="N67" s="38">
        <v>0.04</v>
      </c>
      <c r="O67" s="18"/>
    </row>
    <row r="68" spans="1:15" s="17" customFormat="1" ht="18.75" customHeight="1" x14ac:dyDescent="0.2">
      <c r="A68" s="28"/>
      <c r="C68" s="21" t="s">
        <v>63</v>
      </c>
      <c r="D68" s="21" t="s">
        <v>36</v>
      </c>
      <c r="E68" s="21" t="s">
        <v>40</v>
      </c>
      <c r="F68" s="35">
        <v>15000430</v>
      </c>
      <c r="G68" s="21" t="s">
        <v>23</v>
      </c>
      <c r="H68" s="21">
        <v>763</v>
      </c>
      <c r="I68" s="36" t="s">
        <v>30</v>
      </c>
      <c r="J68" s="37">
        <v>10</v>
      </c>
      <c r="K68" s="37">
        <f t="shared" si="5"/>
        <v>10.4</v>
      </c>
      <c r="L68" s="22">
        <f t="shared" si="7"/>
        <v>7630</v>
      </c>
      <c r="M68" s="23">
        <f t="shared" si="6"/>
        <v>7935.2</v>
      </c>
      <c r="N68" s="38">
        <v>0.04</v>
      </c>
      <c r="O68" s="18"/>
    </row>
    <row r="69" spans="1:15" s="17" customFormat="1" ht="18.75" customHeight="1" x14ac:dyDescent="0.2">
      <c r="A69" s="28"/>
      <c r="C69" s="21" t="s">
        <v>63</v>
      </c>
      <c r="D69" s="21" t="s">
        <v>36</v>
      </c>
      <c r="E69" s="21" t="s">
        <v>37</v>
      </c>
      <c r="F69" s="35">
        <v>15000441</v>
      </c>
      <c r="G69" s="21" t="s">
        <v>24</v>
      </c>
      <c r="H69" s="21">
        <v>12</v>
      </c>
      <c r="I69" s="36" t="s">
        <v>30</v>
      </c>
      <c r="J69" s="37">
        <v>13</v>
      </c>
      <c r="K69" s="37">
        <f t="shared" si="5"/>
        <v>13.52</v>
      </c>
      <c r="L69" s="22">
        <f t="shared" si="7"/>
        <v>156</v>
      </c>
      <c r="M69" s="23">
        <f t="shared" si="6"/>
        <v>162.24</v>
      </c>
      <c r="N69" s="38">
        <v>0.04</v>
      </c>
      <c r="O69" s="18"/>
    </row>
    <row r="70" spans="1:15" s="17" customFormat="1" ht="18.75" customHeight="1" x14ac:dyDescent="0.2">
      <c r="A70" s="28"/>
      <c r="C70" s="21" t="s">
        <v>63</v>
      </c>
      <c r="D70" s="21" t="s">
        <v>36</v>
      </c>
      <c r="E70" s="21" t="s">
        <v>38</v>
      </c>
      <c r="F70" s="35">
        <v>15000441</v>
      </c>
      <c r="G70" s="21" t="s">
        <v>24</v>
      </c>
      <c r="H70" s="21">
        <v>12</v>
      </c>
      <c r="I70" s="36" t="s">
        <v>30</v>
      </c>
      <c r="J70" s="37">
        <v>13</v>
      </c>
      <c r="K70" s="37">
        <f t="shared" si="5"/>
        <v>13.52</v>
      </c>
      <c r="L70" s="22">
        <f t="shared" si="7"/>
        <v>156</v>
      </c>
      <c r="M70" s="23">
        <f t="shared" si="6"/>
        <v>162.24</v>
      </c>
      <c r="N70" s="38">
        <v>0.04</v>
      </c>
      <c r="O70" s="18"/>
    </row>
    <row r="71" spans="1:15" s="17" customFormat="1" ht="18.75" customHeight="1" x14ac:dyDescent="0.2">
      <c r="A71" s="28"/>
      <c r="C71" s="21" t="s">
        <v>63</v>
      </c>
      <c r="D71" s="21" t="s">
        <v>36</v>
      </c>
      <c r="E71" s="21" t="s">
        <v>39</v>
      </c>
      <c r="F71" s="35">
        <v>15000441</v>
      </c>
      <c r="G71" s="21" t="s">
        <v>24</v>
      </c>
      <c r="H71" s="21">
        <v>13</v>
      </c>
      <c r="I71" s="36" t="s">
        <v>30</v>
      </c>
      <c r="J71" s="37">
        <v>13</v>
      </c>
      <c r="K71" s="37">
        <f t="shared" si="5"/>
        <v>13.52</v>
      </c>
      <c r="L71" s="22">
        <f t="shared" si="7"/>
        <v>169</v>
      </c>
      <c r="M71" s="23">
        <f t="shared" si="6"/>
        <v>175.76</v>
      </c>
      <c r="N71" s="38">
        <v>0.04</v>
      </c>
      <c r="O71" s="18"/>
    </row>
    <row r="72" spans="1:15" s="17" customFormat="1" ht="18.75" customHeight="1" x14ac:dyDescent="0.2">
      <c r="A72" s="28"/>
      <c r="C72" s="21" t="s">
        <v>63</v>
      </c>
      <c r="D72" s="21" t="s">
        <v>36</v>
      </c>
      <c r="E72" s="21" t="s">
        <v>40</v>
      </c>
      <c r="F72" s="35">
        <v>15000441</v>
      </c>
      <c r="G72" s="21" t="s">
        <v>24</v>
      </c>
      <c r="H72" s="21">
        <v>1</v>
      </c>
      <c r="I72" s="36" t="s">
        <v>30</v>
      </c>
      <c r="J72" s="37">
        <v>13</v>
      </c>
      <c r="K72" s="37">
        <f t="shared" si="5"/>
        <v>13.52</v>
      </c>
      <c r="L72" s="22">
        <f t="shared" si="7"/>
        <v>13</v>
      </c>
      <c r="M72" s="23">
        <f t="shared" si="6"/>
        <v>13.52</v>
      </c>
      <c r="N72" s="38">
        <v>0.04</v>
      </c>
      <c r="O72" s="18"/>
    </row>
    <row r="73" spans="1:15" s="17" customFormat="1" ht="18.75" customHeight="1" x14ac:dyDescent="0.2">
      <c r="A73" s="28"/>
      <c r="B73" s="26"/>
      <c r="C73" s="21" t="s">
        <v>63</v>
      </c>
      <c r="D73" s="21" t="s">
        <v>36</v>
      </c>
      <c r="E73" s="21" t="s">
        <v>40</v>
      </c>
      <c r="F73" s="35">
        <v>901000591</v>
      </c>
      <c r="G73" s="21" t="s">
        <v>71</v>
      </c>
      <c r="H73" s="21">
        <v>1</v>
      </c>
      <c r="I73" s="36" t="s">
        <v>73</v>
      </c>
      <c r="J73" s="37">
        <v>20000</v>
      </c>
      <c r="K73" s="37">
        <f t="shared" ref="K73:K100" si="8">J73*N73+J73</f>
        <v>24200</v>
      </c>
      <c r="L73" s="22">
        <v>20000</v>
      </c>
      <c r="M73" s="23">
        <f t="shared" ref="M73:M100" si="9">H73*K73</f>
        <v>24200</v>
      </c>
      <c r="N73" s="38">
        <v>0.21</v>
      </c>
      <c r="O73" s="18"/>
    </row>
    <row r="74" spans="1:15" s="17" customFormat="1" ht="18.75" customHeight="1" x14ac:dyDescent="0.2">
      <c r="A74" s="28"/>
      <c r="B74" s="26"/>
      <c r="C74" s="21" t="s">
        <v>63</v>
      </c>
      <c r="D74" s="21" t="s">
        <v>36</v>
      </c>
      <c r="E74" s="21" t="s">
        <v>40</v>
      </c>
      <c r="F74" s="35">
        <v>903001199</v>
      </c>
      <c r="G74" s="21" t="s">
        <v>72</v>
      </c>
      <c r="H74" s="21">
        <v>15</v>
      </c>
      <c r="I74" s="36" t="s">
        <v>30</v>
      </c>
      <c r="J74" s="37">
        <v>360</v>
      </c>
      <c r="K74" s="37">
        <f t="shared" si="8"/>
        <v>435.6</v>
      </c>
      <c r="L74" s="22">
        <f>H74*J74</f>
        <v>5400</v>
      </c>
      <c r="M74" s="23">
        <f t="shared" si="9"/>
        <v>6534</v>
      </c>
      <c r="N74" s="38">
        <v>0.21</v>
      </c>
      <c r="O74" s="18"/>
    </row>
    <row r="75" spans="1:15" s="17" customFormat="1" ht="18.75" customHeight="1" x14ac:dyDescent="0.2">
      <c r="A75" s="28"/>
      <c r="B75" s="26"/>
      <c r="C75" s="21" t="s">
        <v>64</v>
      </c>
      <c r="D75" s="21" t="s">
        <v>46</v>
      </c>
      <c r="E75" s="21" t="s">
        <v>76</v>
      </c>
      <c r="F75" s="35">
        <v>15000021</v>
      </c>
      <c r="G75" s="21" t="s">
        <v>11</v>
      </c>
      <c r="H75" s="21">
        <v>59000</v>
      </c>
      <c r="I75" s="36" t="s">
        <v>29</v>
      </c>
      <c r="J75" s="37">
        <v>0.48</v>
      </c>
      <c r="K75" s="37">
        <f t="shared" si="8"/>
        <v>0.49919999999999998</v>
      </c>
      <c r="L75" s="22">
        <f t="shared" si="7"/>
        <v>28320</v>
      </c>
      <c r="M75" s="23">
        <f t="shared" si="9"/>
        <v>29452.799999999999</v>
      </c>
      <c r="N75" s="38">
        <v>0.04</v>
      </c>
    </row>
    <row r="76" spans="1:15" s="17" customFormat="1" ht="18.75" customHeight="1" x14ac:dyDescent="0.2">
      <c r="A76" s="28"/>
      <c r="B76" s="26"/>
      <c r="C76" s="21" t="s">
        <v>64</v>
      </c>
      <c r="D76" s="21" t="s">
        <v>46</v>
      </c>
      <c r="E76" s="21" t="s">
        <v>76</v>
      </c>
      <c r="F76" s="35">
        <v>15000057</v>
      </c>
      <c r="G76" s="21" t="s">
        <v>15</v>
      </c>
      <c r="H76" s="21">
        <v>98</v>
      </c>
      <c r="I76" s="36" t="s">
        <v>30</v>
      </c>
      <c r="J76" s="37">
        <v>190</v>
      </c>
      <c r="K76" s="37">
        <f t="shared" si="8"/>
        <v>229.9</v>
      </c>
      <c r="L76" s="22">
        <f t="shared" si="7"/>
        <v>18620</v>
      </c>
      <c r="M76" s="23">
        <f t="shared" si="9"/>
        <v>22530.2</v>
      </c>
      <c r="N76" s="38">
        <v>0.21</v>
      </c>
      <c r="O76" s="18"/>
    </row>
    <row r="77" spans="1:15" s="17" customFormat="1" ht="18.75" customHeight="1" x14ac:dyDescent="0.2">
      <c r="A77" s="28"/>
      <c r="B77" s="26"/>
      <c r="C77" s="21" t="s">
        <v>64</v>
      </c>
      <c r="D77" s="21" t="s">
        <v>46</v>
      </c>
      <c r="E77" s="21" t="s">
        <v>76</v>
      </c>
      <c r="F77" s="35">
        <v>15000085</v>
      </c>
      <c r="G77" s="21" t="s">
        <v>57</v>
      </c>
      <c r="H77" s="21">
        <v>1</v>
      </c>
      <c r="I77" s="36" t="s">
        <v>30</v>
      </c>
      <c r="J77" s="37">
        <v>300</v>
      </c>
      <c r="K77" s="37">
        <f t="shared" si="8"/>
        <v>312</v>
      </c>
      <c r="L77" s="22">
        <f t="shared" si="7"/>
        <v>300</v>
      </c>
      <c r="M77" s="23">
        <f t="shared" si="9"/>
        <v>312</v>
      </c>
      <c r="N77" s="38">
        <v>0.04</v>
      </c>
      <c r="O77" s="18"/>
    </row>
    <row r="78" spans="1:15" s="17" customFormat="1" ht="18.75" customHeight="1" x14ac:dyDescent="0.2">
      <c r="A78" s="28"/>
      <c r="B78" s="26"/>
      <c r="C78" s="21" t="s">
        <v>64</v>
      </c>
      <c r="D78" s="21" t="s">
        <v>46</v>
      </c>
      <c r="E78" s="21" t="s">
        <v>76</v>
      </c>
      <c r="F78" s="35">
        <v>15000413</v>
      </c>
      <c r="G78" s="21" t="s">
        <v>19</v>
      </c>
      <c r="H78" s="21">
        <v>190</v>
      </c>
      <c r="I78" s="36" t="s">
        <v>30</v>
      </c>
      <c r="J78" s="37">
        <v>65</v>
      </c>
      <c r="K78" s="37">
        <f t="shared" si="8"/>
        <v>67.599999999999994</v>
      </c>
      <c r="L78" s="22">
        <f t="shared" si="7"/>
        <v>12350</v>
      </c>
      <c r="M78" s="23">
        <f t="shared" si="9"/>
        <v>12843.999999999998</v>
      </c>
      <c r="N78" s="38">
        <v>0.04</v>
      </c>
    </row>
    <row r="79" spans="1:15" s="17" customFormat="1" ht="18.75" customHeight="1" x14ac:dyDescent="0.2">
      <c r="A79" s="28"/>
      <c r="B79" s="26"/>
      <c r="C79" s="21" t="s">
        <v>64</v>
      </c>
      <c r="D79" s="21" t="s">
        <v>46</v>
      </c>
      <c r="E79" s="21" t="s">
        <v>76</v>
      </c>
      <c r="F79" s="35">
        <v>15000418</v>
      </c>
      <c r="G79" s="21" t="s">
        <v>20</v>
      </c>
      <c r="H79" s="21">
        <v>280</v>
      </c>
      <c r="I79" s="36" t="s">
        <v>30</v>
      </c>
      <c r="J79" s="37">
        <v>20</v>
      </c>
      <c r="K79" s="37">
        <f t="shared" si="8"/>
        <v>24.2</v>
      </c>
      <c r="L79" s="22">
        <f t="shared" si="7"/>
        <v>5600</v>
      </c>
      <c r="M79" s="23">
        <f t="shared" si="9"/>
        <v>6776</v>
      </c>
      <c r="N79" s="38">
        <v>0.21</v>
      </c>
      <c r="O79" s="18"/>
    </row>
    <row r="80" spans="1:15" s="17" customFormat="1" ht="18.75" customHeight="1" x14ac:dyDescent="0.2">
      <c r="A80" s="28"/>
      <c r="B80" s="26"/>
      <c r="C80" s="21" t="s">
        <v>64</v>
      </c>
      <c r="D80" s="21" t="s">
        <v>46</v>
      </c>
      <c r="E80" s="21" t="s">
        <v>76</v>
      </c>
      <c r="F80" s="35">
        <v>15000419</v>
      </c>
      <c r="G80" s="21" t="s">
        <v>21</v>
      </c>
      <c r="H80" s="21">
        <v>24</v>
      </c>
      <c r="I80" s="36" t="s">
        <v>30</v>
      </c>
      <c r="J80" s="37">
        <v>35</v>
      </c>
      <c r="K80" s="37">
        <f t="shared" si="8"/>
        <v>42.35</v>
      </c>
      <c r="L80" s="22">
        <f>H80*J80</f>
        <v>840</v>
      </c>
      <c r="M80" s="23">
        <f t="shared" si="9"/>
        <v>1016.4000000000001</v>
      </c>
      <c r="N80" s="38">
        <v>0.21</v>
      </c>
      <c r="O80" s="18"/>
    </row>
    <row r="81" spans="1:15" s="17" customFormat="1" ht="18.75" customHeight="1" x14ac:dyDescent="0.2">
      <c r="A81" s="28"/>
      <c r="B81" s="26"/>
      <c r="C81" s="21" t="s">
        <v>64</v>
      </c>
      <c r="D81" s="21" t="s">
        <v>46</v>
      </c>
      <c r="E81" s="21" t="s">
        <v>76</v>
      </c>
      <c r="F81" s="35">
        <v>15000425</v>
      </c>
      <c r="G81" s="21" t="s">
        <v>34</v>
      </c>
      <c r="H81" s="21">
        <v>60</v>
      </c>
      <c r="I81" s="36" t="s">
        <v>30</v>
      </c>
      <c r="J81" s="37">
        <v>34</v>
      </c>
      <c r="K81" s="37">
        <f t="shared" si="8"/>
        <v>35.36</v>
      </c>
      <c r="L81" s="22">
        <f>H81*J81</f>
        <v>2040</v>
      </c>
      <c r="M81" s="23">
        <f t="shared" si="9"/>
        <v>2121.6</v>
      </c>
      <c r="N81" s="38">
        <v>0.04</v>
      </c>
      <c r="O81" s="18"/>
    </row>
    <row r="82" spans="1:15" s="17" customFormat="1" ht="18.75" customHeight="1" x14ac:dyDescent="0.2">
      <c r="A82" s="28"/>
      <c r="B82" s="26"/>
      <c r="C82" s="21" t="s">
        <v>64</v>
      </c>
      <c r="D82" s="21" t="s">
        <v>46</v>
      </c>
      <c r="E82" s="21" t="s">
        <v>76</v>
      </c>
      <c r="F82" s="35">
        <v>901000591</v>
      </c>
      <c r="G82" s="21" t="s">
        <v>71</v>
      </c>
      <c r="H82" s="21">
        <v>1</v>
      </c>
      <c r="I82" s="36" t="s">
        <v>73</v>
      </c>
      <c r="J82" s="37">
        <v>10000</v>
      </c>
      <c r="K82" s="37">
        <f t="shared" si="8"/>
        <v>12100</v>
      </c>
      <c r="L82" s="22">
        <f>J82</f>
        <v>10000</v>
      </c>
      <c r="M82" s="23">
        <f t="shared" si="9"/>
        <v>12100</v>
      </c>
      <c r="N82" s="38">
        <v>0.21</v>
      </c>
      <c r="O82" s="18"/>
    </row>
    <row r="83" spans="1:15" s="17" customFormat="1" ht="18.75" customHeight="1" x14ac:dyDescent="0.2">
      <c r="A83" s="28"/>
      <c r="C83" s="21" t="s">
        <v>65</v>
      </c>
      <c r="D83" s="21" t="s">
        <v>47</v>
      </c>
      <c r="E83" s="21" t="s">
        <v>47</v>
      </c>
      <c r="F83" s="35">
        <v>15000020</v>
      </c>
      <c r="G83" s="21" t="s">
        <v>10</v>
      </c>
      <c r="H83" s="21">
        <v>250000</v>
      </c>
      <c r="I83" s="36" t="s">
        <v>29</v>
      </c>
      <c r="J83" s="37">
        <v>0.54</v>
      </c>
      <c r="K83" s="37">
        <f t="shared" si="8"/>
        <v>0.56159999999999999</v>
      </c>
      <c r="L83" s="22">
        <f t="shared" ref="L83:L91" si="10">H83*J83</f>
        <v>135000</v>
      </c>
      <c r="M83" s="23">
        <f t="shared" si="9"/>
        <v>140400</v>
      </c>
      <c r="N83" s="38">
        <v>0.04</v>
      </c>
      <c r="O83" s="18"/>
    </row>
    <row r="84" spans="1:15" s="17" customFormat="1" ht="18.75" customHeight="1" x14ac:dyDescent="0.2">
      <c r="A84" s="28"/>
      <c r="C84" s="21" t="s">
        <v>65</v>
      </c>
      <c r="D84" s="21" t="s">
        <v>47</v>
      </c>
      <c r="E84" s="21" t="s">
        <v>47</v>
      </c>
      <c r="F84" s="35">
        <v>15000021</v>
      </c>
      <c r="G84" s="21" t="s">
        <v>11</v>
      </c>
      <c r="H84" s="21">
        <v>12000</v>
      </c>
      <c r="I84" s="36" t="s">
        <v>29</v>
      </c>
      <c r="J84" s="37">
        <v>0.48</v>
      </c>
      <c r="K84" s="37">
        <f t="shared" si="8"/>
        <v>0.49919999999999998</v>
      </c>
      <c r="L84" s="22">
        <f t="shared" si="10"/>
        <v>5760</v>
      </c>
      <c r="M84" s="23">
        <f t="shared" si="9"/>
        <v>5990.4</v>
      </c>
      <c r="N84" s="38">
        <v>0.04</v>
      </c>
      <c r="O84" s="18"/>
    </row>
    <row r="85" spans="1:15" s="17" customFormat="1" ht="18.75" customHeight="1" x14ac:dyDescent="0.2">
      <c r="A85" s="28"/>
      <c r="C85" s="21" t="s">
        <v>65</v>
      </c>
      <c r="D85" s="21" t="s">
        <v>47</v>
      </c>
      <c r="E85" s="21" t="s">
        <v>47</v>
      </c>
      <c r="F85" s="35">
        <v>15000055</v>
      </c>
      <c r="G85" s="21" t="s">
        <v>14</v>
      </c>
      <c r="H85" s="21">
        <v>12</v>
      </c>
      <c r="I85" s="36" t="s">
        <v>30</v>
      </c>
      <c r="J85" s="37">
        <v>120</v>
      </c>
      <c r="K85" s="37">
        <f t="shared" si="8"/>
        <v>145.19999999999999</v>
      </c>
      <c r="L85" s="22">
        <f t="shared" si="10"/>
        <v>1440</v>
      </c>
      <c r="M85" s="23">
        <f t="shared" si="9"/>
        <v>1742.3999999999999</v>
      </c>
      <c r="N85" s="38">
        <v>0.21</v>
      </c>
      <c r="O85" s="18"/>
    </row>
    <row r="86" spans="1:15" s="17" customFormat="1" ht="18.75" customHeight="1" x14ac:dyDescent="0.2">
      <c r="A86" s="28"/>
      <c r="C86" s="21" t="s">
        <v>65</v>
      </c>
      <c r="D86" s="21" t="s">
        <v>47</v>
      </c>
      <c r="E86" s="21" t="s">
        <v>47</v>
      </c>
      <c r="F86" s="35">
        <v>15000057</v>
      </c>
      <c r="G86" s="21" t="s">
        <v>56</v>
      </c>
      <c r="H86" s="21">
        <v>96</v>
      </c>
      <c r="I86" s="36" t="s">
        <v>30</v>
      </c>
      <c r="J86" s="37">
        <v>190</v>
      </c>
      <c r="K86" s="37">
        <f t="shared" si="8"/>
        <v>229.9</v>
      </c>
      <c r="L86" s="22">
        <f t="shared" si="10"/>
        <v>18240</v>
      </c>
      <c r="M86" s="23">
        <f t="shared" si="9"/>
        <v>22070.400000000001</v>
      </c>
      <c r="N86" s="38">
        <v>0.21</v>
      </c>
      <c r="O86" s="18"/>
    </row>
    <row r="87" spans="1:15" s="17" customFormat="1" ht="18.75" customHeight="1" x14ac:dyDescent="0.25">
      <c r="A87" s="28"/>
      <c r="C87" s="21" t="s">
        <v>65</v>
      </c>
      <c r="D87" s="21" t="s">
        <v>47</v>
      </c>
      <c r="E87" s="21" t="s">
        <v>47</v>
      </c>
      <c r="F87" s="35">
        <v>15000413</v>
      </c>
      <c r="G87" s="21" t="s">
        <v>19</v>
      </c>
      <c r="H87" s="21">
        <v>22</v>
      </c>
      <c r="I87" s="36" t="s">
        <v>30</v>
      </c>
      <c r="J87" s="37">
        <v>65</v>
      </c>
      <c r="K87" s="37">
        <f t="shared" si="8"/>
        <v>67.599999999999994</v>
      </c>
      <c r="L87" s="22">
        <f t="shared" si="10"/>
        <v>1430</v>
      </c>
      <c r="M87" s="23">
        <f t="shared" si="9"/>
        <v>1487.1999999999998</v>
      </c>
      <c r="N87" s="38">
        <v>0.04</v>
      </c>
      <c r="O87"/>
    </row>
    <row r="88" spans="1:15" s="17" customFormat="1" ht="18.75" customHeight="1" x14ac:dyDescent="0.2">
      <c r="A88" s="28"/>
      <c r="C88" s="21" t="s">
        <v>65</v>
      </c>
      <c r="D88" s="21" t="s">
        <v>47</v>
      </c>
      <c r="E88" s="21" t="s">
        <v>47</v>
      </c>
      <c r="F88" s="35">
        <v>15000419</v>
      </c>
      <c r="G88" s="21" t="s">
        <v>21</v>
      </c>
      <c r="H88" s="21">
        <v>12</v>
      </c>
      <c r="I88" s="36" t="s">
        <v>30</v>
      </c>
      <c r="J88" s="37">
        <v>35</v>
      </c>
      <c r="K88" s="37">
        <f t="shared" si="8"/>
        <v>42.35</v>
      </c>
      <c r="L88" s="22">
        <f t="shared" si="10"/>
        <v>420</v>
      </c>
      <c r="M88" s="23">
        <f t="shared" si="9"/>
        <v>508.20000000000005</v>
      </c>
      <c r="N88" s="38">
        <v>0.21</v>
      </c>
      <c r="O88" s="18"/>
    </row>
    <row r="89" spans="1:15" s="17" customFormat="1" ht="18.75" customHeight="1" x14ac:dyDescent="0.2">
      <c r="A89" s="28"/>
      <c r="C89" s="21" t="s">
        <v>65</v>
      </c>
      <c r="D89" s="21" t="s">
        <v>47</v>
      </c>
      <c r="E89" s="21" t="s">
        <v>47</v>
      </c>
      <c r="F89" s="35">
        <v>15000424</v>
      </c>
      <c r="G89" s="21" t="s">
        <v>22</v>
      </c>
      <c r="H89" s="21">
        <v>1470</v>
      </c>
      <c r="I89" s="36" t="s">
        <v>30</v>
      </c>
      <c r="J89" s="37">
        <v>19.5</v>
      </c>
      <c r="K89" s="37">
        <f t="shared" si="8"/>
        <v>20.28</v>
      </c>
      <c r="L89" s="22">
        <f t="shared" si="10"/>
        <v>28665</v>
      </c>
      <c r="M89" s="23">
        <f t="shared" si="9"/>
        <v>29811.600000000002</v>
      </c>
      <c r="N89" s="38">
        <v>0.04</v>
      </c>
      <c r="O89" s="18"/>
    </row>
    <row r="90" spans="1:15" s="17" customFormat="1" ht="18.75" customHeight="1" x14ac:dyDescent="0.2">
      <c r="A90" s="28"/>
      <c r="C90" s="21" t="s">
        <v>65</v>
      </c>
      <c r="D90" s="21" t="s">
        <v>47</v>
      </c>
      <c r="E90" s="21" t="s">
        <v>47</v>
      </c>
      <c r="F90" s="35">
        <v>15000425</v>
      </c>
      <c r="G90" s="21" t="s">
        <v>34</v>
      </c>
      <c r="H90" s="21">
        <v>21</v>
      </c>
      <c r="I90" s="36" t="s">
        <v>30</v>
      </c>
      <c r="J90" s="37">
        <v>34</v>
      </c>
      <c r="K90" s="37">
        <f t="shared" si="8"/>
        <v>35.36</v>
      </c>
      <c r="L90" s="22">
        <f t="shared" si="10"/>
        <v>714</v>
      </c>
      <c r="M90" s="23">
        <f t="shared" si="9"/>
        <v>742.56</v>
      </c>
      <c r="N90" s="38">
        <v>0.04</v>
      </c>
      <c r="O90" s="18"/>
    </row>
    <row r="91" spans="1:15" s="17" customFormat="1" ht="18.75" customHeight="1" x14ac:dyDescent="0.2">
      <c r="A91" s="28"/>
      <c r="C91" s="21" t="s">
        <v>65</v>
      </c>
      <c r="D91" s="21" t="s">
        <v>47</v>
      </c>
      <c r="E91" s="21" t="s">
        <v>47</v>
      </c>
      <c r="F91" s="35">
        <v>15000730</v>
      </c>
      <c r="G91" s="21" t="s">
        <v>27</v>
      </c>
      <c r="H91" s="21">
        <v>96</v>
      </c>
      <c r="I91" s="36" t="s">
        <v>32</v>
      </c>
      <c r="J91" s="37">
        <v>260</v>
      </c>
      <c r="K91" s="37">
        <f t="shared" si="8"/>
        <v>314.60000000000002</v>
      </c>
      <c r="L91" s="22">
        <f t="shared" si="10"/>
        <v>24960</v>
      </c>
      <c r="M91" s="23">
        <f t="shared" si="9"/>
        <v>30201.600000000002</v>
      </c>
      <c r="N91" s="38">
        <v>0.21</v>
      </c>
      <c r="O91" s="18"/>
    </row>
    <row r="92" spans="1:15" s="17" customFormat="1" ht="18.75" customHeight="1" x14ac:dyDescent="0.2">
      <c r="A92" s="28"/>
      <c r="C92" s="21" t="s">
        <v>65</v>
      </c>
      <c r="D92" s="21" t="s">
        <v>47</v>
      </c>
      <c r="E92" s="21" t="s">
        <v>47</v>
      </c>
      <c r="F92" s="35">
        <v>901000591</v>
      </c>
      <c r="G92" s="21" t="s">
        <v>71</v>
      </c>
      <c r="H92" s="21">
        <v>1</v>
      </c>
      <c r="I92" s="36" t="s">
        <v>73</v>
      </c>
      <c r="J92" s="37">
        <v>20000</v>
      </c>
      <c r="K92" s="37">
        <f t="shared" si="8"/>
        <v>24200</v>
      </c>
      <c r="L92" s="22">
        <v>20000</v>
      </c>
      <c r="M92" s="23">
        <f t="shared" si="9"/>
        <v>24200</v>
      </c>
      <c r="N92" s="38">
        <v>0.21</v>
      </c>
      <c r="O92" s="18"/>
    </row>
    <row r="93" spans="1:15" s="17" customFormat="1" ht="18.75" customHeight="1" x14ac:dyDescent="0.2">
      <c r="A93" s="28"/>
      <c r="C93" s="21" t="s">
        <v>66</v>
      </c>
      <c r="D93" s="21" t="s">
        <v>35</v>
      </c>
      <c r="E93" s="21" t="s">
        <v>35</v>
      </c>
      <c r="F93" s="35">
        <v>15000020</v>
      </c>
      <c r="G93" s="21" t="s">
        <v>10</v>
      </c>
      <c r="H93" s="21">
        <v>58358.5</v>
      </c>
      <c r="I93" s="36" t="s">
        <v>29</v>
      </c>
      <c r="J93" s="37">
        <v>0.54</v>
      </c>
      <c r="K93" s="37">
        <f t="shared" si="8"/>
        <v>0.56159999999999999</v>
      </c>
      <c r="L93" s="22">
        <f t="shared" ref="L93:L99" si="11">H93*J93</f>
        <v>31513.590000000004</v>
      </c>
      <c r="M93" s="23">
        <f t="shared" si="9"/>
        <v>32774.133600000001</v>
      </c>
      <c r="N93" s="38">
        <v>0.04</v>
      </c>
      <c r="O93" s="18"/>
    </row>
    <row r="94" spans="1:15" s="17" customFormat="1" ht="18.75" customHeight="1" x14ac:dyDescent="0.2">
      <c r="A94" s="28"/>
      <c r="C94" s="21" t="s">
        <v>66</v>
      </c>
      <c r="D94" s="21" t="s">
        <v>35</v>
      </c>
      <c r="E94" s="21" t="s">
        <v>35</v>
      </c>
      <c r="F94" s="35">
        <v>15000021</v>
      </c>
      <c r="G94" s="21" t="s">
        <v>11</v>
      </c>
      <c r="H94" s="21">
        <v>197</v>
      </c>
      <c r="I94" s="36" t="s">
        <v>29</v>
      </c>
      <c r="J94" s="37">
        <v>0.48</v>
      </c>
      <c r="K94" s="37">
        <f t="shared" si="8"/>
        <v>0.49919999999999998</v>
      </c>
      <c r="L94" s="22">
        <f t="shared" si="11"/>
        <v>94.56</v>
      </c>
      <c r="M94" s="23">
        <f t="shared" si="9"/>
        <v>98.342399999999998</v>
      </c>
      <c r="N94" s="38">
        <v>0.04</v>
      </c>
      <c r="O94" s="6"/>
    </row>
    <row r="95" spans="1:15" s="17" customFormat="1" ht="18.75" customHeight="1" x14ac:dyDescent="0.2">
      <c r="A95" s="28"/>
      <c r="C95" s="21" t="s">
        <v>66</v>
      </c>
      <c r="D95" s="21" t="s">
        <v>35</v>
      </c>
      <c r="E95" s="21" t="s">
        <v>35</v>
      </c>
      <c r="F95" s="35">
        <v>15000055</v>
      </c>
      <c r="G95" s="21" t="s">
        <v>14</v>
      </c>
      <c r="H95" s="21">
        <v>69</v>
      </c>
      <c r="I95" s="36" t="s">
        <v>30</v>
      </c>
      <c r="J95" s="37">
        <v>120</v>
      </c>
      <c r="K95" s="37">
        <f t="shared" si="8"/>
        <v>145.19999999999999</v>
      </c>
      <c r="L95" s="22">
        <f t="shared" si="11"/>
        <v>8280</v>
      </c>
      <c r="M95" s="23">
        <f t="shared" si="9"/>
        <v>10018.799999999999</v>
      </c>
      <c r="N95" s="38">
        <v>0.21</v>
      </c>
      <c r="O95" s="18"/>
    </row>
    <row r="96" spans="1:15" s="17" customFormat="1" ht="18.75" customHeight="1" x14ac:dyDescent="0.2">
      <c r="A96" s="28"/>
      <c r="C96" s="21" t="s">
        <v>66</v>
      </c>
      <c r="D96" s="21" t="s">
        <v>35</v>
      </c>
      <c r="E96" s="21" t="s">
        <v>35</v>
      </c>
      <c r="F96" s="35">
        <v>15000071</v>
      </c>
      <c r="G96" s="21" t="s">
        <v>16</v>
      </c>
      <c r="H96" s="21">
        <v>300</v>
      </c>
      <c r="I96" s="36" t="s">
        <v>30</v>
      </c>
      <c r="J96" s="37">
        <v>5.5</v>
      </c>
      <c r="K96" s="37">
        <f t="shared" si="8"/>
        <v>6.6550000000000002</v>
      </c>
      <c r="L96" s="22">
        <f t="shared" si="11"/>
        <v>1650</v>
      </c>
      <c r="M96" s="23">
        <f t="shared" si="9"/>
        <v>1996.5</v>
      </c>
      <c r="N96" s="38">
        <v>0.21</v>
      </c>
      <c r="O96" s="18"/>
    </row>
    <row r="97" spans="1:15" s="17" customFormat="1" ht="18.75" customHeight="1" x14ac:dyDescent="0.2">
      <c r="A97" s="28"/>
      <c r="C97" s="21" t="s">
        <v>66</v>
      </c>
      <c r="D97" s="21" t="s">
        <v>35</v>
      </c>
      <c r="E97" s="21" t="s">
        <v>35</v>
      </c>
      <c r="F97" s="35">
        <v>15000413</v>
      </c>
      <c r="G97" s="21" t="s">
        <v>19</v>
      </c>
      <c r="H97" s="21">
        <v>5</v>
      </c>
      <c r="I97" s="36" t="s">
        <v>30</v>
      </c>
      <c r="J97" s="37">
        <v>65</v>
      </c>
      <c r="K97" s="37">
        <f t="shared" si="8"/>
        <v>67.599999999999994</v>
      </c>
      <c r="L97" s="22">
        <f t="shared" si="11"/>
        <v>325</v>
      </c>
      <c r="M97" s="23">
        <f t="shared" si="9"/>
        <v>338</v>
      </c>
      <c r="N97" s="38">
        <v>0.04</v>
      </c>
      <c r="O97" s="18"/>
    </row>
    <row r="98" spans="1:15" s="17" customFormat="1" ht="18.75" customHeight="1" x14ac:dyDescent="0.2">
      <c r="A98" s="28"/>
      <c r="C98" s="21" t="s">
        <v>66</v>
      </c>
      <c r="D98" s="21" t="s">
        <v>35</v>
      </c>
      <c r="E98" s="21" t="s">
        <v>35</v>
      </c>
      <c r="F98" s="35">
        <v>15000424</v>
      </c>
      <c r="G98" s="21" t="s">
        <v>22</v>
      </c>
      <c r="H98" s="21">
        <v>120</v>
      </c>
      <c r="I98" s="36" t="s">
        <v>30</v>
      </c>
      <c r="J98" s="37">
        <v>19.5</v>
      </c>
      <c r="K98" s="37">
        <f t="shared" si="8"/>
        <v>20.28</v>
      </c>
      <c r="L98" s="22">
        <f t="shared" si="11"/>
        <v>2340</v>
      </c>
      <c r="M98" s="23">
        <f t="shared" si="9"/>
        <v>2433.6000000000004</v>
      </c>
      <c r="N98" s="38">
        <v>0.04</v>
      </c>
      <c r="O98" s="18"/>
    </row>
    <row r="99" spans="1:15" s="17" customFormat="1" ht="18.75" customHeight="1" x14ac:dyDescent="0.2">
      <c r="A99" s="28"/>
      <c r="C99" s="21" t="s">
        <v>66</v>
      </c>
      <c r="D99" s="21" t="s">
        <v>35</v>
      </c>
      <c r="E99" s="21" t="s">
        <v>35</v>
      </c>
      <c r="F99" s="35">
        <v>15000426</v>
      </c>
      <c r="G99" s="21" t="s">
        <v>53</v>
      </c>
      <c r="H99" s="21">
        <v>2</v>
      </c>
      <c r="I99" s="36" t="s">
        <v>30</v>
      </c>
      <c r="J99" s="37">
        <v>95</v>
      </c>
      <c r="K99" s="37">
        <f t="shared" si="8"/>
        <v>114.95</v>
      </c>
      <c r="L99" s="22">
        <f t="shared" si="11"/>
        <v>190</v>
      </c>
      <c r="M99" s="23">
        <f t="shared" si="9"/>
        <v>229.9</v>
      </c>
      <c r="N99" s="38">
        <v>0.21</v>
      </c>
      <c r="O99" s="18"/>
    </row>
    <row r="100" spans="1:15" s="17" customFormat="1" ht="18.75" customHeight="1" x14ac:dyDescent="0.2">
      <c r="A100" s="28"/>
      <c r="C100" s="21" t="s">
        <v>66</v>
      </c>
      <c r="D100" s="21" t="s">
        <v>35</v>
      </c>
      <c r="E100" s="21" t="s">
        <v>35</v>
      </c>
      <c r="F100" s="35">
        <v>901000591</v>
      </c>
      <c r="G100" s="21" t="s">
        <v>71</v>
      </c>
      <c r="H100" s="21">
        <v>1</v>
      </c>
      <c r="I100" s="36" t="s">
        <v>73</v>
      </c>
      <c r="J100" s="37">
        <v>10000</v>
      </c>
      <c r="K100" s="37">
        <f t="shared" si="8"/>
        <v>12100</v>
      </c>
      <c r="L100" s="22">
        <f>J100</f>
        <v>10000</v>
      </c>
      <c r="M100" s="23">
        <f t="shared" si="9"/>
        <v>12100</v>
      </c>
      <c r="N100" s="38">
        <v>0.21</v>
      </c>
      <c r="O100" s="18"/>
    </row>
    <row r="101" spans="1:15" s="17" customFormat="1" ht="18.75" customHeight="1" x14ac:dyDescent="0.25">
      <c r="A101" s="28"/>
      <c r="C101" s="15"/>
      <c r="D101" s="15"/>
      <c r="E101" s="15"/>
      <c r="F101" s="16"/>
      <c r="G101" s="15"/>
      <c r="H101" s="15"/>
      <c r="I101" s="31"/>
      <c r="J101" s="32"/>
      <c r="K101" s="32"/>
      <c r="L101" s="33"/>
      <c r="M101" s="24"/>
      <c r="N101" s="34"/>
      <c r="O101" s="18"/>
    </row>
    <row r="104" spans="1:15" x14ac:dyDescent="0.25">
      <c r="F104" s="3"/>
      <c r="J104" s="3"/>
      <c r="K104" s="3"/>
      <c r="L104" s="3"/>
      <c r="M104" s="3"/>
      <c r="N104" s="3"/>
    </row>
    <row r="105" spans="1:15" x14ac:dyDescent="0.25">
      <c r="F105" s="3"/>
      <c r="J105" s="3"/>
      <c r="K105" s="3"/>
      <c r="L105" s="3"/>
      <c r="M105" s="3"/>
      <c r="N105" s="3"/>
    </row>
  </sheetData>
  <sortState ref="B9:O94">
    <sortCondition ref="D9:D94"/>
    <sortCondition ref="F9:F94"/>
  </sortState>
  <pageMargins left="0.4" right="0.15748031496062992" top="0.24" bottom="0.39370078740157483" header="0.31496062992125984" footer="0.15748031496062992"/>
  <pageSetup paperSize="9" scale="37" fitToHeight="0" orientation="landscape" r:id="rId1"/>
  <headerFooter>
    <oddFooter>&amp;L&amp;"-,Cursiva"&amp;9&amp;K01+049&amp;F&amp;R&amp;9&amp;K01+049&amp;P/&amp;N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5"/>
  <sheetViews>
    <sheetView zoomScale="55" zoomScaleNormal="55" workbookViewId="0">
      <selection activeCell="K23" sqref="K23"/>
    </sheetView>
  </sheetViews>
  <sheetFormatPr defaultRowHeight="15" x14ac:dyDescent="0.25"/>
  <cols>
    <col min="1" max="1" width="13.5703125" customWidth="1"/>
    <col min="2" max="2" width="82.42578125" bestFit="1" customWidth="1"/>
    <col min="3" max="3" width="67" bestFit="1" customWidth="1"/>
    <col min="4" max="4" width="23.140625" bestFit="1" customWidth="1"/>
    <col min="5" max="5" width="39.85546875" bestFit="1" customWidth="1"/>
    <col min="6" max="6" width="35.42578125" bestFit="1" customWidth="1"/>
    <col min="7" max="7" width="36.140625" bestFit="1" customWidth="1"/>
    <col min="8" max="8" width="25.7109375" bestFit="1" customWidth="1"/>
  </cols>
  <sheetData>
    <row r="3" spans="1:8" x14ac:dyDescent="0.25">
      <c r="A3" s="19" t="s">
        <v>70</v>
      </c>
      <c r="B3" s="19" t="s">
        <v>69</v>
      </c>
      <c r="C3" s="19" t="s">
        <v>6</v>
      </c>
      <c r="D3" s="19" t="s">
        <v>7</v>
      </c>
      <c r="E3" s="19" t="s">
        <v>8</v>
      </c>
      <c r="F3" t="s">
        <v>59</v>
      </c>
      <c r="G3" t="s">
        <v>77</v>
      </c>
      <c r="H3" t="s">
        <v>67</v>
      </c>
    </row>
    <row r="4" spans="1:8" x14ac:dyDescent="0.25">
      <c r="A4" t="s">
        <v>60</v>
      </c>
      <c r="B4" t="s">
        <v>41</v>
      </c>
      <c r="C4" t="s">
        <v>68</v>
      </c>
      <c r="D4">
        <v>15000020</v>
      </c>
      <c r="E4" t="s">
        <v>10</v>
      </c>
      <c r="F4" s="20">
        <v>444082</v>
      </c>
      <c r="G4" s="20">
        <v>0.54</v>
      </c>
      <c r="H4" s="20">
        <v>239804.28000000003</v>
      </c>
    </row>
    <row r="5" spans="1:8" x14ac:dyDescent="0.25">
      <c r="D5">
        <v>15000053</v>
      </c>
      <c r="E5" t="s">
        <v>13</v>
      </c>
      <c r="F5" s="20">
        <v>6</v>
      </c>
      <c r="G5" s="20">
        <v>50</v>
      </c>
      <c r="H5" s="20">
        <v>300</v>
      </c>
    </row>
    <row r="6" spans="1:8" x14ac:dyDescent="0.25">
      <c r="D6">
        <v>15000057</v>
      </c>
      <c r="E6" t="s">
        <v>15</v>
      </c>
      <c r="F6" s="20">
        <v>81</v>
      </c>
      <c r="G6" s="20">
        <v>190</v>
      </c>
      <c r="H6" s="20">
        <v>15390</v>
      </c>
    </row>
    <row r="7" spans="1:8" x14ac:dyDescent="0.25">
      <c r="D7">
        <v>15000079</v>
      </c>
      <c r="E7" t="s">
        <v>55</v>
      </c>
      <c r="F7" s="20">
        <v>9</v>
      </c>
      <c r="G7" s="20">
        <v>8.5</v>
      </c>
      <c r="H7" s="20">
        <v>76.5</v>
      </c>
    </row>
    <row r="8" spans="1:8" x14ac:dyDescent="0.25">
      <c r="D8">
        <v>15000413</v>
      </c>
      <c r="E8" t="s">
        <v>19</v>
      </c>
      <c r="F8" s="20">
        <v>49</v>
      </c>
      <c r="G8" s="20">
        <v>65</v>
      </c>
      <c r="H8" s="20">
        <v>3185</v>
      </c>
    </row>
    <row r="9" spans="1:8" x14ac:dyDescent="0.25">
      <c r="D9">
        <v>15000424</v>
      </c>
      <c r="E9" t="s">
        <v>22</v>
      </c>
      <c r="F9" s="20">
        <v>1815</v>
      </c>
      <c r="G9" s="20">
        <v>19.5</v>
      </c>
      <c r="H9" s="20">
        <v>35392.5</v>
      </c>
    </row>
    <row r="10" spans="1:8" x14ac:dyDescent="0.25">
      <c r="D10">
        <v>15000425</v>
      </c>
      <c r="E10" t="s">
        <v>34</v>
      </c>
      <c r="F10" s="20">
        <v>16</v>
      </c>
      <c r="G10" s="20">
        <v>34</v>
      </c>
      <c r="H10" s="20">
        <v>544</v>
      </c>
    </row>
    <row r="11" spans="1:8" x14ac:dyDescent="0.25">
      <c r="D11">
        <v>15000590</v>
      </c>
      <c r="E11" t="s">
        <v>25</v>
      </c>
      <c r="F11" s="20">
        <v>2940</v>
      </c>
      <c r="G11" s="20">
        <v>2</v>
      </c>
      <c r="H11" s="20">
        <v>5880</v>
      </c>
    </row>
    <row r="12" spans="1:8" x14ac:dyDescent="0.25">
      <c r="D12">
        <v>901000591</v>
      </c>
      <c r="E12" t="s">
        <v>71</v>
      </c>
      <c r="F12" s="20">
        <v>1</v>
      </c>
      <c r="G12" s="20">
        <v>20000</v>
      </c>
      <c r="H12" s="20">
        <v>20000</v>
      </c>
    </row>
    <row r="13" spans="1:8" x14ac:dyDescent="0.25">
      <c r="D13">
        <v>903001199</v>
      </c>
      <c r="E13" t="s">
        <v>72</v>
      </c>
      <c r="F13" s="20">
        <v>8</v>
      </c>
      <c r="G13" s="20">
        <v>360</v>
      </c>
      <c r="H13" s="20">
        <v>2880</v>
      </c>
    </row>
    <row r="14" spans="1:8" x14ac:dyDescent="0.25">
      <c r="A14" t="s">
        <v>61</v>
      </c>
      <c r="B14" t="s">
        <v>48</v>
      </c>
      <c r="C14" t="s">
        <v>75</v>
      </c>
      <c r="D14">
        <v>15000057</v>
      </c>
      <c r="E14" t="s">
        <v>15</v>
      </c>
      <c r="F14" s="20">
        <v>300</v>
      </c>
      <c r="G14" s="20">
        <v>190</v>
      </c>
      <c r="H14" s="20">
        <v>57000</v>
      </c>
    </row>
    <row r="15" spans="1:8" x14ac:dyDescent="0.25">
      <c r="D15">
        <v>15000064</v>
      </c>
      <c r="E15" t="s">
        <v>51</v>
      </c>
      <c r="F15" s="20">
        <v>470</v>
      </c>
      <c r="G15" s="20">
        <v>65</v>
      </c>
      <c r="H15" s="20">
        <v>30550</v>
      </c>
    </row>
    <row r="16" spans="1:8" x14ac:dyDescent="0.25">
      <c r="D16">
        <v>15000066</v>
      </c>
      <c r="E16" t="s">
        <v>50</v>
      </c>
      <c r="F16" s="20">
        <v>10</v>
      </c>
      <c r="G16" s="20">
        <v>340</v>
      </c>
      <c r="H16" s="20">
        <v>3400</v>
      </c>
    </row>
    <row r="17" spans="1:8" x14ac:dyDescent="0.25">
      <c r="D17">
        <v>15000413</v>
      </c>
      <c r="E17" t="s">
        <v>19</v>
      </c>
      <c r="F17" s="20">
        <v>100</v>
      </c>
      <c r="G17" s="20">
        <v>65</v>
      </c>
      <c r="H17" s="20">
        <v>6500</v>
      </c>
    </row>
    <row r="18" spans="1:8" x14ac:dyDescent="0.25">
      <c r="D18">
        <v>15000415</v>
      </c>
      <c r="E18" t="s">
        <v>54</v>
      </c>
      <c r="F18" s="20">
        <v>12</v>
      </c>
      <c r="G18" s="20">
        <v>65</v>
      </c>
      <c r="H18" s="20">
        <v>780</v>
      </c>
    </row>
    <row r="19" spans="1:8" x14ac:dyDescent="0.25">
      <c r="D19">
        <v>15000416</v>
      </c>
      <c r="E19" t="s">
        <v>49</v>
      </c>
      <c r="F19" s="20">
        <v>10</v>
      </c>
      <c r="G19" s="20">
        <v>330</v>
      </c>
      <c r="H19" s="20">
        <v>3300</v>
      </c>
    </row>
    <row r="20" spans="1:8" x14ac:dyDescent="0.25">
      <c r="D20">
        <v>15000418</v>
      </c>
      <c r="E20" t="s">
        <v>20</v>
      </c>
      <c r="F20" s="20">
        <v>300</v>
      </c>
      <c r="G20" s="20">
        <v>20</v>
      </c>
      <c r="H20" s="20">
        <v>6000</v>
      </c>
    </row>
    <row r="21" spans="1:8" x14ac:dyDescent="0.25">
      <c r="D21">
        <v>15000424</v>
      </c>
      <c r="E21" t="s">
        <v>22</v>
      </c>
      <c r="F21" s="20">
        <v>10</v>
      </c>
      <c r="G21" s="20">
        <v>19.5</v>
      </c>
      <c r="H21" s="20">
        <v>195</v>
      </c>
    </row>
    <row r="22" spans="1:8" x14ac:dyDescent="0.25">
      <c r="D22">
        <v>15000425</v>
      </c>
      <c r="E22" t="s">
        <v>34</v>
      </c>
      <c r="F22" s="20">
        <v>100</v>
      </c>
      <c r="G22" s="20">
        <v>34</v>
      </c>
      <c r="H22" s="20">
        <v>3400</v>
      </c>
    </row>
    <row r="23" spans="1:8" x14ac:dyDescent="0.25">
      <c r="D23">
        <v>15000426</v>
      </c>
      <c r="E23" t="s">
        <v>53</v>
      </c>
      <c r="F23" s="20">
        <v>10</v>
      </c>
      <c r="G23" s="20">
        <v>95</v>
      </c>
      <c r="H23" s="20">
        <v>950</v>
      </c>
    </row>
    <row r="24" spans="1:8" x14ac:dyDescent="0.25">
      <c r="D24">
        <v>15000760</v>
      </c>
      <c r="E24" t="s">
        <v>52</v>
      </c>
      <c r="F24" s="20">
        <v>15</v>
      </c>
      <c r="G24" s="20">
        <v>100</v>
      </c>
      <c r="H24" s="20">
        <v>1500</v>
      </c>
    </row>
    <row r="25" spans="1:8" x14ac:dyDescent="0.25">
      <c r="D25">
        <v>901000591</v>
      </c>
      <c r="E25" t="s">
        <v>71</v>
      </c>
      <c r="F25" s="20">
        <v>1</v>
      </c>
      <c r="G25" s="20">
        <v>20000</v>
      </c>
      <c r="H25" s="20">
        <v>20000</v>
      </c>
    </row>
    <row r="26" spans="1:8" x14ac:dyDescent="0.25">
      <c r="A26" t="s">
        <v>62</v>
      </c>
      <c r="B26" t="s">
        <v>44</v>
      </c>
      <c r="C26" t="s">
        <v>42</v>
      </c>
      <c r="D26">
        <v>15000020</v>
      </c>
      <c r="E26" t="s">
        <v>10</v>
      </c>
      <c r="F26" s="20">
        <v>194000</v>
      </c>
      <c r="G26" s="20">
        <v>0.54</v>
      </c>
      <c r="H26" s="20">
        <v>104760</v>
      </c>
    </row>
    <row r="27" spans="1:8" x14ac:dyDescent="0.25">
      <c r="D27">
        <v>15000021</v>
      </c>
      <c r="E27" t="s">
        <v>11</v>
      </c>
      <c r="F27" s="20">
        <v>23500</v>
      </c>
      <c r="G27" s="20">
        <v>0.48</v>
      </c>
      <c r="H27" s="20">
        <v>11280</v>
      </c>
    </row>
    <row r="28" spans="1:8" x14ac:dyDescent="0.25">
      <c r="D28">
        <v>15000055</v>
      </c>
      <c r="E28" t="s">
        <v>14</v>
      </c>
      <c r="F28" s="20">
        <v>16</v>
      </c>
      <c r="G28" s="20">
        <v>120</v>
      </c>
      <c r="H28" s="20">
        <v>1920</v>
      </c>
    </row>
    <row r="29" spans="1:8" x14ac:dyDescent="0.25">
      <c r="D29">
        <v>15000057</v>
      </c>
      <c r="E29" t="s">
        <v>15</v>
      </c>
      <c r="F29" s="20">
        <v>1</v>
      </c>
      <c r="G29" s="20">
        <v>190</v>
      </c>
      <c r="H29" s="20">
        <v>190</v>
      </c>
    </row>
    <row r="30" spans="1:8" x14ac:dyDescent="0.25">
      <c r="D30">
        <v>15000405</v>
      </c>
      <c r="E30" t="s">
        <v>18</v>
      </c>
      <c r="F30" s="20">
        <v>10</v>
      </c>
      <c r="G30" s="20">
        <v>35</v>
      </c>
      <c r="H30" s="20">
        <v>350</v>
      </c>
    </row>
    <row r="31" spans="1:8" x14ac:dyDescent="0.25">
      <c r="D31">
        <v>15000409</v>
      </c>
      <c r="E31" t="s">
        <v>19</v>
      </c>
      <c r="F31" s="20">
        <v>3</v>
      </c>
      <c r="G31" s="20">
        <v>205</v>
      </c>
      <c r="H31" s="20">
        <v>615</v>
      </c>
    </row>
    <row r="32" spans="1:8" x14ac:dyDescent="0.25">
      <c r="D32">
        <v>15000413</v>
      </c>
      <c r="E32" t="s">
        <v>19</v>
      </c>
      <c r="F32" s="20">
        <v>5</v>
      </c>
      <c r="G32" s="20">
        <v>65</v>
      </c>
      <c r="H32" s="20">
        <v>325</v>
      </c>
    </row>
    <row r="33" spans="1:8" x14ac:dyDescent="0.25">
      <c r="D33">
        <v>15000424</v>
      </c>
      <c r="E33" t="s">
        <v>22</v>
      </c>
      <c r="F33" s="20">
        <v>141</v>
      </c>
      <c r="G33" s="20">
        <v>19.5</v>
      </c>
      <c r="H33" s="20">
        <v>2749.5</v>
      </c>
    </row>
    <row r="34" spans="1:8" x14ac:dyDescent="0.25">
      <c r="D34">
        <v>15000425</v>
      </c>
      <c r="E34" t="s">
        <v>34</v>
      </c>
      <c r="F34" s="20">
        <v>40</v>
      </c>
      <c r="G34" s="20">
        <v>34</v>
      </c>
      <c r="H34" s="20">
        <v>1360</v>
      </c>
    </row>
    <row r="35" spans="1:8" x14ac:dyDescent="0.25">
      <c r="D35">
        <v>15000441</v>
      </c>
      <c r="E35" t="s">
        <v>24</v>
      </c>
      <c r="F35" s="20">
        <v>10</v>
      </c>
      <c r="G35" s="20">
        <v>13</v>
      </c>
      <c r="H35" s="20">
        <v>130</v>
      </c>
    </row>
    <row r="36" spans="1:8" x14ac:dyDescent="0.25">
      <c r="D36">
        <v>15000602</v>
      </c>
      <c r="E36" t="s">
        <v>26</v>
      </c>
      <c r="F36" s="20">
        <v>6</v>
      </c>
      <c r="G36" s="20">
        <v>12</v>
      </c>
      <c r="H36" s="20">
        <v>72</v>
      </c>
    </row>
    <row r="37" spans="1:8" x14ac:dyDescent="0.25">
      <c r="D37">
        <v>901000591</v>
      </c>
      <c r="E37" t="s">
        <v>71</v>
      </c>
      <c r="F37" s="20">
        <v>1</v>
      </c>
      <c r="G37" s="20">
        <v>10000</v>
      </c>
      <c r="H37" s="20">
        <v>10000</v>
      </c>
    </row>
    <row r="38" spans="1:8" x14ac:dyDescent="0.25">
      <c r="C38" t="s">
        <v>43</v>
      </c>
      <c r="D38">
        <v>15000020</v>
      </c>
      <c r="E38" t="s">
        <v>10</v>
      </c>
      <c r="F38" s="20">
        <v>46500</v>
      </c>
      <c r="G38" s="20">
        <v>0.54</v>
      </c>
      <c r="H38" s="20">
        <v>25110</v>
      </c>
    </row>
    <row r="39" spans="1:8" x14ac:dyDescent="0.25">
      <c r="D39">
        <v>15000055</v>
      </c>
      <c r="E39" t="s">
        <v>14</v>
      </c>
      <c r="F39" s="20">
        <v>8</v>
      </c>
      <c r="G39" s="20">
        <v>120</v>
      </c>
      <c r="H39" s="20">
        <v>960</v>
      </c>
    </row>
    <row r="40" spans="1:8" x14ac:dyDescent="0.25">
      <c r="D40">
        <v>15000077</v>
      </c>
      <c r="E40" t="s">
        <v>17</v>
      </c>
      <c r="F40" s="20">
        <v>8</v>
      </c>
      <c r="G40" s="20">
        <v>7</v>
      </c>
      <c r="H40" s="20">
        <v>56</v>
      </c>
    </row>
    <row r="41" spans="1:8" x14ac:dyDescent="0.25">
      <c r="D41">
        <v>15000409</v>
      </c>
      <c r="E41" t="s">
        <v>19</v>
      </c>
      <c r="F41" s="20">
        <v>2</v>
      </c>
      <c r="G41" s="20">
        <v>205</v>
      </c>
      <c r="H41" s="20">
        <v>410</v>
      </c>
    </row>
    <row r="42" spans="1:8" x14ac:dyDescent="0.25">
      <c r="D42">
        <v>15000425</v>
      </c>
      <c r="E42" t="s">
        <v>34</v>
      </c>
      <c r="F42" s="20">
        <v>5</v>
      </c>
      <c r="G42" s="20">
        <v>34</v>
      </c>
      <c r="H42" s="20">
        <v>170</v>
      </c>
    </row>
    <row r="43" spans="1:8" x14ac:dyDescent="0.25">
      <c r="D43">
        <v>15000430</v>
      </c>
      <c r="E43" t="s">
        <v>23</v>
      </c>
      <c r="F43" s="20">
        <v>63</v>
      </c>
      <c r="G43" s="20">
        <v>10</v>
      </c>
      <c r="H43" s="20">
        <v>630</v>
      </c>
    </row>
    <row r="44" spans="1:8" x14ac:dyDescent="0.25">
      <c r="D44">
        <v>901000591</v>
      </c>
      <c r="E44" t="s">
        <v>71</v>
      </c>
      <c r="F44" s="20">
        <v>1</v>
      </c>
      <c r="G44" s="20">
        <v>10000</v>
      </c>
      <c r="H44" s="20">
        <v>10000</v>
      </c>
    </row>
    <row r="45" spans="1:8" x14ac:dyDescent="0.25">
      <c r="A45" t="s">
        <v>63</v>
      </c>
      <c r="B45" t="s">
        <v>36</v>
      </c>
      <c r="C45" t="s">
        <v>40</v>
      </c>
      <c r="D45">
        <v>15000020</v>
      </c>
      <c r="E45" t="s">
        <v>10</v>
      </c>
      <c r="F45" s="20">
        <v>205662</v>
      </c>
      <c r="G45" s="20">
        <v>0.54</v>
      </c>
      <c r="H45" s="20">
        <v>111057.48000000001</v>
      </c>
    </row>
    <row r="46" spans="1:8" x14ac:dyDescent="0.25">
      <c r="D46">
        <v>15000021</v>
      </c>
      <c r="E46" t="s">
        <v>11</v>
      </c>
      <c r="F46" s="20">
        <v>57579</v>
      </c>
      <c r="G46" s="20">
        <v>0.48</v>
      </c>
      <c r="H46" s="20">
        <v>27637.919999999998</v>
      </c>
    </row>
    <row r="47" spans="1:8" x14ac:dyDescent="0.25">
      <c r="D47">
        <v>15000050</v>
      </c>
      <c r="E47" t="s">
        <v>12</v>
      </c>
      <c r="F47" s="20">
        <v>1</v>
      </c>
      <c r="G47" s="20">
        <v>28</v>
      </c>
      <c r="H47" s="20">
        <v>28</v>
      </c>
    </row>
    <row r="48" spans="1:8" x14ac:dyDescent="0.25">
      <c r="D48">
        <v>15000055</v>
      </c>
      <c r="E48" t="s">
        <v>14</v>
      </c>
      <c r="F48" s="20">
        <v>1</v>
      </c>
      <c r="G48" s="20">
        <v>120</v>
      </c>
      <c r="H48" s="20">
        <v>120</v>
      </c>
    </row>
    <row r="49" spans="3:8" x14ac:dyDescent="0.25">
      <c r="D49">
        <v>15000057</v>
      </c>
      <c r="E49" t="s">
        <v>15</v>
      </c>
      <c r="F49" s="20">
        <v>32</v>
      </c>
      <c r="G49" s="20">
        <v>190</v>
      </c>
      <c r="H49" s="20">
        <v>6080</v>
      </c>
    </row>
    <row r="50" spans="3:8" x14ac:dyDescent="0.25">
      <c r="D50">
        <v>15000077</v>
      </c>
      <c r="E50" t="s">
        <v>17</v>
      </c>
      <c r="F50" s="20">
        <v>12</v>
      </c>
      <c r="G50" s="20">
        <v>7</v>
      </c>
      <c r="H50" s="20">
        <v>84</v>
      </c>
    </row>
    <row r="51" spans="3:8" x14ac:dyDescent="0.25">
      <c r="D51">
        <v>15000409</v>
      </c>
      <c r="E51" t="s">
        <v>45</v>
      </c>
      <c r="F51" s="20">
        <v>11</v>
      </c>
      <c r="G51" s="20">
        <v>205</v>
      </c>
      <c r="H51" s="20">
        <v>2255</v>
      </c>
    </row>
    <row r="52" spans="3:8" x14ac:dyDescent="0.25">
      <c r="D52">
        <v>15000413</v>
      </c>
      <c r="E52" t="s">
        <v>19</v>
      </c>
      <c r="F52" s="20">
        <v>4</v>
      </c>
      <c r="G52" s="20">
        <v>65</v>
      </c>
      <c r="H52" s="20">
        <v>260</v>
      </c>
    </row>
    <row r="53" spans="3:8" x14ac:dyDescent="0.25">
      <c r="D53">
        <v>15000425</v>
      </c>
      <c r="E53" t="s">
        <v>34</v>
      </c>
      <c r="F53" s="20">
        <v>8</v>
      </c>
      <c r="G53" s="20">
        <v>34</v>
      </c>
      <c r="H53" s="20">
        <v>272</v>
      </c>
    </row>
    <row r="54" spans="3:8" x14ac:dyDescent="0.25">
      <c r="D54">
        <v>15000430</v>
      </c>
      <c r="E54" t="s">
        <v>23</v>
      </c>
      <c r="F54" s="20">
        <v>763</v>
      </c>
      <c r="G54" s="20">
        <v>10</v>
      </c>
      <c r="H54" s="20">
        <v>7630</v>
      </c>
    </row>
    <row r="55" spans="3:8" x14ac:dyDescent="0.25">
      <c r="D55">
        <v>15000441</v>
      </c>
      <c r="E55" t="s">
        <v>24</v>
      </c>
      <c r="F55" s="20">
        <v>1</v>
      </c>
      <c r="G55" s="20">
        <v>13</v>
      </c>
      <c r="H55" s="20">
        <v>13</v>
      </c>
    </row>
    <row r="56" spans="3:8" x14ac:dyDescent="0.25">
      <c r="D56">
        <v>901000591</v>
      </c>
      <c r="E56" t="s">
        <v>71</v>
      </c>
      <c r="F56" s="20">
        <v>1</v>
      </c>
      <c r="G56" s="20">
        <v>20000</v>
      </c>
      <c r="H56" s="20">
        <v>20000</v>
      </c>
    </row>
    <row r="57" spans="3:8" x14ac:dyDescent="0.25">
      <c r="D57">
        <v>903001199</v>
      </c>
      <c r="E57" t="s">
        <v>72</v>
      </c>
      <c r="F57" s="20">
        <v>15</v>
      </c>
      <c r="G57" s="20">
        <v>360</v>
      </c>
      <c r="H57" s="20">
        <v>5400</v>
      </c>
    </row>
    <row r="58" spans="3:8" x14ac:dyDescent="0.25">
      <c r="C58" t="s">
        <v>37</v>
      </c>
      <c r="D58">
        <v>15000071</v>
      </c>
      <c r="E58" t="s">
        <v>16</v>
      </c>
      <c r="F58" s="20">
        <v>166</v>
      </c>
      <c r="G58" s="20">
        <v>5.5</v>
      </c>
      <c r="H58" s="20">
        <v>913</v>
      </c>
    </row>
    <row r="59" spans="3:8" x14ac:dyDescent="0.25">
      <c r="D59">
        <v>15000077</v>
      </c>
      <c r="E59" t="s">
        <v>17</v>
      </c>
      <c r="F59" s="20">
        <v>2</v>
      </c>
      <c r="G59" s="20">
        <v>7</v>
      </c>
      <c r="H59" s="20">
        <v>14</v>
      </c>
    </row>
    <row r="60" spans="3:8" x14ac:dyDescent="0.25">
      <c r="D60">
        <v>15000430</v>
      </c>
      <c r="E60" t="s">
        <v>23</v>
      </c>
      <c r="F60" s="20">
        <v>1</v>
      </c>
      <c r="G60" s="20">
        <v>10</v>
      </c>
      <c r="H60" s="20">
        <v>10</v>
      </c>
    </row>
    <row r="61" spans="3:8" x14ac:dyDescent="0.25">
      <c r="D61">
        <v>15000441</v>
      </c>
      <c r="E61" t="s">
        <v>24</v>
      </c>
      <c r="F61" s="20">
        <v>12</v>
      </c>
      <c r="G61" s="20">
        <v>13</v>
      </c>
      <c r="H61" s="20">
        <v>156</v>
      </c>
    </row>
    <row r="62" spans="3:8" x14ac:dyDescent="0.25">
      <c r="C62" t="s">
        <v>38</v>
      </c>
      <c r="D62">
        <v>15000071</v>
      </c>
      <c r="E62" t="s">
        <v>16</v>
      </c>
      <c r="F62" s="20">
        <v>264</v>
      </c>
      <c r="G62" s="20">
        <v>5.5</v>
      </c>
      <c r="H62" s="20">
        <v>1452</v>
      </c>
    </row>
    <row r="63" spans="3:8" x14ac:dyDescent="0.25">
      <c r="D63">
        <v>15000077</v>
      </c>
      <c r="E63" t="s">
        <v>17</v>
      </c>
      <c r="F63" s="20">
        <v>1</v>
      </c>
      <c r="G63" s="20">
        <v>7</v>
      </c>
      <c r="H63" s="20">
        <v>7</v>
      </c>
    </row>
    <row r="64" spans="3:8" x14ac:dyDescent="0.25">
      <c r="D64">
        <v>15000430</v>
      </c>
      <c r="E64" t="s">
        <v>23</v>
      </c>
      <c r="F64" s="20">
        <v>5</v>
      </c>
      <c r="G64" s="20">
        <v>10</v>
      </c>
      <c r="H64" s="20">
        <v>50</v>
      </c>
    </row>
    <row r="65" spans="1:8" x14ac:dyDescent="0.25">
      <c r="D65">
        <v>15000441</v>
      </c>
      <c r="E65" t="s">
        <v>24</v>
      </c>
      <c r="F65" s="20">
        <v>12</v>
      </c>
      <c r="G65" s="20">
        <v>13</v>
      </c>
      <c r="H65" s="20">
        <v>156</v>
      </c>
    </row>
    <row r="66" spans="1:8" x14ac:dyDescent="0.25">
      <c r="C66" t="s">
        <v>39</v>
      </c>
      <c r="D66">
        <v>15000071</v>
      </c>
      <c r="E66" t="s">
        <v>16</v>
      </c>
      <c r="F66" s="20">
        <v>454</v>
      </c>
      <c r="G66" s="20">
        <v>5.5</v>
      </c>
      <c r="H66" s="20">
        <v>2497</v>
      </c>
    </row>
    <row r="67" spans="1:8" x14ac:dyDescent="0.25">
      <c r="D67">
        <v>15000077</v>
      </c>
      <c r="E67" t="s">
        <v>17</v>
      </c>
      <c r="F67" s="20">
        <v>1</v>
      </c>
      <c r="G67" s="20">
        <v>7</v>
      </c>
      <c r="H67" s="20">
        <v>7</v>
      </c>
    </row>
    <row r="68" spans="1:8" x14ac:dyDescent="0.25">
      <c r="D68">
        <v>15000430</v>
      </c>
      <c r="E68" t="s">
        <v>23</v>
      </c>
      <c r="F68" s="20">
        <v>6</v>
      </c>
      <c r="G68" s="20">
        <v>10</v>
      </c>
      <c r="H68" s="20">
        <v>60</v>
      </c>
    </row>
    <row r="69" spans="1:8" x14ac:dyDescent="0.25">
      <c r="D69">
        <v>15000441</v>
      </c>
      <c r="E69" t="s">
        <v>24</v>
      </c>
      <c r="F69" s="20">
        <v>13</v>
      </c>
      <c r="G69" s="20">
        <v>13</v>
      </c>
      <c r="H69" s="20">
        <v>169</v>
      </c>
    </row>
    <row r="70" spans="1:8" x14ac:dyDescent="0.25">
      <c r="A70" t="s">
        <v>64</v>
      </c>
      <c r="B70" t="s">
        <v>46</v>
      </c>
      <c r="C70" t="s">
        <v>76</v>
      </c>
      <c r="D70">
        <v>15000021</v>
      </c>
      <c r="E70" t="s">
        <v>11</v>
      </c>
      <c r="F70" s="20">
        <v>59000</v>
      </c>
      <c r="G70" s="20">
        <v>0.48</v>
      </c>
      <c r="H70" s="20">
        <v>28320</v>
      </c>
    </row>
    <row r="71" spans="1:8" x14ac:dyDescent="0.25">
      <c r="D71">
        <v>15000057</v>
      </c>
      <c r="E71" t="s">
        <v>15</v>
      </c>
      <c r="F71" s="20">
        <v>98</v>
      </c>
      <c r="G71" s="20">
        <v>190</v>
      </c>
      <c r="H71" s="20">
        <v>18620</v>
      </c>
    </row>
    <row r="72" spans="1:8" x14ac:dyDescent="0.25">
      <c r="D72">
        <v>15000085</v>
      </c>
      <c r="E72" t="s">
        <v>57</v>
      </c>
      <c r="F72" s="20">
        <v>1</v>
      </c>
      <c r="G72" s="20">
        <v>300</v>
      </c>
      <c r="H72" s="20">
        <v>300</v>
      </c>
    </row>
    <row r="73" spans="1:8" x14ac:dyDescent="0.25">
      <c r="D73">
        <v>15000413</v>
      </c>
      <c r="E73" t="s">
        <v>19</v>
      </c>
      <c r="F73" s="20">
        <v>190</v>
      </c>
      <c r="G73" s="20">
        <v>65</v>
      </c>
      <c r="H73" s="20">
        <v>12350</v>
      </c>
    </row>
    <row r="74" spans="1:8" x14ac:dyDescent="0.25">
      <c r="D74">
        <v>15000418</v>
      </c>
      <c r="E74" t="s">
        <v>20</v>
      </c>
      <c r="F74" s="20">
        <v>280</v>
      </c>
      <c r="G74" s="20">
        <v>20</v>
      </c>
      <c r="H74" s="20">
        <v>5600</v>
      </c>
    </row>
    <row r="75" spans="1:8" x14ac:dyDescent="0.25">
      <c r="D75">
        <v>15000419</v>
      </c>
      <c r="E75" t="s">
        <v>21</v>
      </c>
      <c r="F75" s="20">
        <v>24</v>
      </c>
      <c r="G75" s="20">
        <v>35</v>
      </c>
      <c r="H75" s="20">
        <v>840</v>
      </c>
    </row>
    <row r="76" spans="1:8" x14ac:dyDescent="0.25">
      <c r="D76">
        <v>15000425</v>
      </c>
      <c r="E76" t="s">
        <v>34</v>
      </c>
      <c r="F76" s="20">
        <v>60</v>
      </c>
      <c r="G76" s="20">
        <v>34</v>
      </c>
      <c r="H76" s="20">
        <v>2040</v>
      </c>
    </row>
    <row r="77" spans="1:8" x14ac:dyDescent="0.25">
      <c r="D77">
        <v>901000591</v>
      </c>
      <c r="E77" t="s">
        <v>71</v>
      </c>
      <c r="F77" s="20">
        <v>1</v>
      </c>
      <c r="G77" s="20">
        <v>10000</v>
      </c>
      <c r="H77" s="20">
        <v>10000</v>
      </c>
    </row>
    <row r="78" spans="1:8" x14ac:dyDescent="0.25">
      <c r="A78" t="s">
        <v>65</v>
      </c>
      <c r="B78" t="s">
        <v>47</v>
      </c>
      <c r="C78" t="s">
        <v>47</v>
      </c>
      <c r="D78">
        <v>15000020</v>
      </c>
      <c r="E78" t="s">
        <v>10</v>
      </c>
      <c r="F78" s="20">
        <v>250000</v>
      </c>
      <c r="G78" s="20">
        <v>0.54</v>
      </c>
      <c r="H78" s="20">
        <v>135000</v>
      </c>
    </row>
    <row r="79" spans="1:8" x14ac:dyDescent="0.25">
      <c r="D79">
        <v>15000021</v>
      </c>
      <c r="E79" t="s">
        <v>11</v>
      </c>
      <c r="F79" s="20">
        <v>12000</v>
      </c>
      <c r="G79" s="20">
        <v>0.48</v>
      </c>
      <c r="H79" s="20">
        <v>5760</v>
      </c>
    </row>
    <row r="80" spans="1:8" x14ac:dyDescent="0.25">
      <c r="D80">
        <v>15000055</v>
      </c>
      <c r="E80" t="s">
        <v>14</v>
      </c>
      <c r="F80" s="20">
        <v>12</v>
      </c>
      <c r="G80" s="20">
        <v>120</v>
      </c>
      <c r="H80" s="20">
        <v>1440</v>
      </c>
    </row>
    <row r="81" spans="1:8" x14ac:dyDescent="0.25">
      <c r="D81">
        <v>15000057</v>
      </c>
      <c r="E81" t="s">
        <v>56</v>
      </c>
      <c r="F81" s="20">
        <v>96</v>
      </c>
      <c r="G81" s="20">
        <v>190</v>
      </c>
      <c r="H81" s="20">
        <v>18240</v>
      </c>
    </row>
    <row r="82" spans="1:8" x14ac:dyDescent="0.25">
      <c r="D82">
        <v>15000413</v>
      </c>
      <c r="E82" t="s">
        <v>19</v>
      </c>
      <c r="F82" s="20">
        <v>22</v>
      </c>
      <c r="G82" s="20">
        <v>65</v>
      </c>
      <c r="H82" s="20">
        <v>1430</v>
      </c>
    </row>
    <row r="83" spans="1:8" x14ac:dyDescent="0.25">
      <c r="D83">
        <v>15000419</v>
      </c>
      <c r="E83" t="s">
        <v>21</v>
      </c>
      <c r="F83" s="20">
        <v>12</v>
      </c>
      <c r="G83" s="20">
        <v>35</v>
      </c>
      <c r="H83" s="20">
        <v>420</v>
      </c>
    </row>
    <row r="84" spans="1:8" x14ac:dyDescent="0.25">
      <c r="D84">
        <v>15000424</v>
      </c>
      <c r="E84" t="s">
        <v>22</v>
      </c>
      <c r="F84" s="20">
        <v>1470</v>
      </c>
      <c r="G84" s="20">
        <v>19.5</v>
      </c>
      <c r="H84" s="20">
        <v>28665</v>
      </c>
    </row>
    <row r="85" spans="1:8" x14ac:dyDescent="0.25">
      <c r="D85">
        <v>15000425</v>
      </c>
      <c r="E85" t="s">
        <v>34</v>
      </c>
      <c r="F85" s="20">
        <v>21</v>
      </c>
      <c r="G85" s="20">
        <v>34</v>
      </c>
      <c r="H85" s="20">
        <v>714</v>
      </c>
    </row>
    <row r="86" spans="1:8" x14ac:dyDescent="0.25">
      <c r="D86">
        <v>15000730</v>
      </c>
      <c r="E86" t="s">
        <v>27</v>
      </c>
      <c r="F86" s="20">
        <v>96</v>
      </c>
      <c r="G86" s="20">
        <v>260</v>
      </c>
      <c r="H86" s="20">
        <v>24960</v>
      </c>
    </row>
    <row r="87" spans="1:8" x14ac:dyDescent="0.25">
      <c r="D87">
        <v>901000591</v>
      </c>
      <c r="E87" t="s">
        <v>71</v>
      </c>
      <c r="F87" s="20">
        <v>1</v>
      </c>
      <c r="G87" s="20">
        <v>20000</v>
      </c>
      <c r="H87" s="20">
        <v>20000</v>
      </c>
    </row>
    <row r="88" spans="1:8" x14ac:dyDescent="0.25">
      <c r="A88" t="s">
        <v>66</v>
      </c>
      <c r="B88" t="s">
        <v>35</v>
      </c>
      <c r="C88" t="s">
        <v>35</v>
      </c>
      <c r="D88">
        <v>15000020</v>
      </c>
      <c r="E88" t="s">
        <v>10</v>
      </c>
      <c r="F88" s="20">
        <v>58358.5</v>
      </c>
      <c r="G88" s="20">
        <v>0.54</v>
      </c>
      <c r="H88" s="20">
        <v>31513.590000000004</v>
      </c>
    </row>
    <row r="89" spans="1:8" x14ac:dyDescent="0.25">
      <c r="D89">
        <v>15000021</v>
      </c>
      <c r="E89" t="s">
        <v>11</v>
      </c>
      <c r="F89" s="20">
        <v>197</v>
      </c>
      <c r="G89" s="20">
        <v>0.48</v>
      </c>
      <c r="H89" s="20">
        <v>94.56</v>
      </c>
    </row>
    <row r="90" spans="1:8" x14ac:dyDescent="0.25">
      <c r="D90">
        <v>15000055</v>
      </c>
      <c r="E90" t="s">
        <v>14</v>
      </c>
      <c r="F90" s="20">
        <v>69</v>
      </c>
      <c r="G90" s="20">
        <v>120</v>
      </c>
      <c r="H90" s="20">
        <v>8280</v>
      </c>
    </row>
    <row r="91" spans="1:8" x14ac:dyDescent="0.25">
      <c r="D91">
        <v>15000071</v>
      </c>
      <c r="E91" t="s">
        <v>16</v>
      </c>
      <c r="F91" s="20">
        <v>300</v>
      </c>
      <c r="G91" s="20">
        <v>5.5</v>
      </c>
      <c r="H91" s="20">
        <v>1650</v>
      </c>
    </row>
    <row r="92" spans="1:8" x14ac:dyDescent="0.25">
      <c r="D92">
        <v>15000413</v>
      </c>
      <c r="E92" t="s">
        <v>19</v>
      </c>
      <c r="F92" s="20">
        <v>5</v>
      </c>
      <c r="G92" s="20">
        <v>65</v>
      </c>
      <c r="H92" s="20">
        <v>325</v>
      </c>
    </row>
    <row r="93" spans="1:8" x14ac:dyDescent="0.25">
      <c r="D93">
        <v>15000424</v>
      </c>
      <c r="E93" t="s">
        <v>22</v>
      </c>
      <c r="F93" s="20">
        <v>120</v>
      </c>
      <c r="G93" s="20">
        <v>19.5</v>
      </c>
      <c r="H93" s="20">
        <v>2340</v>
      </c>
    </row>
    <row r="94" spans="1:8" x14ac:dyDescent="0.25">
      <c r="D94">
        <v>15000426</v>
      </c>
      <c r="E94" t="s">
        <v>53</v>
      </c>
      <c r="F94" s="20">
        <v>2</v>
      </c>
      <c r="G94" s="20">
        <v>95</v>
      </c>
      <c r="H94" s="20">
        <v>190</v>
      </c>
    </row>
    <row r="95" spans="1:8" x14ac:dyDescent="0.25">
      <c r="A95" t="s">
        <v>58</v>
      </c>
      <c r="F95" s="20">
        <v>1362127.5</v>
      </c>
      <c r="G95" s="20">
        <v>1274.0509890109888</v>
      </c>
      <c r="H95" s="20">
        <v>1173535.3300000003</v>
      </c>
    </row>
  </sheetData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TP_DESGLÒS PDN CENTRES ADHERITS</vt:lpstr>
      <vt:lpstr>TD_DESGLÒS PDN CENTRES ADHERITS</vt:lpstr>
      <vt:lpstr>'TP_DESGLÒS PDN CENTRES ADHERITS'!Àrea_d'impressió</vt:lpstr>
      <vt:lpstr>'TP_DESGLÒS PDN CENTRES ADHERITS'!Títols_per_imprimir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Blasi Torrado</dc:creator>
  <cp:lastModifiedBy>Xavier Martínez Gamiz</cp:lastModifiedBy>
  <cp:lastPrinted>2024-06-11T12:14:33Z</cp:lastPrinted>
  <dcterms:created xsi:type="dcterms:W3CDTF">2018-04-03T10:52:13Z</dcterms:created>
  <dcterms:modified xsi:type="dcterms:W3CDTF">2024-06-11T12:14:54Z</dcterms:modified>
</cp:coreProperties>
</file>