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_CONTRACTACIO\10_PREPARACIO_EXPEDIENTS\Expedients 2024\5. Maig\38._Sub_material_oficina (Maria Gonzalez)\Versions definitves\"/>
    </mc:Choice>
  </mc:AlternateContent>
  <workbookProtection workbookAlgorithmName="SHA-512" workbookHashValue="s9YYiZwZ0DudqtJRFd3W+HO+5BT48bQb7mmEvczhzfir6zNgJrNFMaJVG3R6WjAQLB4tAyBkjpUEJr3/nRBbcw==" workbookSaltValue="uZ/WiWCxhS8S/EA1RqNOCw==" workbookSpinCount="100000" lockStructure="1"/>
  <bookViews>
    <workbookView xWindow="0" yWindow="0" windowWidth="28800" windowHeight="11775"/>
  </bookViews>
  <sheets>
    <sheet name="Criteri 1" sheetId="1" r:id="rId1"/>
    <sheet name="Criteri 2" sheetId="2" r:id="rId2"/>
    <sheet name="Criteri 3" sheetId="3" r:id="rId3"/>
    <sheet name="Criteri 4" sheetId="4" r:id="rId4"/>
    <sheet name="Criteri 6" sheetId="5" r:id="rId5"/>
    <sheet name="Criteri 7" sheetId="6" r:id="rId6"/>
  </sheets>
  <calcPr calcId="162913"/>
  <customWorkbookViews>
    <customWorkbookView name="UPC - Visualització personal" guid="{49A6E929-5999-433E-9C2F-4EA5AB217FBE}" mergeInterval="0" personalView="1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0" i="1" l="1"/>
  <c r="J236" i="1" l="1"/>
  <c r="J237" i="1"/>
  <c r="J231" i="1"/>
  <c r="J232" i="1"/>
  <c r="J235" i="1"/>
  <c r="J230" i="1"/>
  <c r="F236" i="1"/>
  <c r="F237" i="1"/>
  <c r="F235" i="1"/>
  <c r="F231" i="1"/>
  <c r="F232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9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1" i="1"/>
  <c r="F116" i="1" l="1"/>
  <c r="J89" i="1"/>
  <c r="F89" i="1"/>
  <c r="J125" i="1" l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24" i="1"/>
  <c r="F140" i="1" l="1"/>
  <c r="J239" i="1" l="1"/>
  <c r="F239" i="1"/>
  <c r="J219" i="1"/>
  <c r="F219" i="1"/>
  <c r="J218" i="1"/>
  <c r="F218" i="1"/>
  <c r="J217" i="1"/>
  <c r="F217" i="1"/>
  <c r="J216" i="1"/>
  <c r="F216" i="1"/>
  <c r="J215" i="1"/>
  <c r="F215" i="1"/>
  <c r="J214" i="1"/>
  <c r="F214" i="1"/>
  <c r="J213" i="1"/>
  <c r="F213" i="1"/>
  <c r="J212" i="1"/>
  <c r="F212" i="1"/>
  <c r="J211" i="1"/>
  <c r="F211" i="1"/>
  <c r="J210" i="1"/>
  <c r="F210" i="1"/>
  <c r="J209" i="1"/>
  <c r="F209" i="1"/>
  <c r="J208" i="1"/>
  <c r="F208" i="1"/>
  <c r="J207" i="1"/>
  <c r="F207" i="1"/>
  <c r="J206" i="1"/>
  <c r="F206" i="1"/>
  <c r="J205" i="1"/>
  <c r="F205" i="1"/>
  <c r="J204" i="1"/>
  <c r="F204" i="1"/>
  <c r="J203" i="1"/>
  <c r="F203" i="1"/>
  <c r="J202" i="1"/>
  <c r="F202" i="1"/>
  <c r="J201" i="1"/>
  <c r="F201" i="1"/>
  <c r="J200" i="1"/>
  <c r="F200" i="1"/>
  <c r="J199" i="1"/>
  <c r="F199" i="1"/>
  <c r="J198" i="1"/>
  <c r="F198" i="1"/>
  <c r="J197" i="1"/>
  <c r="F197" i="1"/>
  <c r="J196" i="1"/>
  <c r="F196" i="1"/>
  <c r="J195" i="1"/>
  <c r="F195" i="1"/>
  <c r="J194" i="1"/>
  <c r="F194" i="1"/>
  <c r="J193" i="1"/>
  <c r="F193" i="1"/>
  <c r="J192" i="1"/>
  <c r="F192" i="1"/>
  <c r="J191" i="1"/>
  <c r="F191" i="1"/>
  <c r="J190" i="1"/>
  <c r="F190" i="1"/>
  <c r="J189" i="1"/>
  <c r="F189" i="1"/>
  <c r="J188" i="1"/>
  <c r="F188" i="1"/>
  <c r="J187" i="1"/>
  <c r="F187" i="1"/>
  <c r="J186" i="1"/>
  <c r="F186" i="1"/>
  <c r="J185" i="1"/>
  <c r="F185" i="1"/>
  <c r="J184" i="1"/>
  <c r="F184" i="1"/>
  <c r="J183" i="1"/>
  <c r="F183" i="1"/>
  <c r="J182" i="1"/>
  <c r="F182" i="1"/>
  <c r="J181" i="1"/>
  <c r="F181" i="1"/>
  <c r="A181" i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J180" i="1"/>
  <c r="F180" i="1"/>
  <c r="J170" i="1"/>
  <c r="F170" i="1"/>
  <c r="J169" i="1"/>
  <c r="F169" i="1"/>
  <c r="J168" i="1"/>
  <c r="F168" i="1"/>
  <c r="J167" i="1"/>
  <c r="F167" i="1"/>
  <c r="J166" i="1"/>
  <c r="F166" i="1"/>
  <c r="J165" i="1"/>
  <c r="F165" i="1"/>
  <c r="J164" i="1"/>
  <c r="F164" i="1"/>
  <c r="J163" i="1"/>
  <c r="F163" i="1"/>
  <c r="J162" i="1"/>
  <c r="F162" i="1"/>
  <c r="J161" i="1"/>
  <c r="F161" i="1"/>
  <c r="J160" i="1"/>
  <c r="F160" i="1"/>
  <c r="J159" i="1"/>
  <c r="F159" i="1"/>
  <c r="J158" i="1"/>
  <c r="F158" i="1"/>
  <c r="J157" i="1"/>
  <c r="F157" i="1"/>
  <c r="J156" i="1"/>
  <c r="F156" i="1"/>
  <c r="J155" i="1"/>
  <c r="F155" i="1"/>
  <c r="J154" i="1"/>
  <c r="F154" i="1"/>
  <c r="J153" i="1"/>
  <c r="F153" i="1"/>
  <c r="J152" i="1"/>
  <c r="F152" i="1"/>
  <c r="J151" i="1"/>
  <c r="F151" i="1"/>
  <c r="J150" i="1"/>
  <c r="F150" i="1"/>
  <c r="J149" i="1"/>
  <c r="F149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J148" i="1"/>
  <c r="F148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J221" i="1" l="1"/>
  <c r="J116" i="1"/>
  <c r="F221" i="1"/>
  <c r="F172" i="1"/>
  <c r="J172" i="1"/>
  <c r="J140" i="1"/>
</calcChain>
</file>

<file path=xl/sharedStrings.xml><?xml version="1.0" encoding="utf-8"?>
<sst xmlns="http://schemas.openxmlformats.org/spreadsheetml/2006/main" count="552" uniqueCount="308">
  <si>
    <t>DESTRUCTORA FELLOWES PS-65C</t>
  </si>
  <si>
    <t>PEGAMENTO BARRA PRITT 22GR</t>
  </si>
  <si>
    <t>PEGAMENTO BARRA PRITT 43GR</t>
  </si>
  <si>
    <t>PK12 LAPIZ STAEDTLER NORIS 120-2 HB</t>
  </si>
  <si>
    <t>PIZARRA BCA LACADA MAGNETICA 900X1200MM</t>
  </si>
  <si>
    <t>CINTA ADH INV SCOTCH MAGIC 19MMX33M</t>
  </si>
  <si>
    <t>PIZARRA BCA ESMALTADA MAGNET 900X1200MM</t>
  </si>
  <si>
    <t>TABLERO CORCHO BI-OFFICE 900X1800 16062L</t>
  </si>
  <si>
    <t>PIZARRA BCA LACADA MAGNETICA 1200X1800MM</t>
  </si>
  <si>
    <t>REGLETA 3 SALIDAS C/INTERRUPTOR</t>
  </si>
  <si>
    <t>CORRECTOR CINTA TIPP-EX MINI 6MX5MM</t>
  </si>
  <si>
    <t>BORRADOR PIZARRA VERDE FIELTRO</t>
  </si>
  <si>
    <t>PK100 TIZAS ANTIPOLVO BLANCAS</t>
  </si>
  <si>
    <t>GRAPADORA PETRUS 435 30H  NGO</t>
  </si>
  <si>
    <t>ROLLO PAPEL HP 90G 914X45,7M C6036A</t>
  </si>
  <si>
    <t>ROLLO PAPEL HP 90G 610X45,7M C6035A</t>
  </si>
  <si>
    <t>GOMA DE BORRAR MILAN NATA 624</t>
  </si>
  <si>
    <t>GOMA DE BORRAR MILAN MIGA PAN 430</t>
  </si>
  <si>
    <t>GRAPADORA MAJORETTE 10H COL SURT</t>
  </si>
  <si>
    <t>PIZARRA MAGNETICA VOLTEABLE 120X150CM</t>
  </si>
  <si>
    <t>GUIADOR DE CABLES FELLOWES 2M 99439</t>
  </si>
  <si>
    <t>REPOSAPIES FELLOWES ERGONOMICO</t>
  </si>
  <si>
    <t>GUILLOTINA DAHLE 533 A4 15H</t>
  </si>
  <si>
    <t>REPOSAMUÑECAS FELLOWES CRISTAL GEL AZL</t>
  </si>
  <si>
    <t>TAPETE RATON FELLOWES CRISTAL GEL AZL</t>
  </si>
  <si>
    <t>TUBO CARTON ENVIOS 60X460MM DIAM.60</t>
  </si>
  <si>
    <t>TUBO CARTON ENVIOS 40X460MM DIAM.40</t>
  </si>
  <si>
    <t>PIZARRA BCA LACADA MAGNETICA 1000X1500MM</t>
  </si>
  <si>
    <t>PRESENTADOR INALAMBRICO KENSINGTON</t>
  </si>
  <si>
    <t>SELLO PERSON TRODAT 4926</t>
  </si>
  <si>
    <t>TONER LSR HP 124A LJ2600 NGO Q6000A</t>
  </si>
  <si>
    <t>TONER LSR HP 124A LJ2600 CYA Q6001A</t>
  </si>
  <si>
    <t>TONER LSR HP 124A LJ2600 AML Q6002A</t>
  </si>
  <si>
    <t>TONER LSR HP 124A 2600 MGT Q6003A</t>
  </si>
  <si>
    <t>ROTULADORA DYMO LABELWRITER 450</t>
  </si>
  <si>
    <t>TONER LSR HP 55A P3010 NGO CE255A</t>
  </si>
  <si>
    <t>GRAPADORA GRUESOS PETRUS 1400 60H</t>
  </si>
  <si>
    <t>TONER LSR HP 307A CP5225 CYA CE741A</t>
  </si>
  <si>
    <t>TONER LSR HP 307A CP5225 AML CE742A</t>
  </si>
  <si>
    <t>TONER LSR HP 307A CP5225 MGT CE743A</t>
  </si>
  <si>
    <t>PIZARRA ACERO VITRIF PREM 1500X1000</t>
  </si>
  <si>
    <t>CALCULADORA S/MESA CANON AS-120 NGO</t>
  </si>
  <si>
    <t>PK10 PILA 1,5V ENERGIZER LIT L91/LR6/AA</t>
  </si>
  <si>
    <t>PK10 PILA 1,5V ENERGIZER LITIO LR03/AAA</t>
  </si>
  <si>
    <t>PK10 PILA 1,2V ENERGIZER RECG HR6/AA</t>
  </si>
  <si>
    <t>PK10 PILA 1,2V ENERGIZER RECG HR03/AAA</t>
  </si>
  <si>
    <t>TECLADO KENSINGTON VALUE USB NEGRO</t>
  </si>
  <si>
    <t>PK2 TONER LSR HP 55X P3010 NGO CE255XD</t>
  </si>
  <si>
    <t>SOBRE ENVIO COLOMPAC CP10.06 250X360X50</t>
  </si>
  <si>
    <t>DISCO DURO EXT 2,5" VERBATIM 1TB NGO</t>
  </si>
  <si>
    <t>TONER LSR HP 90A M4555 NGO CE390A</t>
  </si>
  <si>
    <t>GUILLOTINA FELLOWES PLASMA A3 40H</t>
  </si>
  <si>
    <t>TONER LSR HP 507X NGO CE400X</t>
  </si>
  <si>
    <t>TONER LSR HP 507A CYA CE401A</t>
  </si>
  <si>
    <t>TONER LSR HP 507A MGT CE403A</t>
  </si>
  <si>
    <t>TONER LSR HP 507A AML CE402A</t>
  </si>
  <si>
    <t>PK10 RECAMBIOS BORRADOR NOBO</t>
  </si>
  <si>
    <t>TONER LSR HP 64XC P4015 NGO CC364XC</t>
  </si>
  <si>
    <t>TONER LSR HP 55XC LJP3015 NGO CE255XC</t>
  </si>
  <si>
    <t>TONER LSR HP 05XC P2055 NGO CE505XC</t>
  </si>
  <si>
    <t>PK100 TIZAS ANTIPOLVO COLORES SURTIDOS</t>
  </si>
  <si>
    <t>TONER LSR HP 305X M351/451 NGO AC CE410X</t>
  </si>
  <si>
    <t>ROTULADORA DYMO LM 280 QWERTY</t>
  </si>
  <si>
    <t>PK10 RECAMBIOS BORRADOR FAIBO</t>
  </si>
  <si>
    <t>TONER LSR HP 304AC CP2025 NGO CC530AC</t>
  </si>
  <si>
    <t>TONER LSR HP 304AC CP2025 CYA CC531AC</t>
  </si>
  <si>
    <t>TONER LSR HP 304AC CP2025 MGT CC533AC</t>
  </si>
  <si>
    <t>TONER LSR HP 304AC CP2025 AML CC532AC</t>
  </si>
  <si>
    <t>TONER LSR HP 12AC LJ1010 NGO Q2612AC</t>
  </si>
  <si>
    <t>TONER LSR BROTHER HL3140 NGO TN241BK</t>
  </si>
  <si>
    <t>TONER LSR BROTHER HL3140 CYA AC TN245C</t>
  </si>
  <si>
    <t>TONER LSR BROTHER HL3140 MGT AC TN245M</t>
  </si>
  <si>
    <t>TONER LSR BROTHER HL3140 AML AC TN245Y</t>
  </si>
  <si>
    <t>DESTRUCTORA REXEL AUTO+ 300X</t>
  </si>
  <si>
    <t>PK4 PILABOTON 3V ENERGIZER LITIO CR2032</t>
  </si>
  <si>
    <t>TONER LSR KYOCERA NGO TK3130</t>
  </si>
  <si>
    <t>DISCO DURO EXT 3.5'' VERBATIM 4TB USB3.0</t>
  </si>
  <si>
    <t>PK2 BOBINA IND LUCART ECONAT 800 200M</t>
  </si>
  <si>
    <t>TONER LSR BROTHER NGO AC TN2320</t>
  </si>
  <si>
    <t>TONER LSR HP AML 2,6K CE412AC</t>
  </si>
  <si>
    <t>TONER LSR HP MGT 2,6K CE413AC</t>
  </si>
  <si>
    <t>TONER LSR HP CYA 2,6K CE411AC</t>
  </si>
  <si>
    <t>PLASTIFICADORA FELLOWES SATURN 3I A4</t>
  </si>
  <si>
    <t>PLASTIFICADORA FELLOWES SATURN 3I A3</t>
  </si>
  <si>
    <t>DESTRUCTORA FELLOWES AUTOMAX 200C</t>
  </si>
  <si>
    <t>TONER LSR HP 508X 12.5K NGO CF360X</t>
  </si>
  <si>
    <t>TONER LSR HP 508X 9.5K CYA CF361X</t>
  </si>
  <si>
    <t>TONER LSR HP 508X 9.5K AML CF362X</t>
  </si>
  <si>
    <t>TONER LSR HP 508X 9.5K MGT CF363X</t>
  </si>
  <si>
    <t>MEM FLASH TRANSCEND JF-790K 16GB 3.0</t>
  </si>
  <si>
    <t>TONER LSR HP 201A M277 NGO CF400A</t>
  </si>
  <si>
    <t>PK4 PILA ALCALINA ENERGIZER MAX PLUS AA</t>
  </si>
  <si>
    <t>PK20 PILA ALCALINA ENERGIZER MAX PLUS AA</t>
  </si>
  <si>
    <t>PK4 PILA ALCALINA ENERGIZER MAX PLUS AAA</t>
  </si>
  <si>
    <t>PK8 PILA ALCALINA ENERGIZER MAX PLUS AAA</t>
  </si>
  <si>
    <t>PILA ALC ENERGIZER MAX PLUS 9V 6LR61</t>
  </si>
  <si>
    <t>PK10 MEM FLASH USB 2.0 VERBATIM 8GB NGO</t>
  </si>
  <si>
    <t>DISCO DURO TOSHIBA 2TB EXT USB 3.0 2.5'</t>
  </si>
  <si>
    <t>TONER LSR HP LJ PRO 410X NGO CF410X</t>
  </si>
  <si>
    <t>TONER LSR HP LJ PRO 410X CYA CF411X</t>
  </si>
  <si>
    <t>MEM FLASH TRANSCEND JF-590 2.0 8GB</t>
  </si>
  <si>
    <t>MEM FLASH TRANSCEND JF-590 2.0 32GB</t>
  </si>
  <si>
    <t>DISCO DURO INTENSO 2.5' PORT USB 3.0 1TB</t>
  </si>
  <si>
    <t>PK10 MEM USB VERBATIM PINSTRIPE 2.0 16GB</t>
  </si>
  <si>
    <t>PLASTIFICADORA FELLOWES CALLIBRE A3</t>
  </si>
  <si>
    <t>TIJERAS MAPED ERGONOMIC ASIMETRICAS 21CM</t>
  </si>
  <si>
    <t>MEM FLASH TOSHIBA TRANSMEMORY 2.0 32GB</t>
  </si>
  <si>
    <t>DISCO DURO TOSHIBA 1TB EXT USB 3.0 2.5'</t>
  </si>
  <si>
    <t>REGLETA 6 ENCHUFES TRUST PROTEGIDOS</t>
  </si>
  <si>
    <t>TIJERAS MAPED ADVANCED GREEN 17CM</t>
  </si>
  <si>
    <t>DISCO DURO INTENSO 2.5' PORT USB 3.0 2TB</t>
  </si>
  <si>
    <t>ROTULADORA DYMO LABELWRITER WIRELESS BCO</t>
  </si>
  <si>
    <t>DOCKING STATION TARGUS UNIVERSAL</t>
  </si>
  <si>
    <t>DISCO DURO TOSHIBA CANVIO 3TB GRS OSC</t>
  </si>
  <si>
    <t>DESTRUCTORA FELLOWES AUTOMAX 550C</t>
  </si>
  <si>
    <t>REFERENCIA</t>
  </si>
  <si>
    <t>Discs durs, USB i petits accessoris d’ordinador</t>
  </si>
  <si>
    <t>CINTA DYMO D1 12MMX7M Qualsevol color</t>
  </si>
  <si>
    <t>CINTA LETRATAG PLAST 12MMX4M Qualsevol color</t>
  </si>
  <si>
    <t>GRAPADORA PETRUS 226 30 H Qualsevol color</t>
  </si>
  <si>
    <t>MARCADOR PIZ BCA EDDING 660 Qualse.color</t>
  </si>
  <si>
    <t>ROLLER GEL RETRACTIL PILOT G-2 Q Color</t>
  </si>
  <si>
    <t>ROLLER LIQUI PILOT HI-TECPOINT V5 Q Color</t>
  </si>
  <si>
    <t>ROLLER LIQUI PILOT V BALL 05 Q Color</t>
  </si>
  <si>
    <t>ROLLER LIQUIDA UNI-BALL UB 150 0,5MM Q Color</t>
  </si>
  <si>
    <t>ROLLER LIQUIDA UNI-BALL UB 157 0,7MM Q Color</t>
  </si>
  <si>
    <t>ROTUL PERM STAEDTLER LUMOCOL 0,4MM Q Color</t>
  </si>
  <si>
    <t>ROTUL PERM STAEDTLER LUMOCOLOR 0,6MM Q Color</t>
  </si>
  <si>
    <t>ROTUL PERM STAEDTLER LUMOCOLOR 1MM Q Color</t>
  </si>
  <si>
    <t>ROTULADOR P FIBR EDDING 1200 Q Color</t>
  </si>
  <si>
    <t>ROTULADOR P FIBRA EDDING 1300 Q Color</t>
  </si>
  <si>
    <t>BIC CRISTAL X-LARGE PTA 1,6MM Q Color</t>
  </si>
  <si>
    <t>BOLIGRAFO DES BIC CRISTAL PTA MED Q Color</t>
  </si>
  <si>
    <t>BOLIGRAFO DES BIC NARANJA PTA FINAL Q Color</t>
  </si>
  <si>
    <t>CJ1000 GRAPAS PETRUS 22-24/6 Q Color</t>
  </si>
  <si>
    <t>FLUORESCENTE STABILO BOSS 2/5MM Q color</t>
  </si>
  <si>
    <t>Material d’oficina, d’escriptura, arxiu, quaderns i petit equipament</t>
  </si>
  <si>
    <t>paquet</t>
  </si>
  <si>
    <t>unitats</t>
  </si>
  <si>
    <t>DESCRIPCIO PRODUCTE CATALEG FABRICANT</t>
  </si>
  <si>
    <t>BIC</t>
  </si>
  <si>
    <t>POST-IT</t>
  </si>
  <si>
    <t>Scotch</t>
  </si>
  <si>
    <t>PIZARRA VITRIFICADA 120X250CM</t>
  </si>
  <si>
    <t>MARCA</t>
  </si>
  <si>
    <t>DISTRIBUIDOR</t>
  </si>
  <si>
    <t>Din A-4</t>
  </si>
  <si>
    <t>Din A-3</t>
  </si>
  <si>
    <t>BOLIGRAFO RET PILOT SUPER GRIP MED Q Color</t>
  </si>
  <si>
    <t>S/M</t>
  </si>
  <si>
    <t>Colompac</t>
  </si>
  <si>
    <t>Fellowes</t>
  </si>
  <si>
    <t>RATON INALAMBRICO KENSINGTON VALUMOUSE</t>
  </si>
  <si>
    <t>Maped</t>
  </si>
  <si>
    <t>Person</t>
  </si>
  <si>
    <t>Dymo</t>
  </si>
  <si>
    <t>Edding</t>
  </si>
  <si>
    <t>Staedtler</t>
  </si>
  <si>
    <t>HP</t>
  </si>
  <si>
    <t>Uni-Ball</t>
  </si>
  <si>
    <t>Pilot</t>
  </si>
  <si>
    <t>Trust</t>
  </si>
  <si>
    <t>Kensington</t>
  </si>
  <si>
    <t>Energizer</t>
  </si>
  <si>
    <t>Durable</t>
  </si>
  <si>
    <t>Lucart</t>
  </si>
  <si>
    <t>Esselte</t>
  </si>
  <si>
    <t>PK100 FUNDA MULT ESSELTE PP FL 80M RUG</t>
  </si>
  <si>
    <t>PK100 FUNDA MULT ESSELTE PP FL 80M CRIST</t>
  </si>
  <si>
    <t>Faibo</t>
  </si>
  <si>
    <t>Nobo</t>
  </si>
  <si>
    <t>Pritt</t>
  </si>
  <si>
    <t>Dahle</t>
  </si>
  <si>
    <t>Petrus</t>
  </si>
  <si>
    <t>Majorette</t>
  </si>
  <si>
    <t>Milan</t>
  </si>
  <si>
    <t>Stabilo</t>
  </si>
  <si>
    <t>Tipp-ex</t>
  </si>
  <si>
    <t>Letratag</t>
  </si>
  <si>
    <t>Enri</t>
  </si>
  <si>
    <t>Canon</t>
  </si>
  <si>
    <t>Bic</t>
  </si>
  <si>
    <t>CUADERNO ENRI ESPIR T. DURA 80 HOJAS</t>
  </si>
  <si>
    <t>CUADERNO ENRI ESPIR T. DURA 160 HOJAS</t>
  </si>
  <si>
    <t>CUADERNO ENRI ESPIR T.DURA 260 H 4 TAL 5 COLORES</t>
  </si>
  <si>
    <t>CORRECTOR CINTA TIPP-EX 12MX4,2MM</t>
  </si>
  <si>
    <t>CUADERNO ENRI 160H A5 CUADRI 5X5MM COL SURT</t>
  </si>
  <si>
    <t>IDENTIF PINZA/IMPERDIB 54X90 mm</t>
  </si>
  <si>
    <t>PIZARRA CABALL MOVIL 70X100</t>
  </si>
  <si>
    <t>TABLERO CORCHO 900X1200</t>
  </si>
  <si>
    <t>Rexel</t>
  </si>
  <si>
    <t>Epson</t>
  </si>
  <si>
    <t>Verbatim</t>
  </si>
  <si>
    <t>Transcend</t>
  </si>
  <si>
    <t>Targus</t>
  </si>
  <si>
    <t>s/m</t>
  </si>
  <si>
    <t>MEM FLASH TOSHIBA TRANSMEMORY 3.0 64 GB</t>
  </si>
  <si>
    <t>Thoshiba</t>
  </si>
  <si>
    <t>Intenso</t>
  </si>
  <si>
    <t xml:space="preserve">BORRADOR MAGNETICO </t>
  </si>
  <si>
    <t xml:space="preserve">BORRADOR NO MAGNETICO </t>
  </si>
  <si>
    <t>producte</t>
  </si>
  <si>
    <t>Max Punt.</t>
  </si>
  <si>
    <t>12 PUNTS</t>
  </si>
  <si>
    <t>Pissarres blanques, taulers i accesoris</t>
  </si>
  <si>
    <t>4 PUNTS</t>
  </si>
  <si>
    <t>3 PUNTS</t>
  </si>
  <si>
    <t>Destructores, plastificadores i petits videoprojectors</t>
  </si>
  <si>
    <t>Paper impressora</t>
  </si>
  <si>
    <t>5 PUNTS</t>
  </si>
  <si>
    <t>Cartutxos i toners</t>
  </si>
  <si>
    <t>8 PUNTS</t>
  </si>
  <si>
    <t>500H PAPEL NAVIGATOR UNIVERSAL A4 80G. BLANC</t>
  </si>
  <si>
    <t>500H PAPEL RECICL CLASSIC WHITE A4 80G. RECICLAT</t>
  </si>
  <si>
    <t>500H PAPEL DISCOVERY A3 75G BLANC</t>
  </si>
  <si>
    <t>500H PAPEL RECICL CLASSIC WHITE A3 80G RECICLAT</t>
  </si>
  <si>
    <t>500H PAPEL NAVIGATOR UNIVERSAL A3 80G BLANC</t>
  </si>
  <si>
    <t>Navigator</t>
  </si>
  <si>
    <t>500H PAPEL MAX. Q PREMIUM A4 80G BCO. PREMIUM</t>
  </si>
  <si>
    <t>Discovery</t>
  </si>
  <si>
    <t>Kyocera</t>
  </si>
  <si>
    <t>Brother</t>
  </si>
  <si>
    <t>Total punts</t>
  </si>
  <si>
    <t>TONER LSR BROTHER TN900M MGT</t>
  </si>
  <si>
    <t>CA</t>
  </si>
  <si>
    <t>(1)</t>
  </si>
  <si>
    <t>(1) Producte amb certificació ambiental (SI/NO)</t>
  </si>
  <si>
    <t>BI.OFFICE</t>
  </si>
  <si>
    <t>FAIBO</t>
  </si>
  <si>
    <t>Giotto</t>
  </si>
  <si>
    <t>Omplir els camps en groc</t>
  </si>
  <si>
    <t>DISTRIBUÏDOR O ALTERNATIVA</t>
  </si>
  <si>
    <t>Grup</t>
  </si>
  <si>
    <t>Material d’oficina i petit  equipament</t>
  </si>
  <si>
    <t>Material d’oficina, escriptura, arxiu, quaderns i petit equipament</t>
  </si>
  <si>
    <t>Pissarres blanques i taulers</t>
  </si>
  <si>
    <t>Cartutxos i tòners</t>
  </si>
  <si>
    <t>Paper</t>
  </si>
  <si>
    <t>Paper blanc i reciclat</t>
  </si>
  <si>
    <t>El licitador oferirà un percentatge lineal de rebaixa en els productes del catàleg presentat pel proveïdor per a cada  grup.</t>
  </si>
  <si>
    <t xml:space="preserve">Els terminis expressats s’entenen respecte a dies laborables (dilluns a divendres). </t>
  </si>
  <si>
    <t>Es valorarà el preu establert per les comandes inferiors a 15 € dins els termes municipals on es situen els Campus de la UPC (Barcelona, Sant Cugat, Castelldefels, Terrassa, Manresa, Vilanova i la Geltrú). (1)</t>
  </si>
  <si>
    <t>Quedarà exclòs de l'Acord Marc el licitador que ofereixi descomptes inferiors al 15 % de rebaixa en els productes del seu catàleg.</t>
  </si>
  <si>
    <t>CRITERI 1. Oferta catàleg productes homologats (fins a 35 punts)</t>
  </si>
  <si>
    <t>Criteri 2. Oferta catàleg fora productes homologats (fins a 14 punts)</t>
  </si>
  <si>
    <t>Criteri 4. Preu transport comandes (fins a 2 punts)</t>
  </si>
  <si>
    <t xml:space="preserve">El lliurament es fa en un termini màxim de 24 h. </t>
  </si>
  <si>
    <t xml:space="preserve">El lliurament es fa en un termini màxim de 48 h. </t>
  </si>
  <si>
    <t>Assenyalar</t>
  </si>
  <si>
    <t>amb una X</t>
  </si>
  <si>
    <t>Terminis de lliurament</t>
  </si>
  <si>
    <t xml:space="preserve">Es valorarà el preu establert per les comandes inferiors a 15 € dins els Terrassa, Manresa, Vilanova i la Geltrú). (1)
</t>
  </si>
  <si>
    <t xml:space="preserve">termes municipals on es situen els Campus de la UPC (Barcelona, Sant Cugat, </t>
  </si>
  <si>
    <t>Castelldefels, , Terrassa, Manresa, Vilanova i la Geltrú). (1)</t>
  </si>
  <si>
    <t>Import de les comandes inferiors a 15 €</t>
  </si>
  <si>
    <t>Assenyalar SI/NO</t>
  </si>
  <si>
    <t>Sense cost adicional</t>
  </si>
  <si>
    <t>El Sr.</t>
  </si>
  <si>
    <t>En qualitat de (1):</t>
  </si>
  <si>
    <t>Amb NIF num:</t>
  </si>
  <si>
    <t>Empresa:</t>
  </si>
  <si>
    <t>(1) Apoderat, representant o propietari</t>
  </si>
  <si>
    <t>A aquest efecte, fa constar que coneix el Plec de Clàusules Administratives Particulars i Plec de Prescripcions Tècniques que serveixen de base per a la contractació d'aquest subministrament, que accepta incondicionalment les seves clàusules, que reuneix totes i cadascuna de les condicions exigides per contractar amb l' Universitat, i es compromet  a prendre al seu càrrec l'esmentat subministrament i la prestació dels serveis corresponents, amb estricta subjecció als expressats requisits i condicions d'aquesta oferta.</t>
  </si>
  <si>
    <t>Assabentat/ada de les condicions exigides per optar a l’adjudicació del contracte, que té per objecte el subministrament de material d'oficina, paper i petit equipament per a la UPC, afirma que disposa la capacitat per portar a terme els subministraments en els termes fixats en la licitació.</t>
  </si>
  <si>
    <t>SOBRE ENVIO COLOMPAC CP1004 235X340X35</t>
  </si>
  <si>
    <t>KIT PIZARRA BLANCA 125000 LEGAMASTER</t>
  </si>
  <si>
    <t>CINTA ADHESIVA DOBLE CARA TESA FILM - 19 mm x 33 m</t>
  </si>
  <si>
    <t>TESA</t>
  </si>
  <si>
    <t>LEGAMASTER</t>
  </si>
  <si>
    <t>PACK DE 100 BOLSAS PARA DESTRUCTORA 23/28L</t>
  </si>
  <si>
    <t>DESTRUCTORA FELLOWES POWERHRED® 76Ct - CORTE EN PARTICULA DIN P-4</t>
  </si>
  <si>
    <t>DESTRUCTORA FELLOWES POWERHRED® 74C - CORTE EN PARTICULA DIN P-4</t>
  </si>
  <si>
    <t>DESTRUCTORA FELLOWES POWERHRED® PS-65C - CORTE EN PARTICULA DIN P-4</t>
  </si>
  <si>
    <t>PROYECTOR PORTATIL EPSON  CO-W01 - WXGA - BLANCO</t>
  </si>
  <si>
    <t xml:space="preserve">MOCHILA PARA PORTATIL DE 15,4" TARGUS CLASSIC - NEGRO </t>
  </si>
  <si>
    <t>FUNDA PARA PORTATILES DE 15 a 16" TARGUS MULTIFIT - NEGRO</t>
  </si>
  <si>
    <t>MALETIN PARA PORTATIL DE 16"  TARGUS SAGANO ECO SMART SLIPCASE - NEGRO/GRIS</t>
  </si>
  <si>
    <t>AURICULAR BIAURAL EPOS PC 3 CHAT - CONEXION DOBLE JACK 3,5 mm</t>
  </si>
  <si>
    <t>Epos</t>
  </si>
  <si>
    <t>MONITOR LED LG - 22  PULGADAS - FORMATO 16:9 - Full HD - negro mate</t>
  </si>
  <si>
    <t>LG</t>
  </si>
  <si>
    <t>HUB TARGUS USB-C CON 4 PUERTOS USB-A  - cable de 18 cm</t>
  </si>
  <si>
    <t>Destructores, plastificadores, protectors de portàtils</t>
  </si>
  <si>
    <t>Preu (IVA exclòs)</t>
  </si>
  <si>
    <t>A efectes dels càlculs per a la puntuació de les ofertes s'utilitzaran 2 decimals.</t>
  </si>
  <si>
    <t xml:space="preserve">% Descompte </t>
  </si>
  <si>
    <t>Criteri 3. Termini lliurament de les comandes (fins a 4 punts)</t>
  </si>
  <si>
    <t>ARCHIVADOR DE PALANCA ESSELTE CO2 neutral - A4 - 75 mm - negro</t>
  </si>
  <si>
    <t>BLOC POST-IT RECICLADAS 100H 38X51 AMARILLO 653</t>
  </si>
  <si>
    <t>BLOC POST-IT RECICLADAS 100H 76X127 AMARILLO 655</t>
  </si>
  <si>
    <t>BLOC POST-IT RECICLADAS 100H 76X76 AMARILLO 654</t>
  </si>
  <si>
    <t>Kraft</t>
  </si>
  <si>
    <t>MARCADOR FLUORESCENTE EDDING ECOLINE 24</t>
  </si>
  <si>
    <t xml:space="preserve">Per tal de verificar el productes respectuosos amb el medi ambient, s’haurà d’adjuntar per a cada producte, un certificat degudament reconegut que permeti justificar el criteri ambiental. </t>
  </si>
  <si>
    <t>Els certificats acceptats  seran les etiquetes ecològiques de tipus I (ecoetiquetes) les etiquetes ecològiques de tipus II (autodeclaracions ambientals), les declaracions dels fabricants o la fitxa tècnica o descriptiva del producte.</t>
  </si>
  <si>
    <t>Tipologia de caixes on es farà el lliurament del producte</t>
  </si>
  <si>
    <t>Assenyalar amb una X</t>
  </si>
  <si>
    <t>Caixes retornables</t>
  </si>
  <si>
    <t>Caixes de cartró 100% reciclat</t>
  </si>
  <si>
    <t xml:space="preserve">Lliurament d'inventari anual d'emissions de gasos hivernacle </t>
  </si>
  <si>
    <t xml:space="preserve">SI </t>
  </si>
  <si>
    <t>NO</t>
  </si>
  <si>
    <t>IMPORTANT: RECORDEU OMPLIR TOTES LES PESTANYES (CRITERIS 1,2,3,4,6,7)</t>
  </si>
  <si>
    <t>ESSELTE</t>
  </si>
  <si>
    <t xml:space="preserve">CUADERNO DE ESPIRAL RECICLADO ESCOLOFI - A5 - 100 HOJAS - 5x5 - KRAFT </t>
  </si>
  <si>
    <t xml:space="preserve">ANNEX 2.FITXA D'OBLIGADA PRESENTACIÓ </t>
  </si>
  <si>
    <t>7. Lliurament d'inventari anual d'emissions de gasos hivernacle (fins 3 punts)</t>
  </si>
  <si>
    <t>Criteri 6. Tipologia de caixes en les que es farà el lliurament dels productes (fins a 1 punt)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</si>
</sst>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9"/>
      <color rgb="FF00B050"/>
      <name val="Calibri Light"/>
      <family val="2"/>
      <scheme val="major"/>
    </font>
    <font>
      <sz val="1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8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 Light"/>
      <family val="2"/>
      <scheme val="major"/>
    </font>
    <font>
      <b/>
      <sz val="11"/>
      <name val="Calibri"/>
      <family val="2"/>
      <charset val="1"/>
    </font>
    <font>
      <b/>
      <sz val="14"/>
      <name val="Calibri"/>
      <family val="2"/>
      <charset val="1"/>
    </font>
    <font>
      <i/>
      <sz val="10"/>
      <name val="Calibri"/>
      <family val="2"/>
      <charset val="1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6" borderId="5" xfId="0" applyFont="1" applyFill="1" applyBorder="1"/>
    <xf numFmtId="0" fontId="2" fillId="6" borderId="5" xfId="0" applyFont="1" applyFill="1" applyBorder="1" applyAlignment="1">
      <alignment vertic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/>
    </xf>
    <xf numFmtId="0" fontId="2" fillId="6" borderId="2" xfId="0" applyFont="1" applyFill="1" applyBorder="1"/>
    <xf numFmtId="0" fontId="3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5" xfId="0" applyFont="1" applyFill="1" applyBorder="1" applyAlignment="1">
      <alignment vertical="center"/>
    </xf>
    <xf numFmtId="0" fontId="2" fillId="8" borderId="5" xfId="0" applyFont="1" applyFill="1" applyBorder="1"/>
    <xf numFmtId="0" fontId="2" fillId="8" borderId="5" xfId="0" applyFont="1" applyFill="1" applyBorder="1" applyAlignment="1">
      <alignment vertical="center"/>
    </xf>
    <xf numFmtId="0" fontId="3" fillId="7" borderId="3" xfId="0" applyFont="1" applyFill="1" applyBorder="1"/>
    <xf numFmtId="0" fontId="3" fillId="7" borderId="3" xfId="0" applyFont="1" applyFill="1" applyBorder="1" applyAlignment="1">
      <alignment horizontal="center"/>
    </xf>
    <xf numFmtId="0" fontId="2" fillId="7" borderId="2" xfId="0" applyFont="1" applyFill="1" applyBorder="1"/>
    <xf numFmtId="0" fontId="3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vertical="center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8" borderId="3" xfId="0" applyFont="1" applyFill="1" applyBorder="1"/>
    <xf numFmtId="0" fontId="3" fillId="8" borderId="3" xfId="0" applyFont="1" applyFill="1" applyBorder="1" applyAlignment="1">
      <alignment horizontal="center"/>
    </xf>
    <xf numFmtId="0" fontId="2" fillId="8" borderId="2" xfId="0" applyFont="1" applyFill="1" applyBorder="1"/>
    <xf numFmtId="0" fontId="3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" fontId="2" fillId="0" borderId="0" xfId="0" applyNumberFormat="1" applyFont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1" fontId="3" fillId="6" borderId="2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3" fillId="7" borderId="3" xfId="0" applyNumberFormat="1" applyFont="1" applyFill="1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1" fontId="3" fillId="8" borderId="3" xfId="0" applyNumberFormat="1" applyFont="1" applyFill="1" applyBorder="1" applyAlignment="1">
      <alignment horizontal="center"/>
    </xf>
    <xf numFmtId="1" fontId="3" fillId="8" borderId="2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6" borderId="2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8" fillId="0" borderId="0" xfId="0" applyFont="1"/>
    <xf numFmtId="0" fontId="9" fillId="3" borderId="2" xfId="0" applyFont="1" applyFill="1" applyBorder="1" applyAlignment="1">
      <alignment horizont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3" fillId="9" borderId="10" xfId="0" applyFont="1" applyFill="1" applyBorder="1" applyAlignment="1">
      <alignment horizontal="justify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2" borderId="4" xfId="0" applyFont="1" applyFill="1" applyBorder="1"/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" xfId="0" applyFont="1" applyFill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10" borderId="13" xfId="0" applyFont="1" applyFill="1" applyBorder="1" applyAlignment="1">
      <alignment horizontal="left" vertical="center"/>
    </xf>
    <xf numFmtId="0" fontId="11" fillId="10" borderId="14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left" vertical="center"/>
    </xf>
    <xf numFmtId="0" fontId="11" fillId="10" borderId="16" xfId="0" applyFont="1" applyFill="1" applyBorder="1" applyAlignment="1">
      <alignment horizontal="left" vertical="center"/>
    </xf>
    <xf numFmtId="0" fontId="11" fillId="10" borderId="12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49" fontId="3" fillId="8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2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6" borderId="3" xfId="0" applyNumberFormat="1" applyFont="1" applyFill="1" applyBorder="1" applyAlignment="1">
      <alignment horizontal="center" wrapText="1"/>
    </xf>
    <xf numFmtId="4" fontId="3" fillId="6" borderId="2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3" fillId="7" borderId="3" xfId="0" applyNumberFormat="1" applyFont="1" applyFill="1" applyBorder="1" applyAlignment="1">
      <alignment horizontal="center" wrapText="1"/>
    </xf>
    <xf numFmtId="4" fontId="3" fillId="7" borderId="2" xfId="0" applyNumberFormat="1" applyFont="1" applyFill="1" applyBorder="1" applyAlignment="1">
      <alignment horizontal="center"/>
    </xf>
    <xf numFmtId="4" fontId="3" fillId="8" borderId="3" xfId="0" applyNumberFormat="1" applyFont="1" applyFill="1" applyBorder="1" applyAlignment="1">
      <alignment horizontal="center" wrapText="1"/>
    </xf>
    <xf numFmtId="4" fontId="3" fillId="8" borderId="2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 wrapText="1"/>
    </xf>
    <xf numFmtId="4" fontId="3" fillId="4" borderId="2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8" fillId="0" borderId="0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20" fillId="13" borderId="0" xfId="0" applyFont="1" applyFill="1"/>
    <xf numFmtId="0" fontId="3" fillId="14" borderId="3" xfId="0" applyFont="1" applyFill="1" applyBorder="1"/>
    <xf numFmtId="0" fontId="3" fillId="14" borderId="3" xfId="0" applyFont="1" applyFill="1" applyBorder="1" applyAlignment="1">
      <alignment horizontal="center"/>
    </xf>
    <xf numFmtId="1" fontId="3" fillId="14" borderId="3" xfId="0" applyNumberFormat="1" applyFont="1" applyFill="1" applyBorder="1" applyAlignment="1">
      <alignment horizontal="center"/>
    </xf>
    <xf numFmtId="4" fontId="3" fillId="14" borderId="3" xfId="0" applyNumberFormat="1" applyFont="1" applyFill="1" applyBorder="1" applyAlignment="1">
      <alignment horizontal="center" wrapText="1"/>
    </xf>
    <xf numFmtId="0" fontId="3" fillId="14" borderId="3" xfId="0" applyFont="1" applyFill="1" applyBorder="1" applyAlignment="1">
      <alignment horizontal="center" wrapText="1"/>
    </xf>
    <xf numFmtId="0" fontId="2" fillId="14" borderId="2" xfId="0" applyFont="1" applyFill="1" applyBorder="1"/>
    <xf numFmtId="0" fontId="3" fillId="14" borderId="2" xfId="0" applyFont="1" applyFill="1" applyBorder="1" applyAlignment="1">
      <alignment horizontal="center"/>
    </xf>
    <xf numFmtId="1" fontId="3" fillId="14" borderId="2" xfId="0" applyNumberFormat="1" applyFont="1" applyFill="1" applyBorder="1" applyAlignment="1">
      <alignment horizontal="center"/>
    </xf>
    <xf numFmtId="49" fontId="3" fillId="14" borderId="2" xfId="0" applyNumberFormat="1" applyFont="1" applyFill="1" applyBorder="1" applyAlignment="1">
      <alignment horizontal="center"/>
    </xf>
    <xf numFmtId="4" fontId="3" fillId="14" borderId="2" xfId="0" applyNumberFormat="1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49" fontId="3" fillId="7" borderId="2" xfId="0" applyNumberFormat="1" applyFont="1" applyFill="1" applyBorder="1" applyAlignment="1">
      <alignment horizontal="center"/>
    </xf>
    <xf numFmtId="2" fontId="2" fillId="0" borderId="0" xfId="0" applyNumberFormat="1" applyFont="1" applyBorder="1"/>
    <xf numFmtId="2" fontId="3" fillId="13" borderId="6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9" fillId="12" borderId="6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right" vertical="center"/>
    </xf>
    <xf numFmtId="0" fontId="22" fillId="0" borderId="0" xfId="0" applyFont="1"/>
    <xf numFmtId="0" fontId="19" fillId="0" borderId="6" xfId="0" applyFont="1" applyBorder="1"/>
    <xf numFmtId="0" fontId="19" fillId="12" borderId="6" xfId="0" applyFont="1" applyFill="1" applyBorder="1"/>
    <xf numFmtId="0" fontId="10" fillId="0" borderId="15" xfId="0" applyFont="1" applyBorder="1"/>
    <xf numFmtId="0" fontId="10" fillId="0" borderId="17" xfId="0" applyFont="1" applyBorder="1"/>
    <xf numFmtId="0" fontId="19" fillId="12" borderId="6" xfId="0" applyFont="1" applyFill="1" applyBorder="1" applyAlignment="1">
      <alignment wrapText="1"/>
    </xf>
    <xf numFmtId="0" fontId="21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19" fillId="0" borderId="0" xfId="0" applyFont="1" applyFill="1"/>
    <xf numFmtId="0" fontId="0" fillId="0" borderId="0" xfId="0" applyFill="1"/>
    <xf numFmtId="0" fontId="2" fillId="0" borderId="6" xfId="0" applyFont="1" applyFill="1" applyBorder="1"/>
    <xf numFmtId="0" fontId="3" fillId="7" borderId="5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15" borderId="6" xfId="0" applyFont="1" applyFill="1" applyBorder="1" applyProtection="1">
      <protection locked="0"/>
    </xf>
    <xf numFmtId="1" fontId="2" fillId="15" borderId="6" xfId="0" applyNumberFormat="1" applyFont="1" applyFill="1" applyBorder="1" applyAlignment="1" applyProtection="1">
      <alignment horizontal="center"/>
      <protection locked="0"/>
    </xf>
    <xf numFmtId="4" fontId="2" fillId="15" borderId="6" xfId="0" applyNumberFormat="1" applyFont="1" applyFill="1" applyBorder="1" applyAlignment="1" applyProtection="1">
      <alignment horizontal="center"/>
      <protection locked="0"/>
    </xf>
    <xf numFmtId="4" fontId="1" fillId="15" borderId="6" xfId="0" applyNumberFormat="1" applyFont="1" applyFill="1" applyBorder="1" applyAlignment="1" applyProtection="1">
      <alignment horizontal="center" vertical="center"/>
      <protection locked="0"/>
    </xf>
    <xf numFmtId="1" fontId="1" fillId="15" borderId="6" xfId="0" applyNumberFormat="1" applyFont="1" applyFill="1" applyBorder="1" applyAlignment="1" applyProtection="1">
      <alignment horizontal="center" vertical="center"/>
      <protection locked="0"/>
    </xf>
    <xf numFmtId="4" fontId="1" fillId="15" borderId="6" xfId="0" applyNumberFormat="1" applyFont="1" applyFill="1" applyBorder="1" applyAlignment="1" applyProtection="1">
      <alignment horizontal="center"/>
      <protection locked="0"/>
    </xf>
    <xf numFmtId="0" fontId="1" fillId="15" borderId="6" xfId="0" applyFont="1" applyFill="1" applyBorder="1" applyProtection="1">
      <protection locked="0"/>
    </xf>
    <xf numFmtId="1" fontId="1" fillId="15" borderId="6" xfId="0" applyNumberFormat="1" applyFont="1" applyFill="1" applyBorder="1" applyAlignment="1" applyProtection="1">
      <alignment horizontal="center"/>
      <protection locked="0"/>
    </xf>
    <xf numFmtId="0" fontId="5" fillId="15" borderId="6" xfId="0" applyFont="1" applyFill="1" applyBorder="1" applyProtection="1">
      <protection locked="0"/>
    </xf>
    <xf numFmtId="0" fontId="11" fillId="15" borderId="10" xfId="0" applyFont="1" applyFill="1" applyBorder="1" applyAlignment="1" applyProtection="1">
      <alignment horizontal="center" vertical="center" wrapText="1"/>
      <protection locked="0"/>
    </xf>
    <xf numFmtId="0" fontId="11" fillId="15" borderId="2" xfId="0" applyFont="1" applyFill="1" applyBorder="1" applyAlignment="1" applyProtection="1">
      <alignment horizontal="center" vertical="center" wrapText="1"/>
      <protection locked="0"/>
    </xf>
    <xf numFmtId="0" fontId="11" fillId="15" borderId="3" xfId="0" applyFont="1" applyFill="1" applyBorder="1" applyAlignment="1" applyProtection="1">
      <alignment horizontal="center" vertical="center" wrapText="1"/>
      <protection locked="0"/>
    </xf>
    <xf numFmtId="0" fontId="16" fillId="11" borderId="4" xfId="0" applyFont="1" applyFill="1" applyBorder="1" applyAlignment="1" applyProtection="1">
      <alignment horizontal="left" vertical="center" wrapText="1"/>
      <protection locked="0"/>
    </xf>
    <xf numFmtId="0" fontId="16" fillId="11" borderId="1" xfId="0" applyFont="1" applyFill="1" applyBorder="1" applyAlignment="1" applyProtection="1">
      <alignment horizontal="left" vertical="center" wrapText="1"/>
      <protection locked="0"/>
    </xf>
    <xf numFmtId="0" fontId="16" fillId="11" borderId="5" xfId="0" applyFont="1" applyFill="1" applyBorder="1" applyAlignment="1" applyProtection="1">
      <alignment horizontal="left" vertical="center" wrapText="1"/>
      <protection locked="0"/>
    </xf>
    <xf numFmtId="0" fontId="0" fillId="15" borderId="6" xfId="0" applyFill="1" applyBorder="1" applyAlignment="1" applyProtection="1">
      <alignment horizontal="center"/>
      <protection locked="0"/>
    </xf>
    <xf numFmtId="0" fontId="12" fillId="15" borderId="7" xfId="0" applyFont="1" applyFill="1" applyBorder="1" applyAlignment="1" applyProtection="1">
      <alignment horizontal="center" vertical="center" wrapText="1"/>
      <protection locked="0"/>
    </xf>
    <xf numFmtId="0" fontId="16" fillId="11" borderId="4" xfId="0" applyFont="1" applyFill="1" applyBorder="1" applyAlignment="1" applyProtection="1">
      <alignment horizontal="left" vertical="center" wrapText="1"/>
      <protection locked="0"/>
    </xf>
    <xf numFmtId="0" fontId="16" fillId="11" borderId="1" xfId="0" applyFont="1" applyFill="1" applyBorder="1" applyAlignment="1" applyProtection="1">
      <alignment horizontal="left" vertical="center" wrapText="1"/>
      <protection locked="0"/>
    </xf>
    <xf numFmtId="0" fontId="0" fillId="15" borderId="6" xfId="0" applyFill="1" applyBorder="1" applyProtection="1">
      <protection locked="0"/>
    </xf>
    <xf numFmtId="0" fontId="0" fillId="15" borderId="18" xfId="0" applyFill="1" applyBorder="1" applyProtection="1">
      <protection locked="0"/>
    </xf>
    <xf numFmtId="0" fontId="0" fillId="15" borderId="19" xfId="0" applyFill="1" applyBorder="1" applyProtection="1">
      <protection locked="0"/>
    </xf>
    <xf numFmtId="0" fontId="11" fillId="12" borderId="3" xfId="0" applyFont="1" applyFill="1" applyBorder="1" applyAlignment="1">
      <alignment horizontal="center" wrapText="1"/>
    </xf>
    <xf numFmtId="0" fontId="11" fillId="12" borderId="17" xfId="0" applyFont="1" applyFill="1" applyBorder="1" applyAlignment="1">
      <alignment horizontal="center"/>
    </xf>
    <xf numFmtId="0" fontId="2" fillId="15" borderId="0" xfId="0" applyFont="1" applyFill="1" applyAlignment="1" applyProtection="1">
      <alignment horizontal="center"/>
      <protection locked="0"/>
    </xf>
    <xf numFmtId="1" fontId="3" fillId="15" borderId="0" xfId="0" applyNumberFormat="1" applyFont="1" applyFill="1" applyAlignment="1" applyProtection="1">
      <alignment horizontal="center"/>
      <protection locked="0"/>
    </xf>
    <xf numFmtId="4" fontId="3" fillId="15" borderId="0" xfId="0" applyNumberFormat="1" applyFont="1" applyFill="1" applyAlignment="1" applyProtection="1">
      <alignment horizontal="center"/>
      <protection locked="0"/>
    </xf>
    <xf numFmtId="0" fontId="3" fillId="15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99"/>
      <color rgb="FFFF7C80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7</xdr:col>
          <xdr:colOff>438150</xdr:colOff>
          <xdr:row>40</xdr:row>
          <xdr:rowOff>66675</xdr:rowOff>
        </xdr:to>
        <xdr:pic>
          <xdr:nvPicPr>
            <xdr:cNvPr id="8" name="Imatge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3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6991350"/>
              <a:ext cx="8334375" cy="1971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9</xdr:col>
          <xdr:colOff>590550</xdr:colOff>
          <xdr:row>29</xdr:row>
          <xdr:rowOff>66675</xdr:rowOff>
        </xdr:to>
        <xdr:pic>
          <xdr:nvPicPr>
            <xdr:cNvPr id="3" name="Imatg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4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4533900"/>
              <a:ext cx="8334375" cy="1971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9</xdr:col>
          <xdr:colOff>228600</xdr:colOff>
          <xdr:row>35</xdr:row>
          <xdr:rowOff>85725</xdr:rowOff>
        </xdr:to>
        <xdr:pic>
          <xdr:nvPicPr>
            <xdr:cNvPr id="2" name="Imatge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4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4572000"/>
              <a:ext cx="8334375" cy="1971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4</xdr:col>
          <xdr:colOff>47625</xdr:colOff>
          <xdr:row>28</xdr:row>
          <xdr:rowOff>66675</xdr:rowOff>
        </xdr:to>
        <xdr:pic>
          <xdr:nvPicPr>
            <xdr:cNvPr id="4" name="Imatge 3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1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4533900"/>
              <a:ext cx="8334375" cy="1971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8</xdr:col>
          <xdr:colOff>142875</xdr:colOff>
          <xdr:row>27</xdr:row>
          <xdr:rowOff>66675</xdr:rowOff>
        </xdr:to>
        <xdr:pic>
          <xdr:nvPicPr>
            <xdr:cNvPr id="3" name="Imatge 2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2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9600" y="6610350"/>
              <a:ext cx="8334375" cy="1971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3"/>
  <sheetViews>
    <sheetView tabSelected="1" topLeftCell="A215" zoomScale="120" zoomScaleNormal="120" workbookViewId="0">
      <selection activeCell="F221" sqref="F221"/>
    </sheetView>
  </sheetViews>
  <sheetFormatPr defaultColWidth="11.42578125" defaultRowHeight="15" x14ac:dyDescent="0.25"/>
  <cols>
    <col min="1" max="1" width="4.7109375" customWidth="1"/>
    <col min="2" max="2" width="67.42578125" customWidth="1"/>
    <col min="5" max="5" width="11.42578125" style="143"/>
    <col min="7" max="7" width="13.5703125" bestFit="1" customWidth="1"/>
  </cols>
  <sheetData>
    <row r="1" spans="1:14" ht="18.75" x14ac:dyDescent="0.3">
      <c r="A1" s="4"/>
      <c r="B1" s="80" t="s">
        <v>305</v>
      </c>
      <c r="C1" s="5"/>
      <c r="D1" s="56"/>
      <c r="E1" s="123"/>
      <c r="F1" s="6"/>
      <c r="G1" s="4"/>
      <c r="H1" s="56"/>
      <c r="I1" s="4"/>
      <c r="J1" s="4"/>
    </row>
    <row r="2" spans="1:14" ht="15.75" x14ac:dyDescent="0.25">
      <c r="A2" s="4"/>
      <c r="B2" s="99" t="s">
        <v>243</v>
      </c>
      <c r="C2" s="100"/>
      <c r="D2" s="101"/>
      <c r="E2" s="124"/>
      <c r="F2" s="100"/>
      <c r="G2" s="176"/>
      <c r="H2" s="177"/>
      <c r="I2" s="178"/>
      <c r="J2" s="178"/>
      <c r="K2" s="179"/>
      <c r="L2" s="179"/>
      <c r="M2" s="179"/>
      <c r="N2" s="180"/>
    </row>
    <row r="3" spans="1:14" ht="18.75" x14ac:dyDescent="0.3">
      <c r="A3" s="4"/>
      <c r="B3" s="80"/>
      <c r="C3" s="5"/>
      <c r="D3" s="56"/>
      <c r="E3" s="123"/>
      <c r="F3" s="6"/>
      <c r="G3" s="176"/>
      <c r="H3" s="177"/>
      <c r="I3" s="178"/>
      <c r="J3" s="178"/>
      <c r="K3" s="179"/>
      <c r="L3" s="179"/>
      <c r="M3" s="179"/>
      <c r="N3" s="180"/>
    </row>
    <row r="4" spans="1:14" x14ac:dyDescent="0.25">
      <c r="A4" s="4"/>
      <c r="B4" s="4"/>
      <c r="C4" s="245"/>
      <c r="D4" s="246" t="s">
        <v>230</v>
      </c>
      <c r="E4" s="247"/>
      <c r="F4" s="248"/>
      <c r="G4" s="4"/>
      <c r="H4" s="56"/>
      <c r="I4" s="4"/>
      <c r="J4" s="4"/>
    </row>
    <row r="5" spans="1:14" ht="15.75" thickBot="1" x14ac:dyDescent="0.3">
      <c r="A5" s="4"/>
      <c r="B5" s="4"/>
      <c r="C5" s="5"/>
      <c r="D5" s="56"/>
      <c r="E5" s="123"/>
      <c r="F5" s="6"/>
      <c r="G5" s="4"/>
      <c r="H5" s="56"/>
      <c r="I5" s="4"/>
      <c r="J5" s="4"/>
    </row>
    <row r="6" spans="1:14" ht="15.75" thickBot="1" x14ac:dyDescent="0.3">
      <c r="A6" s="4"/>
      <c r="B6" s="187" t="s">
        <v>136</v>
      </c>
      <c r="C6" s="188"/>
      <c r="D6" s="188"/>
      <c r="E6" s="188"/>
      <c r="F6" s="188"/>
      <c r="G6" s="201" t="s">
        <v>203</v>
      </c>
      <c r="H6" s="201"/>
      <c r="I6" s="201"/>
      <c r="J6" s="202"/>
    </row>
    <row r="7" spans="1:14" ht="15.75" thickBot="1" x14ac:dyDescent="0.3">
      <c r="A7" s="4"/>
      <c r="B7" s="4"/>
      <c r="C7" s="5"/>
      <c r="D7" s="56"/>
      <c r="E7" s="123"/>
      <c r="F7" s="6"/>
      <c r="G7" s="4"/>
      <c r="H7" s="56"/>
      <c r="I7" s="4"/>
      <c r="J7" s="4"/>
    </row>
    <row r="8" spans="1:14" ht="26.25" x14ac:dyDescent="0.25">
      <c r="A8" s="4"/>
      <c r="B8" s="23" t="s">
        <v>139</v>
      </c>
      <c r="C8" s="24" t="s">
        <v>144</v>
      </c>
      <c r="D8" s="57" t="s">
        <v>138</v>
      </c>
      <c r="E8" s="125" t="s">
        <v>283</v>
      </c>
      <c r="F8" s="24" t="s">
        <v>202</v>
      </c>
      <c r="G8" s="24" t="s">
        <v>144</v>
      </c>
      <c r="H8" s="57" t="s">
        <v>224</v>
      </c>
      <c r="I8" s="116" t="s">
        <v>283</v>
      </c>
      <c r="J8" s="24" t="s">
        <v>202</v>
      </c>
    </row>
    <row r="9" spans="1:14" ht="24" thickBot="1" x14ac:dyDescent="0.3">
      <c r="A9" s="4"/>
      <c r="B9" s="25"/>
      <c r="C9" s="26" t="s">
        <v>115</v>
      </c>
      <c r="D9" s="58" t="s">
        <v>137</v>
      </c>
      <c r="E9" s="126"/>
      <c r="F9" s="26" t="s">
        <v>201</v>
      </c>
      <c r="G9" s="81" t="s">
        <v>231</v>
      </c>
      <c r="H9" s="77" t="s">
        <v>225</v>
      </c>
      <c r="I9" s="27"/>
      <c r="J9" s="26" t="s">
        <v>201</v>
      </c>
    </row>
    <row r="10" spans="1:14" x14ac:dyDescent="0.25">
      <c r="A10" s="4"/>
      <c r="B10" s="8"/>
      <c r="C10" s="9"/>
      <c r="D10" s="59"/>
      <c r="E10" s="127"/>
      <c r="F10" s="9"/>
      <c r="G10" s="10"/>
      <c r="H10" s="59"/>
      <c r="I10" s="8"/>
      <c r="J10" s="4"/>
    </row>
    <row r="11" spans="1:14" x14ac:dyDescent="0.25">
      <c r="A11" s="4">
        <v>1</v>
      </c>
      <c r="B11" s="181" t="s">
        <v>287</v>
      </c>
      <c r="C11" s="12" t="s">
        <v>303</v>
      </c>
      <c r="D11" s="60">
        <v>1</v>
      </c>
      <c r="E11" s="223"/>
      <c r="F11" s="75">
        <f>(12/77)/2</f>
        <v>7.792207792207792E-2</v>
      </c>
      <c r="G11" s="221"/>
      <c r="H11" s="222"/>
      <c r="I11" s="223"/>
      <c r="J11" s="75">
        <f>(12/77)/2</f>
        <v>7.792207792207792E-2</v>
      </c>
    </row>
    <row r="12" spans="1:14" x14ac:dyDescent="0.25">
      <c r="A12" s="4">
        <f>A11+1</f>
        <v>2</v>
      </c>
      <c r="B12" s="13" t="s">
        <v>131</v>
      </c>
      <c r="C12" s="12" t="s">
        <v>140</v>
      </c>
      <c r="D12" s="60">
        <v>1</v>
      </c>
      <c r="E12" s="223"/>
      <c r="F12" s="75">
        <f t="shared" ref="F12:F75" si="0">(12/77)/2</f>
        <v>7.792207792207792E-2</v>
      </c>
      <c r="G12" s="221"/>
      <c r="H12" s="222"/>
      <c r="I12" s="223"/>
      <c r="J12" s="75">
        <f t="shared" ref="J12:J75" si="1">(12/77)/2</f>
        <v>7.792207792207792E-2</v>
      </c>
    </row>
    <row r="13" spans="1:14" x14ac:dyDescent="0.25">
      <c r="A13" s="4">
        <f t="shared" ref="A13:A76" si="2">A12+1</f>
        <v>3</v>
      </c>
      <c r="B13" s="13" t="s">
        <v>266</v>
      </c>
      <c r="C13" s="12" t="s">
        <v>267</v>
      </c>
      <c r="D13" s="60">
        <v>1</v>
      </c>
      <c r="E13" s="223"/>
      <c r="F13" s="75">
        <f t="shared" si="0"/>
        <v>7.792207792207792E-2</v>
      </c>
      <c r="G13" s="221"/>
      <c r="H13" s="222"/>
      <c r="I13" s="223"/>
      <c r="J13" s="75">
        <f t="shared" si="1"/>
        <v>7.792207792207792E-2</v>
      </c>
    </row>
    <row r="14" spans="1:14" x14ac:dyDescent="0.25">
      <c r="A14" s="4">
        <f t="shared" si="2"/>
        <v>4</v>
      </c>
      <c r="B14" s="13" t="s">
        <v>288</v>
      </c>
      <c r="C14" s="12" t="s">
        <v>141</v>
      </c>
      <c r="D14" s="60">
        <v>1</v>
      </c>
      <c r="E14" s="223"/>
      <c r="F14" s="75">
        <f t="shared" si="0"/>
        <v>7.792207792207792E-2</v>
      </c>
      <c r="G14" s="221"/>
      <c r="H14" s="222"/>
      <c r="I14" s="223"/>
      <c r="J14" s="75">
        <f t="shared" si="1"/>
        <v>7.792207792207792E-2</v>
      </c>
    </row>
    <row r="15" spans="1:14" x14ac:dyDescent="0.25">
      <c r="A15" s="4">
        <f t="shared" si="2"/>
        <v>5</v>
      </c>
      <c r="B15" s="13" t="s">
        <v>289</v>
      </c>
      <c r="C15" s="12" t="s">
        <v>141</v>
      </c>
      <c r="D15" s="60">
        <v>1</v>
      </c>
      <c r="E15" s="223"/>
      <c r="F15" s="75">
        <f t="shared" si="0"/>
        <v>7.792207792207792E-2</v>
      </c>
      <c r="G15" s="221"/>
      <c r="H15" s="222"/>
      <c r="I15" s="223"/>
      <c r="J15" s="75">
        <f t="shared" si="1"/>
        <v>7.792207792207792E-2</v>
      </c>
    </row>
    <row r="16" spans="1:14" x14ac:dyDescent="0.25">
      <c r="A16" s="4">
        <f t="shared" si="2"/>
        <v>6</v>
      </c>
      <c r="B16" s="13" t="s">
        <v>290</v>
      </c>
      <c r="C16" s="12" t="s">
        <v>141</v>
      </c>
      <c r="D16" s="60">
        <v>1</v>
      </c>
      <c r="E16" s="223"/>
      <c r="F16" s="75">
        <f t="shared" si="0"/>
        <v>7.792207792207792E-2</v>
      </c>
      <c r="G16" s="221"/>
      <c r="H16" s="222"/>
      <c r="I16" s="223"/>
      <c r="J16" s="75">
        <f t="shared" si="1"/>
        <v>7.792207792207792E-2</v>
      </c>
    </row>
    <row r="17" spans="1:10" x14ac:dyDescent="0.25">
      <c r="A17" s="4">
        <f t="shared" si="2"/>
        <v>7</v>
      </c>
      <c r="B17" s="13" t="s">
        <v>132</v>
      </c>
      <c r="C17" s="12" t="s">
        <v>181</v>
      </c>
      <c r="D17" s="60">
        <v>1</v>
      </c>
      <c r="E17" s="223"/>
      <c r="F17" s="75">
        <f t="shared" si="0"/>
        <v>7.792207792207792E-2</v>
      </c>
      <c r="G17" s="221"/>
      <c r="H17" s="222"/>
      <c r="I17" s="223"/>
      <c r="J17" s="75">
        <f t="shared" si="1"/>
        <v>7.792207792207792E-2</v>
      </c>
    </row>
    <row r="18" spans="1:10" x14ac:dyDescent="0.25">
      <c r="A18" s="4">
        <f t="shared" si="2"/>
        <v>8</v>
      </c>
      <c r="B18" s="13" t="s">
        <v>133</v>
      </c>
      <c r="C18" s="12" t="s">
        <v>181</v>
      </c>
      <c r="D18" s="60">
        <v>1</v>
      </c>
      <c r="E18" s="223"/>
      <c r="F18" s="75">
        <f t="shared" si="0"/>
        <v>7.792207792207792E-2</v>
      </c>
      <c r="G18" s="221"/>
      <c r="H18" s="222"/>
      <c r="I18" s="223"/>
      <c r="J18" s="75">
        <f t="shared" si="1"/>
        <v>7.792207792207792E-2</v>
      </c>
    </row>
    <row r="19" spans="1:10" x14ac:dyDescent="0.25">
      <c r="A19" s="4">
        <f t="shared" si="2"/>
        <v>9</v>
      </c>
      <c r="B19" s="13" t="s">
        <v>148</v>
      </c>
      <c r="C19" s="12" t="s">
        <v>160</v>
      </c>
      <c r="D19" s="60">
        <v>1</v>
      </c>
      <c r="E19" s="223"/>
      <c r="F19" s="75">
        <f t="shared" si="0"/>
        <v>7.792207792207792E-2</v>
      </c>
      <c r="G19" s="221"/>
      <c r="H19" s="222"/>
      <c r="I19" s="223"/>
      <c r="J19" s="75">
        <f t="shared" si="1"/>
        <v>7.792207792207792E-2</v>
      </c>
    </row>
    <row r="20" spans="1:10" x14ac:dyDescent="0.25">
      <c r="A20" s="4">
        <f t="shared" si="2"/>
        <v>10</v>
      </c>
      <c r="B20" s="14" t="s">
        <v>41</v>
      </c>
      <c r="C20" s="12" t="s">
        <v>180</v>
      </c>
      <c r="D20" s="60">
        <v>1</v>
      </c>
      <c r="E20" s="223"/>
      <c r="F20" s="75">
        <f t="shared" si="0"/>
        <v>7.792207792207792E-2</v>
      </c>
      <c r="G20" s="221"/>
      <c r="H20" s="222"/>
      <c r="I20" s="223"/>
      <c r="J20" s="75">
        <f t="shared" si="1"/>
        <v>7.792207792207792E-2</v>
      </c>
    </row>
    <row r="21" spans="1:10" x14ac:dyDescent="0.25">
      <c r="A21" s="4">
        <f t="shared" si="2"/>
        <v>11</v>
      </c>
      <c r="B21" s="13" t="s">
        <v>5</v>
      </c>
      <c r="C21" s="12" t="s">
        <v>142</v>
      </c>
      <c r="D21" s="60">
        <v>1</v>
      </c>
      <c r="E21" s="223"/>
      <c r="F21" s="75">
        <f t="shared" si="0"/>
        <v>7.792207792207792E-2</v>
      </c>
      <c r="G21" s="221"/>
      <c r="H21" s="222"/>
      <c r="I21" s="223"/>
      <c r="J21" s="75">
        <f t="shared" si="1"/>
        <v>7.792207792207792E-2</v>
      </c>
    </row>
    <row r="22" spans="1:10" x14ac:dyDescent="0.25">
      <c r="A22" s="4">
        <f t="shared" si="2"/>
        <v>12</v>
      </c>
      <c r="B22" s="13" t="s">
        <v>117</v>
      </c>
      <c r="C22" s="12" t="s">
        <v>155</v>
      </c>
      <c r="D22" s="60">
        <v>1</v>
      </c>
      <c r="E22" s="223"/>
      <c r="F22" s="75">
        <f t="shared" si="0"/>
        <v>7.792207792207792E-2</v>
      </c>
      <c r="G22" s="221"/>
      <c r="H22" s="222"/>
      <c r="I22" s="223"/>
      <c r="J22" s="75">
        <f t="shared" si="1"/>
        <v>7.792207792207792E-2</v>
      </c>
    </row>
    <row r="23" spans="1:10" x14ac:dyDescent="0.25">
      <c r="A23" s="4">
        <f t="shared" si="2"/>
        <v>13</v>
      </c>
      <c r="B23" s="13" t="s">
        <v>118</v>
      </c>
      <c r="C23" s="12" t="s">
        <v>178</v>
      </c>
      <c r="D23" s="60">
        <v>1</v>
      </c>
      <c r="E23" s="223"/>
      <c r="F23" s="75">
        <f t="shared" si="0"/>
        <v>7.792207792207792E-2</v>
      </c>
      <c r="G23" s="221"/>
      <c r="H23" s="222"/>
      <c r="I23" s="223"/>
      <c r="J23" s="75">
        <f t="shared" si="1"/>
        <v>7.792207792207792E-2</v>
      </c>
    </row>
    <row r="24" spans="1:10" x14ac:dyDescent="0.25">
      <c r="A24" s="4">
        <f t="shared" si="2"/>
        <v>14</v>
      </c>
      <c r="B24" s="13" t="s">
        <v>134</v>
      </c>
      <c r="C24" s="12" t="s">
        <v>173</v>
      </c>
      <c r="D24" s="60">
        <v>1</v>
      </c>
      <c r="E24" s="223"/>
      <c r="F24" s="75">
        <f t="shared" si="0"/>
        <v>7.792207792207792E-2</v>
      </c>
      <c r="G24" s="221"/>
      <c r="H24" s="222"/>
      <c r="I24" s="223"/>
      <c r="J24" s="75">
        <f t="shared" si="1"/>
        <v>7.792207792207792E-2</v>
      </c>
    </row>
    <row r="25" spans="1:10" x14ac:dyDescent="0.25">
      <c r="A25" s="4">
        <f t="shared" si="2"/>
        <v>15</v>
      </c>
      <c r="B25" s="13" t="s">
        <v>185</v>
      </c>
      <c r="C25" s="12" t="s">
        <v>177</v>
      </c>
      <c r="D25" s="60">
        <v>1</v>
      </c>
      <c r="E25" s="223"/>
      <c r="F25" s="75">
        <f t="shared" si="0"/>
        <v>7.792207792207792E-2</v>
      </c>
      <c r="G25" s="221"/>
      <c r="H25" s="222"/>
      <c r="I25" s="223"/>
      <c r="J25" s="75">
        <f t="shared" si="1"/>
        <v>7.792207792207792E-2</v>
      </c>
    </row>
    <row r="26" spans="1:10" x14ac:dyDescent="0.25">
      <c r="A26" s="4">
        <f t="shared" si="2"/>
        <v>16</v>
      </c>
      <c r="B26" s="13" t="s">
        <v>10</v>
      </c>
      <c r="C26" s="12" t="s">
        <v>177</v>
      </c>
      <c r="D26" s="60">
        <v>1</v>
      </c>
      <c r="E26" s="223"/>
      <c r="F26" s="75">
        <f t="shared" si="0"/>
        <v>7.792207792207792E-2</v>
      </c>
      <c r="G26" s="221"/>
      <c r="H26" s="222"/>
      <c r="I26" s="223"/>
      <c r="J26" s="75">
        <f t="shared" si="1"/>
        <v>7.792207792207792E-2</v>
      </c>
    </row>
    <row r="27" spans="1:10" x14ac:dyDescent="0.25">
      <c r="A27" s="4">
        <f t="shared" si="2"/>
        <v>17</v>
      </c>
      <c r="B27" s="13" t="s">
        <v>186</v>
      </c>
      <c r="C27" s="12" t="s">
        <v>179</v>
      </c>
      <c r="D27" s="60">
        <v>1</v>
      </c>
      <c r="E27" s="223"/>
      <c r="F27" s="75">
        <f t="shared" si="0"/>
        <v>7.792207792207792E-2</v>
      </c>
      <c r="G27" s="221"/>
      <c r="H27" s="222"/>
      <c r="I27" s="223"/>
      <c r="J27" s="75">
        <f t="shared" si="1"/>
        <v>7.792207792207792E-2</v>
      </c>
    </row>
    <row r="28" spans="1:10" x14ac:dyDescent="0.25">
      <c r="A28" s="4">
        <f t="shared" si="2"/>
        <v>18</v>
      </c>
      <c r="B28" s="13" t="s">
        <v>304</v>
      </c>
      <c r="C28" s="12" t="s">
        <v>291</v>
      </c>
      <c r="D28" s="60">
        <v>1</v>
      </c>
      <c r="E28" s="223"/>
      <c r="F28" s="75">
        <f t="shared" si="0"/>
        <v>7.792207792207792E-2</v>
      </c>
      <c r="G28" s="221"/>
      <c r="H28" s="222"/>
      <c r="I28" s="223"/>
      <c r="J28" s="75">
        <f t="shared" si="1"/>
        <v>7.792207792207792E-2</v>
      </c>
    </row>
    <row r="29" spans="1:10" x14ac:dyDescent="0.25">
      <c r="A29" s="4">
        <f t="shared" si="2"/>
        <v>19</v>
      </c>
      <c r="B29" s="19" t="s">
        <v>184</v>
      </c>
      <c r="C29" s="12" t="s">
        <v>179</v>
      </c>
      <c r="D29" s="60">
        <v>1</v>
      </c>
      <c r="E29" s="223"/>
      <c r="F29" s="75">
        <f t="shared" si="0"/>
        <v>7.792207792207792E-2</v>
      </c>
      <c r="G29" s="221"/>
      <c r="H29" s="222"/>
      <c r="I29" s="223"/>
      <c r="J29" s="75">
        <f t="shared" si="1"/>
        <v>7.792207792207792E-2</v>
      </c>
    </row>
    <row r="30" spans="1:10" x14ac:dyDescent="0.25">
      <c r="A30" s="4">
        <f t="shared" si="2"/>
        <v>20</v>
      </c>
      <c r="B30" s="13" t="s">
        <v>183</v>
      </c>
      <c r="C30" s="12" t="s">
        <v>179</v>
      </c>
      <c r="D30" s="60">
        <v>1</v>
      </c>
      <c r="E30" s="223"/>
      <c r="F30" s="75">
        <f t="shared" si="0"/>
        <v>7.792207792207792E-2</v>
      </c>
      <c r="G30" s="221"/>
      <c r="H30" s="222"/>
      <c r="I30" s="223"/>
      <c r="J30" s="75">
        <f t="shared" si="1"/>
        <v>7.792207792207792E-2</v>
      </c>
    </row>
    <row r="31" spans="1:10" x14ac:dyDescent="0.25">
      <c r="A31" s="4">
        <f t="shared" si="2"/>
        <v>21</v>
      </c>
      <c r="B31" s="13" t="s">
        <v>182</v>
      </c>
      <c r="C31" s="12" t="s">
        <v>179</v>
      </c>
      <c r="D31" s="60">
        <v>1</v>
      </c>
      <c r="E31" s="223"/>
      <c r="F31" s="75">
        <f t="shared" si="0"/>
        <v>7.792207792207792E-2</v>
      </c>
      <c r="G31" s="221"/>
      <c r="H31" s="222"/>
      <c r="I31" s="223"/>
      <c r="J31" s="75">
        <f t="shared" si="1"/>
        <v>7.792207792207792E-2</v>
      </c>
    </row>
    <row r="32" spans="1:10" x14ac:dyDescent="0.25">
      <c r="A32" s="4">
        <f t="shared" si="2"/>
        <v>22</v>
      </c>
      <c r="B32" s="13" t="s">
        <v>135</v>
      </c>
      <c r="C32" s="12" t="s">
        <v>176</v>
      </c>
      <c r="D32" s="60">
        <v>1</v>
      </c>
      <c r="E32" s="223"/>
      <c r="F32" s="75">
        <f t="shared" si="0"/>
        <v>7.792207792207792E-2</v>
      </c>
      <c r="G32" s="221"/>
      <c r="H32" s="222"/>
      <c r="I32" s="223"/>
      <c r="J32" s="75">
        <f t="shared" si="1"/>
        <v>7.792207792207792E-2</v>
      </c>
    </row>
    <row r="33" spans="1:10" x14ac:dyDescent="0.25">
      <c r="A33" s="4">
        <f t="shared" si="2"/>
        <v>23</v>
      </c>
      <c r="B33" s="13" t="s">
        <v>292</v>
      </c>
      <c r="C33" s="12" t="s">
        <v>156</v>
      </c>
      <c r="D33" s="60">
        <v>1</v>
      </c>
      <c r="E33" s="223"/>
      <c r="F33" s="75">
        <f t="shared" si="0"/>
        <v>7.792207792207792E-2</v>
      </c>
      <c r="G33" s="221"/>
      <c r="H33" s="222"/>
      <c r="I33" s="223"/>
      <c r="J33" s="75">
        <f t="shared" si="1"/>
        <v>7.792207792207792E-2</v>
      </c>
    </row>
    <row r="34" spans="1:10" x14ac:dyDescent="0.25">
      <c r="A34" s="4">
        <f t="shared" si="2"/>
        <v>24</v>
      </c>
      <c r="B34" s="13" t="s">
        <v>17</v>
      </c>
      <c r="C34" s="12" t="s">
        <v>175</v>
      </c>
      <c r="D34" s="60">
        <v>1</v>
      </c>
      <c r="E34" s="223"/>
      <c r="F34" s="75">
        <f t="shared" si="0"/>
        <v>7.792207792207792E-2</v>
      </c>
      <c r="G34" s="221"/>
      <c r="H34" s="222"/>
      <c r="I34" s="223"/>
      <c r="J34" s="75">
        <f t="shared" si="1"/>
        <v>7.792207792207792E-2</v>
      </c>
    </row>
    <row r="35" spans="1:10" x14ac:dyDescent="0.25">
      <c r="A35" s="4">
        <f t="shared" si="2"/>
        <v>25</v>
      </c>
      <c r="B35" s="13" t="s">
        <v>16</v>
      </c>
      <c r="C35" s="12" t="s">
        <v>175</v>
      </c>
      <c r="D35" s="60">
        <v>1</v>
      </c>
      <c r="E35" s="223"/>
      <c r="F35" s="75">
        <f t="shared" si="0"/>
        <v>7.792207792207792E-2</v>
      </c>
      <c r="G35" s="221"/>
      <c r="H35" s="222"/>
      <c r="I35" s="223"/>
      <c r="J35" s="75">
        <f t="shared" si="1"/>
        <v>7.792207792207792E-2</v>
      </c>
    </row>
    <row r="36" spans="1:10" x14ac:dyDescent="0.25">
      <c r="A36" s="4">
        <f t="shared" si="2"/>
        <v>26</v>
      </c>
      <c r="B36" s="13" t="s">
        <v>36</v>
      </c>
      <c r="C36" s="12" t="s">
        <v>173</v>
      </c>
      <c r="D36" s="60">
        <v>1</v>
      </c>
      <c r="E36" s="223"/>
      <c r="F36" s="75">
        <f t="shared" si="0"/>
        <v>7.792207792207792E-2</v>
      </c>
      <c r="G36" s="221"/>
      <c r="H36" s="222"/>
      <c r="I36" s="223"/>
      <c r="J36" s="75">
        <f t="shared" si="1"/>
        <v>7.792207792207792E-2</v>
      </c>
    </row>
    <row r="37" spans="1:10" x14ac:dyDescent="0.25">
      <c r="A37" s="4">
        <f t="shared" si="2"/>
        <v>27</v>
      </c>
      <c r="B37" s="13" t="s">
        <v>18</v>
      </c>
      <c r="C37" s="12" t="s">
        <v>174</v>
      </c>
      <c r="D37" s="60">
        <v>1</v>
      </c>
      <c r="E37" s="223"/>
      <c r="F37" s="75">
        <f t="shared" si="0"/>
        <v>7.792207792207792E-2</v>
      </c>
      <c r="G37" s="221"/>
      <c r="H37" s="222"/>
      <c r="I37" s="223"/>
      <c r="J37" s="75">
        <f t="shared" si="1"/>
        <v>7.792207792207792E-2</v>
      </c>
    </row>
    <row r="38" spans="1:10" x14ac:dyDescent="0.25">
      <c r="A38" s="4">
        <f t="shared" si="2"/>
        <v>28</v>
      </c>
      <c r="B38" s="13" t="s">
        <v>119</v>
      </c>
      <c r="C38" s="12" t="s">
        <v>173</v>
      </c>
      <c r="D38" s="60">
        <v>1</v>
      </c>
      <c r="E38" s="223"/>
      <c r="F38" s="75">
        <f t="shared" si="0"/>
        <v>7.792207792207792E-2</v>
      </c>
      <c r="G38" s="221"/>
      <c r="H38" s="222"/>
      <c r="I38" s="223"/>
      <c r="J38" s="75">
        <f t="shared" si="1"/>
        <v>7.792207792207792E-2</v>
      </c>
    </row>
    <row r="39" spans="1:10" x14ac:dyDescent="0.25">
      <c r="A39" s="4">
        <f t="shared" si="2"/>
        <v>29</v>
      </c>
      <c r="B39" s="13" t="s">
        <v>13</v>
      </c>
      <c r="C39" s="12" t="s">
        <v>173</v>
      </c>
      <c r="D39" s="60">
        <v>1</v>
      </c>
      <c r="E39" s="223"/>
      <c r="F39" s="75">
        <f t="shared" si="0"/>
        <v>7.792207792207792E-2</v>
      </c>
      <c r="G39" s="221"/>
      <c r="H39" s="222"/>
      <c r="I39" s="223"/>
      <c r="J39" s="75">
        <f t="shared" si="1"/>
        <v>7.792207792207792E-2</v>
      </c>
    </row>
    <row r="40" spans="1:10" x14ac:dyDescent="0.25">
      <c r="A40" s="4">
        <f t="shared" si="2"/>
        <v>30</v>
      </c>
      <c r="B40" s="15" t="s">
        <v>22</v>
      </c>
      <c r="C40" s="12" t="s">
        <v>172</v>
      </c>
      <c r="D40" s="60">
        <v>1</v>
      </c>
      <c r="E40" s="223"/>
      <c r="F40" s="75">
        <f t="shared" si="0"/>
        <v>7.792207792207792E-2</v>
      </c>
      <c r="G40" s="221"/>
      <c r="H40" s="222"/>
      <c r="I40" s="223"/>
      <c r="J40" s="75">
        <f t="shared" si="1"/>
        <v>7.792207792207792E-2</v>
      </c>
    </row>
    <row r="41" spans="1:10" x14ac:dyDescent="0.25">
      <c r="A41" s="4">
        <f t="shared" si="2"/>
        <v>31</v>
      </c>
      <c r="B41" s="15" t="s">
        <v>51</v>
      </c>
      <c r="C41" s="12" t="s">
        <v>151</v>
      </c>
      <c r="D41" s="60">
        <v>1</v>
      </c>
      <c r="E41" s="223"/>
      <c r="F41" s="75">
        <f t="shared" si="0"/>
        <v>7.792207792207792E-2</v>
      </c>
      <c r="G41" s="221"/>
      <c r="H41" s="222"/>
      <c r="I41" s="223"/>
      <c r="J41" s="75">
        <f t="shared" si="1"/>
        <v>7.792207792207792E-2</v>
      </c>
    </row>
    <row r="42" spans="1:10" x14ac:dyDescent="0.25">
      <c r="A42" s="4">
        <f t="shared" si="2"/>
        <v>32</v>
      </c>
      <c r="B42" s="13" t="s">
        <v>120</v>
      </c>
      <c r="C42" s="12" t="s">
        <v>156</v>
      </c>
      <c r="D42" s="60">
        <v>1</v>
      </c>
      <c r="E42" s="223"/>
      <c r="F42" s="75">
        <f t="shared" si="0"/>
        <v>7.792207792207792E-2</v>
      </c>
      <c r="G42" s="221"/>
      <c r="H42" s="222"/>
      <c r="I42" s="223"/>
      <c r="J42" s="75">
        <f t="shared" si="1"/>
        <v>7.792207792207792E-2</v>
      </c>
    </row>
    <row r="43" spans="1:10" x14ac:dyDescent="0.25">
      <c r="A43" s="4">
        <f t="shared" si="2"/>
        <v>33</v>
      </c>
      <c r="B43" s="13" t="s">
        <v>1</v>
      </c>
      <c r="C43" s="12" t="s">
        <v>171</v>
      </c>
      <c r="D43" s="60">
        <v>1</v>
      </c>
      <c r="E43" s="223"/>
      <c r="F43" s="75">
        <f t="shared" si="0"/>
        <v>7.792207792207792E-2</v>
      </c>
      <c r="G43" s="221"/>
      <c r="H43" s="222"/>
      <c r="I43" s="223"/>
      <c r="J43" s="75">
        <f t="shared" si="1"/>
        <v>7.792207792207792E-2</v>
      </c>
    </row>
    <row r="44" spans="1:10" x14ac:dyDescent="0.25">
      <c r="A44" s="4">
        <f t="shared" si="2"/>
        <v>34</v>
      </c>
      <c r="B44" s="13" t="s">
        <v>2</v>
      </c>
      <c r="C44" s="12" t="s">
        <v>171</v>
      </c>
      <c r="D44" s="60">
        <v>1</v>
      </c>
      <c r="E44" s="223"/>
      <c r="F44" s="75">
        <f t="shared" si="0"/>
        <v>7.792207792207792E-2</v>
      </c>
      <c r="G44" s="221"/>
      <c r="H44" s="222"/>
      <c r="I44" s="223"/>
      <c r="J44" s="75">
        <f t="shared" si="1"/>
        <v>7.792207792207792E-2</v>
      </c>
    </row>
    <row r="45" spans="1:10" x14ac:dyDescent="0.25">
      <c r="A45" s="4">
        <f t="shared" si="2"/>
        <v>35</v>
      </c>
      <c r="B45" s="13" t="s">
        <v>95</v>
      </c>
      <c r="C45" s="12" t="s">
        <v>163</v>
      </c>
      <c r="D45" s="60">
        <v>1</v>
      </c>
      <c r="E45" s="223"/>
      <c r="F45" s="75">
        <f t="shared" si="0"/>
        <v>7.792207792207792E-2</v>
      </c>
      <c r="G45" s="221"/>
      <c r="H45" s="222"/>
      <c r="I45" s="223"/>
      <c r="J45" s="75">
        <f t="shared" si="1"/>
        <v>7.792207792207792E-2</v>
      </c>
    </row>
    <row r="46" spans="1:10" x14ac:dyDescent="0.25">
      <c r="A46" s="4">
        <f t="shared" si="2"/>
        <v>36</v>
      </c>
      <c r="B46" s="13" t="s">
        <v>45</v>
      </c>
      <c r="C46" s="12" t="s">
        <v>163</v>
      </c>
      <c r="D46" s="60">
        <v>10</v>
      </c>
      <c r="E46" s="223"/>
      <c r="F46" s="75">
        <f t="shared" si="0"/>
        <v>7.792207792207792E-2</v>
      </c>
      <c r="G46" s="221"/>
      <c r="H46" s="222"/>
      <c r="I46" s="223"/>
      <c r="J46" s="75">
        <f t="shared" si="1"/>
        <v>7.792207792207792E-2</v>
      </c>
    </row>
    <row r="47" spans="1:10" x14ac:dyDescent="0.25">
      <c r="A47" s="4">
        <f t="shared" si="2"/>
        <v>37</v>
      </c>
      <c r="B47" s="13" t="s">
        <v>44</v>
      </c>
      <c r="C47" s="12" t="s">
        <v>163</v>
      </c>
      <c r="D47" s="60">
        <v>10</v>
      </c>
      <c r="E47" s="223"/>
      <c r="F47" s="75">
        <f t="shared" si="0"/>
        <v>7.792207792207792E-2</v>
      </c>
      <c r="G47" s="221"/>
      <c r="H47" s="222"/>
      <c r="I47" s="223"/>
      <c r="J47" s="75">
        <f t="shared" si="1"/>
        <v>7.792207792207792E-2</v>
      </c>
    </row>
    <row r="48" spans="1:10" x14ac:dyDescent="0.25">
      <c r="A48" s="4">
        <f t="shared" si="2"/>
        <v>38</v>
      </c>
      <c r="B48" s="13" t="s">
        <v>42</v>
      </c>
      <c r="C48" s="12" t="s">
        <v>163</v>
      </c>
      <c r="D48" s="60">
        <v>10</v>
      </c>
      <c r="E48" s="223"/>
      <c r="F48" s="75">
        <f t="shared" si="0"/>
        <v>7.792207792207792E-2</v>
      </c>
      <c r="G48" s="221"/>
      <c r="H48" s="222"/>
      <c r="I48" s="223"/>
      <c r="J48" s="75">
        <f t="shared" si="1"/>
        <v>7.792207792207792E-2</v>
      </c>
    </row>
    <row r="49" spans="1:10" x14ac:dyDescent="0.25">
      <c r="A49" s="4">
        <f t="shared" si="2"/>
        <v>39</v>
      </c>
      <c r="B49" s="13" t="s">
        <v>43</v>
      </c>
      <c r="C49" s="12" t="s">
        <v>163</v>
      </c>
      <c r="D49" s="60">
        <v>10</v>
      </c>
      <c r="E49" s="223"/>
      <c r="F49" s="75">
        <f t="shared" si="0"/>
        <v>7.792207792207792E-2</v>
      </c>
      <c r="G49" s="221"/>
      <c r="H49" s="222"/>
      <c r="I49" s="223"/>
      <c r="J49" s="75">
        <f t="shared" si="1"/>
        <v>7.792207792207792E-2</v>
      </c>
    </row>
    <row r="50" spans="1:10" x14ac:dyDescent="0.25">
      <c r="A50" s="4">
        <f t="shared" si="2"/>
        <v>40</v>
      </c>
      <c r="B50" s="13" t="s">
        <v>63</v>
      </c>
      <c r="C50" s="12" t="s">
        <v>169</v>
      </c>
      <c r="D50" s="60">
        <v>10</v>
      </c>
      <c r="E50" s="223"/>
      <c r="F50" s="75">
        <f t="shared" si="0"/>
        <v>7.792207792207792E-2</v>
      </c>
      <c r="G50" s="221"/>
      <c r="H50" s="222"/>
      <c r="I50" s="223"/>
      <c r="J50" s="75">
        <f t="shared" si="1"/>
        <v>7.792207792207792E-2</v>
      </c>
    </row>
    <row r="51" spans="1:10" x14ac:dyDescent="0.25">
      <c r="A51" s="4">
        <f t="shared" si="2"/>
        <v>41</v>
      </c>
      <c r="B51" s="13" t="s">
        <v>56</v>
      </c>
      <c r="C51" s="12" t="s">
        <v>170</v>
      </c>
      <c r="D51" s="60">
        <v>10</v>
      </c>
      <c r="E51" s="223"/>
      <c r="F51" s="75">
        <f t="shared" si="0"/>
        <v>7.792207792207792E-2</v>
      </c>
      <c r="G51" s="221"/>
      <c r="H51" s="222"/>
      <c r="I51" s="223"/>
      <c r="J51" s="75">
        <f t="shared" si="1"/>
        <v>7.792207792207792E-2</v>
      </c>
    </row>
    <row r="52" spans="1:10" x14ac:dyDescent="0.25">
      <c r="A52" s="4">
        <f t="shared" si="2"/>
        <v>42</v>
      </c>
      <c r="B52" s="13" t="s">
        <v>167</v>
      </c>
      <c r="C52" s="12" t="s">
        <v>166</v>
      </c>
      <c r="D52" s="60">
        <v>100</v>
      </c>
      <c r="E52" s="223"/>
      <c r="F52" s="75">
        <f t="shared" si="0"/>
        <v>7.792207792207792E-2</v>
      </c>
      <c r="G52" s="221"/>
      <c r="H52" s="222"/>
      <c r="I52" s="223"/>
      <c r="J52" s="75">
        <f t="shared" si="1"/>
        <v>7.792207792207792E-2</v>
      </c>
    </row>
    <row r="53" spans="1:10" x14ac:dyDescent="0.25">
      <c r="A53" s="4">
        <f t="shared" si="2"/>
        <v>43</v>
      </c>
      <c r="B53" s="13" t="s">
        <v>168</v>
      </c>
      <c r="C53" s="12" t="s">
        <v>166</v>
      </c>
      <c r="D53" s="60">
        <v>100</v>
      </c>
      <c r="E53" s="223"/>
      <c r="F53" s="75">
        <f t="shared" si="0"/>
        <v>7.792207792207792E-2</v>
      </c>
      <c r="G53" s="221"/>
      <c r="H53" s="222"/>
      <c r="I53" s="223"/>
      <c r="J53" s="75">
        <f t="shared" si="1"/>
        <v>7.792207792207792E-2</v>
      </c>
    </row>
    <row r="54" spans="1:10" x14ac:dyDescent="0.25">
      <c r="A54" s="4">
        <f t="shared" si="2"/>
        <v>44</v>
      </c>
      <c r="B54" s="13" t="s">
        <v>3</v>
      </c>
      <c r="C54" s="12" t="s">
        <v>157</v>
      </c>
      <c r="D54" s="60">
        <v>12</v>
      </c>
      <c r="E54" s="223"/>
      <c r="F54" s="75">
        <f t="shared" si="0"/>
        <v>7.792207792207792E-2</v>
      </c>
      <c r="G54" s="221"/>
      <c r="H54" s="222"/>
      <c r="I54" s="223"/>
      <c r="J54" s="75">
        <f t="shared" si="1"/>
        <v>7.792207792207792E-2</v>
      </c>
    </row>
    <row r="55" spans="1:10" x14ac:dyDescent="0.25">
      <c r="A55" s="4">
        <f t="shared" si="2"/>
        <v>45</v>
      </c>
      <c r="B55" s="13" t="s">
        <v>77</v>
      </c>
      <c r="C55" s="12" t="s">
        <v>165</v>
      </c>
      <c r="D55" s="60">
        <v>2</v>
      </c>
      <c r="E55" s="223"/>
      <c r="F55" s="75">
        <f t="shared" si="0"/>
        <v>7.792207792207792E-2</v>
      </c>
      <c r="G55" s="221"/>
      <c r="H55" s="222"/>
      <c r="I55" s="223"/>
      <c r="J55" s="75">
        <f t="shared" si="1"/>
        <v>7.792207792207792E-2</v>
      </c>
    </row>
    <row r="56" spans="1:10" x14ac:dyDescent="0.25">
      <c r="A56" s="4">
        <f t="shared" si="2"/>
        <v>46</v>
      </c>
      <c r="B56" s="13" t="s">
        <v>92</v>
      </c>
      <c r="C56" s="12" t="s">
        <v>163</v>
      </c>
      <c r="D56" s="60">
        <v>20</v>
      </c>
      <c r="E56" s="223"/>
      <c r="F56" s="75">
        <f t="shared" si="0"/>
        <v>7.792207792207792E-2</v>
      </c>
      <c r="G56" s="221"/>
      <c r="H56" s="222"/>
      <c r="I56" s="223"/>
      <c r="J56" s="75">
        <f t="shared" si="1"/>
        <v>7.792207792207792E-2</v>
      </c>
    </row>
    <row r="57" spans="1:10" x14ac:dyDescent="0.25">
      <c r="A57" s="4">
        <f t="shared" si="2"/>
        <v>47</v>
      </c>
      <c r="B57" s="13" t="s">
        <v>91</v>
      </c>
      <c r="C57" s="12" t="s">
        <v>163</v>
      </c>
      <c r="D57" s="60">
        <v>4</v>
      </c>
      <c r="E57" s="223"/>
      <c r="F57" s="75">
        <f t="shared" si="0"/>
        <v>7.792207792207792E-2</v>
      </c>
      <c r="G57" s="221"/>
      <c r="H57" s="222"/>
      <c r="I57" s="223"/>
      <c r="J57" s="75">
        <f t="shared" si="1"/>
        <v>7.792207792207792E-2</v>
      </c>
    </row>
    <row r="58" spans="1:10" x14ac:dyDescent="0.25">
      <c r="A58" s="4">
        <f t="shared" si="2"/>
        <v>48</v>
      </c>
      <c r="B58" s="13" t="s">
        <v>93</v>
      </c>
      <c r="C58" s="12" t="s">
        <v>163</v>
      </c>
      <c r="D58" s="60">
        <v>4</v>
      </c>
      <c r="E58" s="223"/>
      <c r="F58" s="75">
        <f t="shared" si="0"/>
        <v>7.792207792207792E-2</v>
      </c>
      <c r="G58" s="221"/>
      <c r="H58" s="222"/>
      <c r="I58" s="223"/>
      <c r="J58" s="75">
        <f t="shared" si="1"/>
        <v>7.792207792207792E-2</v>
      </c>
    </row>
    <row r="59" spans="1:10" x14ac:dyDescent="0.25">
      <c r="A59" s="4">
        <f t="shared" si="2"/>
        <v>49</v>
      </c>
      <c r="B59" s="13" t="s">
        <v>74</v>
      </c>
      <c r="C59" s="12" t="s">
        <v>163</v>
      </c>
      <c r="D59" s="60">
        <v>1</v>
      </c>
      <c r="E59" s="223"/>
      <c r="F59" s="75">
        <f t="shared" si="0"/>
        <v>7.792207792207792E-2</v>
      </c>
      <c r="G59" s="221"/>
      <c r="H59" s="222"/>
      <c r="I59" s="223"/>
      <c r="J59" s="75">
        <f t="shared" si="1"/>
        <v>7.792207792207792E-2</v>
      </c>
    </row>
    <row r="60" spans="1:10" x14ac:dyDescent="0.25">
      <c r="A60" s="4">
        <f t="shared" si="2"/>
        <v>50</v>
      </c>
      <c r="B60" s="13" t="s">
        <v>187</v>
      </c>
      <c r="C60" s="12" t="s">
        <v>164</v>
      </c>
      <c r="D60" s="60">
        <v>40</v>
      </c>
      <c r="E60" s="223"/>
      <c r="F60" s="75">
        <f t="shared" si="0"/>
        <v>7.792207792207792E-2</v>
      </c>
      <c r="G60" s="221"/>
      <c r="H60" s="222"/>
      <c r="I60" s="223"/>
      <c r="J60" s="75">
        <f t="shared" si="1"/>
        <v>7.792207792207792E-2</v>
      </c>
    </row>
    <row r="61" spans="1:10" x14ac:dyDescent="0.25">
      <c r="A61" s="4">
        <f t="shared" si="2"/>
        <v>51</v>
      </c>
      <c r="B61" s="13" t="s">
        <v>94</v>
      </c>
      <c r="C61" s="12" t="s">
        <v>163</v>
      </c>
      <c r="D61" s="60">
        <v>8</v>
      </c>
      <c r="E61" s="223"/>
      <c r="F61" s="75">
        <f t="shared" si="0"/>
        <v>7.792207792207792E-2</v>
      </c>
      <c r="G61" s="221"/>
      <c r="H61" s="222"/>
      <c r="I61" s="223"/>
      <c r="J61" s="75">
        <f t="shared" si="1"/>
        <v>7.792207792207792E-2</v>
      </c>
    </row>
    <row r="62" spans="1:10" x14ac:dyDescent="0.25">
      <c r="A62" s="4">
        <f t="shared" si="2"/>
        <v>52</v>
      </c>
      <c r="B62" s="15" t="s">
        <v>28</v>
      </c>
      <c r="C62" s="12" t="s">
        <v>162</v>
      </c>
      <c r="D62" s="60">
        <v>1</v>
      </c>
      <c r="E62" s="223"/>
      <c r="F62" s="75">
        <f t="shared" si="0"/>
        <v>7.792207792207792E-2</v>
      </c>
      <c r="G62" s="221"/>
      <c r="H62" s="222"/>
      <c r="I62" s="223"/>
      <c r="J62" s="75">
        <f t="shared" si="1"/>
        <v>7.792207792207792E-2</v>
      </c>
    </row>
    <row r="63" spans="1:10" x14ac:dyDescent="0.25">
      <c r="A63" s="4">
        <f t="shared" si="2"/>
        <v>53</v>
      </c>
      <c r="B63" s="13" t="s">
        <v>23</v>
      </c>
      <c r="C63" s="12" t="s">
        <v>151</v>
      </c>
      <c r="D63" s="60">
        <v>1</v>
      </c>
      <c r="E63" s="223"/>
      <c r="F63" s="75">
        <f t="shared" si="0"/>
        <v>7.792207792207792E-2</v>
      </c>
      <c r="G63" s="221"/>
      <c r="H63" s="222"/>
      <c r="I63" s="223"/>
      <c r="J63" s="75">
        <f t="shared" si="1"/>
        <v>7.792207792207792E-2</v>
      </c>
    </row>
    <row r="64" spans="1:10" x14ac:dyDescent="0.25">
      <c r="A64" s="4">
        <f t="shared" si="2"/>
        <v>54</v>
      </c>
      <c r="B64" s="13" t="s">
        <v>21</v>
      </c>
      <c r="C64" s="12" t="s">
        <v>151</v>
      </c>
      <c r="D64" s="60">
        <v>1</v>
      </c>
      <c r="E64" s="223"/>
      <c r="F64" s="75">
        <f t="shared" si="0"/>
        <v>7.792207792207792E-2</v>
      </c>
      <c r="G64" s="221"/>
      <c r="H64" s="222"/>
      <c r="I64" s="223"/>
      <c r="J64" s="75">
        <f t="shared" si="1"/>
        <v>7.792207792207792E-2</v>
      </c>
    </row>
    <row r="65" spans="1:10" x14ac:dyDescent="0.25">
      <c r="A65" s="4">
        <f t="shared" si="2"/>
        <v>55</v>
      </c>
      <c r="B65" s="13" t="s">
        <v>121</v>
      </c>
      <c r="C65" s="12" t="s">
        <v>160</v>
      </c>
      <c r="D65" s="60">
        <v>1</v>
      </c>
      <c r="E65" s="223"/>
      <c r="F65" s="75">
        <f t="shared" si="0"/>
        <v>7.792207792207792E-2</v>
      </c>
      <c r="G65" s="221"/>
      <c r="H65" s="222"/>
      <c r="I65" s="223"/>
      <c r="J65" s="75">
        <f t="shared" si="1"/>
        <v>7.792207792207792E-2</v>
      </c>
    </row>
    <row r="66" spans="1:10" x14ac:dyDescent="0.25">
      <c r="A66" s="4">
        <f t="shared" si="2"/>
        <v>56</v>
      </c>
      <c r="B66" s="13" t="s">
        <v>122</v>
      </c>
      <c r="C66" s="12" t="s">
        <v>160</v>
      </c>
      <c r="D66" s="60">
        <v>1</v>
      </c>
      <c r="E66" s="223"/>
      <c r="F66" s="75">
        <f t="shared" si="0"/>
        <v>7.792207792207792E-2</v>
      </c>
      <c r="G66" s="221"/>
      <c r="H66" s="222"/>
      <c r="I66" s="223"/>
      <c r="J66" s="75">
        <f t="shared" si="1"/>
        <v>7.792207792207792E-2</v>
      </c>
    </row>
    <row r="67" spans="1:10" x14ac:dyDescent="0.25">
      <c r="A67" s="4">
        <f t="shared" si="2"/>
        <v>57</v>
      </c>
      <c r="B67" s="13" t="s">
        <v>123</v>
      </c>
      <c r="C67" s="12" t="s">
        <v>160</v>
      </c>
      <c r="D67" s="60">
        <v>1</v>
      </c>
      <c r="E67" s="223"/>
      <c r="F67" s="75">
        <f t="shared" si="0"/>
        <v>7.792207792207792E-2</v>
      </c>
      <c r="G67" s="221"/>
      <c r="H67" s="222"/>
      <c r="I67" s="223"/>
      <c r="J67" s="75">
        <f t="shared" si="1"/>
        <v>7.792207792207792E-2</v>
      </c>
    </row>
    <row r="68" spans="1:10" x14ac:dyDescent="0.25">
      <c r="A68" s="4">
        <f t="shared" si="2"/>
        <v>58</v>
      </c>
      <c r="B68" s="13" t="s">
        <v>124</v>
      </c>
      <c r="C68" s="12" t="s">
        <v>159</v>
      </c>
      <c r="D68" s="60">
        <v>1</v>
      </c>
      <c r="E68" s="223"/>
      <c r="F68" s="75">
        <f t="shared" si="0"/>
        <v>7.792207792207792E-2</v>
      </c>
      <c r="G68" s="221"/>
      <c r="H68" s="222"/>
      <c r="I68" s="223"/>
      <c r="J68" s="75">
        <f t="shared" si="1"/>
        <v>7.792207792207792E-2</v>
      </c>
    </row>
    <row r="69" spans="1:10" x14ac:dyDescent="0.25">
      <c r="A69" s="4">
        <f t="shared" si="2"/>
        <v>59</v>
      </c>
      <c r="B69" s="13" t="s">
        <v>125</v>
      </c>
      <c r="C69" s="12" t="s">
        <v>159</v>
      </c>
      <c r="D69" s="60">
        <v>1</v>
      </c>
      <c r="E69" s="223"/>
      <c r="F69" s="75">
        <f t="shared" si="0"/>
        <v>7.792207792207792E-2</v>
      </c>
      <c r="G69" s="221"/>
      <c r="H69" s="222"/>
      <c r="I69" s="223"/>
      <c r="J69" s="75">
        <f t="shared" si="1"/>
        <v>7.792207792207792E-2</v>
      </c>
    </row>
    <row r="70" spans="1:10" x14ac:dyDescent="0.25">
      <c r="A70" s="4">
        <f t="shared" si="2"/>
        <v>60</v>
      </c>
      <c r="B70" s="13" t="s">
        <v>15</v>
      </c>
      <c r="C70" s="12" t="s">
        <v>158</v>
      </c>
      <c r="D70" s="60">
        <v>1</v>
      </c>
      <c r="E70" s="223"/>
      <c r="F70" s="75">
        <f t="shared" si="0"/>
        <v>7.792207792207792E-2</v>
      </c>
      <c r="G70" s="221"/>
      <c r="H70" s="222"/>
      <c r="I70" s="223"/>
      <c r="J70" s="75">
        <f t="shared" si="1"/>
        <v>7.792207792207792E-2</v>
      </c>
    </row>
    <row r="71" spans="1:10" x14ac:dyDescent="0.25">
      <c r="A71" s="4">
        <f t="shared" si="2"/>
        <v>61</v>
      </c>
      <c r="B71" s="13" t="s">
        <v>14</v>
      </c>
      <c r="C71" s="12" t="s">
        <v>158</v>
      </c>
      <c r="D71" s="60">
        <v>1</v>
      </c>
      <c r="E71" s="223"/>
      <c r="F71" s="75">
        <f t="shared" si="0"/>
        <v>7.792207792207792E-2</v>
      </c>
      <c r="G71" s="221"/>
      <c r="H71" s="222"/>
      <c r="I71" s="223"/>
      <c r="J71" s="75">
        <f t="shared" si="1"/>
        <v>7.792207792207792E-2</v>
      </c>
    </row>
    <row r="72" spans="1:10" x14ac:dyDescent="0.25">
      <c r="A72" s="4">
        <f t="shared" si="2"/>
        <v>62</v>
      </c>
      <c r="B72" s="13" t="s">
        <v>126</v>
      </c>
      <c r="C72" s="12" t="s">
        <v>157</v>
      </c>
      <c r="D72" s="60">
        <v>1</v>
      </c>
      <c r="E72" s="223"/>
      <c r="F72" s="75">
        <f t="shared" si="0"/>
        <v>7.792207792207792E-2</v>
      </c>
      <c r="G72" s="221"/>
      <c r="H72" s="222"/>
      <c r="I72" s="223"/>
      <c r="J72" s="75">
        <f t="shared" si="1"/>
        <v>7.792207792207792E-2</v>
      </c>
    </row>
    <row r="73" spans="1:10" x14ac:dyDescent="0.25">
      <c r="A73" s="4">
        <f t="shared" si="2"/>
        <v>63</v>
      </c>
      <c r="B73" s="13" t="s">
        <v>127</v>
      </c>
      <c r="C73" s="12" t="s">
        <v>157</v>
      </c>
      <c r="D73" s="60">
        <v>1</v>
      </c>
      <c r="E73" s="223"/>
      <c r="F73" s="75">
        <f t="shared" si="0"/>
        <v>7.792207792207792E-2</v>
      </c>
      <c r="G73" s="221"/>
      <c r="H73" s="222"/>
      <c r="I73" s="223"/>
      <c r="J73" s="75">
        <f t="shared" si="1"/>
        <v>7.792207792207792E-2</v>
      </c>
    </row>
    <row r="74" spans="1:10" x14ac:dyDescent="0.25">
      <c r="A74" s="4">
        <f t="shared" si="2"/>
        <v>64</v>
      </c>
      <c r="B74" s="13" t="s">
        <v>128</v>
      </c>
      <c r="C74" s="12" t="s">
        <v>157</v>
      </c>
      <c r="D74" s="60">
        <v>1</v>
      </c>
      <c r="E74" s="223"/>
      <c r="F74" s="75">
        <f t="shared" si="0"/>
        <v>7.792207792207792E-2</v>
      </c>
      <c r="G74" s="221"/>
      <c r="H74" s="222"/>
      <c r="I74" s="223"/>
      <c r="J74" s="75">
        <f t="shared" si="1"/>
        <v>7.792207792207792E-2</v>
      </c>
    </row>
    <row r="75" spans="1:10" x14ac:dyDescent="0.25">
      <c r="A75" s="4">
        <f t="shared" si="2"/>
        <v>65</v>
      </c>
      <c r="B75" s="13" t="s">
        <v>129</v>
      </c>
      <c r="C75" s="12" t="s">
        <v>156</v>
      </c>
      <c r="D75" s="60">
        <v>1</v>
      </c>
      <c r="E75" s="223"/>
      <c r="F75" s="75">
        <f t="shared" si="0"/>
        <v>7.792207792207792E-2</v>
      </c>
      <c r="G75" s="221"/>
      <c r="H75" s="222"/>
      <c r="I75" s="223"/>
      <c r="J75" s="75">
        <f t="shared" si="1"/>
        <v>7.792207792207792E-2</v>
      </c>
    </row>
    <row r="76" spans="1:10" x14ac:dyDescent="0.25">
      <c r="A76" s="4">
        <f t="shared" si="2"/>
        <v>66</v>
      </c>
      <c r="B76" s="13" t="s">
        <v>130</v>
      </c>
      <c r="C76" s="12" t="s">
        <v>156</v>
      </c>
      <c r="D76" s="60">
        <v>1</v>
      </c>
      <c r="E76" s="223"/>
      <c r="F76" s="75">
        <f t="shared" ref="F76:F87" si="3">(12/77)/2</f>
        <v>7.792207792207792E-2</v>
      </c>
      <c r="G76" s="221"/>
      <c r="H76" s="222"/>
      <c r="I76" s="223"/>
      <c r="J76" s="75">
        <f t="shared" ref="J76:J87" si="4">(12/77)/2</f>
        <v>7.792207792207792E-2</v>
      </c>
    </row>
    <row r="77" spans="1:10" x14ac:dyDescent="0.25">
      <c r="A77" s="4">
        <f t="shared" ref="A77:A87" si="5">A76+1</f>
        <v>67</v>
      </c>
      <c r="B77" s="15" t="s">
        <v>34</v>
      </c>
      <c r="C77" s="12" t="s">
        <v>156</v>
      </c>
      <c r="D77" s="60">
        <v>1</v>
      </c>
      <c r="E77" s="223"/>
      <c r="F77" s="75">
        <f t="shared" si="3"/>
        <v>7.792207792207792E-2</v>
      </c>
      <c r="G77" s="221"/>
      <c r="H77" s="222"/>
      <c r="I77" s="223"/>
      <c r="J77" s="75">
        <f t="shared" si="4"/>
        <v>7.792207792207792E-2</v>
      </c>
    </row>
    <row r="78" spans="1:10" x14ac:dyDescent="0.25">
      <c r="A78" s="4">
        <f t="shared" si="5"/>
        <v>68</v>
      </c>
      <c r="B78" s="15" t="s">
        <v>111</v>
      </c>
      <c r="C78" s="12" t="s">
        <v>155</v>
      </c>
      <c r="D78" s="60">
        <v>1</v>
      </c>
      <c r="E78" s="223"/>
      <c r="F78" s="75">
        <f t="shared" si="3"/>
        <v>7.792207792207792E-2</v>
      </c>
      <c r="G78" s="221"/>
      <c r="H78" s="222"/>
      <c r="I78" s="223"/>
      <c r="J78" s="75">
        <f t="shared" si="4"/>
        <v>7.792207792207792E-2</v>
      </c>
    </row>
    <row r="79" spans="1:10" x14ac:dyDescent="0.25">
      <c r="A79" s="4">
        <f t="shared" si="5"/>
        <v>69</v>
      </c>
      <c r="B79" s="15" t="s">
        <v>62</v>
      </c>
      <c r="C79" s="12" t="s">
        <v>155</v>
      </c>
      <c r="D79" s="60">
        <v>1</v>
      </c>
      <c r="E79" s="223"/>
      <c r="F79" s="75">
        <f t="shared" si="3"/>
        <v>7.792207792207792E-2</v>
      </c>
      <c r="G79" s="221"/>
      <c r="H79" s="222"/>
      <c r="I79" s="223"/>
      <c r="J79" s="75">
        <f t="shared" si="4"/>
        <v>7.792207792207792E-2</v>
      </c>
    </row>
    <row r="80" spans="1:10" x14ac:dyDescent="0.25">
      <c r="A80" s="4">
        <f t="shared" si="5"/>
        <v>70</v>
      </c>
      <c r="B80" s="13" t="s">
        <v>29</v>
      </c>
      <c r="C80" s="12" t="s">
        <v>154</v>
      </c>
      <c r="D80" s="60">
        <v>1</v>
      </c>
      <c r="E80" s="223"/>
      <c r="F80" s="75">
        <f t="shared" si="3"/>
        <v>7.792207792207792E-2</v>
      </c>
      <c r="G80" s="221"/>
      <c r="H80" s="222"/>
      <c r="I80" s="223"/>
      <c r="J80" s="75">
        <f t="shared" si="4"/>
        <v>7.792207792207792E-2</v>
      </c>
    </row>
    <row r="81" spans="1:10" x14ac:dyDescent="0.25">
      <c r="A81" s="4">
        <f t="shared" si="5"/>
        <v>71</v>
      </c>
      <c r="B81" s="13" t="s">
        <v>48</v>
      </c>
      <c r="C81" s="12" t="s">
        <v>150</v>
      </c>
      <c r="D81" s="60">
        <v>1</v>
      </c>
      <c r="E81" s="223"/>
      <c r="F81" s="75">
        <f t="shared" si="3"/>
        <v>7.792207792207792E-2</v>
      </c>
      <c r="G81" s="221"/>
      <c r="H81" s="222"/>
      <c r="I81" s="223"/>
      <c r="J81" s="75">
        <f t="shared" si="4"/>
        <v>7.792207792207792E-2</v>
      </c>
    </row>
    <row r="82" spans="1:10" x14ac:dyDescent="0.25">
      <c r="A82" s="4">
        <f t="shared" si="5"/>
        <v>72</v>
      </c>
      <c r="B82" s="13" t="s">
        <v>264</v>
      </c>
      <c r="C82" s="12" t="s">
        <v>150</v>
      </c>
      <c r="D82" s="60">
        <v>1</v>
      </c>
      <c r="E82" s="223"/>
      <c r="F82" s="75">
        <f t="shared" si="3"/>
        <v>7.792207792207792E-2</v>
      </c>
      <c r="G82" s="221"/>
      <c r="H82" s="222"/>
      <c r="I82" s="223"/>
      <c r="J82" s="75">
        <f t="shared" si="4"/>
        <v>7.792207792207792E-2</v>
      </c>
    </row>
    <row r="83" spans="1:10" x14ac:dyDescent="0.25">
      <c r="A83" s="4">
        <f t="shared" si="5"/>
        <v>73</v>
      </c>
      <c r="B83" s="13" t="s">
        <v>24</v>
      </c>
      <c r="C83" s="12" t="s">
        <v>151</v>
      </c>
      <c r="D83" s="60">
        <v>1</v>
      </c>
      <c r="E83" s="223"/>
      <c r="F83" s="75">
        <f t="shared" si="3"/>
        <v>7.792207792207792E-2</v>
      </c>
      <c r="G83" s="221"/>
      <c r="H83" s="222"/>
      <c r="I83" s="223"/>
      <c r="J83" s="75">
        <f t="shared" si="4"/>
        <v>7.792207792207792E-2</v>
      </c>
    </row>
    <row r="84" spans="1:10" x14ac:dyDescent="0.25">
      <c r="A84" s="4">
        <f t="shared" si="5"/>
        <v>74</v>
      </c>
      <c r="B84" s="13" t="s">
        <v>109</v>
      </c>
      <c r="C84" s="12" t="s">
        <v>153</v>
      </c>
      <c r="D84" s="60">
        <v>1</v>
      </c>
      <c r="E84" s="223"/>
      <c r="F84" s="75">
        <f t="shared" si="3"/>
        <v>7.792207792207792E-2</v>
      </c>
      <c r="G84" s="221"/>
      <c r="H84" s="222"/>
      <c r="I84" s="223"/>
      <c r="J84" s="75">
        <f t="shared" si="4"/>
        <v>7.792207792207792E-2</v>
      </c>
    </row>
    <row r="85" spans="1:10" x14ac:dyDescent="0.25">
      <c r="A85" s="4">
        <f t="shared" si="5"/>
        <v>75</v>
      </c>
      <c r="B85" s="13" t="s">
        <v>105</v>
      </c>
      <c r="C85" s="12" t="s">
        <v>153</v>
      </c>
      <c r="D85" s="60">
        <v>1</v>
      </c>
      <c r="E85" s="223"/>
      <c r="F85" s="75">
        <f t="shared" si="3"/>
        <v>7.792207792207792E-2</v>
      </c>
      <c r="G85" s="221"/>
      <c r="H85" s="222"/>
      <c r="I85" s="223"/>
      <c r="J85" s="75">
        <f t="shared" si="4"/>
        <v>7.792207792207792E-2</v>
      </c>
    </row>
    <row r="86" spans="1:10" x14ac:dyDescent="0.25">
      <c r="A86" s="4">
        <f t="shared" si="5"/>
        <v>76</v>
      </c>
      <c r="B86" s="13" t="s">
        <v>26</v>
      </c>
      <c r="C86" s="12" t="s">
        <v>149</v>
      </c>
      <c r="D86" s="60">
        <v>1</v>
      </c>
      <c r="E86" s="223"/>
      <c r="F86" s="75">
        <f t="shared" si="3"/>
        <v>7.792207792207792E-2</v>
      </c>
      <c r="G86" s="221"/>
      <c r="H86" s="222"/>
      <c r="I86" s="223"/>
      <c r="J86" s="75">
        <f t="shared" si="4"/>
        <v>7.792207792207792E-2</v>
      </c>
    </row>
    <row r="87" spans="1:10" x14ac:dyDescent="0.25">
      <c r="A87" s="4">
        <f t="shared" si="5"/>
        <v>77</v>
      </c>
      <c r="B87" s="13" t="s">
        <v>25</v>
      </c>
      <c r="C87" s="12" t="s">
        <v>149</v>
      </c>
      <c r="D87" s="60">
        <v>1</v>
      </c>
      <c r="E87" s="223"/>
      <c r="F87" s="75">
        <f t="shared" si="3"/>
        <v>7.792207792207792E-2</v>
      </c>
      <c r="G87" s="221"/>
      <c r="H87" s="222"/>
      <c r="I87" s="223"/>
      <c r="J87" s="75">
        <f t="shared" si="4"/>
        <v>7.792207792207792E-2</v>
      </c>
    </row>
    <row r="88" spans="1:10" x14ac:dyDescent="0.25">
      <c r="A88" s="4"/>
      <c r="B88" s="18"/>
      <c r="C88" s="20"/>
      <c r="D88" s="61"/>
      <c r="E88" s="127"/>
      <c r="F88" s="9"/>
      <c r="G88" s="8"/>
      <c r="H88" s="61"/>
      <c r="I88" s="8"/>
      <c r="J88" s="9"/>
    </row>
    <row r="89" spans="1:10" x14ac:dyDescent="0.25">
      <c r="A89" s="4"/>
      <c r="B89" s="17" t="s">
        <v>222</v>
      </c>
      <c r="C89" s="5"/>
      <c r="D89" s="56"/>
      <c r="E89" s="123"/>
      <c r="F89" s="166">
        <f>SUM(F11:F88)</f>
        <v>5.9999999999999902</v>
      </c>
      <c r="G89" s="4"/>
      <c r="J89" s="79">
        <f>SUM(J11:J88)</f>
        <v>5.9999999999999902</v>
      </c>
    </row>
    <row r="90" spans="1:10" x14ac:dyDescent="0.25">
      <c r="A90" s="4"/>
      <c r="B90" s="17" t="s">
        <v>226</v>
      </c>
      <c r="C90" s="5"/>
      <c r="D90" s="56"/>
      <c r="E90" s="56"/>
      <c r="F90" s="9"/>
      <c r="G90" s="4"/>
      <c r="J90" s="9"/>
    </row>
    <row r="91" spans="1:10" ht="15.75" thickBot="1" x14ac:dyDescent="0.3">
      <c r="A91" s="4"/>
      <c r="B91" s="18"/>
      <c r="C91" s="20"/>
      <c r="D91" s="61"/>
      <c r="E91" s="127"/>
      <c r="F91" s="9"/>
      <c r="G91" s="8"/>
      <c r="H91" s="61"/>
      <c r="I91" s="8"/>
      <c r="J91" s="9"/>
    </row>
    <row r="92" spans="1:10" ht="15.75" thickBot="1" x14ac:dyDescent="0.3">
      <c r="A92" s="4"/>
      <c r="B92" s="189" t="s">
        <v>204</v>
      </c>
      <c r="C92" s="190"/>
      <c r="D92" s="190"/>
      <c r="E92" s="190"/>
      <c r="F92" s="190"/>
      <c r="G92" s="21"/>
      <c r="H92" s="22"/>
      <c r="I92" s="199" t="s">
        <v>206</v>
      </c>
      <c r="J92" s="200"/>
    </row>
    <row r="93" spans="1:10" ht="15.75" thickBot="1" x14ac:dyDescent="0.3">
      <c r="A93" s="4"/>
      <c r="B93" s="18"/>
      <c r="C93" s="20"/>
      <c r="D93" s="61"/>
      <c r="E93" s="127"/>
      <c r="F93" s="9"/>
      <c r="G93" s="8"/>
      <c r="H93" s="61"/>
      <c r="I93" s="8"/>
      <c r="J93" s="9"/>
    </row>
    <row r="94" spans="1:10" ht="26.25" x14ac:dyDescent="0.25">
      <c r="A94" s="4"/>
      <c r="B94" s="28" t="s">
        <v>139</v>
      </c>
      <c r="C94" s="29" t="s">
        <v>144</v>
      </c>
      <c r="D94" s="62" t="s">
        <v>138</v>
      </c>
      <c r="E94" s="128" t="s">
        <v>283</v>
      </c>
      <c r="F94" s="62" t="s">
        <v>202</v>
      </c>
      <c r="G94" s="62" t="s">
        <v>144</v>
      </c>
      <c r="H94" s="29" t="s">
        <v>224</v>
      </c>
      <c r="I94" s="117" t="s">
        <v>283</v>
      </c>
      <c r="J94" s="29" t="s">
        <v>202</v>
      </c>
    </row>
    <row r="95" spans="1:10" ht="15.75" thickBot="1" x14ac:dyDescent="0.3">
      <c r="A95" s="4"/>
      <c r="B95" s="30"/>
      <c r="C95" s="31" t="s">
        <v>115</v>
      </c>
      <c r="D95" s="63" t="s">
        <v>137</v>
      </c>
      <c r="E95" s="129"/>
      <c r="F95" s="78" t="s">
        <v>201</v>
      </c>
      <c r="G95" s="78" t="s">
        <v>145</v>
      </c>
      <c r="H95" s="32" t="s">
        <v>225</v>
      </c>
      <c r="I95" s="76"/>
      <c r="J95" s="31" t="s">
        <v>201</v>
      </c>
    </row>
    <row r="96" spans="1:10" x14ac:dyDescent="0.25">
      <c r="A96" s="4"/>
      <c r="B96" s="4"/>
      <c r="C96" s="5"/>
      <c r="D96" s="56"/>
      <c r="E96" s="130"/>
      <c r="F96" s="56"/>
      <c r="G96" s="56"/>
      <c r="H96" s="4"/>
      <c r="I96" s="4"/>
      <c r="J96" s="4"/>
    </row>
    <row r="97" spans="1:14" x14ac:dyDescent="0.25">
      <c r="A97" s="4">
        <v>1</v>
      </c>
      <c r="B97" s="13" t="s">
        <v>27</v>
      </c>
      <c r="C97" s="12" t="s">
        <v>227</v>
      </c>
      <c r="D97" s="60">
        <v>1</v>
      </c>
      <c r="E97" s="223"/>
      <c r="F97" s="75">
        <f>(3/18)/2</f>
        <v>8.3333333333333329E-2</v>
      </c>
      <c r="G97" s="222"/>
      <c r="H97" s="221"/>
      <c r="I97" s="223"/>
      <c r="J97" s="75">
        <f>(3/18)/2</f>
        <v>8.3333333333333329E-2</v>
      </c>
    </row>
    <row r="98" spans="1:14" x14ac:dyDescent="0.25">
      <c r="A98" s="4">
        <f>A97+1</f>
        <v>2</v>
      </c>
      <c r="B98" s="13" t="s">
        <v>19</v>
      </c>
      <c r="C98" s="12" t="s">
        <v>227</v>
      </c>
      <c r="D98" s="60">
        <v>1</v>
      </c>
      <c r="E98" s="223"/>
      <c r="F98" s="75">
        <f t="shared" ref="F98:F114" si="6">(3/18)/2</f>
        <v>8.3333333333333329E-2</v>
      </c>
      <c r="G98" s="222"/>
      <c r="H98" s="221"/>
      <c r="I98" s="223"/>
      <c r="J98" s="75">
        <f t="shared" ref="J98:J114" si="7">(3/18)/2</f>
        <v>8.3333333333333329E-2</v>
      </c>
    </row>
    <row r="99" spans="1:14" x14ac:dyDescent="0.25">
      <c r="A99" s="4">
        <f t="shared" ref="A99:A114" si="8">A98+1</f>
        <v>3</v>
      </c>
      <c r="B99" s="13" t="s">
        <v>188</v>
      </c>
      <c r="C99" s="12" t="s">
        <v>227</v>
      </c>
      <c r="D99" s="60">
        <v>1</v>
      </c>
      <c r="E99" s="223"/>
      <c r="F99" s="75">
        <f t="shared" si="6"/>
        <v>8.3333333333333329E-2</v>
      </c>
      <c r="G99" s="222"/>
      <c r="H99" s="221"/>
      <c r="I99" s="223"/>
      <c r="J99" s="75">
        <f t="shared" si="7"/>
        <v>8.3333333333333329E-2</v>
      </c>
    </row>
    <row r="100" spans="1:14" x14ac:dyDescent="0.25">
      <c r="A100" s="4">
        <f t="shared" si="8"/>
        <v>4</v>
      </c>
      <c r="B100" s="13" t="s">
        <v>143</v>
      </c>
      <c r="C100" s="12" t="s">
        <v>227</v>
      </c>
      <c r="D100" s="60">
        <v>1</v>
      </c>
      <c r="E100" s="223"/>
      <c r="F100" s="75">
        <f t="shared" si="6"/>
        <v>8.3333333333333329E-2</v>
      </c>
      <c r="G100" s="222"/>
      <c r="H100" s="221"/>
      <c r="I100" s="223"/>
      <c r="J100" s="75">
        <f t="shared" si="7"/>
        <v>8.3333333333333329E-2</v>
      </c>
      <c r="L100" s="146"/>
      <c r="M100" s="146"/>
      <c r="N100" s="146"/>
    </row>
    <row r="101" spans="1:14" x14ac:dyDescent="0.25">
      <c r="A101" s="4">
        <f t="shared" si="8"/>
        <v>5</v>
      </c>
      <c r="B101" s="13" t="s">
        <v>8</v>
      </c>
      <c r="C101" s="12" t="s">
        <v>227</v>
      </c>
      <c r="D101" s="60">
        <v>1</v>
      </c>
      <c r="E101" s="223"/>
      <c r="F101" s="75">
        <f t="shared" si="6"/>
        <v>8.3333333333333329E-2</v>
      </c>
      <c r="G101" s="222"/>
      <c r="H101" s="221"/>
      <c r="I101" s="223"/>
      <c r="J101" s="75">
        <f t="shared" si="7"/>
        <v>8.3333333333333329E-2</v>
      </c>
    </row>
    <row r="102" spans="1:14" x14ac:dyDescent="0.25">
      <c r="A102" s="4">
        <f t="shared" si="8"/>
        <v>6</v>
      </c>
      <c r="B102" s="13" t="s">
        <v>6</v>
      </c>
      <c r="C102" s="12" t="s">
        <v>227</v>
      </c>
      <c r="D102" s="60">
        <v>1</v>
      </c>
      <c r="E102" s="223"/>
      <c r="F102" s="75">
        <f t="shared" si="6"/>
        <v>8.3333333333333329E-2</v>
      </c>
      <c r="G102" s="222"/>
      <c r="H102" s="221"/>
      <c r="I102" s="223"/>
      <c r="J102" s="75">
        <f t="shared" si="7"/>
        <v>8.3333333333333329E-2</v>
      </c>
    </row>
    <row r="103" spans="1:14" x14ac:dyDescent="0.25">
      <c r="A103" s="4">
        <f t="shared" si="8"/>
        <v>7</v>
      </c>
      <c r="B103" s="13" t="s">
        <v>265</v>
      </c>
      <c r="C103" s="12" t="s">
        <v>268</v>
      </c>
      <c r="D103" s="60">
        <v>1</v>
      </c>
      <c r="E103" s="223"/>
      <c r="F103" s="75">
        <f t="shared" si="6"/>
        <v>8.3333333333333329E-2</v>
      </c>
      <c r="G103" s="222"/>
      <c r="H103" s="221"/>
      <c r="I103" s="223"/>
      <c r="J103" s="75">
        <f t="shared" si="7"/>
        <v>8.3333333333333329E-2</v>
      </c>
    </row>
    <row r="104" spans="1:14" x14ac:dyDescent="0.25">
      <c r="A104" s="4">
        <f t="shared" si="8"/>
        <v>8</v>
      </c>
      <c r="B104" s="13" t="s">
        <v>40</v>
      </c>
      <c r="C104" s="12" t="s">
        <v>227</v>
      </c>
      <c r="D104" s="60">
        <v>1</v>
      </c>
      <c r="E104" s="223"/>
      <c r="F104" s="75">
        <f t="shared" si="6"/>
        <v>8.3333333333333329E-2</v>
      </c>
      <c r="G104" s="222"/>
      <c r="H104" s="221"/>
      <c r="I104" s="223"/>
      <c r="J104" s="75">
        <f t="shared" si="7"/>
        <v>8.3333333333333329E-2</v>
      </c>
    </row>
    <row r="105" spans="1:14" x14ac:dyDescent="0.25">
      <c r="A105" s="4">
        <f t="shared" si="8"/>
        <v>9</v>
      </c>
      <c r="B105" s="13" t="s">
        <v>4</v>
      </c>
      <c r="C105" s="12" t="s">
        <v>227</v>
      </c>
      <c r="D105" s="60">
        <v>1</v>
      </c>
      <c r="E105" s="223"/>
      <c r="F105" s="75">
        <f t="shared" si="6"/>
        <v>8.3333333333333329E-2</v>
      </c>
      <c r="G105" s="222"/>
      <c r="H105" s="221"/>
      <c r="I105" s="223"/>
      <c r="J105" s="75">
        <f t="shared" si="7"/>
        <v>8.3333333333333329E-2</v>
      </c>
    </row>
    <row r="106" spans="1:14" x14ac:dyDescent="0.25">
      <c r="A106" s="4">
        <f t="shared" si="8"/>
        <v>10</v>
      </c>
      <c r="B106" s="16" t="s">
        <v>199</v>
      </c>
      <c r="C106" s="12" t="s">
        <v>228</v>
      </c>
      <c r="D106" s="60">
        <v>1</v>
      </c>
      <c r="E106" s="223"/>
      <c r="F106" s="75">
        <f t="shared" si="6"/>
        <v>8.3333333333333329E-2</v>
      </c>
      <c r="G106" s="222"/>
      <c r="H106" s="221"/>
      <c r="I106" s="223"/>
      <c r="J106" s="75">
        <f t="shared" si="7"/>
        <v>8.3333333333333329E-2</v>
      </c>
    </row>
    <row r="107" spans="1:14" x14ac:dyDescent="0.25">
      <c r="A107" s="4">
        <f t="shared" si="8"/>
        <v>11</v>
      </c>
      <c r="B107" s="16" t="s">
        <v>11</v>
      </c>
      <c r="C107" s="12" t="s">
        <v>228</v>
      </c>
      <c r="D107" s="60">
        <v>1</v>
      </c>
      <c r="E107" s="223"/>
      <c r="F107" s="75">
        <f t="shared" si="6"/>
        <v>8.3333333333333329E-2</v>
      </c>
      <c r="G107" s="222"/>
      <c r="H107" s="221"/>
      <c r="I107" s="223"/>
      <c r="J107" s="75">
        <f t="shared" si="7"/>
        <v>8.3333333333333329E-2</v>
      </c>
    </row>
    <row r="108" spans="1:14" x14ac:dyDescent="0.25">
      <c r="A108" s="4">
        <f t="shared" si="8"/>
        <v>12</v>
      </c>
      <c r="B108" s="16" t="s">
        <v>200</v>
      </c>
      <c r="C108" s="12" t="s">
        <v>228</v>
      </c>
      <c r="D108" s="60">
        <v>1</v>
      </c>
      <c r="E108" s="223"/>
      <c r="F108" s="75">
        <f t="shared" si="6"/>
        <v>8.3333333333333329E-2</v>
      </c>
      <c r="G108" s="222"/>
      <c r="H108" s="221"/>
      <c r="I108" s="223"/>
      <c r="J108" s="75">
        <f t="shared" si="7"/>
        <v>8.3333333333333329E-2</v>
      </c>
    </row>
    <row r="109" spans="1:14" x14ac:dyDescent="0.25">
      <c r="A109" s="4">
        <f t="shared" si="8"/>
        <v>13</v>
      </c>
      <c r="B109" s="16" t="s">
        <v>189</v>
      </c>
      <c r="C109" s="12" t="s">
        <v>227</v>
      </c>
      <c r="D109" s="60">
        <v>1</v>
      </c>
      <c r="E109" s="223"/>
      <c r="F109" s="75">
        <f t="shared" si="6"/>
        <v>8.3333333333333329E-2</v>
      </c>
      <c r="G109" s="222"/>
      <c r="H109" s="221"/>
      <c r="I109" s="223"/>
      <c r="J109" s="75">
        <f t="shared" si="7"/>
        <v>8.3333333333333329E-2</v>
      </c>
    </row>
    <row r="110" spans="1:14" x14ac:dyDescent="0.25">
      <c r="A110" s="4">
        <f t="shared" si="8"/>
        <v>14</v>
      </c>
      <c r="B110" s="16" t="s">
        <v>200</v>
      </c>
      <c r="C110" s="12" t="s">
        <v>228</v>
      </c>
      <c r="D110" s="60">
        <v>1</v>
      </c>
      <c r="E110" s="223"/>
      <c r="F110" s="75">
        <f t="shared" si="6"/>
        <v>8.3333333333333329E-2</v>
      </c>
      <c r="G110" s="222"/>
      <c r="H110" s="221"/>
      <c r="I110" s="223"/>
      <c r="J110" s="75">
        <f t="shared" si="7"/>
        <v>8.3333333333333329E-2</v>
      </c>
    </row>
    <row r="111" spans="1:14" x14ac:dyDescent="0.25">
      <c r="A111" s="4">
        <f t="shared" si="8"/>
        <v>15</v>
      </c>
      <c r="B111" s="16" t="s">
        <v>189</v>
      </c>
      <c r="C111" s="12" t="s">
        <v>227</v>
      </c>
      <c r="D111" s="60">
        <v>1</v>
      </c>
      <c r="E111" s="223"/>
      <c r="F111" s="75">
        <f t="shared" si="6"/>
        <v>8.3333333333333329E-2</v>
      </c>
      <c r="G111" s="222"/>
      <c r="H111" s="221"/>
      <c r="I111" s="223"/>
      <c r="J111" s="75">
        <f t="shared" si="7"/>
        <v>8.3333333333333329E-2</v>
      </c>
    </row>
    <row r="112" spans="1:14" x14ac:dyDescent="0.25">
      <c r="A112" s="4">
        <f t="shared" si="8"/>
        <v>16</v>
      </c>
      <c r="B112" s="16" t="s">
        <v>7</v>
      </c>
      <c r="C112" s="12" t="s">
        <v>227</v>
      </c>
      <c r="D112" s="60">
        <v>1</v>
      </c>
      <c r="E112" s="223"/>
      <c r="F112" s="75">
        <f t="shared" si="6"/>
        <v>8.3333333333333329E-2</v>
      </c>
      <c r="G112" s="222"/>
      <c r="H112" s="221"/>
      <c r="I112" s="223"/>
      <c r="J112" s="75">
        <f t="shared" si="7"/>
        <v>8.3333333333333329E-2</v>
      </c>
    </row>
    <row r="113" spans="1:10" x14ac:dyDescent="0.25">
      <c r="A113" s="4">
        <f t="shared" si="8"/>
        <v>17</v>
      </c>
      <c r="B113" s="16" t="s">
        <v>12</v>
      </c>
      <c r="C113" s="12" t="s">
        <v>229</v>
      </c>
      <c r="D113" s="64">
        <v>100</v>
      </c>
      <c r="E113" s="224"/>
      <c r="F113" s="75">
        <f t="shared" si="6"/>
        <v>8.3333333333333329E-2</v>
      </c>
      <c r="G113" s="225"/>
      <c r="H113" s="221"/>
      <c r="I113" s="224"/>
      <c r="J113" s="75">
        <f t="shared" si="7"/>
        <v>8.3333333333333329E-2</v>
      </c>
    </row>
    <row r="114" spans="1:10" x14ac:dyDescent="0.25">
      <c r="A114" s="4">
        <f t="shared" si="8"/>
        <v>18</v>
      </c>
      <c r="B114" s="16" t="s">
        <v>60</v>
      </c>
      <c r="C114" s="12" t="s">
        <v>229</v>
      </c>
      <c r="D114" s="64">
        <v>100</v>
      </c>
      <c r="E114" s="224"/>
      <c r="F114" s="75">
        <f t="shared" si="6"/>
        <v>8.3333333333333329E-2</v>
      </c>
      <c r="G114" s="225"/>
      <c r="H114" s="221"/>
      <c r="I114" s="224"/>
      <c r="J114" s="75">
        <f t="shared" si="7"/>
        <v>8.3333333333333329E-2</v>
      </c>
    </row>
    <row r="115" spans="1:10" x14ac:dyDescent="0.25">
      <c r="A115" s="4"/>
      <c r="B115" s="55"/>
      <c r="C115" s="20"/>
      <c r="D115" s="65"/>
      <c r="E115" s="139"/>
      <c r="F115" s="20"/>
      <c r="G115" s="8"/>
      <c r="H115" s="65"/>
      <c r="I115" s="8"/>
      <c r="J115" s="8"/>
    </row>
    <row r="116" spans="1:10" x14ac:dyDescent="0.25">
      <c r="A116" s="4"/>
      <c r="B116" s="17" t="s">
        <v>222</v>
      </c>
      <c r="C116" s="5"/>
      <c r="D116" s="56"/>
      <c r="E116" s="123"/>
      <c r="F116" s="79">
        <f>SUM(F97:F115)</f>
        <v>1.4999999999999996</v>
      </c>
      <c r="G116" s="4"/>
      <c r="H116" s="56"/>
      <c r="I116" s="4"/>
      <c r="J116" s="79">
        <f>SUM(J97:J115)</f>
        <v>1.4999999999999996</v>
      </c>
    </row>
    <row r="117" spans="1:10" x14ac:dyDescent="0.25">
      <c r="A117" s="4"/>
      <c r="B117" s="17" t="s">
        <v>226</v>
      </c>
      <c r="C117" s="5"/>
      <c r="D117" s="56"/>
      <c r="E117" s="61"/>
      <c r="F117" s="9"/>
      <c r="G117" s="4"/>
      <c r="H117" s="61"/>
      <c r="I117" s="8"/>
      <c r="J117" s="4"/>
    </row>
    <row r="118" spans="1:10" ht="15.75" thickBot="1" x14ac:dyDescent="0.3">
      <c r="A118" s="4"/>
      <c r="B118" s="17"/>
      <c r="C118" s="5"/>
      <c r="D118" s="56"/>
      <c r="E118" s="123"/>
      <c r="F118" s="9"/>
      <c r="G118" s="9"/>
      <c r="H118" s="56"/>
      <c r="I118" s="4"/>
      <c r="J118" s="4"/>
    </row>
    <row r="119" spans="1:10" ht="15.75" thickBot="1" x14ac:dyDescent="0.3">
      <c r="A119" s="4"/>
      <c r="B119" s="191" t="s">
        <v>282</v>
      </c>
      <c r="C119" s="192"/>
      <c r="D119" s="192"/>
      <c r="E119" s="192"/>
      <c r="F119" s="192"/>
      <c r="G119" s="197" t="s">
        <v>205</v>
      </c>
      <c r="H119" s="197"/>
      <c r="I119" s="197"/>
      <c r="J119" s="198"/>
    </row>
    <row r="120" spans="1:10" ht="15.75" thickBot="1" x14ac:dyDescent="0.3">
      <c r="A120" s="4"/>
      <c r="B120" s="18"/>
      <c r="C120" s="20"/>
      <c r="D120" s="61"/>
      <c r="E120" s="127"/>
      <c r="F120" s="9"/>
      <c r="G120" s="8"/>
      <c r="H120" s="61"/>
      <c r="I120" s="8"/>
      <c r="J120" s="9"/>
    </row>
    <row r="121" spans="1:10" ht="26.25" x14ac:dyDescent="0.25">
      <c r="A121" s="4"/>
      <c r="B121" s="147" t="s">
        <v>139</v>
      </c>
      <c r="C121" s="148" t="s">
        <v>144</v>
      </c>
      <c r="D121" s="149" t="s">
        <v>138</v>
      </c>
      <c r="E121" s="150" t="s">
        <v>283</v>
      </c>
      <c r="F121" s="148" t="s">
        <v>202</v>
      </c>
      <c r="G121" s="148" t="s">
        <v>144</v>
      </c>
      <c r="H121" s="149" t="s">
        <v>224</v>
      </c>
      <c r="I121" s="151" t="s">
        <v>283</v>
      </c>
      <c r="J121" s="148" t="s">
        <v>202</v>
      </c>
    </row>
    <row r="122" spans="1:10" ht="15.75" thickBot="1" x14ac:dyDescent="0.3">
      <c r="A122" s="4"/>
      <c r="B122" s="152"/>
      <c r="C122" s="153" t="s">
        <v>115</v>
      </c>
      <c r="D122" s="154" t="s">
        <v>137</v>
      </c>
      <c r="E122" s="156"/>
      <c r="F122" s="153" t="s">
        <v>201</v>
      </c>
      <c r="G122" s="153" t="s">
        <v>145</v>
      </c>
      <c r="H122" s="155" t="s">
        <v>225</v>
      </c>
      <c r="I122" s="157"/>
      <c r="J122" s="153" t="s">
        <v>201</v>
      </c>
    </row>
    <row r="123" spans="1:10" x14ac:dyDescent="0.25">
      <c r="A123" s="4"/>
      <c r="C123" s="121"/>
      <c r="D123" s="56"/>
      <c r="E123" s="123"/>
      <c r="F123" s="6"/>
      <c r="G123" s="4"/>
      <c r="H123" s="56"/>
      <c r="I123" s="4"/>
      <c r="J123" s="4"/>
    </row>
    <row r="124" spans="1:10" x14ac:dyDescent="0.25">
      <c r="A124" s="4">
        <v>1</v>
      </c>
      <c r="B124" s="13" t="s">
        <v>269</v>
      </c>
      <c r="C124" s="12" t="s">
        <v>151</v>
      </c>
      <c r="D124" s="60">
        <v>1</v>
      </c>
      <c r="E124" s="223"/>
      <c r="F124" s="75">
        <f>(4/15)/2</f>
        <v>0.13333333333333333</v>
      </c>
      <c r="G124" s="221"/>
      <c r="H124" s="222"/>
      <c r="I124" s="223"/>
      <c r="J124" s="75">
        <f>(4/15)/2</f>
        <v>0.13333333333333333</v>
      </c>
    </row>
    <row r="125" spans="1:10" x14ac:dyDescent="0.25">
      <c r="A125" s="4">
        <f>A124+1</f>
        <v>2</v>
      </c>
      <c r="B125" s="13" t="s">
        <v>270</v>
      </c>
      <c r="C125" s="12" t="s">
        <v>151</v>
      </c>
      <c r="D125" s="60">
        <v>1</v>
      </c>
      <c r="E125" s="223"/>
      <c r="F125" s="75">
        <f t="shared" ref="F125:F138" si="9">(4/15)/2</f>
        <v>0.13333333333333333</v>
      </c>
      <c r="G125" s="221"/>
      <c r="H125" s="222"/>
      <c r="I125" s="223"/>
      <c r="J125" s="75">
        <f t="shared" ref="J125:J138" si="10">(4/15)/2</f>
        <v>0.13333333333333333</v>
      </c>
    </row>
    <row r="126" spans="1:10" x14ac:dyDescent="0.25">
      <c r="A126" s="4">
        <f t="shared" ref="A126:A138" si="11">A125+1</f>
        <v>3</v>
      </c>
      <c r="B126" s="13" t="s">
        <v>271</v>
      </c>
      <c r="C126" s="12" t="s">
        <v>151</v>
      </c>
      <c r="D126" s="60">
        <v>1</v>
      </c>
      <c r="E126" s="223"/>
      <c r="F126" s="75">
        <f t="shared" si="9"/>
        <v>0.13333333333333333</v>
      </c>
      <c r="G126" s="221"/>
      <c r="H126" s="222"/>
      <c r="I126" s="223"/>
      <c r="J126" s="75">
        <f t="shared" si="10"/>
        <v>0.13333333333333333</v>
      </c>
    </row>
    <row r="127" spans="1:10" x14ac:dyDescent="0.25">
      <c r="A127" s="4">
        <f t="shared" si="11"/>
        <v>4</v>
      </c>
      <c r="B127" s="13" t="s">
        <v>272</v>
      </c>
      <c r="C127" s="12" t="s">
        <v>151</v>
      </c>
      <c r="D127" s="60">
        <v>1</v>
      </c>
      <c r="E127" s="223"/>
      <c r="F127" s="75">
        <f t="shared" si="9"/>
        <v>0.13333333333333333</v>
      </c>
      <c r="G127" s="221"/>
      <c r="H127" s="222"/>
      <c r="I127" s="223"/>
      <c r="J127" s="75">
        <f t="shared" si="10"/>
        <v>0.13333333333333333</v>
      </c>
    </row>
    <row r="128" spans="1:10" x14ac:dyDescent="0.25">
      <c r="A128" s="4">
        <f t="shared" si="11"/>
        <v>5</v>
      </c>
      <c r="B128" s="13" t="s">
        <v>84</v>
      </c>
      <c r="C128" s="12" t="s">
        <v>151</v>
      </c>
      <c r="D128" s="60">
        <v>1</v>
      </c>
      <c r="E128" s="223"/>
      <c r="F128" s="75">
        <f t="shared" si="9"/>
        <v>0.13333333333333333</v>
      </c>
      <c r="G128" s="221"/>
      <c r="H128" s="222"/>
      <c r="I128" s="223"/>
      <c r="J128" s="75">
        <f t="shared" si="10"/>
        <v>0.13333333333333333</v>
      </c>
    </row>
    <row r="129" spans="1:10" x14ac:dyDescent="0.25">
      <c r="A129" s="4">
        <f t="shared" si="11"/>
        <v>6</v>
      </c>
      <c r="B129" s="13" t="s">
        <v>114</v>
      </c>
      <c r="C129" s="12" t="s">
        <v>151</v>
      </c>
      <c r="D129" s="60">
        <v>1</v>
      </c>
      <c r="E129" s="223"/>
      <c r="F129" s="75">
        <f t="shared" si="9"/>
        <v>0.13333333333333333</v>
      </c>
      <c r="G129" s="221"/>
      <c r="H129" s="222"/>
      <c r="I129" s="223"/>
      <c r="J129" s="75">
        <f t="shared" si="10"/>
        <v>0.13333333333333333</v>
      </c>
    </row>
    <row r="130" spans="1:10" x14ac:dyDescent="0.25">
      <c r="A130" s="4">
        <f t="shared" si="11"/>
        <v>7</v>
      </c>
      <c r="B130" s="13" t="s">
        <v>0</v>
      </c>
      <c r="C130" s="12" t="s">
        <v>151</v>
      </c>
      <c r="D130" s="60">
        <v>1</v>
      </c>
      <c r="E130" s="223"/>
      <c r="F130" s="75">
        <f t="shared" si="9"/>
        <v>0.13333333333333333</v>
      </c>
      <c r="G130" s="221"/>
      <c r="H130" s="222"/>
      <c r="I130" s="223"/>
      <c r="J130" s="75">
        <f t="shared" si="10"/>
        <v>0.13333333333333333</v>
      </c>
    </row>
    <row r="131" spans="1:10" x14ac:dyDescent="0.25">
      <c r="A131" s="4">
        <f t="shared" si="11"/>
        <v>8</v>
      </c>
      <c r="B131" s="13" t="s">
        <v>73</v>
      </c>
      <c r="C131" s="12" t="s">
        <v>190</v>
      </c>
      <c r="D131" s="60">
        <v>1</v>
      </c>
      <c r="E131" s="223"/>
      <c r="F131" s="75">
        <f t="shared" si="9"/>
        <v>0.13333333333333333</v>
      </c>
      <c r="G131" s="221"/>
      <c r="H131" s="222"/>
      <c r="I131" s="223"/>
      <c r="J131" s="75">
        <f t="shared" si="10"/>
        <v>0.13333333333333333</v>
      </c>
    </row>
    <row r="132" spans="1:10" x14ac:dyDescent="0.25">
      <c r="A132" s="4">
        <f t="shared" si="11"/>
        <v>9</v>
      </c>
      <c r="B132" s="13" t="s">
        <v>104</v>
      </c>
      <c r="C132" s="12" t="s">
        <v>151</v>
      </c>
      <c r="D132" s="60">
        <v>1</v>
      </c>
      <c r="E132" s="223"/>
      <c r="F132" s="75">
        <f t="shared" si="9"/>
        <v>0.13333333333333333</v>
      </c>
      <c r="G132" s="221"/>
      <c r="H132" s="222"/>
      <c r="I132" s="223"/>
      <c r="J132" s="75">
        <f t="shared" si="10"/>
        <v>0.13333333333333333</v>
      </c>
    </row>
    <row r="133" spans="1:10" x14ac:dyDescent="0.25">
      <c r="A133" s="4">
        <f t="shared" si="11"/>
        <v>10</v>
      </c>
      <c r="B133" s="13" t="s">
        <v>83</v>
      </c>
      <c r="C133" s="12" t="s">
        <v>151</v>
      </c>
      <c r="D133" s="60">
        <v>1</v>
      </c>
      <c r="E133" s="223"/>
      <c r="F133" s="75">
        <f t="shared" si="9"/>
        <v>0.13333333333333333</v>
      </c>
      <c r="G133" s="221"/>
      <c r="H133" s="222"/>
      <c r="I133" s="223"/>
      <c r="J133" s="75">
        <f t="shared" si="10"/>
        <v>0.13333333333333333</v>
      </c>
    </row>
    <row r="134" spans="1:10" x14ac:dyDescent="0.25">
      <c r="A134" s="4">
        <f t="shared" si="11"/>
        <v>11</v>
      </c>
      <c r="B134" s="13" t="s">
        <v>82</v>
      </c>
      <c r="C134" s="12" t="s">
        <v>151</v>
      </c>
      <c r="D134" s="60">
        <v>1</v>
      </c>
      <c r="E134" s="223"/>
      <c r="F134" s="75">
        <f t="shared" si="9"/>
        <v>0.13333333333333333</v>
      </c>
      <c r="G134" s="221"/>
      <c r="H134" s="222"/>
      <c r="I134" s="223"/>
      <c r="J134" s="75">
        <f t="shared" si="10"/>
        <v>0.13333333333333333</v>
      </c>
    </row>
    <row r="135" spans="1:10" x14ac:dyDescent="0.25">
      <c r="A135" s="4">
        <f t="shared" si="11"/>
        <v>12</v>
      </c>
      <c r="B135" s="13" t="s">
        <v>273</v>
      </c>
      <c r="C135" s="12" t="s">
        <v>191</v>
      </c>
      <c r="D135" s="60">
        <v>1</v>
      </c>
      <c r="E135" s="223"/>
      <c r="F135" s="75">
        <f t="shared" si="9"/>
        <v>0.13333333333333333</v>
      </c>
      <c r="G135" s="221"/>
      <c r="H135" s="222"/>
      <c r="I135" s="223"/>
      <c r="J135" s="75">
        <f t="shared" si="10"/>
        <v>0.13333333333333333</v>
      </c>
    </row>
    <row r="136" spans="1:10" x14ac:dyDescent="0.25">
      <c r="A136" s="4">
        <f t="shared" si="11"/>
        <v>13</v>
      </c>
      <c r="B136" s="13" t="s">
        <v>274</v>
      </c>
      <c r="C136" s="12" t="s">
        <v>194</v>
      </c>
      <c r="D136" s="60">
        <v>1</v>
      </c>
      <c r="E136" s="223"/>
      <c r="F136" s="75">
        <f t="shared" si="9"/>
        <v>0.13333333333333333</v>
      </c>
      <c r="G136" s="221"/>
      <c r="H136" s="222"/>
      <c r="I136" s="223"/>
      <c r="J136" s="75">
        <f t="shared" si="10"/>
        <v>0.13333333333333333</v>
      </c>
    </row>
    <row r="137" spans="1:10" x14ac:dyDescent="0.25">
      <c r="A137" s="4">
        <f t="shared" si="11"/>
        <v>14</v>
      </c>
      <c r="B137" s="13" t="s">
        <v>275</v>
      </c>
      <c r="C137" s="12" t="s">
        <v>194</v>
      </c>
      <c r="D137" s="60">
        <v>1</v>
      </c>
      <c r="E137" s="223"/>
      <c r="F137" s="75">
        <f t="shared" si="9"/>
        <v>0.13333333333333333</v>
      </c>
      <c r="G137" s="221"/>
      <c r="H137" s="222"/>
      <c r="I137" s="223"/>
      <c r="J137" s="75">
        <f t="shared" si="10"/>
        <v>0.13333333333333333</v>
      </c>
    </row>
    <row r="138" spans="1:10" x14ac:dyDescent="0.25">
      <c r="A138" s="4">
        <f t="shared" si="11"/>
        <v>15</v>
      </c>
      <c r="B138" s="13" t="s">
        <v>276</v>
      </c>
      <c r="C138" s="12" t="s">
        <v>194</v>
      </c>
      <c r="D138" s="60">
        <v>1</v>
      </c>
      <c r="E138" s="223"/>
      <c r="F138" s="75">
        <f t="shared" si="9"/>
        <v>0.13333333333333333</v>
      </c>
      <c r="G138" s="221"/>
      <c r="H138" s="222"/>
      <c r="I138" s="223"/>
      <c r="J138" s="75">
        <f t="shared" si="10"/>
        <v>0.13333333333333333</v>
      </c>
    </row>
    <row r="139" spans="1:10" x14ac:dyDescent="0.25">
      <c r="A139" s="4"/>
      <c r="B139" s="18"/>
      <c r="C139" s="20"/>
      <c r="D139" s="61"/>
      <c r="E139" s="140"/>
      <c r="F139" s="20"/>
      <c r="G139" s="8"/>
      <c r="H139" s="61"/>
      <c r="I139" s="8"/>
      <c r="J139" s="20"/>
    </row>
    <row r="140" spans="1:10" x14ac:dyDescent="0.25">
      <c r="A140" s="4"/>
      <c r="B140" s="17" t="s">
        <v>222</v>
      </c>
      <c r="C140" s="5"/>
      <c r="D140" s="56"/>
      <c r="E140" s="123"/>
      <c r="F140" s="79">
        <f>SUM(F124:F139)</f>
        <v>1.9999999999999998</v>
      </c>
      <c r="G140" s="4"/>
      <c r="H140" s="56"/>
      <c r="I140" s="4"/>
      <c r="J140" s="79">
        <f>SUM(J124:J139)</f>
        <v>1.9999999999999998</v>
      </c>
    </row>
    <row r="141" spans="1:10" x14ac:dyDescent="0.25">
      <c r="A141" s="4"/>
      <c r="B141" s="17" t="s">
        <v>226</v>
      </c>
      <c r="C141" s="5"/>
      <c r="D141" s="56"/>
      <c r="E141" s="56"/>
      <c r="F141" s="9"/>
      <c r="G141" s="4"/>
      <c r="H141" s="56"/>
      <c r="I141" s="8"/>
      <c r="J141" s="9"/>
    </row>
    <row r="142" spans="1:10" ht="15.75" thickBot="1" x14ac:dyDescent="0.3">
      <c r="A142" s="4"/>
      <c r="B142" s="7"/>
      <c r="C142" s="5"/>
      <c r="D142" s="66"/>
      <c r="E142" s="130"/>
      <c r="F142" s="5"/>
      <c r="G142" s="4"/>
      <c r="H142" s="66"/>
      <c r="I142" s="4"/>
      <c r="J142" s="4"/>
    </row>
    <row r="143" spans="1:10" ht="15.75" thickBot="1" x14ac:dyDescent="0.3">
      <c r="A143" s="4"/>
      <c r="B143" s="193" t="s">
        <v>116</v>
      </c>
      <c r="C143" s="194"/>
      <c r="D143" s="194"/>
      <c r="E143" s="194"/>
      <c r="F143" s="194"/>
      <c r="G143" s="33"/>
      <c r="H143" s="34"/>
      <c r="I143" s="182" t="s">
        <v>206</v>
      </c>
      <c r="J143" s="183"/>
    </row>
    <row r="144" spans="1:10" ht="15.75" thickBot="1" x14ac:dyDescent="0.3">
      <c r="A144" s="4"/>
      <c r="B144" s="18"/>
      <c r="C144" s="20"/>
      <c r="D144" s="61"/>
      <c r="E144" s="127"/>
      <c r="F144" s="9"/>
      <c r="G144" s="8"/>
      <c r="H144" s="61"/>
      <c r="I144" s="8"/>
      <c r="J144" s="9"/>
    </row>
    <row r="145" spans="1:10" ht="26.25" x14ac:dyDescent="0.25">
      <c r="A145" s="4"/>
      <c r="B145" s="37" t="s">
        <v>139</v>
      </c>
      <c r="C145" s="38" t="s">
        <v>144</v>
      </c>
      <c r="D145" s="67" t="s">
        <v>138</v>
      </c>
      <c r="E145" s="131" t="s">
        <v>283</v>
      </c>
      <c r="F145" s="38" t="s">
        <v>202</v>
      </c>
      <c r="G145" s="38" t="s">
        <v>144</v>
      </c>
      <c r="H145" s="67" t="s">
        <v>224</v>
      </c>
      <c r="I145" s="118" t="s">
        <v>283</v>
      </c>
      <c r="J145" s="38" t="s">
        <v>202</v>
      </c>
    </row>
    <row r="146" spans="1:10" ht="15.75" thickBot="1" x14ac:dyDescent="0.3">
      <c r="A146" s="4"/>
      <c r="B146" s="39"/>
      <c r="C146" s="40" t="s">
        <v>115</v>
      </c>
      <c r="D146" s="68" t="s">
        <v>137</v>
      </c>
      <c r="E146" s="132"/>
      <c r="F146" s="40" t="s">
        <v>201</v>
      </c>
      <c r="G146" s="40" t="s">
        <v>145</v>
      </c>
      <c r="H146" s="164" t="s">
        <v>225</v>
      </c>
      <c r="I146" s="41"/>
      <c r="J146" s="40" t="s">
        <v>201</v>
      </c>
    </row>
    <row r="147" spans="1:10" x14ac:dyDescent="0.25">
      <c r="A147" s="4"/>
      <c r="C147" s="121"/>
      <c r="D147" s="56"/>
      <c r="E147" s="123"/>
      <c r="F147" s="6"/>
      <c r="G147" s="4"/>
      <c r="H147" s="56"/>
      <c r="I147" s="4"/>
      <c r="J147" s="4"/>
    </row>
    <row r="148" spans="1:10" x14ac:dyDescent="0.25">
      <c r="A148" s="4">
        <v>1</v>
      </c>
      <c r="B148" s="13" t="s">
        <v>277</v>
      </c>
      <c r="C148" s="12" t="s">
        <v>278</v>
      </c>
      <c r="D148" s="60">
        <v>1</v>
      </c>
      <c r="E148" s="223"/>
      <c r="F148" s="75">
        <f>(3/23)/2</f>
        <v>6.5217391304347824E-2</v>
      </c>
      <c r="G148" s="221"/>
      <c r="H148" s="222"/>
      <c r="I148" s="223"/>
      <c r="J148" s="75">
        <f>(3/23)/2</f>
        <v>6.5217391304347824E-2</v>
      </c>
    </row>
    <row r="149" spans="1:10" x14ac:dyDescent="0.25">
      <c r="A149" s="4">
        <f>A148+1</f>
        <v>2</v>
      </c>
      <c r="B149" s="13" t="s">
        <v>76</v>
      </c>
      <c r="C149" s="12" t="s">
        <v>192</v>
      </c>
      <c r="D149" s="60">
        <v>1</v>
      </c>
      <c r="E149" s="223"/>
      <c r="F149" s="75">
        <f t="shared" ref="F149:F170" si="12">(3/23)/2</f>
        <v>6.5217391304347824E-2</v>
      </c>
      <c r="G149" s="221"/>
      <c r="H149" s="222"/>
      <c r="I149" s="223"/>
      <c r="J149" s="75">
        <f t="shared" ref="J149:J170" si="13">(3/23)/2</f>
        <v>6.5217391304347824E-2</v>
      </c>
    </row>
    <row r="150" spans="1:10" x14ac:dyDescent="0.25">
      <c r="A150" s="4">
        <f t="shared" ref="A150:A170" si="14">A149+1</f>
        <v>3</v>
      </c>
      <c r="B150" s="13" t="s">
        <v>49</v>
      </c>
      <c r="C150" s="12" t="s">
        <v>192</v>
      </c>
      <c r="D150" s="60">
        <v>1</v>
      </c>
      <c r="E150" s="223"/>
      <c r="F150" s="75">
        <f t="shared" si="12"/>
        <v>6.5217391304347824E-2</v>
      </c>
      <c r="G150" s="221"/>
      <c r="H150" s="222"/>
      <c r="I150" s="223"/>
      <c r="J150" s="75">
        <f t="shared" si="13"/>
        <v>6.5217391304347824E-2</v>
      </c>
    </row>
    <row r="151" spans="1:10" x14ac:dyDescent="0.25">
      <c r="A151" s="4">
        <f t="shared" si="14"/>
        <v>4</v>
      </c>
      <c r="B151" s="13" t="s">
        <v>102</v>
      </c>
      <c r="C151" s="12" t="s">
        <v>198</v>
      </c>
      <c r="D151" s="60">
        <v>1</v>
      </c>
      <c r="E151" s="223"/>
      <c r="F151" s="75">
        <f t="shared" si="12"/>
        <v>6.5217391304347824E-2</v>
      </c>
      <c r="G151" s="221"/>
      <c r="H151" s="222"/>
      <c r="I151" s="223"/>
      <c r="J151" s="75">
        <f t="shared" si="13"/>
        <v>6.5217391304347824E-2</v>
      </c>
    </row>
    <row r="152" spans="1:10" x14ac:dyDescent="0.25">
      <c r="A152" s="4">
        <f t="shared" si="14"/>
        <v>5</v>
      </c>
      <c r="B152" s="13" t="s">
        <v>110</v>
      </c>
      <c r="C152" s="12" t="s">
        <v>198</v>
      </c>
      <c r="D152" s="60">
        <v>1</v>
      </c>
      <c r="E152" s="223"/>
      <c r="F152" s="75">
        <f t="shared" si="12"/>
        <v>6.5217391304347824E-2</v>
      </c>
      <c r="G152" s="221"/>
      <c r="H152" s="222"/>
      <c r="I152" s="223"/>
      <c r="J152" s="75">
        <f t="shared" si="13"/>
        <v>6.5217391304347824E-2</v>
      </c>
    </row>
    <row r="153" spans="1:10" x14ac:dyDescent="0.25">
      <c r="A153" s="4">
        <f t="shared" si="14"/>
        <v>6</v>
      </c>
      <c r="B153" s="13" t="s">
        <v>107</v>
      </c>
      <c r="C153" s="12" t="s">
        <v>197</v>
      </c>
      <c r="D153" s="60">
        <v>1</v>
      </c>
      <c r="E153" s="223"/>
      <c r="F153" s="75">
        <f t="shared" si="12"/>
        <v>6.5217391304347824E-2</v>
      </c>
      <c r="G153" s="221"/>
      <c r="H153" s="222"/>
      <c r="I153" s="223"/>
      <c r="J153" s="75">
        <f t="shared" si="13"/>
        <v>6.5217391304347824E-2</v>
      </c>
    </row>
    <row r="154" spans="1:10" x14ac:dyDescent="0.25">
      <c r="A154" s="4">
        <f t="shared" si="14"/>
        <v>7</v>
      </c>
      <c r="B154" s="13" t="s">
        <v>97</v>
      </c>
      <c r="C154" s="12" t="s">
        <v>197</v>
      </c>
      <c r="D154" s="60">
        <v>1</v>
      </c>
      <c r="E154" s="223"/>
      <c r="F154" s="75">
        <f t="shared" si="12"/>
        <v>6.5217391304347824E-2</v>
      </c>
      <c r="G154" s="221"/>
      <c r="H154" s="222"/>
      <c r="I154" s="223"/>
      <c r="J154" s="75">
        <f t="shared" si="13"/>
        <v>6.5217391304347824E-2</v>
      </c>
    </row>
    <row r="155" spans="1:10" x14ac:dyDescent="0.25">
      <c r="A155" s="4">
        <f t="shared" si="14"/>
        <v>8</v>
      </c>
      <c r="B155" s="13" t="s">
        <v>113</v>
      </c>
      <c r="C155" s="12" t="s">
        <v>197</v>
      </c>
      <c r="D155" s="60">
        <v>1</v>
      </c>
      <c r="E155" s="223"/>
      <c r="F155" s="75">
        <f t="shared" si="12"/>
        <v>6.5217391304347824E-2</v>
      </c>
      <c r="G155" s="221"/>
      <c r="H155" s="222"/>
      <c r="I155" s="223"/>
      <c r="J155" s="75">
        <f t="shared" si="13"/>
        <v>6.5217391304347824E-2</v>
      </c>
    </row>
    <row r="156" spans="1:10" x14ac:dyDescent="0.25">
      <c r="A156" s="4">
        <f t="shared" si="14"/>
        <v>9</v>
      </c>
      <c r="B156" s="13" t="s">
        <v>112</v>
      </c>
      <c r="C156" s="12" t="s">
        <v>194</v>
      </c>
      <c r="D156" s="60">
        <v>1</v>
      </c>
      <c r="E156" s="223"/>
      <c r="F156" s="75">
        <f t="shared" si="12"/>
        <v>6.5217391304347824E-2</v>
      </c>
      <c r="G156" s="221"/>
      <c r="H156" s="222"/>
      <c r="I156" s="223"/>
      <c r="J156" s="75">
        <f t="shared" si="13"/>
        <v>6.5217391304347824E-2</v>
      </c>
    </row>
    <row r="157" spans="1:10" x14ac:dyDescent="0.25">
      <c r="A157" s="4">
        <f t="shared" si="14"/>
        <v>10</v>
      </c>
      <c r="B157" s="16" t="s">
        <v>106</v>
      </c>
      <c r="C157" s="12" t="s">
        <v>197</v>
      </c>
      <c r="D157" s="60">
        <v>1</v>
      </c>
      <c r="E157" s="223"/>
      <c r="F157" s="75">
        <f t="shared" si="12"/>
        <v>6.5217391304347824E-2</v>
      </c>
      <c r="G157" s="221"/>
      <c r="H157" s="222"/>
      <c r="I157" s="223"/>
      <c r="J157" s="75">
        <f t="shared" si="13"/>
        <v>6.5217391304347824E-2</v>
      </c>
    </row>
    <row r="158" spans="1:10" x14ac:dyDescent="0.25">
      <c r="A158" s="4">
        <f t="shared" si="14"/>
        <v>11</v>
      </c>
      <c r="B158" s="16" t="s">
        <v>196</v>
      </c>
      <c r="C158" s="12" t="s">
        <v>197</v>
      </c>
      <c r="D158" s="60">
        <v>1</v>
      </c>
      <c r="E158" s="223"/>
      <c r="F158" s="75">
        <f t="shared" si="12"/>
        <v>6.5217391304347824E-2</v>
      </c>
      <c r="G158" s="221"/>
      <c r="H158" s="222"/>
      <c r="I158" s="223"/>
      <c r="J158" s="75">
        <f t="shared" si="13"/>
        <v>6.5217391304347824E-2</v>
      </c>
    </row>
    <row r="159" spans="1:10" x14ac:dyDescent="0.25">
      <c r="A159" s="4">
        <f t="shared" si="14"/>
        <v>12</v>
      </c>
      <c r="B159" s="16" t="s">
        <v>101</v>
      </c>
      <c r="C159" s="12" t="s">
        <v>193</v>
      </c>
      <c r="D159" s="60">
        <v>1</v>
      </c>
      <c r="E159" s="223"/>
      <c r="F159" s="75">
        <f t="shared" si="12"/>
        <v>6.5217391304347824E-2</v>
      </c>
      <c r="G159" s="221"/>
      <c r="H159" s="222"/>
      <c r="I159" s="223"/>
      <c r="J159" s="75">
        <f t="shared" si="13"/>
        <v>6.5217391304347824E-2</v>
      </c>
    </row>
    <row r="160" spans="1:10" x14ac:dyDescent="0.25">
      <c r="A160" s="4">
        <f t="shared" si="14"/>
        <v>13</v>
      </c>
      <c r="B160" s="16" t="s">
        <v>100</v>
      </c>
      <c r="C160" s="12" t="s">
        <v>193</v>
      </c>
      <c r="D160" s="60">
        <v>1</v>
      </c>
      <c r="E160" s="223"/>
      <c r="F160" s="75">
        <f t="shared" si="12"/>
        <v>6.5217391304347824E-2</v>
      </c>
      <c r="G160" s="221"/>
      <c r="H160" s="222"/>
      <c r="I160" s="223"/>
      <c r="J160" s="75">
        <f t="shared" si="13"/>
        <v>6.5217391304347824E-2</v>
      </c>
    </row>
    <row r="161" spans="1:10" x14ac:dyDescent="0.25">
      <c r="A161" s="4">
        <f t="shared" si="14"/>
        <v>14</v>
      </c>
      <c r="B161" s="16" t="s">
        <v>89</v>
      </c>
      <c r="C161" s="12" t="s">
        <v>193</v>
      </c>
      <c r="D161" s="60">
        <v>1</v>
      </c>
      <c r="E161" s="223"/>
      <c r="F161" s="75">
        <f t="shared" si="12"/>
        <v>6.5217391304347824E-2</v>
      </c>
      <c r="G161" s="221"/>
      <c r="H161" s="222"/>
      <c r="I161" s="223"/>
      <c r="J161" s="75">
        <f t="shared" si="13"/>
        <v>6.5217391304347824E-2</v>
      </c>
    </row>
    <row r="162" spans="1:10" x14ac:dyDescent="0.25">
      <c r="A162" s="4">
        <f t="shared" si="14"/>
        <v>15</v>
      </c>
      <c r="B162" s="16" t="s">
        <v>279</v>
      </c>
      <c r="C162" s="12" t="s">
        <v>280</v>
      </c>
      <c r="D162" s="60">
        <v>1</v>
      </c>
      <c r="E162" s="223"/>
      <c r="F162" s="75">
        <f t="shared" si="12"/>
        <v>6.5217391304347824E-2</v>
      </c>
      <c r="G162" s="221"/>
      <c r="H162" s="222"/>
      <c r="I162" s="223"/>
      <c r="J162" s="75">
        <f t="shared" si="13"/>
        <v>6.5217391304347824E-2</v>
      </c>
    </row>
    <row r="163" spans="1:10" x14ac:dyDescent="0.25">
      <c r="A163" s="4">
        <f t="shared" si="14"/>
        <v>16</v>
      </c>
      <c r="B163" s="13" t="s">
        <v>96</v>
      </c>
      <c r="C163" s="12" t="s">
        <v>192</v>
      </c>
      <c r="D163" s="60">
        <v>10</v>
      </c>
      <c r="E163" s="223"/>
      <c r="F163" s="75">
        <f t="shared" si="12"/>
        <v>6.5217391304347824E-2</v>
      </c>
      <c r="G163" s="221"/>
      <c r="H163" s="222"/>
      <c r="I163" s="223"/>
      <c r="J163" s="75">
        <f t="shared" si="13"/>
        <v>6.5217391304347824E-2</v>
      </c>
    </row>
    <row r="164" spans="1:10" x14ac:dyDescent="0.25">
      <c r="A164" s="4">
        <f t="shared" si="14"/>
        <v>17</v>
      </c>
      <c r="B164" s="13" t="s">
        <v>103</v>
      </c>
      <c r="C164" s="12" t="s">
        <v>192</v>
      </c>
      <c r="D164" s="60">
        <v>10</v>
      </c>
      <c r="E164" s="223"/>
      <c r="F164" s="75">
        <f t="shared" si="12"/>
        <v>6.5217391304347824E-2</v>
      </c>
      <c r="G164" s="221"/>
      <c r="H164" s="222"/>
      <c r="I164" s="223"/>
      <c r="J164" s="75">
        <f t="shared" si="13"/>
        <v>6.5217391304347824E-2</v>
      </c>
    </row>
    <row r="165" spans="1:10" x14ac:dyDescent="0.25">
      <c r="A165" s="4">
        <f t="shared" si="14"/>
        <v>18</v>
      </c>
      <c r="B165" s="13" t="s">
        <v>281</v>
      </c>
      <c r="C165" s="12" t="s">
        <v>194</v>
      </c>
      <c r="D165" s="60">
        <v>1</v>
      </c>
      <c r="E165" s="223"/>
      <c r="F165" s="75">
        <f t="shared" si="12"/>
        <v>6.5217391304347824E-2</v>
      </c>
      <c r="G165" s="221"/>
      <c r="H165" s="222"/>
      <c r="I165" s="223"/>
      <c r="J165" s="75">
        <f t="shared" si="13"/>
        <v>6.5217391304347824E-2</v>
      </c>
    </row>
    <row r="166" spans="1:10" x14ac:dyDescent="0.25">
      <c r="A166" s="4">
        <f t="shared" si="14"/>
        <v>19</v>
      </c>
      <c r="B166" s="13" t="s">
        <v>46</v>
      </c>
      <c r="C166" s="12" t="s">
        <v>162</v>
      </c>
      <c r="D166" s="60">
        <v>1</v>
      </c>
      <c r="E166" s="223"/>
      <c r="F166" s="75">
        <f t="shared" si="12"/>
        <v>6.5217391304347824E-2</v>
      </c>
      <c r="G166" s="221"/>
      <c r="H166" s="222"/>
      <c r="I166" s="223"/>
      <c r="J166" s="75">
        <f t="shared" si="13"/>
        <v>6.5217391304347824E-2</v>
      </c>
    </row>
    <row r="167" spans="1:10" x14ac:dyDescent="0.25">
      <c r="A167" s="4">
        <f t="shared" si="14"/>
        <v>20</v>
      </c>
      <c r="B167" s="11" t="s">
        <v>152</v>
      </c>
      <c r="C167" s="12" t="s">
        <v>162</v>
      </c>
      <c r="D167" s="60">
        <v>1</v>
      </c>
      <c r="E167" s="223"/>
      <c r="F167" s="75">
        <f t="shared" si="12"/>
        <v>6.5217391304347824E-2</v>
      </c>
      <c r="G167" s="221"/>
      <c r="H167" s="222"/>
      <c r="I167" s="223"/>
      <c r="J167" s="75">
        <f t="shared" si="13"/>
        <v>6.5217391304347824E-2</v>
      </c>
    </row>
    <row r="168" spans="1:10" x14ac:dyDescent="0.25">
      <c r="A168" s="4">
        <f t="shared" si="14"/>
        <v>21</v>
      </c>
      <c r="B168" s="13" t="s">
        <v>9</v>
      </c>
      <c r="C168" s="12" t="s">
        <v>195</v>
      </c>
      <c r="D168" s="60">
        <v>1</v>
      </c>
      <c r="E168" s="223"/>
      <c r="F168" s="75">
        <f t="shared" si="12"/>
        <v>6.5217391304347824E-2</v>
      </c>
      <c r="G168" s="221"/>
      <c r="H168" s="222"/>
      <c r="I168" s="223"/>
      <c r="J168" s="75">
        <f t="shared" si="13"/>
        <v>6.5217391304347824E-2</v>
      </c>
    </row>
    <row r="169" spans="1:10" x14ac:dyDescent="0.25">
      <c r="A169" s="4">
        <f t="shared" si="14"/>
        <v>22</v>
      </c>
      <c r="B169" s="13" t="s">
        <v>108</v>
      </c>
      <c r="C169" s="12" t="s">
        <v>161</v>
      </c>
      <c r="D169" s="60">
        <v>1</v>
      </c>
      <c r="E169" s="223"/>
      <c r="F169" s="75">
        <f t="shared" si="12"/>
        <v>6.5217391304347824E-2</v>
      </c>
      <c r="G169" s="221"/>
      <c r="H169" s="222"/>
      <c r="I169" s="223"/>
      <c r="J169" s="75">
        <f t="shared" si="13"/>
        <v>6.5217391304347824E-2</v>
      </c>
    </row>
    <row r="170" spans="1:10" x14ac:dyDescent="0.25">
      <c r="A170" s="4">
        <f t="shared" si="14"/>
        <v>23</v>
      </c>
      <c r="B170" s="13" t="s">
        <v>20</v>
      </c>
      <c r="C170" s="12" t="s">
        <v>151</v>
      </c>
      <c r="D170" s="60">
        <v>1</v>
      </c>
      <c r="E170" s="223"/>
      <c r="F170" s="75">
        <f t="shared" si="12"/>
        <v>6.5217391304347824E-2</v>
      </c>
      <c r="G170" s="221"/>
      <c r="H170" s="222"/>
      <c r="I170" s="223"/>
      <c r="J170" s="75">
        <f t="shared" si="13"/>
        <v>6.5217391304347824E-2</v>
      </c>
    </row>
    <row r="171" spans="1:10" x14ac:dyDescent="0.25">
      <c r="A171" s="4"/>
      <c r="B171" s="18"/>
      <c r="C171" s="20"/>
      <c r="D171" s="61"/>
      <c r="E171" s="127"/>
      <c r="F171" s="9"/>
      <c r="G171" s="8"/>
      <c r="H171" s="61"/>
      <c r="I171" s="8"/>
      <c r="J171" s="9"/>
    </row>
    <row r="172" spans="1:10" x14ac:dyDescent="0.25">
      <c r="A172" s="4"/>
      <c r="B172" s="17" t="s">
        <v>222</v>
      </c>
      <c r="C172" s="5"/>
      <c r="D172" s="56"/>
      <c r="E172" s="123"/>
      <c r="F172" s="79">
        <f>SUM(F148:F171)</f>
        <v>1.5000000000000002</v>
      </c>
      <c r="G172" s="162"/>
      <c r="H172" s="163"/>
      <c r="I172" s="162"/>
      <c r="J172" s="79">
        <f>SUM(J148:J171)</f>
        <v>1.5000000000000002</v>
      </c>
    </row>
    <row r="173" spans="1:10" x14ac:dyDescent="0.25">
      <c r="A173" s="4"/>
      <c r="B173" s="17" t="s">
        <v>226</v>
      </c>
      <c r="C173" s="5"/>
      <c r="D173" s="56"/>
      <c r="E173" s="56"/>
      <c r="F173" s="122"/>
      <c r="G173" s="162"/>
      <c r="H173" s="163"/>
      <c r="I173" s="163"/>
      <c r="J173" s="165"/>
    </row>
    <row r="174" spans="1:10" ht="15.75" thickBot="1" x14ac:dyDescent="0.3">
      <c r="A174" s="4"/>
      <c r="B174" s="18"/>
      <c r="C174" s="20"/>
      <c r="D174" s="61"/>
      <c r="E174" s="127"/>
      <c r="F174" s="9"/>
      <c r="G174" s="8"/>
      <c r="H174" s="61"/>
      <c r="I174" s="8"/>
      <c r="J174" s="8"/>
    </row>
    <row r="175" spans="1:10" ht="15.75" thickBot="1" x14ac:dyDescent="0.3">
      <c r="A175" s="4"/>
      <c r="B175" s="158" t="s">
        <v>210</v>
      </c>
      <c r="C175" s="159"/>
      <c r="D175" s="159"/>
      <c r="E175" s="159"/>
      <c r="F175" s="159"/>
      <c r="G175" s="35"/>
      <c r="H175" s="36"/>
      <c r="I175" s="36"/>
      <c r="J175" s="169" t="s">
        <v>211</v>
      </c>
    </row>
    <row r="176" spans="1:10" ht="15.75" thickBot="1" x14ac:dyDescent="0.3">
      <c r="A176" s="4"/>
      <c r="B176" s="18"/>
      <c r="C176" s="20"/>
      <c r="D176" s="61"/>
      <c r="E176" s="127"/>
      <c r="F176" s="9"/>
      <c r="G176" s="8"/>
      <c r="H176" s="61"/>
      <c r="I176" s="8"/>
      <c r="J176" s="9"/>
    </row>
    <row r="177" spans="1:10" ht="26.25" x14ac:dyDescent="0.25">
      <c r="A177" s="4"/>
      <c r="B177" s="49" t="s">
        <v>139</v>
      </c>
      <c r="C177" s="50" t="s">
        <v>144</v>
      </c>
      <c r="D177" s="69" t="s">
        <v>138</v>
      </c>
      <c r="E177" s="133" t="s">
        <v>283</v>
      </c>
      <c r="F177" s="50" t="s">
        <v>202</v>
      </c>
      <c r="G177" s="50" t="s">
        <v>144</v>
      </c>
      <c r="H177" s="69" t="s">
        <v>224</v>
      </c>
      <c r="I177" s="119" t="s">
        <v>283</v>
      </c>
      <c r="J177" s="50" t="s">
        <v>202</v>
      </c>
    </row>
    <row r="178" spans="1:10" ht="15.75" thickBot="1" x14ac:dyDescent="0.3">
      <c r="A178" s="4"/>
      <c r="B178" s="51"/>
      <c r="C178" s="52" t="s">
        <v>115</v>
      </c>
      <c r="D178" s="70" t="s">
        <v>137</v>
      </c>
      <c r="E178" s="134"/>
      <c r="F178" s="52" t="s">
        <v>201</v>
      </c>
      <c r="G178" s="52" t="s">
        <v>145</v>
      </c>
      <c r="H178" s="115" t="s">
        <v>225</v>
      </c>
      <c r="I178" s="53"/>
      <c r="J178" s="52" t="s">
        <v>201</v>
      </c>
    </row>
    <row r="179" spans="1:10" x14ac:dyDescent="0.25">
      <c r="A179" s="4"/>
      <c r="B179" s="4"/>
      <c r="C179" s="5"/>
      <c r="D179" s="56"/>
      <c r="E179" s="123"/>
      <c r="F179" s="6"/>
      <c r="G179" s="4"/>
      <c r="H179" s="56"/>
      <c r="I179" s="4"/>
      <c r="J179" s="4"/>
    </row>
    <row r="180" spans="1:10" x14ac:dyDescent="0.25">
      <c r="A180" s="4">
        <v>1</v>
      </c>
      <c r="B180" s="14" t="s">
        <v>85</v>
      </c>
      <c r="C180" s="12" t="s">
        <v>158</v>
      </c>
      <c r="D180" s="60">
        <v>1</v>
      </c>
      <c r="E180" s="223"/>
      <c r="F180" s="12">
        <f>(8/40)/2</f>
        <v>0.1</v>
      </c>
      <c r="G180" s="221"/>
      <c r="H180" s="222"/>
      <c r="I180" s="223"/>
      <c r="J180" s="12">
        <f>(8/40)/2</f>
        <v>0.1</v>
      </c>
    </row>
    <row r="181" spans="1:10" x14ac:dyDescent="0.25">
      <c r="A181" s="4">
        <f>A180+1</f>
        <v>2</v>
      </c>
      <c r="B181" s="14" t="s">
        <v>59</v>
      </c>
      <c r="C181" s="12" t="s">
        <v>158</v>
      </c>
      <c r="D181" s="60">
        <v>1</v>
      </c>
      <c r="E181" s="223"/>
      <c r="F181" s="12">
        <f t="shared" ref="F181:F219" si="15">(8/40)/2</f>
        <v>0.1</v>
      </c>
      <c r="G181" s="221"/>
      <c r="H181" s="222"/>
      <c r="I181" s="223"/>
      <c r="J181" s="12">
        <f t="shared" ref="J181:J219" si="16">(8/40)/2</f>
        <v>0.1</v>
      </c>
    </row>
    <row r="182" spans="1:10" x14ac:dyDescent="0.25">
      <c r="A182" s="4">
        <f t="shared" ref="A182:A219" si="17">A181+1</f>
        <v>3</v>
      </c>
      <c r="B182" s="14" t="s">
        <v>38</v>
      </c>
      <c r="C182" s="12" t="s">
        <v>158</v>
      </c>
      <c r="D182" s="60">
        <v>1</v>
      </c>
      <c r="E182" s="223"/>
      <c r="F182" s="12">
        <f t="shared" si="15"/>
        <v>0.1</v>
      </c>
      <c r="G182" s="221"/>
      <c r="H182" s="222"/>
      <c r="I182" s="223"/>
      <c r="J182" s="12">
        <f t="shared" si="16"/>
        <v>0.1</v>
      </c>
    </row>
    <row r="183" spans="1:10" x14ac:dyDescent="0.25">
      <c r="A183" s="4">
        <f t="shared" si="17"/>
        <v>4</v>
      </c>
      <c r="B183" s="14" t="s">
        <v>54</v>
      </c>
      <c r="C183" s="12" t="s">
        <v>158</v>
      </c>
      <c r="D183" s="60">
        <v>1</v>
      </c>
      <c r="E183" s="223"/>
      <c r="F183" s="12">
        <f t="shared" si="15"/>
        <v>0.1</v>
      </c>
      <c r="G183" s="221"/>
      <c r="H183" s="222"/>
      <c r="I183" s="223"/>
      <c r="J183" s="12">
        <f t="shared" si="16"/>
        <v>0.1</v>
      </c>
    </row>
    <row r="184" spans="1:10" x14ac:dyDescent="0.25">
      <c r="A184" s="4">
        <f t="shared" si="17"/>
        <v>5</v>
      </c>
      <c r="B184" s="14" t="s">
        <v>75</v>
      </c>
      <c r="C184" s="12" t="s">
        <v>220</v>
      </c>
      <c r="D184" s="60">
        <v>1</v>
      </c>
      <c r="E184" s="223"/>
      <c r="F184" s="12">
        <f t="shared" si="15"/>
        <v>0.1</v>
      </c>
      <c r="G184" s="221"/>
      <c r="H184" s="222"/>
      <c r="I184" s="223"/>
      <c r="J184" s="12">
        <f t="shared" si="16"/>
        <v>0.1</v>
      </c>
    </row>
    <row r="185" spans="1:10" x14ac:dyDescent="0.25">
      <c r="A185" s="4">
        <f t="shared" si="17"/>
        <v>6</v>
      </c>
      <c r="B185" s="14" t="s">
        <v>35</v>
      </c>
      <c r="C185" s="12" t="s">
        <v>158</v>
      </c>
      <c r="D185" s="60">
        <v>1</v>
      </c>
      <c r="E185" s="223"/>
      <c r="F185" s="12">
        <f t="shared" si="15"/>
        <v>0.1</v>
      </c>
      <c r="G185" s="221"/>
      <c r="H185" s="222"/>
      <c r="I185" s="223"/>
      <c r="J185" s="12">
        <f t="shared" si="16"/>
        <v>0.1</v>
      </c>
    </row>
    <row r="186" spans="1:10" x14ac:dyDescent="0.25">
      <c r="A186" s="4">
        <f t="shared" si="17"/>
        <v>7</v>
      </c>
      <c r="B186" s="14" t="s">
        <v>58</v>
      </c>
      <c r="C186" s="12" t="s">
        <v>158</v>
      </c>
      <c r="D186" s="60">
        <v>1</v>
      </c>
      <c r="E186" s="223"/>
      <c r="F186" s="12">
        <f t="shared" si="15"/>
        <v>0.1</v>
      </c>
      <c r="G186" s="221"/>
      <c r="H186" s="222"/>
      <c r="I186" s="223"/>
      <c r="J186" s="12">
        <f t="shared" si="16"/>
        <v>0.1</v>
      </c>
    </row>
    <row r="187" spans="1:10" x14ac:dyDescent="0.25">
      <c r="A187" s="4">
        <f t="shared" si="17"/>
        <v>8</v>
      </c>
      <c r="B187" s="14" t="s">
        <v>99</v>
      </c>
      <c r="C187" s="12" t="s">
        <v>158</v>
      </c>
      <c r="D187" s="60">
        <v>1</v>
      </c>
      <c r="E187" s="223"/>
      <c r="F187" s="12">
        <f t="shared" si="15"/>
        <v>0.1</v>
      </c>
      <c r="G187" s="221"/>
      <c r="H187" s="222"/>
      <c r="I187" s="223"/>
      <c r="J187" s="12">
        <f t="shared" si="16"/>
        <v>0.1</v>
      </c>
    </row>
    <row r="188" spans="1:10" x14ac:dyDescent="0.25">
      <c r="A188" s="4">
        <f t="shared" si="17"/>
        <v>9</v>
      </c>
      <c r="B188" s="14" t="s">
        <v>98</v>
      </c>
      <c r="C188" s="12" t="s">
        <v>158</v>
      </c>
      <c r="D188" s="60">
        <v>1</v>
      </c>
      <c r="E188" s="223"/>
      <c r="F188" s="12">
        <f t="shared" si="15"/>
        <v>0.1</v>
      </c>
      <c r="G188" s="221"/>
      <c r="H188" s="222"/>
      <c r="I188" s="223"/>
      <c r="J188" s="12">
        <f t="shared" si="16"/>
        <v>0.1</v>
      </c>
    </row>
    <row r="189" spans="1:10" x14ac:dyDescent="0.25">
      <c r="A189" s="4">
        <f t="shared" si="17"/>
        <v>10</v>
      </c>
      <c r="B189" s="14" t="s">
        <v>30</v>
      </c>
      <c r="C189" s="12" t="s">
        <v>158</v>
      </c>
      <c r="D189" s="60">
        <v>1</v>
      </c>
      <c r="E189" s="223"/>
      <c r="F189" s="12">
        <f t="shared" si="15"/>
        <v>0.1</v>
      </c>
      <c r="G189" s="221"/>
      <c r="H189" s="222"/>
      <c r="I189" s="223"/>
      <c r="J189" s="12">
        <f t="shared" si="16"/>
        <v>0.1</v>
      </c>
    </row>
    <row r="190" spans="1:10" x14ac:dyDescent="0.25">
      <c r="A190" s="4">
        <f t="shared" si="17"/>
        <v>11</v>
      </c>
      <c r="B190" s="14" t="s">
        <v>53</v>
      </c>
      <c r="C190" s="12" t="s">
        <v>158</v>
      </c>
      <c r="D190" s="60">
        <v>1</v>
      </c>
      <c r="E190" s="223"/>
      <c r="F190" s="12">
        <f t="shared" si="15"/>
        <v>0.1</v>
      </c>
      <c r="G190" s="221"/>
      <c r="H190" s="222"/>
      <c r="I190" s="223"/>
      <c r="J190" s="12">
        <f t="shared" si="16"/>
        <v>0.1</v>
      </c>
    </row>
    <row r="191" spans="1:10" x14ac:dyDescent="0.25">
      <c r="A191" s="4">
        <f t="shared" si="17"/>
        <v>12</v>
      </c>
      <c r="B191" s="14" t="s">
        <v>55</v>
      </c>
      <c r="C191" s="12" t="s">
        <v>158</v>
      </c>
      <c r="D191" s="60">
        <v>1</v>
      </c>
      <c r="E191" s="223"/>
      <c r="F191" s="12">
        <f t="shared" si="15"/>
        <v>0.1</v>
      </c>
      <c r="G191" s="221"/>
      <c r="H191" s="222"/>
      <c r="I191" s="223"/>
      <c r="J191" s="12">
        <f t="shared" si="16"/>
        <v>0.1</v>
      </c>
    </row>
    <row r="192" spans="1:10" x14ac:dyDescent="0.25">
      <c r="A192" s="4">
        <f t="shared" si="17"/>
        <v>13</v>
      </c>
      <c r="B192" s="14" t="s">
        <v>47</v>
      </c>
      <c r="C192" s="12" t="s">
        <v>158</v>
      </c>
      <c r="D192" s="60">
        <v>1</v>
      </c>
      <c r="E192" s="223"/>
      <c r="F192" s="12">
        <f t="shared" si="15"/>
        <v>0.1</v>
      </c>
      <c r="G192" s="221"/>
      <c r="H192" s="222"/>
      <c r="I192" s="223"/>
      <c r="J192" s="12">
        <f t="shared" si="16"/>
        <v>0.1</v>
      </c>
    </row>
    <row r="193" spans="1:10" x14ac:dyDescent="0.25">
      <c r="A193" s="4">
        <f t="shared" si="17"/>
        <v>14</v>
      </c>
      <c r="B193" s="14" t="s">
        <v>65</v>
      </c>
      <c r="C193" s="12" t="s">
        <v>158</v>
      </c>
      <c r="D193" s="60">
        <v>1</v>
      </c>
      <c r="E193" s="223"/>
      <c r="F193" s="12">
        <f t="shared" si="15"/>
        <v>0.1</v>
      </c>
      <c r="G193" s="221"/>
      <c r="H193" s="222"/>
      <c r="I193" s="223"/>
      <c r="J193" s="12">
        <f t="shared" si="16"/>
        <v>0.1</v>
      </c>
    </row>
    <row r="194" spans="1:10" x14ac:dyDescent="0.25">
      <c r="A194" s="4">
        <f t="shared" si="17"/>
        <v>15</v>
      </c>
      <c r="B194" s="14" t="s">
        <v>67</v>
      </c>
      <c r="C194" s="12" t="s">
        <v>158</v>
      </c>
      <c r="D194" s="60">
        <v>1</v>
      </c>
      <c r="E194" s="223"/>
      <c r="F194" s="12">
        <f t="shared" si="15"/>
        <v>0.1</v>
      </c>
      <c r="G194" s="221"/>
      <c r="H194" s="222"/>
      <c r="I194" s="223"/>
      <c r="J194" s="12">
        <f t="shared" si="16"/>
        <v>0.1</v>
      </c>
    </row>
    <row r="195" spans="1:10" x14ac:dyDescent="0.25">
      <c r="A195" s="4">
        <f t="shared" si="17"/>
        <v>16</v>
      </c>
      <c r="B195" s="14" t="s">
        <v>50</v>
      </c>
      <c r="C195" s="12" t="s">
        <v>158</v>
      </c>
      <c r="D195" s="60">
        <v>1</v>
      </c>
      <c r="E195" s="223"/>
      <c r="F195" s="12">
        <f t="shared" si="15"/>
        <v>0.1</v>
      </c>
      <c r="G195" s="221"/>
      <c r="H195" s="222"/>
      <c r="I195" s="223"/>
      <c r="J195" s="12">
        <f t="shared" si="16"/>
        <v>0.1</v>
      </c>
    </row>
    <row r="196" spans="1:10" x14ac:dyDescent="0.25">
      <c r="A196" s="4">
        <f t="shared" si="17"/>
        <v>17</v>
      </c>
      <c r="B196" s="14" t="s">
        <v>37</v>
      </c>
      <c r="C196" s="12" t="s">
        <v>158</v>
      </c>
      <c r="D196" s="60">
        <v>1</v>
      </c>
      <c r="E196" s="223"/>
      <c r="F196" s="12">
        <f t="shared" si="15"/>
        <v>0.1</v>
      </c>
      <c r="G196" s="221"/>
      <c r="H196" s="222"/>
      <c r="I196" s="223"/>
      <c r="J196" s="12">
        <f t="shared" si="16"/>
        <v>0.1</v>
      </c>
    </row>
    <row r="197" spans="1:10" x14ac:dyDescent="0.25">
      <c r="A197" s="4">
        <f t="shared" si="17"/>
        <v>18</v>
      </c>
      <c r="B197" s="14" t="s">
        <v>86</v>
      </c>
      <c r="C197" s="12" t="s">
        <v>158</v>
      </c>
      <c r="D197" s="60">
        <v>1</v>
      </c>
      <c r="E197" s="223"/>
      <c r="F197" s="12">
        <f t="shared" si="15"/>
        <v>0.1</v>
      </c>
      <c r="G197" s="221"/>
      <c r="H197" s="222"/>
      <c r="I197" s="223"/>
      <c r="J197" s="12">
        <f t="shared" si="16"/>
        <v>0.1</v>
      </c>
    </row>
    <row r="198" spans="1:10" x14ac:dyDescent="0.25">
      <c r="A198" s="4">
        <f t="shared" si="17"/>
        <v>19</v>
      </c>
      <c r="B198" s="14" t="s">
        <v>87</v>
      </c>
      <c r="C198" s="12" t="s">
        <v>158</v>
      </c>
      <c r="D198" s="60">
        <v>1</v>
      </c>
      <c r="E198" s="223"/>
      <c r="F198" s="12">
        <f t="shared" si="15"/>
        <v>0.1</v>
      </c>
      <c r="G198" s="221"/>
      <c r="H198" s="222"/>
      <c r="I198" s="223"/>
      <c r="J198" s="12">
        <f t="shared" si="16"/>
        <v>0.1</v>
      </c>
    </row>
    <row r="199" spans="1:10" x14ac:dyDescent="0.25">
      <c r="A199" s="4">
        <f t="shared" si="17"/>
        <v>20</v>
      </c>
      <c r="B199" s="14" t="s">
        <v>88</v>
      </c>
      <c r="C199" s="12" t="s">
        <v>158</v>
      </c>
      <c r="D199" s="60">
        <v>1</v>
      </c>
      <c r="E199" s="223"/>
      <c r="F199" s="12">
        <f t="shared" si="15"/>
        <v>0.1</v>
      </c>
      <c r="G199" s="221"/>
      <c r="H199" s="222"/>
      <c r="I199" s="223"/>
      <c r="J199" s="12">
        <f t="shared" si="16"/>
        <v>0.1</v>
      </c>
    </row>
    <row r="200" spans="1:10" x14ac:dyDescent="0.25">
      <c r="A200" s="4">
        <f t="shared" si="17"/>
        <v>21</v>
      </c>
      <c r="B200" s="14" t="s">
        <v>66</v>
      </c>
      <c r="C200" s="12" t="s">
        <v>158</v>
      </c>
      <c r="D200" s="60">
        <v>1</v>
      </c>
      <c r="E200" s="223"/>
      <c r="F200" s="12">
        <f t="shared" si="15"/>
        <v>0.1</v>
      </c>
      <c r="G200" s="221"/>
      <c r="H200" s="222"/>
      <c r="I200" s="223"/>
      <c r="J200" s="12">
        <f t="shared" si="16"/>
        <v>0.1</v>
      </c>
    </row>
    <row r="201" spans="1:10" x14ac:dyDescent="0.25">
      <c r="A201" s="4">
        <f t="shared" si="17"/>
        <v>22</v>
      </c>
      <c r="B201" s="14" t="s">
        <v>52</v>
      </c>
      <c r="C201" s="12" t="s">
        <v>158</v>
      </c>
      <c r="D201" s="60">
        <v>1</v>
      </c>
      <c r="E201" s="223"/>
      <c r="F201" s="12">
        <f t="shared" si="15"/>
        <v>0.1</v>
      </c>
      <c r="G201" s="221"/>
      <c r="H201" s="222"/>
      <c r="I201" s="223"/>
      <c r="J201" s="12">
        <f t="shared" si="16"/>
        <v>0.1</v>
      </c>
    </row>
    <row r="202" spans="1:10" x14ac:dyDescent="0.25">
      <c r="A202" s="4">
        <f t="shared" si="17"/>
        <v>23</v>
      </c>
      <c r="B202" s="14" t="s">
        <v>61</v>
      </c>
      <c r="C202" s="12" t="s">
        <v>158</v>
      </c>
      <c r="D202" s="60">
        <v>1</v>
      </c>
      <c r="E202" s="223"/>
      <c r="F202" s="12">
        <f t="shared" si="15"/>
        <v>0.1</v>
      </c>
      <c r="G202" s="221"/>
      <c r="H202" s="222"/>
      <c r="I202" s="223"/>
      <c r="J202" s="12">
        <f t="shared" si="16"/>
        <v>0.1</v>
      </c>
    </row>
    <row r="203" spans="1:10" x14ac:dyDescent="0.25">
      <c r="A203" s="4">
        <f t="shared" si="17"/>
        <v>24</v>
      </c>
      <c r="B203" s="14" t="s">
        <v>90</v>
      </c>
      <c r="C203" s="12" t="s">
        <v>158</v>
      </c>
      <c r="D203" s="60">
        <v>1</v>
      </c>
      <c r="E203" s="223"/>
      <c r="F203" s="12">
        <f t="shared" si="15"/>
        <v>0.1</v>
      </c>
      <c r="G203" s="221"/>
      <c r="H203" s="222"/>
      <c r="I203" s="223"/>
      <c r="J203" s="12">
        <f t="shared" si="16"/>
        <v>0.1</v>
      </c>
    </row>
    <row r="204" spans="1:10" x14ac:dyDescent="0.25">
      <c r="A204" s="4">
        <f t="shared" si="17"/>
        <v>25</v>
      </c>
      <c r="B204" s="14" t="s">
        <v>64</v>
      </c>
      <c r="C204" s="12" t="s">
        <v>158</v>
      </c>
      <c r="D204" s="60">
        <v>1</v>
      </c>
      <c r="E204" s="223"/>
      <c r="F204" s="12">
        <f t="shared" si="15"/>
        <v>0.1</v>
      </c>
      <c r="G204" s="221"/>
      <c r="H204" s="222"/>
      <c r="I204" s="223"/>
      <c r="J204" s="12">
        <f t="shared" si="16"/>
        <v>0.1</v>
      </c>
    </row>
    <row r="205" spans="1:10" x14ac:dyDescent="0.25">
      <c r="A205" s="4">
        <f t="shared" si="17"/>
        <v>26</v>
      </c>
      <c r="B205" s="14" t="s">
        <v>57</v>
      </c>
      <c r="C205" s="12" t="s">
        <v>158</v>
      </c>
      <c r="D205" s="60">
        <v>1</v>
      </c>
      <c r="E205" s="223"/>
      <c r="F205" s="12">
        <f t="shared" si="15"/>
        <v>0.1</v>
      </c>
      <c r="G205" s="221"/>
      <c r="H205" s="222"/>
      <c r="I205" s="223"/>
      <c r="J205" s="12">
        <f t="shared" si="16"/>
        <v>0.1</v>
      </c>
    </row>
    <row r="206" spans="1:10" x14ac:dyDescent="0.25">
      <c r="A206" s="4">
        <f t="shared" si="17"/>
        <v>27</v>
      </c>
      <c r="B206" s="14" t="s">
        <v>68</v>
      </c>
      <c r="C206" s="12" t="s">
        <v>158</v>
      </c>
      <c r="D206" s="60">
        <v>1</v>
      </c>
      <c r="E206" s="223"/>
      <c r="F206" s="12">
        <f t="shared" si="15"/>
        <v>0.1</v>
      </c>
      <c r="G206" s="221"/>
      <c r="H206" s="222"/>
      <c r="I206" s="223"/>
      <c r="J206" s="12">
        <f t="shared" si="16"/>
        <v>0.1</v>
      </c>
    </row>
    <row r="207" spans="1:10" x14ac:dyDescent="0.25">
      <c r="A207" s="4">
        <f t="shared" si="17"/>
        <v>28</v>
      </c>
      <c r="B207" s="14" t="s">
        <v>71</v>
      </c>
      <c r="C207" s="12" t="s">
        <v>221</v>
      </c>
      <c r="D207" s="60">
        <v>1</v>
      </c>
      <c r="E207" s="223"/>
      <c r="F207" s="12">
        <f t="shared" si="15"/>
        <v>0.1</v>
      </c>
      <c r="G207" s="221"/>
      <c r="H207" s="222"/>
      <c r="I207" s="223"/>
      <c r="J207" s="12">
        <f t="shared" si="16"/>
        <v>0.1</v>
      </c>
    </row>
    <row r="208" spans="1:10" x14ac:dyDescent="0.25">
      <c r="A208" s="4">
        <f t="shared" si="17"/>
        <v>29</v>
      </c>
      <c r="B208" s="14" t="s">
        <v>79</v>
      </c>
      <c r="C208" s="12" t="s">
        <v>158</v>
      </c>
      <c r="D208" s="60">
        <v>1</v>
      </c>
      <c r="E208" s="223"/>
      <c r="F208" s="12">
        <f t="shared" si="15"/>
        <v>0.1</v>
      </c>
      <c r="G208" s="221"/>
      <c r="H208" s="222"/>
      <c r="I208" s="223"/>
      <c r="J208" s="12">
        <f t="shared" si="16"/>
        <v>0.1</v>
      </c>
    </row>
    <row r="209" spans="1:10" x14ac:dyDescent="0.25">
      <c r="A209" s="4">
        <f t="shared" si="17"/>
        <v>30</v>
      </c>
      <c r="B209" s="14" t="s">
        <v>39</v>
      </c>
      <c r="C209" s="12" t="s">
        <v>221</v>
      </c>
      <c r="D209" s="60">
        <v>1</v>
      </c>
      <c r="E209" s="223"/>
      <c r="F209" s="12">
        <f t="shared" si="15"/>
        <v>0.1</v>
      </c>
      <c r="G209" s="221"/>
      <c r="H209" s="222"/>
      <c r="I209" s="223"/>
      <c r="J209" s="12">
        <f t="shared" si="16"/>
        <v>0.1</v>
      </c>
    </row>
    <row r="210" spans="1:10" x14ac:dyDescent="0.25">
      <c r="A210" s="4">
        <f t="shared" si="17"/>
        <v>31</v>
      </c>
      <c r="B210" s="14" t="s">
        <v>72</v>
      </c>
      <c r="C210" s="12" t="s">
        <v>158</v>
      </c>
      <c r="D210" s="60">
        <v>1</v>
      </c>
      <c r="E210" s="223"/>
      <c r="F210" s="12">
        <f t="shared" si="15"/>
        <v>0.1</v>
      </c>
      <c r="G210" s="221"/>
      <c r="H210" s="222"/>
      <c r="I210" s="223"/>
      <c r="J210" s="12">
        <f t="shared" si="16"/>
        <v>0.1</v>
      </c>
    </row>
    <row r="211" spans="1:10" x14ac:dyDescent="0.25">
      <c r="A211" s="4">
        <f t="shared" si="17"/>
        <v>32</v>
      </c>
      <c r="B211" s="14" t="s">
        <v>32</v>
      </c>
      <c r="C211" s="12" t="s">
        <v>158</v>
      </c>
      <c r="D211" s="60">
        <v>1</v>
      </c>
      <c r="E211" s="223"/>
      <c r="F211" s="12">
        <f t="shared" si="15"/>
        <v>0.1</v>
      </c>
      <c r="G211" s="221"/>
      <c r="H211" s="222"/>
      <c r="I211" s="223"/>
      <c r="J211" s="12">
        <f t="shared" si="16"/>
        <v>0.1</v>
      </c>
    </row>
    <row r="212" spans="1:10" x14ac:dyDescent="0.25">
      <c r="A212" s="4">
        <f t="shared" si="17"/>
        <v>33</v>
      </c>
      <c r="B212" s="14" t="s">
        <v>33</v>
      </c>
      <c r="C212" s="12" t="s">
        <v>158</v>
      </c>
      <c r="D212" s="60">
        <v>1</v>
      </c>
      <c r="E212" s="223"/>
      <c r="F212" s="12">
        <f t="shared" si="15"/>
        <v>0.1</v>
      </c>
      <c r="G212" s="221"/>
      <c r="H212" s="222"/>
      <c r="I212" s="223"/>
      <c r="J212" s="12">
        <f t="shared" si="16"/>
        <v>0.1</v>
      </c>
    </row>
    <row r="213" spans="1:10" x14ac:dyDescent="0.25">
      <c r="A213" s="4">
        <f t="shared" si="17"/>
        <v>34</v>
      </c>
      <c r="B213" s="14" t="s">
        <v>80</v>
      </c>
      <c r="C213" s="12" t="s">
        <v>158</v>
      </c>
      <c r="D213" s="60">
        <v>1</v>
      </c>
      <c r="E213" s="223"/>
      <c r="F213" s="12">
        <f t="shared" si="15"/>
        <v>0.1</v>
      </c>
      <c r="G213" s="221"/>
      <c r="H213" s="222"/>
      <c r="I213" s="223"/>
      <c r="J213" s="12">
        <f t="shared" si="16"/>
        <v>0.1</v>
      </c>
    </row>
    <row r="214" spans="1:10" x14ac:dyDescent="0.25">
      <c r="A214" s="4">
        <f t="shared" si="17"/>
        <v>35</v>
      </c>
      <c r="B214" s="14" t="s">
        <v>81</v>
      </c>
      <c r="C214" s="12" t="s">
        <v>158</v>
      </c>
      <c r="D214" s="60">
        <v>1</v>
      </c>
      <c r="E214" s="223"/>
      <c r="F214" s="12">
        <f t="shared" si="15"/>
        <v>0.1</v>
      </c>
      <c r="G214" s="221"/>
      <c r="H214" s="222"/>
      <c r="I214" s="223"/>
      <c r="J214" s="12">
        <f t="shared" si="16"/>
        <v>0.1</v>
      </c>
    </row>
    <row r="215" spans="1:10" x14ac:dyDescent="0.25">
      <c r="A215" s="4">
        <f t="shared" si="17"/>
        <v>36</v>
      </c>
      <c r="B215" s="14" t="s">
        <v>69</v>
      </c>
      <c r="C215" s="12" t="s">
        <v>221</v>
      </c>
      <c r="D215" s="60">
        <v>1</v>
      </c>
      <c r="E215" s="223"/>
      <c r="F215" s="12">
        <f t="shared" si="15"/>
        <v>0.1</v>
      </c>
      <c r="G215" s="221"/>
      <c r="H215" s="222"/>
      <c r="I215" s="223"/>
      <c r="J215" s="12">
        <f t="shared" si="16"/>
        <v>0.1</v>
      </c>
    </row>
    <row r="216" spans="1:10" x14ac:dyDescent="0.25">
      <c r="A216" s="4">
        <f t="shared" si="17"/>
        <v>37</v>
      </c>
      <c r="B216" s="14" t="s">
        <v>223</v>
      </c>
      <c r="C216" s="12" t="s">
        <v>221</v>
      </c>
      <c r="D216" s="60">
        <v>1</v>
      </c>
      <c r="E216" s="223"/>
      <c r="F216" s="12">
        <f t="shared" si="15"/>
        <v>0.1</v>
      </c>
      <c r="G216" s="221"/>
      <c r="H216" s="222"/>
      <c r="I216" s="223"/>
      <c r="J216" s="12">
        <f t="shared" si="16"/>
        <v>0.1</v>
      </c>
    </row>
    <row r="217" spans="1:10" x14ac:dyDescent="0.25">
      <c r="A217" s="4">
        <f t="shared" si="17"/>
        <v>38</v>
      </c>
      <c r="B217" s="14" t="s">
        <v>70</v>
      </c>
      <c r="C217" s="12" t="s">
        <v>221</v>
      </c>
      <c r="D217" s="60">
        <v>1</v>
      </c>
      <c r="E217" s="223"/>
      <c r="F217" s="12">
        <f t="shared" si="15"/>
        <v>0.1</v>
      </c>
      <c r="G217" s="221"/>
      <c r="H217" s="222"/>
      <c r="I217" s="223"/>
      <c r="J217" s="12">
        <f t="shared" si="16"/>
        <v>0.1</v>
      </c>
    </row>
    <row r="218" spans="1:10" x14ac:dyDescent="0.25">
      <c r="A218" s="4">
        <f t="shared" si="17"/>
        <v>39</v>
      </c>
      <c r="B218" s="14" t="s">
        <v>31</v>
      </c>
      <c r="C218" s="12" t="s">
        <v>158</v>
      </c>
      <c r="D218" s="60">
        <v>1</v>
      </c>
      <c r="E218" s="223"/>
      <c r="F218" s="12">
        <f t="shared" si="15"/>
        <v>0.1</v>
      </c>
      <c r="G218" s="221"/>
      <c r="H218" s="222"/>
      <c r="I218" s="223"/>
      <c r="J218" s="12">
        <f t="shared" si="16"/>
        <v>0.1</v>
      </c>
    </row>
    <row r="219" spans="1:10" x14ac:dyDescent="0.25">
      <c r="A219" s="4">
        <f t="shared" si="17"/>
        <v>40</v>
      </c>
      <c r="B219" s="14" t="s">
        <v>78</v>
      </c>
      <c r="C219" s="12" t="s">
        <v>221</v>
      </c>
      <c r="D219" s="60">
        <v>1</v>
      </c>
      <c r="E219" s="223"/>
      <c r="F219" s="12">
        <f t="shared" si="15"/>
        <v>0.1</v>
      </c>
      <c r="G219" s="221"/>
      <c r="H219" s="222"/>
      <c r="I219" s="223"/>
      <c r="J219" s="12">
        <f t="shared" si="16"/>
        <v>0.1</v>
      </c>
    </row>
    <row r="220" spans="1:10" x14ac:dyDescent="0.25">
      <c r="A220" s="4"/>
      <c r="B220" s="3"/>
      <c r="C220" s="5"/>
      <c r="D220" s="56"/>
      <c r="E220" s="123"/>
      <c r="F220" s="167"/>
      <c r="G220" s="162"/>
      <c r="H220" s="163"/>
      <c r="I220" s="162"/>
      <c r="J220" s="162"/>
    </row>
    <row r="221" spans="1:10" x14ac:dyDescent="0.25">
      <c r="A221" s="4"/>
      <c r="B221" s="17" t="s">
        <v>222</v>
      </c>
      <c r="C221" s="5"/>
      <c r="D221" s="56"/>
      <c r="E221" s="123"/>
      <c r="F221" s="79">
        <f>SUM(F180:F220)</f>
        <v>4.0000000000000018</v>
      </c>
      <c r="G221" s="162"/>
      <c r="H221" s="163"/>
      <c r="I221" s="162"/>
      <c r="J221" s="79">
        <f>SUM(J180:J220)</f>
        <v>4.0000000000000018</v>
      </c>
    </row>
    <row r="222" spans="1:10" x14ac:dyDescent="0.25">
      <c r="A222" s="4"/>
      <c r="B222" s="17" t="s">
        <v>226</v>
      </c>
      <c r="C222" s="5"/>
      <c r="D222" s="56"/>
      <c r="E222" s="61"/>
      <c r="F222" s="9"/>
      <c r="G222" s="4"/>
      <c r="H222" s="61"/>
      <c r="I222" s="61"/>
      <c r="J222" s="9"/>
    </row>
    <row r="223" spans="1:10" ht="15.75" thickBot="1" x14ac:dyDescent="0.3">
      <c r="A223" s="4"/>
      <c r="B223" s="3"/>
      <c r="C223" s="5"/>
      <c r="D223" s="56"/>
      <c r="E223" s="123"/>
      <c r="F223" s="6"/>
      <c r="G223" s="4"/>
      <c r="H223" s="56"/>
      <c r="I223" s="4"/>
      <c r="J223" s="4"/>
    </row>
    <row r="224" spans="1:10" ht="15.75" thickBot="1" x14ac:dyDescent="0.3">
      <c r="A224" s="4"/>
      <c r="B224" s="195" t="s">
        <v>208</v>
      </c>
      <c r="C224" s="196"/>
      <c r="D224" s="196"/>
      <c r="E224" s="196"/>
      <c r="F224" s="196"/>
      <c r="G224" s="42"/>
      <c r="H224" s="43"/>
      <c r="I224" s="203" t="s">
        <v>209</v>
      </c>
      <c r="J224" s="204"/>
    </row>
    <row r="225" spans="1:10" ht="15.75" thickBot="1" x14ac:dyDescent="0.3">
      <c r="A225" s="4"/>
      <c r="B225" s="18"/>
      <c r="C225" s="20"/>
      <c r="D225" s="61"/>
      <c r="E225" s="127"/>
      <c r="F225" s="9"/>
      <c r="G225" s="8"/>
      <c r="H225" s="61"/>
      <c r="I225" s="8"/>
      <c r="J225" s="9"/>
    </row>
    <row r="226" spans="1:10" ht="26.25" x14ac:dyDescent="0.25">
      <c r="A226" s="4"/>
      <c r="B226" s="44" t="s">
        <v>139</v>
      </c>
      <c r="C226" s="45" t="s">
        <v>144</v>
      </c>
      <c r="D226" s="71" t="s">
        <v>138</v>
      </c>
      <c r="E226" s="135" t="s">
        <v>283</v>
      </c>
      <c r="F226" s="45" t="s">
        <v>202</v>
      </c>
      <c r="G226" s="45" t="s">
        <v>144</v>
      </c>
      <c r="H226" s="71" t="s">
        <v>224</v>
      </c>
      <c r="I226" s="120" t="s">
        <v>283</v>
      </c>
      <c r="J226" s="45" t="s">
        <v>202</v>
      </c>
    </row>
    <row r="227" spans="1:10" ht="15.75" thickBot="1" x14ac:dyDescent="0.3">
      <c r="A227" s="4"/>
      <c r="B227" s="46"/>
      <c r="C227" s="47" t="s">
        <v>115</v>
      </c>
      <c r="D227" s="72" t="s">
        <v>137</v>
      </c>
      <c r="E227" s="136"/>
      <c r="F227" s="47" t="s">
        <v>201</v>
      </c>
      <c r="G227" s="47" t="s">
        <v>145</v>
      </c>
      <c r="H227" s="161" t="s">
        <v>225</v>
      </c>
      <c r="I227" s="48"/>
      <c r="J227" s="47" t="s">
        <v>201</v>
      </c>
    </row>
    <row r="228" spans="1:10" x14ac:dyDescent="0.25">
      <c r="A228" s="4"/>
      <c r="B228" s="3"/>
      <c r="C228" s="1"/>
      <c r="D228" s="74"/>
      <c r="E228" s="141"/>
      <c r="F228" s="5"/>
      <c r="G228" s="2"/>
      <c r="H228" s="74"/>
      <c r="I228" s="2"/>
      <c r="J228" s="4"/>
    </row>
    <row r="229" spans="1:10" x14ac:dyDescent="0.25">
      <c r="A229" s="4"/>
      <c r="B229" s="17" t="s">
        <v>146</v>
      </c>
      <c r="C229" s="5"/>
      <c r="D229" s="56"/>
      <c r="E229" s="123"/>
      <c r="F229" s="6"/>
      <c r="G229" s="4"/>
      <c r="H229" s="56"/>
      <c r="I229" s="4"/>
      <c r="J229" s="4"/>
    </row>
    <row r="230" spans="1:10" x14ac:dyDescent="0.25">
      <c r="A230" s="4">
        <v>1</v>
      </c>
      <c r="B230" s="14" t="s">
        <v>212</v>
      </c>
      <c r="C230" s="54" t="s">
        <v>217</v>
      </c>
      <c r="D230" s="73">
        <v>5</v>
      </c>
      <c r="E230" s="226"/>
      <c r="F230" s="160">
        <f>(5/6)/2</f>
        <v>0.41666666666666669</v>
      </c>
      <c r="G230" s="227"/>
      <c r="H230" s="228"/>
      <c r="I230" s="226"/>
      <c r="J230" s="160">
        <f>(5/6)/2</f>
        <v>0.41666666666666669</v>
      </c>
    </row>
    <row r="231" spans="1:10" x14ac:dyDescent="0.25">
      <c r="A231" s="4">
        <v>2</v>
      </c>
      <c r="B231" s="14" t="s">
        <v>213</v>
      </c>
      <c r="C231" s="54" t="s">
        <v>149</v>
      </c>
      <c r="D231" s="73">
        <v>5</v>
      </c>
      <c r="E231" s="226"/>
      <c r="F231" s="160">
        <f t="shared" ref="F231:F232" si="18">(5/6)/2</f>
        <v>0.41666666666666669</v>
      </c>
      <c r="G231" s="229"/>
      <c r="H231" s="228"/>
      <c r="I231" s="226"/>
      <c r="J231" s="160">
        <f t="shared" ref="J231:J232" si="19">(5/6)/2</f>
        <v>0.41666666666666669</v>
      </c>
    </row>
    <row r="232" spans="1:10" x14ac:dyDescent="0.25">
      <c r="A232" s="4">
        <v>3</v>
      </c>
      <c r="B232" s="14" t="s">
        <v>218</v>
      </c>
      <c r="C232" s="54" t="s">
        <v>149</v>
      </c>
      <c r="D232" s="73">
        <v>5</v>
      </c>
      <c r="E232" s="226"/>
      <c r="F232" s="160">
        <f t="shared" si="18"/>
        <v>0.41666666666666669</v>
      </c>
      <c r="G232" s="227"/>
      <c r="H232" s="228"/>
      <c r="I232" s="226"/>
      <c r="J232" s="160">
        <f t="shared" si="19"/>
        <v>0.41666666666666669</v>
      </c>
    </row>
    <row r="233" spans="1:10" x14ac:dyDescent="0.25">
      <c r="A233" s="4"/>
      <c r="B233" s="3"/>
      <c r="C233" s="1"/>
      <c r="D233" s="74"/>
      <c r="E233" s="141"/>
      <c r="F233" s="5"/>
      <c r="G233" s="2"/>
      <c r="H233" s="74"/>
      <c r="I233" s="2"/>
      <c r="J233" s="4"/>
    </row>
    <row r="234" spans="1:10" x14ac:dyDescent="0.25">
      <c r="A234" s="4"/>
      <c r="B234" s="17" t="s">
        <v>147</v>
      </c>
      <c r="C234" s="1"/>
      <c r="D234" s="74"/>
      <c r="E234" s="141"/>
      <c r="F234" s="1"/>
      <c r="G234" s="2"/>
      <c r="H234" s="74"/>
      <c r="I234" s="4"/>
      <c r="J234" s="1"/>
    </row>
    <row r="235" spans="1:10" x14ac:dyDescent="0.25">
      <c r="A235" s="4">
        <v>4</v>
      </c>
      <c r="B235" s="14" t="s">
        <v>214</v>
      </c>
      <c r="C235" s="54" t="s">
        <v>219</v>
      </c>
      <c r="D235" s="73">
        <v>1</v>
      </c>
      <c r="E235" s="226"/>
      <c r="F235" s="75">
        <f>(5/6)/2</f>
        <v>0.41666666666666669</v>
      </c>
      <c r="G235" s="227"/>
      <c r="H235" s="228"/>
      <c r="I235" s="226"/>
      <c r="J235" s="160">
        <f>(5/6)/2</f>
        <v>0.41666666666666669</v>
      </c>
    </row>
    <row r="236" spans="1:10" x14ac:dyDescent="0.25">
      <c r="A236" s="4">
        <v>5</v>
      </c>
      <c r="B236" s="14" t="s">
        <v>215</v>
      </c>
      <c r="C236" s="54" t="s">
        <v>149</v>
      </c>
      <c r="D236" s="73">
        <v>1</v>
      </c>
      <c r="E236" s="226"/>
      <c r="F236" s="75">
        <f t="shared" ref="F236:F237" si="20">(5/6)/2</f>
        <v>0.41666666666666669</v>
      </c>
      <c r="G236" s="229"/>
      <c r="H236" s="228"/>
      <c r="I236" s="226"/>
      <c r="J236" s="160">
        <f t="shared" ref="J236:J237" si="21">(5/6)/2</f>
        <v>0.41666666666666669</v>
      </c>
    </row>
    <row r="237" spans="1:10" x14ac:dyDescent="0.25">
      <c r="A237" s="4">
        <v>6</v>
      </c>
      <c r="B237" s="14" t="s">
        <v>216</v>
      </c>
      <c r="C237" s="54" t="s">
        <v>217</v>
      </c>
      <c r="D237" s="73">
        <v>1</v>
      </c>
      <c r="E237" s="226"/>
      <c r="F237" s="75">
        <f t="shared" si="20"/>
        <v>0.41666666666666669</v>
      </c>
      <c r="G237" s="227"/>
      <c r="H237" s="228"/>
      <c r="I237" s="226"/>
      <c r="J237" s="160">
        <f t="shared" si="21"/>
        <v>0.41666666666666669</v>
      </c>
    </row>
    <row r="238" spans="1:10" x14ac:dyDescent="0.25">
      <c r="A238" s="4"/>
      <c r="B238" s="3"/>
      <c r="C238" s="1"/>
      <c r="D238" s="74"/>
      <c r="E238" s="141"/>
      <c r="F238" s="5"/>
      <c r="G238" s="2"/>
      <c r="H238" s="74"/>
      <c r="I238" s="2"/>
      <c r="J238" s="4"/>
    </row>
    <row r="239" spans="1:10" x14ac:dyDescent="0.25">
      <c r="A239" s="4"/>
      <c r="B239" s="17" t="s">
        <v>222</v>
      </c>
      <c r="C239" s="5"/>
      <c r="D239" s="56"/>
      <c r="E239" s="123"/>
      <c r="F239" s="79">
        <f>SUM(F230:F237)</f>
        <v>2.5</v>
      </c>
      <c r="G239" s="4"/>
      <c r="H239" s="56"/>
      <c r="I239" s="4"/>
      <c r="J239" s="79">
        <f>SUM(J230:J237)</f>
        <v>2.5</v>
      </c>
    </row>
    <row r="240" spans="1:10" x14ac:dyDescent="0.25">
      <c r="A240" s="4"/>
      <c r="B240" s="17" t="s">
        <v>226</v>
      </c>
      <c r="C240" s="5"/>
      <c r="D240" s="56"/>
      <c r="E240" s="61"/>
      <c r="F240" s="9"/>
      <c r="G240" s="4"/>
      <c r="H240" s="61"/>
      <c r="I240" s="61"/>
      <c r="J240" s="9"/>
    </row>
    <row r="241" spans="1:10" x14ac:dyDescent="0.25">
      <c r="A241" s="4"/>
      <c r="B241" s="4"/>
      <c r="C241" s="5"/>
      <c r="D241" s="56"/>
      <c r="E241" s="123"/>
      <c r="F241" s="6"/>
      <c r="G241" s="4"/>
      <c r="H241" s="56"/>
      <c r="I241" s="4"/>
      <c r="J241" s="4"/>
    </row>
    <row r="242" spans="1:10" x14ac:dyDescent="0.25">
      <c r="A242" s="4"/>
      <c r="B242" s="170" t="s">
        <v>293</v>
      </c>
      <c r="C242" s="6"/>
      <c r="D242" s="66"/>
      <c r="E242" s="123"/>
      <c r="F242" s="6"/>
      <c r="G242" s="4"/>
      <c r="H242" s="66"/>
      <c r="I242" s="4"/>
      <c r="J242" s="4"/>
    </row>
    <row r="243" spans="1:10" x14ac:dyDescent="0.25">
      <c r="A243" s="4"/>
      <c r="B243" s="17" t="s">
        <v>294</v>
      </c>
      <c r="C243" s="6"/>
      <c r="D243" s="66"/>
      <c r="E243" s="123"/>
      <c r="F243" s="6"/>
      <c r="G243" s="4"/>
      <c r="H243" s="66"/>
      <c r="I243" s="4"/>
      <c r="J243" s="4"/>
    </row>
    <row r="244" spans="1:10" x14ac:dyDescent="0.25">
      <c r="A244" s="4"/>
      <c r="B244" s="4"/>
      <c r="C244" s="5"/>
      <c r="D244" s="56"/>
      <c r="E244" s="123"/>
      <c r="F244" s="6"/>
      <c r="G244" s="4"/>
      <c r="H244" s="56"/>
      <c r="I244" s="4"/>
      <c r="J244" s="4"/>
    </row>
    <row r="245" spans="1:10" x14ac:dyDescent="0.25">
      <c r="A245" s="4"/>
      <c r="B245" s="17" t="s">
        <v>284</v>
      </c>
      <c r="C245" s="5"/>
      <c r="D245" s="56"/>
      <c r="E245" s="123"/>
      <c r="F245" s="6"/>
      <c r="G245" s="4"/>
      <c r="H245" s="56"/>
      <c r="I245" s="4"/>
      <c r="J245" s="4"/>
    </row>
    <row r="246" spans="1:10" x14ac:dyDescent="0.25">
      <c r="A246" s="4"/>
      <c r="B246" s="4"/>
      <c r="C246" s="5"/>
      <c r="D246" s="56"/>
      <c r="E246" s="123"/>
      <c r="F246" s="6"/>
      <c r="G246" s="4"/>
      <c r="H246" s="56"/>
      <c r="I246" s="4"/>
      <c r="J246" s="4"/>
    </row>
    <row r="247" spans="1:10" x14ac:dyDescent="0.25">
      <c r="A247" s="4"/>
      <c r="B247" s="86"/>
      <c r="E247" s="123"/>
      <c r="F247" s="6"/>
      <c r="G247" s="4"/>
      <c r="H247" s="56"/>
      <c r="I247" s="4"/>
      <c r="J247" s="4"/>
    </row>
    <row r="248" spans="1:10" ht="15.75" thickBot="1" x14ac:dyDescent="0.3">
      <c r="A248" s="4"/>
      <c r="B248" s="4"/>
      <c r="C248" s="5"/>
      <c r="D248" s="56"/>
      <c r="E248" s="123"/>
      <c r="F248" s="6"/>
      <c r="G248" s="4"/>
      <c r="H248" s="56"/>
      <c r="I248" s="4"/>
      <c r="J248" s="4"/>
    </row>
    <row r="249" spans="1:10" ht="19.5" thickBot="1" x14ac:dyDescent="0.35">
      <c r="A249" s="4"/>
      <c r="B249" s="91" t="s">
        <v>302</v>
      </c>
      <c r="C249" s="92"/>
      <c r="D249" s="93"/>
      <c r="E249" s="137"/>
      <c r="F249" s="94"/>
      <c r="G249" s="95"/>
      <c r="H249" s="96"/>
      <c r="I249" s="4"/>
      <c r="J249" s="4"/>
    </row>
    <row r="250" spans="1:10" x14ac:dyDescent="0.25">
      <c r="A250" s="4"/>
      <c r="B250" s="4"/>
      <c r="C250" s="5"/>
      <c r="D250" s="56"/>
      <c r="E250" s="123"/>
      <c r="F250" s="6"/>
      <c r="G250" s="4"/>
      <c r="H250" s="56"/>
      <c r="I250" s="4"/>
      <c r="J250" s="4"/>
    </row>
    <row r="251" spans="1:10" x14ac:dyDescent="0.25">
      <c r="A251" s="4"/>
      <c r="B251" s="4"/>
      <c r="C251" s="5"/>
      <c r="D251" s="56"/>
      <c r="E251" s="123"/>
      <c r="F251" s="6"/>
      <c r="G251" s="4"/>
      <c r="H251" s="56"/>
      <c r="I251" s="4"/>
      <c r="J251" s="4"/>
    </row>
    <row r="252" spans="1:10" ht="15.75" thickBot="1" x14ac:dyDescent="0.3">
      <c r="A252" s="4"/>
      <c r="B252" s="4"/>
      <c r="C252" s="5"/>
      <c r="D252" s="56"/>
      <c r="E252" s="123"/>
      <c r="F252" s="6"/>
      <c r="G252" s="4"/>
      <c r="H252" s="56"/>
      <c r="I252" s="4"/>
      <c r="J252" s="4"/>
    </row>
    <row r="253" spans="1:10" ht="19.5" thickBot="1" x14ac:dyDescent="0.3">
      <c r="A253" s="4"/>
      <c r="B253" s="109" t="s">
        <v>257</v>
      </c>
      <c r="C253" s="233"/>
      <c r="D253" s="235"/>
      <c r="E253" s="235"/>
      <c r="F253" s="234"/>
      <c r="G253" s="4"/>
      <c r="H253" s="56"/>
      <c r="I253" s="4"/>
      <c r="J253" s="4"/>
    </row>
    <row r="254" spans="1:10" ht="19.5" thickBot="1" x14ac:dyDescent="0.3">
      <c r="A254" s="4"/>
      <c r="B254" s="110" t="s">
        <v>258</v>
      </c>
      <c r="C254" s="233"/>
      <c r="D254" s="235"/>
      <c r="E254" s="235"/>
      <c r="F254" s="234"/>
      <c r="G254" s="4"/>
      <c r="H254" s="56"/>
      <c r="I254" s="4"/>
      <c r="J254" s="4"/>
    </row>
    <row r="255" spans="1:10" ht="19.5" thickBot="1" x14ac:dyDescent="0.3">
      <c r="A255" s="4"/>
      <c r="B255" s="109" t="s">
        <v>259</v>
      </c>
      <c r="C255" s="233"/>
      <c r="D255" s="235"/>
      <c r="E255" s="235"/>
      <c r="F255" s="234"/>
      <c r="G255" s="4"/>
      <c r="H255" s="56"/>
      <c r="I255" s="4"/>
      <c r="J255" s="4"/>
    </row>
    <row r="256" spans="1:10" ht="19.5" thickBot="1" x14ac:dyDescent="0.3">
      <c r="A256" s="4"/>
      <c r="B256" s="109" t="s">
        <v>260</v>
      </c>
      <c r="C256" s="233"/>
      <c r="D256" s="235"/>
      <c r="E256" s="235"/>
      <c r="F256" s="234"/>
      <c r="G256" s="4"/>
      <c r="H256" s="56"/>
      <c r="I256" s="4"/>
      <c r="J256" s="4"/>
    </row>
    <row r="257" spans="1:10" ht="18.75" x14ac:dyDescent="0.25">
      <c r="A257" s="4"/>
      <c r="B257" s="111" t="s">
        <v>261</v>
      </c>
      <c r="C257" s="112"/>
      <c r="E257" s="138"/>
      <c r="F257" s="113"/>
      <c r="G257" s="4"/>
      <c r="H257" s="56"/>
      <c r="I257" s="4"/>
      <c r="J257" s="4"/>
    </row>
    <row r="258" spans="1:10" ht="19.5" thickBot="1" x14ac:dyDescent="0.3">
      <c r="A258" s="4"/>
      <c r="C258" s="112"/>
      <c r="E258" s="138"/>
      <c r="F258" s="113"/>
      <c r="G258" s="4"/>
      <c r="H258" s="56"/>
      <c r="I258" s="4"/>
      <c r="J258" s="4"/>
    </row>
    <row r="259" spans="1:10" ht="37.15" customHeight="1" thickBot="1" x14ac:dyDescent="0.3">
      <c r="A259" s="4"/>
      <c r="B259" s="184" t="s">
        <v>263</v>
      </c>
      <c r="C259" s="185"/>
      <c r="D259" s="185"/>
      <c r="E259" s="185"/>
      <c r="F259" s="185"/>
      <c r="G259" s="186"/>
      <c r="H259" s="56"/>
      <c r="I259" s="4"/>
      <c r="J259" s="4"/>
    </row>
    <row r="260" spans="1:10" ht="15.75" thickBot="1" x14ac:dyDescent="0.3">
      <c r="A260" s="4"/>
      <c r="B260" s="114"/>
      <c r="C260" s="114"/>
      <c r="D260" s="114"/>
      <c r="E260" s="142"/>
      <c r="F260" s="114"/>
      <c r="G260" s="114"/>
      <c r="H260" s="56"/>
      <c r="I260" s="4"/>
      <c r="J260" s="4"/>
    </row>
    <row r="261" spans="1:10" ht="61.15" customHeight="1" thickBot="1" x14ac:dyDescent="0.3">
      <c r="A261" s="4"/>
      <c r="B261" s="184" t="s">
        <v>262</v>
      </c>
      <c r="C261" s="185"/>
      <c r="D261" s="185"/>
      <c r="E261" s="185"/>
      <c r="F261" s="185"/>
      <c r="G261" s="186"/>
      <c r="H261" s="56"/>
      <c r="I261" s="4"/>
      <c r="J261" s="4"/>
    </row>
    <row r="262" spans="1:10" x14ac:dyDescent="0.25">
      <c r="A262" s="4"/>
      <c r="B262" s="4"/>
      <c r="C262" s="5"/>
      <c r="D262" s="56"/>
      <c r="E262" s="123"/>
      <c r="F262" s="6"/>
      <c r="G262" s="4"/>
      <c r="H262" s="56"/>
      <c r="I262" s="4"/>
      <c r="J262" s="4"/>
    </row>
    <row r="263" spans="1:10" x14ac:dyDescent="0.25">
      <c r="A263" s="4"/>
      <c r="B263" s="4"/>
      <c r="C263" s="5"/>
      <c r="D263" s="56"/>
      <c r="E263" s="123"/>
      <c r="F263" s="6"/>
      <c r="G263" s="4"/>
      <c r="H263" s="56"/>
      <c r="I263" s="4"/>
      <c r="J263" s="4"/>
    </row>
  </sheetData>
  <sheetProtection algorithmName="SHA-512" hashValue="B0/3lUIsv0b7utpm2fhX7Jwo2FiyO8lHGL/J/+9+XZK7TQLsZ3ck6qvIAbpzT1ZJGIkNTn9iRGoMSwkj1aKfsg==" saltValue="z2hfnDWcvxK85KJqCQcNjw==" spinCount="100000" sheet="1" objects="1" scenarios="1"/>
  <customSheetViews>
    <customSheetView guid="{49A6E929-5999-433E-9C2F-4EA5AB217FBE}" scale="120" fitToPage="1" topLeftCell="A215">
      <selection activeCell="F232" sqref="F232"/>
      <pageMargins left="0.7" right="0.7" top="0.75" bottom="0.75" header="0.3" footer="0.3"/>
      <pageSetup paperSize="9" scale="59" fitToHeight="0" orientation="landscape" horizontalDpi="1200" verticalDpi="1200" r:id="rId1"/>
    </customSheetView>
  </customSheetViews>
  <mergeCells count="16">
    <mergeCell ref="I143:J143"/>
    <mergeCell ref="B261:G261"/>
    <mergeCell ref="B6:F6"/>
    <mergeCell ref="B92:F92"/>
    <mergeCell ref="B119:F119"/>
    <mergeCell ref="B143:F143"/>
    <mergeCell ref="B224:F224"/>
    <mergeCell ref="C253:F253"/>
    <mergeCell ref="C254:F254"/>
    <mergeCell ref="C255:F255"/>
    <mergeCell ref="C256:F256"/>
    <mergeCell ref="B259:G259"/>
    <mergeCell ref="G119:J119"/>
    <mergeCell ref="I92:J92"/>
    <mergeCell ref="G6:J6"/>
    <mergeCell ref="I224:J224"/>
  </mergeCells>
  <pageMargins left="0.7" right="0.7" top="0.75" bottom="0.75" header="0.3" footer="0.3"/>
  <pageSetup paperSize="9" scale="59" fitToHeight="0" orientation="landscape" horizontalDpi="1200" verticalDpi="1200" r:id="rId2"/>
  <ignoredErrors>
    <ignoredError sqref="H227 H178 H146 H122 H95 H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D30"/>
  <sheetViews>
    <sheetView workbookViewId="0">
      <selection activeCell="J19" sqref="J19"/>
    </sheetView>
  </sheetViews>
  <sheetFormatPr defaultColWidth="9.140625" defaultRowHeight="15" x14ac:dyDescent="0.25"/>
  <cols>
    <col min="2" max="2" width="28.140625" customWidth="1"/>
    <col min="3" max="3" width="46.42578125" customWidth="1"/>
    <col min="4" max="4" width="16.42578125" customWidth="1"/>
    <col min="6" max="6" width="9.140625" customWidth="1"/>
  </cols>
  <sheetData>
    <row r="2" spans="2:4" x14ac:dyDescent="0.25">
      <c r="B2" s="86" t="s">
        <v>244</v>
      </c>
    </row>
    <row r="4" spans="2:4" x14ac:dyDescent="0.25">
      <c r="B4" s="98" t="s">
        <v>239</v>
      </c>
      <c r="C4" s="98"/>
      <c r="D4" s="98"/>
    </row>
    <row r="6" spans="2:4" ht="15.75" thickBot="1" x14ac:dyDescent="0.3"/>
    <row r="7" spans="2:4" ht="15" customHeight="1" x14ac:dyDescent="0.25">
      <c r="B7" s="205"/>
      <c r="C7" s="207" t="s">
        <v>232</v>
      </c>
      <c r="D7" s="212" t="s">
        <v>285</v>
      </c>
    </row>
    <row r="8" spans="2:4" ht="15.75" thickBot="1" x14ac:dyDescent="0.3">
      <c r="B8" s="206"/>
      <c r="C8" s="208"/>
      <c r="D8" s="213"/>
    </row>
    <row r="9" spans="2:4" ht="29.25" thickBot="1" x14ac:dyDescent="0.3">
      <c r="B9" s="209" t="s">
        <v>233</v>
      </c>
      <c r="C9" s="84" t="s">
        <v>234</v>
      </c>
      <c r="D9" s="230"/>
    </row>
    <row r="10" spans="2:4" ht="15.75" thickBot="1" x14ac:dyDescent="0.3">
      <c r="B10" s="210"/>
      <c r="C10" s="144" t="s">
        <v>235</v>
      </c>
      <c r="D10" s="230"/>
    </row>
    <row r="11" spans="2:4" ht="29.25" thickBot="1" x14ac:dyDescent="0.3">
      <c r="B11" s="210"/>
      <c r="C11" s="84" t="s">
        <v>207</v>
      </c>
      <c r="D11" s="231"/>
    </row>
    <row r="12" spans="2:4" ht="15.75" thickBot="1" x14ac:dyDescent="0.3">
      <c r="B12" s="211"/>
      <c r="C12" s="84" t="s">
        <v>116</v>
      </c>
      <c r="D12" s="231"/>
    </row>
    <row r="13" spans="2:4" ht="24" customHeight="1" thickBot="1" x14ac:dyDescent="0.3">
      <c r="B13" s="85" t="s">
        <v>236</v>
      </c>
      <c r="C13" s="84" t="s">
        <v>236</v>
      </c>
      <c r="D13" s="231"/>
    </row>
    <row r="14" spans="2:4" ht="15.75" thickBot="1" x14ac:dyDescent="0.3">
      <c r="B14" s="145" t="s">
        <v>237</v>
      </c>
      <c r="C14" s="144" t="s">
        <v>238</v>
      </c>
      <c r="D14" s="232"/>
    </row>
    <row r="15" spans="2:4" x14ac:dyDescent="0.25">
      <c r="B15" s="83"/>
      <c r="C15" s="83"/>
      <c r="D15" s="168"/>
    </row>
    <row r="19" spans="2:4" x14ac:dyDescent="0.25">
      <c r="B19" s="97" t="s">
        <v>242</v>
      </c>
    </row>
    <row r="23" spans="2:4" ht="15.75" thickBot="1" x14ac:dyDescent="0.3"/>
    <row r="24" spans="2:4" ht="19.5" thickBot="1" x14ac:dyDescent="0.3">
      <c r="B24" s="109" t="s">
        <v>257</v>
      </c>
      <c r="C24" s="233"/>
      <c r="D24" s="234"/>
    </row>
    <row r="25" spans="2:4" ht="19.5" thickBot="1" x14ac:dyDescent="0.3">
      <c r="B25" s="110" t="s">
        <v>258</v>
      </c>
      <c r="C25" s="233"/>
      <c r="D25" s="234"/>
    </row>
    <row r="26" spans="2:4" ht="19.5" thickBot="1" x14ac:dyDescent="0.3">
      <c r="B26" s="109" t="s">
        <v>259</v>
      </c>
      <c r="C26" s="233"/>
      <c r="D26" s="234"/>
    </row>
    <row r="27" spans="2:4" ht="19.5" thickBot="1" x14ac:dyDescent="0.3">
      <c r="B27" s="109" t="s">
        <v>260</v>
      </c>
      <c r="C27" s="233"/>
      <c r="D27" s="234"/>
    </row>
    <row r="28" spans="2:4" ht="25.5" x14ac:dyDescent="0.25">
      <c r="B28" s="111" t="s">
        <v>261</v>
      </c>
      <c r="C28" s="112"/>
    </row>
    <row r="30" spans="2:4" x14ac:dyDescent="0.25">
      <c r="B30" s="214"/>
      <c r="C30" s="214"/>
      <c r="D30" s="214"/>
    </row>
  </sheetData>
  <sheetProtection algorithmName="SHA-512" hashValue="8pI3UEe5oUuqq413RyIoAFJIfKlgRsMvIrnWe1rMgjwXMGVyyUZBMFZoLlMlcpvIt/IOHFVJWe1JK/UErun5vQ==" saltValue="thyBsRhkMtII7S3BZRXC9A==" spinCount="100000" sheet="1" objects="1" scenarios="1"/>
  <customSheetViews>
    <customSheetView guid="{49A6E929-5999-433E-9C2F-4EA5AB217FBE}" fitToPage="1">
      <selection activeCell="C24" sqref="C24:D27"/>
      <pageMargins left="0.7" right="0.7" top="0.75" bottom="0.75" header="0.3" footer="0.3"/>
      <pageSetup paperSize="9" scale="96" fitToHeight="0" orientation="landscape" r:id="rId1"/>
    </customSheetView>
  </customSheetViews>
  <mergeCells count="9">
    <mergeCell ref="B7:B8"/>
    <mergeCell ref="C7:C8"/>
    <mergeCell ref="B9:B12"/>
    <mergeCell ref="D7:D8"/>
    <mergeCell ref="B30:D30"/>
    <mergeCell ref="C27:D27"/>
    <mergeCell ref="C24:D24"/>
    <mergeCell ref="C25:D25"/>
    <mergeCell ref="C26:D26"/>
  </mergeCells>
  <pageMargins left="0.7" right="0.7" top="0.75" bottom="0.75" header="0.3" footer="0.3"/>
  <pageSetup paperSize="9" scale="96" fitToHeight="0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workbookViewId="0">
      <selection activeCell="B7" sqref="B7:C7"/>
    </sheetView>
  </sheetViews>
  <sheetFormatPr defaultColWidth="9.140625" defaultRowHeight="15" x14ac:dyDescent="0.25"/>
  <cols>
    <col min="2" max="2" width="22.42578125" customWidth="1"/>
    <col min="3" max="3" width="33.28515625" customWidth="1"/>
    <col min="4" max="4" width="14.7109375" customWidth="1"/>
  </cols>
  <sheetData>
    <row r="2" spans="2:5" x14ac:dyDescent="0.25">
      <c r="B2" s="215" t="s">
        <v>286</v>
      </c>
      <c r="C2" s="215"/>
      <c r="D2" s="215"/>
      <c r="E2" s="215"/>
    </row>
    <row r="3" spans="2:5" x14ac:dyDescent="0.25">
      <c r="B3" s="102"/>
      <c r="C3" s="102"/>
      <c r="D3" s="102"/>
      <c r="E3" s="102"/>
    </row>
    <row r="4" spans="2:5" x14ac:dyDescent="0.25">
      <c r="B4" s="102"/>
      <c r="C4" s="102"/>
      <c r="D4" s="102"/>
      <c r="E4" s="102"/>
    </row>
    <row r="5" spans="2:5" x14ac:dyDescent="0.25">
      <c r="B5" s="103" t="s">
        <v>250</v>
      </c>
      <c r="C5" s="104"/>
      <c r="D5" s="105" t="s">
        <v>248</v>
      </c>
      <c r="E5" s="102"/>
    </row>
    <row r="6" spans="2:5" x14ac:dyDescent="0.25">
      <c r="B6" s="106"/>
      <c r="C6" s="107"/>
      <c r="D6" s="108" t="s">
        <v>249</v>
      </c>
      <c r="E6" s="102"/>
    </row>
    <row r="7" spans="2:5" ht="24" customHeight="1" x14ac:dyDescent="0.25">
      <c r="B7" s="217" t="s">
        <v>246</v>
      </c>
      <c r="C7" s="217"/>
      <c r="D7" s="236"/>
    </row>
    <row r="8" spans="2:5" ht="29.25" customHeight="1" x14ac:dyDescent="0.25">
      <c r="B8" s="217" t="s">
        <v>247</v>
      </c>
      <c r="C8" s="217"/>
      <c r="D8" s="236"/>
    </row>
    <row r="9" spans="2:5" ht="30" customHeight="1" x14ac:dyDescent="0.25">
      <c r="B9" s="82"/>
    </row>
    <row r="10" spans="2:5" x14ac:dyDescent="0.25">
      <c r="B10" s="216" t="s">
        <v>240</v>
      </c>
      <c r="C10" s="216"/>
      <c r="D10" s="216"/>
      <c r="E10" s="216"/>
    </row>
    <row r="13" spans="2:5" ht="15.75" thickBot="1" x14ac:dyDescent="0.3"/>
    <row r="14" spans="2:5" ht="21.75" customHeight="1" thickBot="1" x14ac:dyDescent="0.3">
      <c r="B14" s="109" t="s">
        <v>257</v>
      </c>
      <c r="C14" s="233"/>
      <c r="D14" s="235"/>
      <c r="E14" s="234"/>
    </row>
    <row r="15" spans="2:5" ht="21.75" customHeight="1" thickBot="1" x14ac:dyDescent="0.3">
      <c r="B15" s="110" t="s">
        <v>258</v>
      </c>
      <c r="C15" s="233"/>
      <c r="D15" s="235"/>
      <c r="E15" s="234"/>
    </row>
    <row r="16" spans="2:5" ht="19.5" thickBot="1" x14ac:dyDescent="0.3">
      <c r="B16" s="109" t="s">
        <v>259</v>
      </c>
      <c r="C16" s="233"/>
      <c r="D16" s="235"/>
      <c r="E16" s="234"/>
    </row>
    <row r="17" spans="2:5" ht="19.5" thickBot="1" x14ac:dyDescent="0.3">
      <c r="B17" s="109" t="s">
        <v>260</v>
      </c>
      <c r="C17" s="233"/>
      <c r="D17" s="235"/>
      <c r="E17" s="234"/>
    </row>
    <row r="18" spans="2:5" ht="25.5" x14ac:dyDescent="0.25">
      <c r="B18" s="111" t="s">
        <v>261</v>
      </c>
      <c r="C18" s="112"/>
      <c r="E18" s="113"/>
    </row>
  </sheetData>
  <sheetProtection algorithmName="SHA-512" hashValue="ex/8lJYZnsUTSqwyT6tDOX1Q8bSWT8lW4kwXWfgjZ1x6Vigm6KoA8MvZv3YkVpJkeXZsM1HbCmZnFWgNf0twCQ==" saltValue="30kKyuqB43D6B85g93QvGw==" spinCount="100000" sheet="1" objects="1" scenarios="1"/>
  <customSheetViews>
    <customSheetView guid="{49A6E929-5999-433E-9C2F-4EA5AB217FBE}" fitToPage="1">
      <selection activeCell="C14" sqref="C14:E17"/>
      <pageMargins left="0.7" right="0.7" top="0.75" bottom="0.75" header="0.3" footer="0.3"/>
      <pageSetup paperSize="9" scale="95" fitToWidth="0" orientation="landscape" r:id="rId1"/>
    </customSheetView>
  </customSheetViews>
  <mergeCells count="8">
    <mergeCell ref="C17:E17"/>
    <mergeCell ref="B2:E2"/>
    <mergeCell ref="B10:E10"/>
    <mergeCell ref="B7:C7"/>
    <mergeCell ref="B8:C8"/>
    <mergeCell ref="C14:E14"/>
    <mergeCell ref="C15:E15"/>
    <mergeCell ref="C16:E16"/>
  </mergeCells>
  <pageMargins left="0.7" right="0.7" top="0.75" bottom="0.75" header="0.3" footer="0.3"/>
  <pageSetup paperSize="9" scale="95" fitToWidth="0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E22"/>
  <sheetViews>
    <sheetView workbookViewId="0">
      <selection activeCell="C9" sqref="C9"/>
    </sheetView>
  </sheetViews>
  <sheetFormatPr defaultColWidth="9.140625" defaultRowHeight="14.1" customHeight="1" x14ac:dyDescent="0.25"/>
  <cols>
    <col min="3" max="3" width="46.5703125" customWidth="1"/>
    <col min="4" max="4" width="20.140625" customWidth="1"/>
  </cols>
  <sheetData>
    <row r="3" spans="2:4" ht="14.1" customHeight="1" x14ac:dyDescent="0.25">
      <c r="B3" s="218" t="s">
        <v>245</v>
      </c>
      <c r="C3" s="218"/>
      <c r="D3" s="218"/>
    </row>
    <row r="5" spans="2:4" ht="14.1" customHeight="1" x14ac:dyDescent="0.25">
      <c r="C5" s="87"/>
    </row>
    <row r="6" spans="2:4" ht="14.1" customHeight="1" x14ac:dyDescent="0.25">
      <c r="C6" s="87" t="s">
        <v>241</v>
      </c>
    </row>
    <row r="7" spans="2:4" ht="14.1" customHeight="1" thickBot="1" x14ac:dyDescent="0.3">
      <c r="C7" s="87"/>
    </row>
    <row r="8" spans="2:4" ht="24.75" customHeight="1" thickBot="1" x14ac:dyDescent="0.3">
      <c r="C8" s="88" t="s">
        <v>254</v>
      </c>
      <c r="D8" s="89" t="s">
        <v>255</v>
      </c>
    </row>
    <row r="9" spans="2:4" ht="30.75" customHeight="1" thickBot="1" x14ac:dyDescent="0.3">
      <c r="C9" s="90" t="s">
        <v>256</v>
      </c>
      <c r="D9" s="237"/>
    </row>
    <row r="10" spans="2:4" ht="14.1" customHeight="1" x14ac:dyDescent="0.25">
      <c r="C10" s="87"/>
    </row>
    <row r="12" spans="2:4" ht="14.1" customHeight="1" x14ac:dyDescent="0.25">
      <c r="B12" s="219" t="s">
        <v>251</v>
      </c>
      <c r="C12" s="219"/>
      <c r="D12" s="219"/>
    </row>
    <row r="13" spans="2:4" ht="14.1" customHeight="1" x14ac:dyDescent="0.25">
      <c r="B13" s="220" t="s">
        <v>252</v>
      </c>
      <c r="C13" s="220"/>
      <c r="D13" s="220"/>
    </row>
    <row r="14" spans="2:4" ht="14.1" customHeight="1" x14ac:dyDescent="0.25">
      <c r="B14" t="s">
        <v>253</v>
      </c>
    </row>
    <row r="17" spans="3:5" ht="14.1" customHeight="1" thickBot="1" x14ac:dyDescent="0.3"/>
    <row r="18" spans="3:5" ht="15" customHeight="1" thickBot="1" x14ac:dyDescent="0.3">
      <c r="C18" s="109" t="s">
        <v>257</v>
      </c>
      <c r="D18" s="238"/>
      <c r="E18" s="239"/>
    </row>
    <row r="19" spans="3:5" ht="15" customHeight="1" thickBot="1" x14ac:dyDescent="0.3">
      <c r="C19" s="110" t="s">
        <v>258</v>
      </c>
      <c r="D19" s="238"/>
      <c r="E19" s="239"/>
    </row>
    <row r="20" spans="3:5" ht="15" customHeight="1" thickBot="1" x14ac:dyDescent="0.3">
      <c r="C20" s="109" t="s">
        <v>259</v>
      </c>
      <c r="D20" s="238"/>
      <c r="E20" s="239"/>
    </row>
    <row r="21" spans="3:5" ht="15" customHeight="1" thickBot="1" x14ac:dyDescent="0.3">
      <c r="C21" s="109" t="s">
        <v>260</v>
      </c>
      <c r="D21" s="238"/>
      <c r="E21" s="239"/>
    </row>
    <row r="22" spans="3:5" ht="15" customHeight="1" x14ac:dyDescent="0.25">
      <c r="C22" s="111" t="s">
        <v>261</v>
      </c>
      <c r="D22" s="112"/>
    </row>
  </sheetData>
  <sheetProtection algorithmName="SHA-512" hashValue="uwOJ+URDN3MIjHomVsMdxH3kkjY/lvJMIy/O63WkPKLZ54uo3tAC9LNO5UdV2+d6s/0LgUcUsgbmOYAS30MEeQ==" saltValue="79T3PIigXU0p2xpRhANtZg==" spinCount="100000" sheet="1" objects="1" scenarios="1"/>
  <customSheetViews>
    <customSheetView guid="{49A6E929-5999-433E-9C2F-4EA5AB217FBE}" fitToPage="1">
      <selection activeCell="D18" sqref="D18:E21"/>
      <pageMargins left="0.7" right="0.7" top="0.75" bottom="0.75" header="0.3" footer="0.3"/>
      <pageSetup paperSize="9" scale="90" orientation="landscape" r:id="rId1"/>
    </customSheetView>
  </customSheetViews>
  <mergeCells count="3">
    <mergeCell ref="B3:D3"/>
    <mergeCell ref="B12:D12"/>
    <mergeCell ref="B13:D13"/>
  </mergeCells>
  <pageMargins left="0.7" right="0.7" top="0.75" bottom="0.75" header="0.3" footer="0.3"/>
  <pageSetup paperSize="9" scale="90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D17"/>
  <sheetViews>
    <sheetView topLeftCell="A4" workbookViewId="0">
      <selection activeCell="C35" sqref="C35"/>
    </sheetView>
  </sheetViews>
  <sheetFormatPr defaultRowHeight="15" x14ac:dyDescent="0.25"/>
  <cols>
    <col min="2" max="2" width="57.85546875" customWidth="1"/>
    <col min="3" max="3" width="25.140625" customWidth="1"/>
    <col min="4" max="4" width="41.28515625" customWidth="1"/>
  </cols>
  <sheetData>
    <row r="3" spans="2:4" x14ac:dyDescent="0.25">
      <c r="B3" s="218" t="s">
        <v>307</v>
      </c>
      <c r="C3" s="218"/>
      <c r="D3" s="218"/>
    </row>
    <row r="5" spans="2:4" ht="15.75" thickBot="1" x14ac:dyDescent="0.3"/>
    <row r="6" spans="2:4" ht="24.75" customHeight="1" x14ac:dyDescent="0.25">
      <c r="B6" s="244" t="s">
        <v>295</v>
      </c>
      <c r="C6" s="243" t="s">
        <v>296</v>
      </c>
    </row>
    <row r="7" spans="2:4" ht="23.25" customHeight="1" x14ac:dyDescent="0.25">
      <c r="B7" s="173" t="s">
        <v>297</v>
      </c>
      <c r="C7" s="241"/>
    </row>
    <row r="8" spans="2:4" ht="22.5" customHeight="1" thickBot="1" x14ac:dyDescent="0.3">
      <c r="B8" s="174" t="s">
        <v>298</v>
      </c>
      <c r="C8" s="242"/>
    </row>
    <row r="12" spans="2:4" ht="15.75" thickBot="1" x14ac:dyDescent="0.3"/>
    <row r="13" spans="2:4" ht="19.5" thickBot="1" x14ac:dyDescent="0.3">
      <c r="B13" s="109" t="s">
        <v>257</v>
      </c>
      <c r="C13" s="233"/>
      <c r="D13" s="234"/>
    </row>
    <row r="14" spans="2:4" ht="19.5" thickBot="1" x14ac:dyDescent="0.3">
      <c r="B14" s="110" t="s">
        <v>258</v>
      </c>
      <c r="C14" s="233"/>
      <c r="D14" s="234"/>
    </row>
    <row r="15" spans="2:4" ht="19.5" thickBot="1" x14ac:dyDescent="0.3">
      <c r="B15" s="109" t="s">
        <v>259</v>
      </c>
      <c r="C15" s="233"/>
      <c r="D15" s="234"/>
    </row>
    <row r="16" spans="2:4" ht="19.5" thickBot="1" x14ac:dyDescent="0.3">
      <c r="B16" s="109" t="s">
        <v>260</v>
      </c>
      <c r="C16" s="233"/>
      <c r="D16" s="234"/>
    </row>
    <row r="17" spans="2:3" ht="18.75" x14ac:dyDescent="0.25">
      <c r="B17" s="111" t="s">
        <v>261</v>
      </c>
      <c r="C17" s="112"/>
    </row>
  </sheetData>
  <sheetProtection algorithmName="SHA-512" hashValue="Y7JNQ8xDqiYHHpkp97zMu0cZJkIkbojEmjE0AbbZu7AUkLNijiCVKztEeoPDf0ylaljvli62cXkkaufZF0FM1Q==" saltValue="p91XzngdvD6g3IJTMEA0NA==" spinCount="100000" sheet="1" objects="1" scenarios="1"/>
  <customSheetViews>
    <customSheetView guid="{49A6E929-5999-433E-9C2F-4EA5AB217FBE}" fitToPage="1" topLeftCell="A4">
      <selection activeCell="C35" sqref="C35"/>
      <pageMargins left="0.7" right="0.7" top="0.75" bottom="0.75" header="0.3" footer="0.3"/>
      <pageSetup paperSize="9" orientation="landscape" r:id="rId1"/>
    </customSheetView>
  </customSheetViews>
  <mergeCells count="5">
    <mergeCell ref="B3:D3"/>
    <mergeCell ref="C13:D13"/>
    <mergeCell ref="C14:D14"/>
    <mergeCell ref="C15:D15"/>
    <mergeCell ref="C16:D16"/>
  </mergeCells>
  <pageMargins left="0.7" right="0.7" top="0.75" bottom="0.75" header="0.3" footer="0.3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17"/>
  <sheetViews>
    <sheetView workbookViewId="0">
      <selection activeCell="B12" sqref="B12"/>
    </sheetView>
  </sheetViews>
  <sheetFormatPr defaultRowHeight="15" x14ac:dyDescent="0.25"/>
  <cols>
    <col min="2" max="2" width="17" customWidth="1"/>
    <col min="3" max="3" width="56.42578125" bestFit="1" customWidth="1"/>
    <col min="4" max="4" width="12.85546875" customWidth="1"/>
  </cols>
  <sheetData>
    <row r="3" spans="2:4" x14ac:dyDescent="0.25">
      <c r="B3" s="218" t="s">
        <v>306</v>
      </c>
      <c r="C3" s="218"/>
      <c r="D3" s="218"/>
    </row>
    <row r="5" spans="2:4" ht="30.75" customHeight="1" x14ac:dyDescent="0.25">
      <c r="C5" s="172" t="s">
        <v>299</v>
      </c>
      <c r="D5" s="175" t="s">
        <v>296</v>
      </c>
    </row>
    <row r="6" spans="2:4" ht="22.5" customHeight="1" x14ac:dyDescent="0.25">
      <c r="C6" s="171" t="s">
        <v>300</v>
      </c>
      <c r="D6" s="240">
        <v>0</v>
      </c>
    </row>
    <row r="7" spans="2:4" ht="21" customHeight="1" x14ac:dyDescent="0.25">
      <c r="C7" s="171" t="s">
        <v>301</v>
      </c>
      <c r="D7" s="240"/>
    </row>
    <row r="10" spans="2:4" ht="15.75" thickBot="1" x14ac:dyDescent="0.3"/>
    <row r="11" spans="2:4" ht="19.5" thickBot="1" x14ac:dyDescent="0.3">
      <c r="B11" s="109" t="s">
        <v>257</v>
      </c>
      <c r="C11" s="233"/>
      <c r="D11" s="234"/>
    </row>
    <row r="12" spans="2:4" ht="19.5" thickBot="1" x14ac:dyDescent="0.3">
      <c r="B12" s="110" t="s">
        <v>258</v>
      </c>
      <c r="C12" s="233"/>
      <c r="D12" s="234"/>
    </row>
    <row r="13" spans="2:4" ht="19.5" thickBot="1" x14ac:dyDescent="0.3">
      <c r="B13" s="109" t="s">
        <v>259</v>
      </c>
      <c r="C13" s="233"/>
      <c r="D13" s="234"/>
    </row>
    <row r="14" spans="2:4" ht="19.5" thickBot="1" x14ac:dyDescent="0.3">
      <c r="B14" s="109" t="s">
        <v>260</v>
      </c>
      <c r="C14" s="233"/>
      <c r="D14" s="234"/>
    </row>
    <row r="15" spans="2:4" ht="38.25" x14ac:dyDescent="0.25">
      <c r="B15" s="111" t="s">
        <v>261</v>
      </c>
      <c r="C15" s="112"/>
    </row>
    <row r="17" spans="2:4" x14ac:dyDescent="0.25">
      <c r="B17" s="214"/>
      <c r="C17" s="214"/>
      <c r="D17" s="214"/>
    </row>
  </sheetData>
  <sheetProtection algorithmName="SHA-512" hashValue="eZPPSZP6BrP/q1AWDQXQD0Fm07y0wZlNO9Y/adIBp/LCIPBpvdVXfNLzvob0dyeg6KLkwK5LcjA3jXaqYDDUcw==" saltValue="2sBLIQ08KXlUidgdBUrUQg==" spinCount="100000" sheet="1" objects="1" scenarios="1"/>
  <customSheetViews>
    <customSheetView guid="{49A6E929-5999-433E-9C2F-4EA5AB217FBE}" topLeftCell="A10">
      <selection activeCell="B15" sqref="B15"/>
      <pageMargins left="0.7" right="0.7" top="0.75" bottom="0.75" header="0.3" footer="0.3"/>
    </customSheetView>
  </customSheetViews>
  <mergeCells count="6">
    <mergeCell ref="B17:D17"/>
    <mergeCell ref="B3:D3"/>
    <mergeCell ref="C11:D11"/>
    <mergeCell ref="C12:D12"/>
    <mergeCell ref="C13:D13"/>
    <mergeCell ref="C14:D1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6</vt:i4>
      </vt:variant>
    </vt:vector>
  </HeadingPairs>
  <TitlesOfParts>
    <vt:vector size="6" baseType="lpstr">
      <vt:lpstr>Criteri 1</vt:lpstr>
      <vt:lpstr>Criteri 2</vt:lpstr>
      <vt:lpstr>Criteri 3</vt:lpstr>
      <vt:lpstr>Criteri 4</vt:lpstr>
      <vt:lpstr>Criteri 6</vt:lpstr>
      <vt:lpstr>Criteri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</dc:creator>
  <cp:lastModifiedBy>UPC</cp:lastModifiedBy>
  <cp:lastPrinted>2024-06-18T11:59:38Z</cp:lastPrinted>
  <dcterms:created xsi:type="dcterms:W3CDTF">2019-10-04T06:32:50Z</dcterms:created>
  <dcterms:modified xsi:type="dcterms:W3CDTF">2024-06-20T11:02:11Z</dcterms:modified>
</cp:coreProperties>
</file>