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idre\Desktop\333333333333\11111111111111\111\03  TOSSA DE MAR recurs reposició\"/>
    </mc:Choice>
  </mc:AlternateContent>
  <xr:revisionPtr revIDLastSave="0" documentId="13_ncr:1_{C941ED14-FBC7-4B1B-8B06-08AB6108B706}" xr6:coauthVersionLast="47" xr6:coauthVersionMax="47" xr10:uidLastSave="{00000000-0000-0000-0000-000000000000}"/>
  <bookViews>
    <workbookView xWindow="0" yWindow="720" windowWidth="23040" windowHeight="13680" xr2:uid="{D7229C63-F5F6-4F6B-8DA6-36E5A1C939E5}"/>
  </bookViews>
  <sheets>
    <sheet name="Full1" sheetId="1" r:id="rId1"/>
    <sheet name="Ful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0" i="1"/>
  <c r="C14" i="1" s="1"/>
  <c r="C21" i="1" s="1"/>
  <c r="C25" i="1" l="1"/>
  <c r="C27" i="1" s="1"/>
</calcChain>
</file>

<file path=xl/sharedStrings.xml><?xml version="1.0" encoding="utf-8"?>
<sst xmlns="http://schemas.openxmlformats.org/spreadsheetml/2006/main" count="115" uniqueCount="111">
  <si>
    <t>B) EBITDA (A+5-6-7)</t>
  </si>
  <si>
    <t>Ejemplo de una cuenta de pérdidas y ganancias</t>
  </si>
  <si>
    <t>Imaginemos una empresa que, en el ejercicio correspondiente a 2X23 muestra los siguientes valores en su cifra de negocios:</t>
  </si>
  <si>
    <t>Importe Neto de la Cifra de Negocios: 500.000 €</t>
  </si>
  <si>
    <t>Variación de Existencias: 20.000 €</t>
  </si>
  <si>
    <t>Trabajos Realizados por la Empresa para su Activo: 15.000 €</t>
  </si>
  <si>
    <t>Aprovisionamientos: 150.000 €</t>
  </si>
  <si>
    <t>A) Margen Bruto (1 + 2 + 3 – 4): 385.000 € (500.000 + 20.000 + 15.000 – 150.000)</t>
  </si>
  <si>
    <t>Otros Ingresos de Explotación: 10.000 €</t>
  </si>
  <si>
    <t>Gastos de Personal: 120.000 €</t>
  </si>
  <si>
    <t>Otros Gastos de Explotación: 50.000 €</t>
  </si>
  <si>
    <t>B) EBITDA (A + 5 – 6 – 7): 225.000 € (385.000 + 10.000 – 120.000 – 50.000)</t>
  </si>
  <si>
    <t>Amortización del Inmovilizado: 30.000 €</t>
  </si>
  <si>
    <t>Imputación de Subvenciones de Inmovilizado no Financiero y Otras: 5.000 €</t>
  </si>
  <si>
    <t>Excesos de Provisiones: 2.000 €</t>
  </si>
  <si>
    <t>Deterioro y Resultado por Enajenaciones del Inmovilizado: 3.000 €</t>
  </si>
  <si>
    <t>Diferencia Negativa de Combinaciones de Negocio: 1.000 €</t>
  </si>
  <si>
    <t>Otros Resultados: 4.000 €</t>
  </si>
  <si>
    <t>C) Resultado de Explotación (EBIT) (B – 8 + 9 + 10 – 11 – 12 + 13): 202.000 € (225.000 – 30.000 + 5.000 + 2.000 – 3.000 – 1.000 + 4.000)</t>
  </si>
  <si>
    <t>Ingresos Financieros: 8.000 €</t>
  </si>
  <si>
    <t>Gastos Financieros: 12.000 €</t>
  </si>
  <si>
    <t>Variación de Valor Razonable en Instrumentos Financieros: -2.000 €</t>
  </si>
  <si>
    <t>Diferencias de Cambio: 1.000 €</t>
  </si>
  <si>
    <t>Deterioro y Resultado por Enajenaciones de Instrumentos Financieros: -1.000 €</t>
  </si>
  <si>
    <t>D) Resultado Financiero (14 – 15 – 16 + 17 – 18): -6.000 € (8.000 – 12.000 – 2.000 + 1.000 – 1.000)</t>
  </si>
  <si>
    <t>E) Resultado Antes de Impuestos (C – D): 196.000 € (202.000 – 6.000)</t>
  </si>
  <si>
    <t>Impuesto de Sociedades: 40.000 €</t>
  </si>
  <si>
    <t>F) Resultado del Ejercicio (E – 19): 156.000 € (196.000 – 40.000)</t>
  </si>
  <si>
    <t>Codi</t>
  </si>
  <si>
    <t>Descripció despeses de personal</t>
  </si>
  <si>
    <t>€ / mes</t>
  </si>
  <si>
    <t>€ / any</t>
  </si>
  <si>
    <t>1.1.1</t>
  </si>
  <si>
    <t>Salari brut persona 1</t>
  </si>
  <si>
    <t>1.1.2</t>
  </si>
  <si>
    <t>Seguretat social i altres persona 1</t>
  </si>
  <si>
    <t>1.1.3</t>
  </si>
  <si>
    <t>Salari brut persona 2</t>
  </si>
  <si>
    <t>1.1.4</t>
  </si>
  <si>
    <t>Seguretat social i altres persona 2</t>
  </si>
  <si>
    <t>1.1.5</t>
  </si>
  <si>
    <t>Salari brut persona 3</t>
  </si>
  <si>
    <t>1.1.6</t>
  </si>
  <si>
    <t>Seguretat social i altres persona 3</t>
  </si>
  <si>
    <t>Salari brut persona 4 (reforç estiu)</t>
  </si>
  <si>
    <t>Seguretat social i altres persona 4</t>
  </si>
  <si>
    <t>1.1.7</t>
  </si>
  <si>
    <t>Cobertures i absentisme</t>
  </si>
  <si>
    <t>TOTAL Despeses de personal</t>
  </si>
  <si>
    <t>Mesos treballats al any</t>
  </si>
  <si>
    <t>Cost mensual empresa, inclosa S. Social , el prorrateig pagues extraordinaries i qualsevol altre despesa a càrrer de l'empresa</t>
  </si>
  <si>
    <t>Descripció despeses corrents</t>
  </si>
  <si>
    <t>1.2.1</t>
  </si>
  <si>
    <t>Proveïdors bar</t>
  </si>
  <si>
    <t>1.2.2</t>
  </si>
  <si>
    <t>Subministres (electricitat, aigua, etc.)</t>
  </si>
  <si>
    <t>1.2.3</t>
  </si>
  <si>
    <t>Neteja bar</t>
  </si>
  <si>
    <t>1.2.4</t>
  </si>
  <si>
    <t>Despeses gestoria</t>
  </si>
  <si>
    <t>1.2.5</t>
  </si>
  <si>
    <t>Assegurances</t>
  </si>
  <si>
    <t>1.2.6</t>
  </si>
  <si>
    <t>Impostos, taxes i tributs varis</t>
  </si>
  <si>
    <t>1.2.7</t>
  </si>
  <si>
    <t>Telèfon, internet, televisió</t>
  </si>
  <si>
    <t>1.2.8</t>
  </si>
  <si>
    <t>Subscripcions premsa</t>
  </si>
  <si>
    <t>1.2.09</t>
  </si>
  <si>
    <t>Desinfecció, desratització i desinsectació</t>
  </si>
  <si>
    <t>1.2.10</t>
  </si>
  <si>
    <t>Prevenció riscos laborals</t>
  </si>
  <si>
    <t>1.2.11</t>
  </si>
  <si>
    <t>Eines i vestuari</t>
  </si>
  <si>
    <t>1.2.12</t>
  </si>
  <si>
    <t>Formació de personal</t>
  </si>
  <si>
    <t>1.2.13</t>
  </si>
  <si>
    <t>Amortitzacions</t>
  </si>
  <si>
    <t>1.2.14</t>
  </si>
  <si>
    <t>Altres despeses corrents</t>
  </si>
  <si>
    <t>1.2.17</t>
  </si>
  <si>
    <t>Cànon a pagar a l’Ajuntament</t>
  </si>
  <si>
    <t>1.2.18</t>
  </si>
  <si>
    <t>Inversions a assumir la concessionària (2.500 €/any)</t>
  </si>
  <si>
    <t>1.2.19</t>
  </si>
  <si>
    <t>Reparacions i conservació a assumir concessionària (600 €/any)</t>
  </si>
  <si>
    <t>TOTAL</t>
  </si>
  <si>
    <t>1. Import net de la xifra de negoci</t>
  </si>
  <si>
    <t>2. Variació d'existències</t>
  </si>
  <si>
    <t>3. Treballs realitzats per l'empresa per al vostre actiu</t>
  </si>
  <si>
    <t>4. Aprovisionaments</t>
  </si>
  <si>
    <t>5. Altres ingressos d'explotació</t>
  </si>
  <si>
    <t>A) MARGE BRUT (1+2+3-4)</t>
  </si>
  <si>
    <t>6. Despeses de personal</t>
  </si>
  <si>
    <t>7. Altres despeses dexplotació</t>
  </si>
  <si>
    <t>8. Amortització de l'immobilitzat</t>
  </si>
  <si>
    <t>9. Imputació de subvencions d'immobilitzat no financer i d'altres</t>
  </si>
  <si>
    <t>10. Excessos de provisions</t>
  </si>
  <si>
    <t>11. Deteriorament i resultat per alienacions de l'immobilitzat</t>
  </si>
  <si>
    <t>12. Diferència negativa de combinacions de negoci</t>
  </si>
  <si>
    <t>13. Altres resultats</t>
  </si>
  <si>
    <t>C) RESULTAT D'EXPLOTACIÓ (EBIT) (B-8-9-10-11-12+13)</t>
  </si>
  <si>
    <t>E) RESULTAT ABANS D'IMPOSTOS (C-D)</t>
  </si>
  <si>
    <t>F) RESULTAT DE L'EXERCICI (E+19)</t>
  </si>
  <si>
    <t>CASELLES A EMPLENAR</t>
  </si>
  <si>
    <t>CASELLES AUTOMATIQUES</t>
  </si>
  <si>
    <t xml:space="preserve">14. Interessos deutes </t>
  </si>
  <si>
    <t xml:space="preserve">15. Altres despeses financeres </t>
  </si>
  <si>
    <t>D) RESULTAT FINANCER (14+15)</t>
  </si>
  <si>
    <t xml:space="preserve">19. Impostos sobre beneficis </t>
  </si>
  <si>
    <t xml:space="preserve">EMPRESA LICITADORA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</si>
</sst>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6EF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164" fontId="0" fillId="0" borderId="0" xfId="0" applyNumberFormat="1"/>
    <xf numFmtId="0" fontId="7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164" fontId="1" fillId="0" borderId="0" xfId="0" applyNumberFormat="1" applyFont="1"/>
    <xf numFmtId="164" fontId="10" fillId="6" borderId="1" xfId="0" applyNumberFormat="1" applyFont="1" applyFill="1" applyBorder="1"/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64" fontId="1" fillId="5" borderId="1" xfId="0" applyNumberFormat="1" applyFont="1" applyFill="1" applyBorder="1" applyProtection="1">
      <protection locked="0"/>
    </xf>
    <xf numFmtId="0" fontId="10" fillId="5" borderId="2" xfId="0" applyFont="1" applyFill="1" applyBorder="1" applyAlignment="1">
      <alignment horizontal="center"/>
    </xf>
    <xf numFmtId="0" fontId="0" fillId="0" borderId="0" xfId="0"/>
    <xf numFmtId="0" fontId="10" fillId="5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9EC9-BB7E-4FD0-AE20-2CEA42B0936D}">
  <dimension ref="B3:C82"/>
  <sheetViews>
    <sheetView tabSelected="1" topLeftCell="B1" workbookViewId="0">
      <selection activeCell="B4" sqref="B4:C4"/>
    </sheetView>
  </sheetViews>
  <sheetFormatPr defaultRowHeight="13.8" x14ac:dyDescent="0.45"/>
  <cols>
    <col min="1" max="1" width="8.83984375" style="1"/>
    <col min="2" max="2" width="58.26171875" style="1" customWidth="1"/>
    <col min="3" max="3" width="18.7890625" style="27" customWidth="1"/>
    <col min="4" max="4" width="13.89453125" style="1" customWidth="1"/>
    <col min="5" max="16384" width="8.83984375" style="1"/>
  </cols>
  <sheetData>
    <row r="3" spans="2:3" ht="14.4" x14ac:dyDescent="0.55000000000000004">
      <c r="B3" s="32" t="s">
        <v>110</v>
      </c>
      <c r="C3" s="33"/>
    </row>
    <row r="4" spans="2:3" ht="14.4" x14ac:dyDescent="0.55000000000000004">
      <c r="B4" s="34"/>
      <c r="C4" s="35"/>
    </row>
    <row r="6" spans="2:3" x14ac:dyDescent="0.45">
      <c r="B6" s="7" t="s">
        <v>87</v>
      </c>
      <c r="C6" s="31"/>
    </row>
    <row r="7" spans="2:3" x14ac:dyDescent="0.45">
      <c r="B7" s="7" t="s">
        <v>88</v>
      </c>
      <c r="C7" s="31"/>
    </row>
    <row r="8" spans="2:3" x14ac:dyDescent="0.45">
      <c r="B8" s="7" t="s">
        <v>89</v>
      </c>
      <c r="C8" s="31"/>
    </row>
    <row r="9" spans="2:3" x14ac:dyDescent="0.45">
      <c r="B9" s="7" t="s">
        <v>90</v>
      </c>
      <c r="C9" s="31"/>
    </row>
    <row r="10" spans="2:3" ht="14.1" x14ac:dyDescent="0.5">
      <c r="B10" s="8" t="s">
        <v>92</v>
      </c>
      <c r="C10" s="28">
        <f>C6+C7+C8-C9</f>
        <v>0</v>
      </c>
    </row>
    <row r="11" spans="2:3" x14ac:dyDescent="0.45">
      <c r="B11" s="7" t="s">
        <v>91</v>
      </c>
      <c r="C11" s="31"/>
    </row>
    <row r="12" spans="2:3" x14ac:dyDescent="0.45">
      <c r="B12" s="7" t="s">
        <v>93</v>
      </c>
      <c r="C12" s="31"/>
    </row>
    <row r="13" spans="2:3" x14ac:dyDescent="0.45">
      <c r="B13" s="7" t="s">
        <v>94</v>
      </c>
      <c r="C13" s="31"/>
    </row>
    <row r="14" spans="2:3" ht="14.1" x14ac:dyDescent="0.5">
      <c r="B14" s="8" t="s">
        <v>0</v>
      </c>
      <c r="C14" s="28">
        <f>C10+C11-C12-C13</f>
        <v>0</v>
      </c>
    </row>
    <row r="15" spans="2:3" x14ac:dyDescent="0.45">
      <c r="B15" s="7" t="s">
        <v>95</v>
      </c>
      <c r="C15" s="31"/>
    </row>
    <row r="16" spans="2:3" x14ac:dyDescent="0.45">
      <c r="B16" s="7" t="s">
        <v>96</v>
      </c>
      <c r="C16" s="31"/>
    </row>
    <row r="17" spans="2:3" x14ac:dyDescent="0.45">
      <c r="B17" s="7" t="s">
        <v>97</v>
      </c>
      <c r="C17" s="31"/>
    </row>
    <row r="18" spans="2:3" x14ac:dyDescent="0.45">
      <c r="B18" s="7" t="s">
        <v>98</v>
      </c>
      <c r="C18" s="31"/>
    </row>
    <row r="19" spans="2:3" x14ac:dyDescent="0.45">
      <c r="B19" s="7" t="s">
        <v>99</v>
      </c>
      <c r="C19" s="31"/>
    </row>
    <row r="20" spans="2:3" x14ac:dyDescent="0.45">
      <c r="B20" s="7" t="s">
        <v>100</v>
      </c>
      <c r="C20" s="31"/>
    </row>
    <row r="21" spans="2:3" ht="14.1" x14ac:dyDescent="0.5">
      <c r="B21" s="8" t="s">
        <v>101</v>
      </c>
      <c r="C21" s="28">
        <f>C14-C15-C16-C17-C18-C19+C20</f>
        <v>0</v>
      </c>
    </row>
    <row r="22" spans="2:3" x14ac:dyDescent="0.45">
      <c r="B22" s="7" t="s">
        <v>106</v>
      </c>
      <c r="C22" s="31"/>
    </row>
    <row r="23" spans="2:3" x14ac:dyDescent="0.45">
      <c r="B23" s="7" t="s">
        <v>107</v>
      </c>
      <c r="C23" s="31"/>
    </row>
    <row r="24" spans="2:3" ht="14.1" x14ac:dyDescent="0.5">
      <c r="B24" s="8" t="s">
        <v>108</v>
      </c>
      <c r="C24" s="28">
        <f>C22+C23</f>
        <v>0</v>
      </c>
    </row>
    <row r="25" spans="2:3" ht="14.1" x14ac:dyDescent="0.5">
      <c r="B25" s="8" t="s">
        <v>102</v>
      </c>
      <c r="C25" s="28">
        <f>C21-C24</f>
        <v>0</v>
      </c>
    </row>
    <row r="26" spans="2:3" x14ac:dyDescent="0.45">
      <c r="B26" s="7" t="s">
        <v>109</v>
      </c>
      <c r="C26" s="31"/>
    </row>
    <row r="27" spans="2:3" ht="14.1" x14ac:dyDescent="0.5">
      <c r="B27" s="8" t="s">
        <v>103</v>
      </c>
      <c r="C27" s="28">
        <f>C25-C26</f>
        <v>0</v>
      </c>
    </row>
    <row r="29" spans="2:3" ht="14.1" x14ac:dyDescent="0.5">
      <c r="B29" s="29" t="s">
        <v>104</v>
      </c>
    </row>
    <row r="30" spans="2:3" ht="14.1" x14ac:dyDescent="0.5">
      <c r="B30" s="30" t="s">
        <v>105</v>
      </c>
    </row>
    <row r="55" spans="2:2" x14ac:dyDescent="0.45">
      <c r="B55" s="3" t="s">
        <v>1</v>
      </c>
    </row>
    <row r="56" spans="2:2" ht="27.6" x14ac:dyDescent="0.45">
      <c r="B56" s="4" t="s">
        <v>2</v>
      </c>
    </row>
    <row r="57" spans="2:2" x14ac:dyDescent="0.45">
      <c r="B57" s="2"/>
    </row>
    <row r="58" spans="2:2" x14ac:dyDescent="0.45">
      <c r="B58" s="5" t="s">
        <v>3</v>
      </c>
    </row>
    <row r="59" spans="2:2" x14ac:dyDescent="0.45">
      <c r="B59" s="5" t="s">
        <v>4</v>
      </c>
    </row>
    <row r="60" spans="2:2" x14ac:dyDescent="0.45">
      <c r="B60" s="5" t="s">
        <v>5</v>
      </c>
    </row>
    <row r="61" spans="2:2" x14ac:dyDescent="0.45">
      <c r="B61" s="5" t="s">
        <v>6</v>
      </c>
    </row>
    <row r="62" spans="2:2" ht="28.2" x14ac:dyDescent="0.45">
      <c r="B62" s="6" t="s">
        <v>7</v>
      </c>
    </row>
    <row r="63" spans="2:2" x14ac:dyDescent="0.45">
      <c r="B63" s="5" t="s">
        <v>8</v>
      </c>
    </row>
    <row r="64" spans="2:2" x14ac:dyDescent="0.45">
      <c r="B64" s="5" t="s">
        <v>9</v>
      </c>
    </row>
    <row r="65" spans="2:2" x14ac:dyDescent="0.45">
      <c r="B65" s="5" t="s">
        <v>10</v>
      </c>
    </row>
    <row r="66" spans="2:2" ht="28.2" x14ac:dyDescent="0.45">
      <c r="B66" s="6" t="s">
        <v>11</v>
      </c>
    </row>
    <row r="67" spans="2:2" x14ac:dyDescent="0.45">
      <c r="B67" s="5" t="s">
        <v>12</v>
      </c>
    </row>
    <row r="68" spans="2:2" ht="27.6" x14ac:dyDescent="0.45">
      <c r="B68" s="5" t="s">
        <v>13</v>
      </c>
    </row>
    <row r="69" spans="2:2" x14ac:dyDescent="0.45">
      <c r="B69" s="5" t="s">
        <v>14</v>
      </c>
    </row>
    <row r="70" spans="2:2" ht="27.6" x14ac:dyDescent="0.45">
      <c r="B70" s="5" t="s">
        <v>15</v>
      </c>
    </row>
    <row r="71" spans="2:2" x14ac:dyDescent="0.45">
      <c r="B71" s="5" t="s">
        <v>16</v>
      </c>
    </row>
    <row r="72" spans="2:2" x14ac:dyDescent="0.45">
      <c r="B72" s="5" t="s">
        <v>17</v>
      </c>
    </row>
    <row r="73" spans="2:2" ht="42.3" x14ac:dyDescent="0.45">
      <c r="B73" s="6" t="s">
        <v>18</v>
      </c>
    </row>
    <row r="74" spans="2:2" x14ac:dyDescent="0.45">
      <c r="B74" s="5" t="s">
        <v>19</v>
      </c>
    </row>
    <row r="75" spans="2:2" x14ac:dyDescent="0.45">
      <c r="B75" s="5" t="s">
        <v>20</v>
      </c>
    </row>
    <row r="76" spans="2:2" ht="27.6" x14ac:dyDescent="0.45">
      <c r="B76" s="5" t="s">
        <v>21</v>
      </c>
    </row>
    <row r="77" spans="2:2" x14ac:dyDescent="0.45">
      <c r="B77" s="5" t="s">
        <v>22</v>
      </c>
    </row>
    <row r="78" spans="2:2" ht="27.6" x14ac:dyDescent="0.45">
      <c r="B78" s="5" t="s">
        <v>23</v>
      </c>
    </row>
    <row r="79" spans="2:2" ht="28.2" x14ac:dyDescent="0.45">
      <c r="B79" s="6" t="s">
        <v>24</v>
      </c>
    </row>
    <row r="80" spans="2:2" ht="28.2" x14ac:dyDescent="0.45">
      <c r="B80" s="6" t="s">
        <v>25</v>
      </c>
    </row>
    <row r="81" spans="2:2" x14ac:dyDescent="0.45">
      <c r="B81" s="5" t="s">
        <v>26</v>
      </c>
    </row>
    <row r="82" spans="2:2" ht="28.2" x14ac:dyDescent="0.45">
      <c r="B82" s="6" t="s">
        <v>27</v>
      </c>
    </row>
  </sheetData>
  <sheetProtection algorithmName="SHA-512" hashValue="An4cXxsjRrdA3fYQRnHYqwDVYy6g2caXd87qs/4HUxljelFBeZcWFTX7T8S/MmUOUjmpHTDgQwC3oZkKCgN6Hw==" saltValue="dwidl1RGG6kOAgwyT092cg==" spinCount="100000" sheet="1" objects="1" scenarios="1"/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F92B4-25A4-489D-A78F-FD7B7C252739}">
  <dimension ref="A2:H35"/>
  <sheetViews>
    <sheetView topLeftCell="A13" workbookViewId="0">
      <selection activeCell="A16" sqref="A16:D35"/>
    </sheetView>
  </sheetViews>
  <sheetFormatPr defaultRowHeight="14.4" x14ac:dyDescent="0.55000000000000004"/>
  <cols>
    <col min="2" max="2" width="41.62890625" customWidth="1"/>
    <col min="3" max="4" width="11.83984375" customWidth="1"/>
    <col min="5" max="5" width="17.3671875" customWidth="1"/>
    <col min="8" max="8" width="17.83984375" customWidth="1"/>
  </cols>
  <sheetData>
    <row r="2" spans="1:8" ht="210" x14ac:dyDescent="0.55000000000000004">
      <c r="A2" s="9" t="s">
        <v>28</v>
      </c>
      <c r="B2" s="9" t="s">
        <v>29</v>
      </c>
      <c r="C2" s="9" t="s">
        <v>50</v>
      </c>
      <c r="D2" s="9" t="s">
        <v>49</v>
      </c>
      <c r="E2" s="9" t="s">
        <v>31</v>
      </c>
    </row>
    <row r="3" spans="1:8" ht="15" x14ac:dyDescent="0.55000000000000004">
      <c r="A3" s="10"/>
      <c r="B3" s="10"/>
      <c r="C3" s="10"/>
      <c r="D3" s="10"/>
      <c r="E3" s="10"/>
    </row>
    <row r="4" spans="1:8" ht="15" x14ac:dyDescent="0.55000000000000004">
      <c r="A4" s="11" t="s">
        <v>32</v>
      </c>
      <c r="B4" s="12" t="s">
        <v>33</v>
      </c>
      <c r="C4" s="16">
        <v>1800</v>
      </c>
      <c r="D4" s="16"/>
      <c r="E4" s="16">
        <v>25200</v>
      </c>
      <c r="H4" s="19"/>
    </row>
    <row r="5" spans="1:8" ht="15" x14ac:dyDescent="0.55000000000000004">
      <c r="A5" s="11" t="s">
        <v>34</v>
      </c>
      <c r="B5" s="12" t="s">
        <v>35</v>
      </c>
      <c r="C5" s="16">
        <v>630</v>
      </c>
      <c r="D5" s="16"/>
      <c r="E5" s="16">
        <v>8820</v>
      </c>
    </row>
    <row r="6" spans="1:8" ht="15" x14ac:dyDescent="0.55000000000000004">
      <c r="A6" s="11" t="s">
        <v>36</v>
      </c>
      <c r="B6" s="12" t="s">
        <v>37</v>
      </c>
      <c r="C6" s="16">
        <v>1800</v>
      </c>
      <c r="D6" s="16"/>
      <c r="E6" s="16">
        <v>25200</v>
      </c>
    </row>
    <row r="7" spans="1:8" ht="15" x14ac:dyDescent="0.55000000000000004">
      <c r="A7" s="11" t="s">
        <v>38</v>
      </c>
      <c r="B7" s="12" t="s">
        <v>39</v>
      </c>
      <c r="C7" s="16">
        <v>630</v>
      </c>
      <c r="D7" s="16"/>
      <c r="E7" s="16">
        <v>8820</v>
      </c>
    </row>
    <row r="8" spans="1:8" ht="15" x14ac:dyDescent="0.55000000000000004">
      <c r="A8" s="11" t="s">
        <v>40</v>
      </c>
      <c r="B8" s="12" t="s">
        <v>41</v>
      </c>
      <c r="C8" s="16">
        <v>1800</v>
      </c>
      <c r="D8" s="16"/>
      <c r="E8" s="16">
        <v>25200</v>
      </c>
    </row>
    <row r="9" spans="1:8" ht="15" x14ac:dyDescent="0.55000000000000004">
      <c r="A9" s="11" t="s">
        <v>42</v>
      </c>
      <c r="B9" s="12" t="s">
        <v>43</v>
      </c>
      <c r="C9" s="16">
        <v>630</v>
      </c>
      <c r="D9" s="16"/>
      <c r="E9" s="16">
        <v>8820</v>
      </c>
    </row>
    <row r="10" spans="1:8" ht="15" x14ac:dyDescent="0.55000000000000004">
      <c r="A10" s="11" t="s">
        <v>40</v>
      </c>
      <c r="B10" s="12" t="s">
        <v>44</v>
      </c>
      <c r="C10" s="16">
        <v>1800</v>
      </c>
      <c r="D10" s="16"/>
      <c r="E10" s="16">
        <v>9000</v>
      </c>
    </row>
    <row r="11" spans="1:8" ht="15" x14ac:dyDescent="0.55000000000000004">
      <c r="A11" s="11" t="s">
        <v>42</v>
      </c>
      <c r="B11" s="12" t="s">
        <v>45</v>
      </c>
      <c r="C11" s="16">
        <v>630</v>
      </c>
      <c r="D11" s="16"/>
      <c r="E11" s="16">
        <v>3150</v>
      </c>
    </row>
    <row r="12" spans="1:8" ht="15" x14ac:dyDescent="0.55000000000000004">
      <c r="A12" s="11" t="s">
        <v>46</v>
      </c>
      <c r="B12" s="12" t="s">
        <v>47</v>
      </c>
      <c r="C12" s="16">
        <v>350</v>
      </c>
      <c r="D12" s="16"/>
      <c r="E12" s="16">
        <v>1400</v>
      </c>
    </row>
    <row r="13" spans="1:8" ht="15" x14ac:dyDescent="0.55000000000000004">
      <c r="A13" s="10"/>
      <c r="B13" s="14" t="s">
        <v>48</v>
      </c>
      <c r="C13" s="17"/>
      <c r="D13" s="17"/>
      <c r="E13" s="18">
        <v>115610</v>
      </c>
    </row>
    <row r="16" spans="1:8" ht="15" x14ac:dyDescent="0.55000000000000004">
      <c r="A16" s="20" t="s">
        <v>28</v>
      </c>
      <c r="B16" s="21" t="s">
        <v>51</v>
      </c>
      <c r="C16" s="21" t="s">
        <v>30</v>
      </c>
      <c r="D16" s="21" t="s">
        <v>31</v>
      </c>
    </row>
    <row r="17" spans="1:4" x14ac:dyDescent="0.55000000000000004">
      <c r="A17" s="22"/>
      <c r="B17" s="23"/>
      <c r="C17" s="23"/>
      <c r="D17" s="24"/>
    </row>
    <row r="18" spans="1:4" ht="15" x14ac:dyDescent="0.55000000000000004">
      <c r="A18" s="11" t="s">
        <v>52</v>
      </c>
      <c r="B18" s="12" t="s">
        <v>53</v>
      </c>
      <c r="C18" s="13">
        <v>9520</v>
      </c>
      <c r="D18" s="13">
        <v>114240</v>
      </c>
    </row>
    <row r="19" spans="1:4" ht="15" x14ac:dyDescent="0.55000000000000004">
      <c r="A19" s="11" t="s">
        <v>54</v>
      </c>
      <c r="B19" s="12" t="s">
        <v>55</v>
      </c>
      <c r="C19" s="25">
        <v>250</v>
      </c>
      <c r="D19" s="13">
        <v>3000</v>
      </c>
    </row>
    <row r="20" spans="1:4" ht="15" x14ac:dyDescent="0.55000000000000004">
      <c r="A20" s="11" t="s">
        <v>56</v>
      </c>
      <c r="B20" s="12" t="s">
        <v>57</v>
      </c>
      <c r="C20" s="25">
        <v>100</v>
      </c>
      <c r="D20" s="13">
        <v>1200</v>
      </c>
    </row>
    <row r="21" spans="1:4" ht="15" x14ac:dyDescent="0.55000000000000004">
      <c r="A21" s="11" t="s">
        <v>58</v>
      </c>
      <c r="B21" s="12" t="s">
        <v>59</v>
      </c>
      <c r="C21" s="25">
        <v>150</v>
      </c>
      <c r="D21" s="13">
        <v>1800</v>
      </c>
    </row>
    <row r="22" spans="1:4" ht="15" x14ac:dyDescent="0.55000000000000004">
      <c r="A22" s="11" t="s">
        <v>60</v>
      </c>
      <c r="B22" s="12" t="s">
        <v>61</v>
      </c>
      <c r="C22" s="25">
        <v>60</v>
      </c>
      <c r="D22" s="25">
        <v>720</v>
      </c>
    </row>
    <row r="23" spans="1:4" ht="15" x14ac:dyDescent="0.55000000000000004">
      <c r="A23" s="11" t="s">
        <v>62</v>
      </c>
      <c r="B23" s="12" t="s">
        <v>63</v>
      </c>
      <c r="C23" s="25">
        <v>130</v>
      </c>
      <c r="D23" s="13">
        <v>1560</v>
      </c>
    </row>
    <row r="24" spans="1:4" ht="15" x14ac:dyDescent="0.55000000000000004">
      <c r="A24" s="11" t="s">
        <v>64</v>
      </c>
      <c r="B24" s="12" t="s">
        <v>65</v>
      </c>
      <c r="C24" s="25">
        <v>50</v>
      </c>
      <c r="D24" s="25">
        <v>600</v>
      </c>
    </row>
    <row r="25" spans="1:4" ht="15" x14ac:dyDescent="0.55000000000000004">
      <c r="A25" s="11" t="s">
        <v>66</v>
      </c>
      <c r="B25" s="12" t="s">
        <v>67</v>
      </c>
      <c r="C25" s="25">
        <v>40</v>
      </c>
      <c r="D25" s="25">
        <v>480</v>
      </c>
    </row>
    <row r="26" spans="1:4" ht="15" x14ac:dyDescent="0.55000000000000004">
      <c r="A26" s="11" t="s">
        <v>68</v>
      </c>
      <c r="B26" s="12" t="s">
        <v>69</v>
      </c>
      <c r="C26" s="25">
        <v>25</v>
      </c>
      <c r="D26" s="25">
        <v>300</v>
      </c>
    </row>
    <row r="27" spans="1:4" ht="15" x14ac:dyDescent="0.55000000000000004">
      <c r="A27" s="11" t="s">
        <v>70</v>
      </c>
      <c r="B27" s="12" t="s">
        <v>71</v>
      </c>
      <c r="C27" s="25">
        <v>25</v>
      </c>
      <c r="D27" s="25">
        <v>300</v>
      </c>
    </row>
    <row r="28" spans="1:4" ht="15" x14ac:dyDescent="0.55000000000000004">
      <c r="A28" s="11" t="s">
        <v>72</v>
      </c>
      <c r="B28" s="12" t="s">
        <v>73</v>
      </c>
      <c r="C28" s="25">
        <v>25</v>
      </c>
      <c r="D28" s="25">
        <v>300</v>
      </c>
    </row>
    <row r="29" spans="1:4" ht="15" x14ac:dyDescent="0.55000000000000004">
      <c r="A29" s="11" t="s">
        <v>74</v>
      </c>
      <c r="B29" s="12" t="s">
        <v>75</v>
      </c>
      <c r="C29" s="25">
        <v>20</v>
      </c>
      <c r="D29" s="25">
        <v>240</v>
      </c>
    </row>
    <row r="30" spans="1:4" ht="15" x14ac:dyDescent="0.55000000000000004">
      <c r="A30" s="11" t="s">
        <v>76</v>
      </c>
      <c r="B30" s="12" t="s">
        <v>77</v>
      </c>
      <c r="C30" s="25">
        <v>60</v>
      </c>
      <c r="D30" s="25">
        <v>720</v>
      </c>
    </row>
    <row r="31" spans="1:4" ht="15" x14ac:dyDescent="0.55000000000000004">
      <c r="A31" s="11" t="s">
        <v>78</v>
      </c>
      <c r="B31" s="12" t="s">
        <v>79</v>
      </c>
      <c r="C31" s="25">
        <v>30</v>
      </c>
      <c r="D31" s="25">
        <v>360</v>
      </c>
    </row>
    <row r="32" spans="1:4" ht="15" x14ac:dyDescent="0.55000000000000004">
      <c r="A32" s="11" t="s">
        <v>80</v>
      </c>
      <c r="B32" s="12" t="s">
        <v>81</v>
      </c>
      <c r="C32" s="25"/>
      <c r="D32" s="26">
        <v>35000</v>
      </c>
    </row>
    <row r="33" spans="1:4" ht="30" x14ac:dyDescent="0.55000000000000004">
      <c r="A33" s="11" t="s">
        <v>82</v>
      </c>
      <c r="B33" s="12" t="s">
        <v>83</v>
      </c>
      <c r="C33" s="25"/>
      <c r="D33" s="26">
        <v>2500</v>
      </c>
    </row>
    <row r="34" spans="1:4" ht="30" x14ac:dyDescent="0.55000000000000004">
      <c r="A34" s="11" t="s">
        <v>84</v>
      </c>
      <c r="B34" s="12" t="s">
        <v>85</v>
      </c>
      <c r="C34" s="25"/>
      <c r="D34" s="10">
        <v>600</v>
      </c>
    </row>
    <row r="35" spans="1:4" ht="15" x14ac:dyDescent="0.55000000000000004">
      <c r="A35" s="22"/>
      <c r="B35" s="14" t="s">
        <v>86</v>
      </c>
      <c r="C35" s="14"/>
      <c r="D35" s="15">
        <v>163920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Full1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Isidre Puignero</dc:creator>
  <cp:lastModifiedBy>Isidre Puignero</cp:lastModifiedBy>
  <cp:lastPrinted>2024-04-26T10:46:57Z</cp:lastPrinted>
  <dcterms:created xsi:type="dcterms:W3CDTF">2024-04-26T10:15:52Z</dcterms:created>
  <dcterms:modified xsi:type="dcterms:W3CDTF">2024-06-01T07:09:16Z</dcterms:modified>
</cp:coreProperties>
</file>