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EA JURIDICA\Contractacio\CONTRACTACIÓ\0.1. SISTEMA DINÀMIC D'ADQUISICIÓ (SDA)\222_2021_SUBMINISTRAMENT\3. CONTRACTES DERIVATS\1 CONGELATS\2024\Subcat. 9 C. Lleidatanes\La Pobla de Segur\"/>
    </mc:Choice>
  </mc:AlternateContent>
  <bookViews>
    <workbookView xWindow="-120" yWindow="-120" windowWidth="29040" windowHeight="158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3" i="1" l="1"/>
  <c r="H203" i="1" s="1"/>
  <c r="G197" i="1"/>
  <c r="H197" i="1" s="1"/>
  <c r="G186" i="1"/>
  <c r="H186" i="1" s="1"/>
  <c r="G175" i="1"/>
  <c r="H175" i="1" s="1"/>
  <c r="G155" i="1"/>
  <c r="H155" i="1" s="1"/>
  <c r="G149" i="1"/>
  <c r="H149" i="1" s="1"/>
  <c r="G138" i="1"/>
  <c r="H138" i="1" s="1"/>
  <c r="G127" i="1"/>
  <c r="H127" i="1" s="1"/>
  <c r="G107" i="1"/>
  <c r="H107" i="1" s="1"/>
  <c r="G101" i="1"/>
  <c r="H101" i="1" s="1"/>
  <c r="G90" i="1"/>
  <c r="H90" i="1" s="1"/>
  <c r="G79" i="1"/>
  <c r="H79" i="1" s="1"/>
  <c r="E208" i="1"/>
  <c r="G208" i="1" s="1"/>
  <c r="H208" i="1" s="1"/>
  <c r="E207" i="1"/>
  <c r="G207" i="1" s="1"/>
  <c r="H207" i="1" s="1"/>
  <c r="E206" i="1"/>
  <c r="G206" i="1" s="1"/>
  <c r="H206" i="1" s="1"/>
  <c r="E205" i="1"/>
  <c r="G205" i="1" s="1"/>
  <c r="H205" i="1" s="1"/>
  <c r="E204" i="1"/>
  <c r="G204" i="1" s="1"/>
  <c r="H204" i="1" s="1"/>
  <c r="E203" i="1"/>
  <c r="E202" i="1"/>
  <c r="G202" i="1" s="1"/>
  <c r="H202" i="1" s="1"/>
  <c r="E201" i="1"/>
  <c r="G201" i="1" s="1"/>
  <c r="H201" i="1" s="1"/>
  <c r="E200" i="1"/>
  <c r="G200" i="1" s="1"/>
  <c r="H200" i="1" s="1"/>
  <c r="E199" i="1"/>
  <c r="G199" i="1" s="1"/>
  <c r="H199" i="1" s="1"/>
  <c r="E198" i="1"/>
  <c r="G198" i="1" s="1"/>
  <c r="H198" i="1" s="1"/>
  <c r="E197" i="1"/>
  <c r="E196" i="1"/>
  <c r="G196" i="1" s="1"/>
  <c r="H196" i="1" s="1"/>
  <c r="E195" i="1"/>
  <c r="G195" i="1" s="1"/>
  <c r="H195" i="1" s="1"/>
  <c r="E194" i="1"/>
  <c r="G194" i="1" s="1"/>
  <c r="H194" i="1" s="1"/>
  <c r="E193" i="1"/>
  <c r="G193" i="1" s="1"/>
  <c r="H193" i="1" s="1"/>
  <c r="E192" i="1"/>
  <c r="G192" i="1" s="1"/>
  <c r="H192" i="1" s="1"/>
  <c r="E191" i="1"/>
  <c r="G191" i="1" s="1"/>
  <c r="H191" i="1" s="1"/>
  <c r="E190" i="1"/>
  <c r="G190" i="1" s="1"/>
  <c r="H190" i="1" s="1"/>
  <c r="E189" i="1"/>
  <c r="G189" i="1" s="1"/>
  <c r="H189" i="1" s="1"/>
  <c r="E188" i="1"/>
  <c r="G188" i="1" s="1"/>
  <c r="H188" i="1" s="1"/>
  <c r="E187" i="1"/>
  <c r="G187" i="1" s="1"/>
  <c r="H187" i="1" s="1"/>
  <c r="E186" i="1"/>
  <c r="E185" i="1"/>
  <c r="G185" i="1" s="1"/>
  <c r="H185" i="1" s="1"/>
  <c r="E184" i="1"/>
  <c r="G184" i="1" s="1"/>
  <c r="H184" i="1" s="1"/>
  <c r="E183" i="1"/>
  <c r="G183" i="1" s="1"/>
  <c r="H183" i="1" s="1"/>
  <c r="E182" i="1"/>
  <c r="G182" i="1" s="1"/>
  <c r="H182" i="1" s="1"/>
  <c r="E181" i="1"/>
  <c r="G181" i="1" s="1"/>
  <c r="H181" i="1" s="1"/>
  <c r="E180" i="1"/>
  <c r="G180" i="1" s="1"/>
  <c r="H180" i="1" s="1"/>
  <c r="E179" i="1"/>
  <c r="G179" i="1" s="1"/>
  <c r="H179" i="1" s="1"/>
  <c r="E178" i="1"/>
  <c r="G178" i="1" s="1"/>
  <c r="H178" i="1" s="1"/>
  <c r="E177" i="1"/>
  <c r="G177" i="1" s="1"/>
  <c r="H177" i="1" s="1"/>
  <c r="E176" i="1"/>
  <c r="G176" i="1" s="1"/>
  <c r="H176" i="1" s="1"/>
  <c r="E175" i="1"/>
  <c r="E174" i="1"/>
  <c r="G174" i="1" s="1"/>
  <c r="H174" i="1" s="1"/>
  <c r="E173" i="1"/>
  <c r="G173" i="1" s="1"/>
  <c r="H173" i="1" s="1"/>
  <c r="E172" i="1"/>
  <c r="G172" i="1" s="1"/>
  <c r="H172" i="1" s="1"/>
  <c r="E171" i="1"/>
  <c r="G171" i="1" s="1"/>
  <c r="H171" i="1" s="1"/>
  <c r="E170" i="1"/>
  <c r="G170" i="1" s="1"/>
  <c r="H170" i="1" s="1"/>
  <c r="E169" i="1"/>
  <c r="G169" i="1" s="1"/>
  <c r="H169" i="1" s="1"/>
  <c r="E168" i="1"/>
  <c r="G168" i="1" s="1"/>
  <c r="H168" i="1" s="1"/>
  <c r="E167" i="1"/>
  <c r="G167" i="1" s="1"/>
  <c r="H167" i="1" s="1"/>
  <c r="E166" i="1"/>
  <c r="G166" i="1" s="1"/>
  <c r="H166" i="1" s="1"/>
  <c r="E165" i="1"/>
  <c r="G165" i="1" s="1"/>
  <c r="H165" i="1" s="1"/>
  <c r="E164" i="1"/>
  <c r="G164" i="1" s="1"/>
  <c r="H164" i="1" s="1"/>
  <c r="E163" i="1"/>
  <c r="G163" i="1" s="1"/>
  <c r="H163" i="1" s="1"/>
  <c r="E162" i="1"/>
  <c r="G162" i="1" s="1"/>
  <c r="H162" i="1" s="1"/>
  <c r="E161" i="1"/>
  <c r="G161" i="1" s="1"/>
  <c r="H161" i="1" s="1"/>
  <c r="E160" i="1"/>
  <c r="G160" i="1" s="1"/>
  <c r="H160" i="1" s="1"/>
  <c r="E159" i="1"/>
  <c r="G159" i="1" s="1"/>
  <c r="H159" i="1" s="1"/>
  <c r="E158" i="1"/>
  <c r="G158" i="1" s="1"/>
  <c r="H158" i="1" s="1"/>
  <c r="E157" i="1"/>
  <c r="G157" i="1" s="1"/>
  <c r="H157" i="1" s="1"/>
  <c r="E156" i="1"/>
  <c r="G156" i="1" s="1"/>
  <c r="H156" i="1" s="1"/>
  <c r="E155" i="1"/>
  <c r="E154" i="1"/>
  <c r="G154" i="1" s="1"/>
  <c r="H154" i="1" s="1"/>
  <c r="E153" i="1"/>
  <c r="G153" i="1" s="1"/>
  <c r="H153" i="1" s="1"/>
  <c r="E152" i="1"/>
  <c r="G152" i="1" s="1"/>
  <c r="H152" i="1" s="1"/>
  <c r="E151" i="1"/>
  <c r="G151" i="1" s="1"/>
  <c r="H151" i="1" s="1"/>
  <c r="E150" i="1"/>
  <c r="G150" i="1" s="1"/>
  <c r="H150" i="1" s="1"/>
  <c r="E149" i="1"/>
  <c r="E148" i="1"/>
  <c r="G148" i="1" s="1"/>
  <c r="H148" i="1" s="1"/>
  <c r="E147" i="1"/>
  <c r="G147" i="1" s="1"/>
  <c r="H147" i="1" s="1"/>
  <c r="E146" i="1"/>
  <c r="G146" i="1" s="1"/>
  <c r="H146" i="1" s="1"/>
  <c r="E145" i="1"/>
  <c r="G145" i="1" s="1"/>
  <c r="H145" i="1" s="1"/>
  <c r="E144" i="1"/>
  <c r="G144" i="1" s="1"/>
  <c r="H144" i="1" s="1"/>
  <c r="E143" i="1"/>
  <c r="G143" i="1" s="1"/>
  <c r="H143" i="1" s="1"/>
  <c r="E142" i="1"/>
  <c r="G142" i="1" s="1"/>
  <c r="H142" i="1" s="1"/>
  <c r="E141" i="1"/>
  <c r="G141" i="1" s="1"/>
  <c r="H141" i="1" s="1"/>
  <c r="E140" i="1"/>
  <c r="G140" i="1" s="1"/>
  <c r="H140" i="1" s="1"/>
  <c r="E139" i="1"/>
  <c r="G139" i="1" s="1"/>
  <c r="H139" i="1" s="1"/>
  <c r="E138" i="1"/>
  <c r="E137" i="1"/>
  <c r="G137" i="1" s="1"/>
  <c r="H137" i="1" s="1"/>
  <c r="E136" i="1"/>
  <c r="G136" i="1" s="1"/>
  <c r="H136" i="1" s="1"/>
  <c r="E135" i="1"/>
  <c r="G135" i="1" s="1"/>
  <c r="H135" i="1" s="1"/>
  <c r="E134" i="1"/>
  <c r="G134" i="1" s="1"/>
  <c r="H134" i="1" s="1"/>
  <c r="E133" i="1"/>
  <c r="G133" i="1" s="1"/>
  <c r="H133" i="1" s="1"/>
  <c r="E132" i="1"/>
  <c r="G132" i="1" s="1"/>
  <c r="H132" i="1" s="1"/>
  <c r="E131" i="1"/>
  <c r="G131" i="1" s="1"/>
  <c r="H131" i="1" s="1"/>
  <c r="E130" i="1"/>
  <c r="G130" i="1" s="1"/>
  <c r="H130" i="1" s="1"/>
  <c r="E129" i="1"/>
  <c r="G129" i="1" s="1"/>
  <c r="H129" i="1" s="1"/>
  <c r="E128" i="1"/>
  <c r="G128" i="1" s="1"/>
  <c r="H128" i="1" s="1"/>
  <c r="E127" i="1"/>
  <c r="E126" i="1"/>
  <c r="G126" i="1" s="1"/>
  <c r="H126" i="1" s="1"/>
  <c r="E125" i="1"/>
  <c r="G125" i="1" s="1"/>
  <c r="H125" i="1" s="1"/>
  <c r="E124" i="1"/>
  <c r="G124" i="1" s="1"/>
  <c r="H124" i="1" s="1"/>
  <c r="E123" i="1"/>
  <c r="G123" i="1" s="1"/>
  <c r="H123" i="1" s="1"/>
  <c r="E122" i="1"/>
  <c r="G122" i="1" s="1"/>
  <c r="H122" i="1" s="1"/>
  <c r="E121" i="1"/>
  <c r="G121" i="1" s="1"/>
  <c r="H121" i="1" s="1"/>
  <c r="E120" i="1"/>
  <c r="G120" i="1" s="1"/>
  <c r="H120" i="1" s="1"/>
  <c r="E119" i="1"/>
  <c r="G119" i="1" s="1"/>
  <c r="H119" i="1" s="1"/>
  <c r="E118" i="1"/>
  <c r="G118" i="1" s="1"/>
  <c r="H118" i="1" s="1"/>
  <c r="E117" i="1"/>
  <c r="G117" i="1" s="1"/>
  <c r="H117" i="1" s="1"/>
  <c r="E116" i="1"/>
  <c r="G116" i="1" s="1"/>
  <c r="H116" i="1" s="1"/>
  <c r="E115" i="1"/>
  <c r="G115" i="1" s="1"/>
  <c r="H115" i="1" s="1"/>
  <c r="E114" i="1"/>
  <c r="G114" i="1" s="1"/>
  <c r="H114" i="1" s="1"/>
  <c r="E113" i="1"/>
  <c r="G113" i="1" s="1"/>
  <c r="H113" i="1" s="1"/>
  <c r="E112" i="1"/>
  <c r="G112" i="1" s="1"/>
  <c r="H112" i="1" s="1"/>
  <c r="E111" i="1"/>
  <c r="G111" i="1" s="1"/>
  <c r="H111" i="1" s="1"/>
  <c r="E110" i="1"/>
  <c r="G110" i="1" s="1"/>
  <c r="H110" i="1" s="1"/>
  <c r="E109" i="1"/>
  <c r="G109" i="1" s="1"/>
  <c r="H109" i="1" s="1"/>
  <c r="E108" i="1"/>
  <c r="G108" i="1" s="1"/>
  <c r="H108" i="1" s="1"/>
  <c r="E107" i="1"/>
  <c r="E106" i="1"/>
  <c r="G106" i="1" s="1"/>
  <c r="H106" i="1" s="1"/>
  <c r="E105" i="1"/>
  <c r="G105" i="1" s="1"/>
  <c r="H105" i="1" s="1"/>
  <c r="E104" i="1"/>
  <c r="G104" i="1" s="1"/>
  <c r="H104" i="1" s="1"/>
  <c r="E103" i="1"/>
  <c r="G103" i="1" s="1"/>
  <c r="H103" i="1" s="1"/>
  <c r="E102" i="1"/>
  <c r="G102" i="1" s="1"/>
  <c r="H102" i="1" s="1"/>
  <c r="E101" i="1"/>
  <c r="E100" i="1"/>
  <c r="G100" i="1" s="1"/>
  <c r="H100" i="1" s="1"/>
  <c r="E99" i="1"/>
  <c r="G99" i="1" s="1"/>
  <c r="H99" i="1" s="1"/>
  <c r="E98" i="1"/>
  <c r="G98" i="1" s="1"/>
  <c r="H98" i="1" s="1"/>
  <c r="E97" i="1"/>
  <c r="G97" i="1" s="1"/>
  <c r="H97" i="1" s="1"/>
  <c r="E96" i="1"/>
  <c r="G96" i="1" s="1"/>
  <c r="H96" i="1" s="1"/>
  <c r="E95" i="1"/>
  <c r="G95" i="1" s="1"/>
  <c r="H95" i="1" s="1"/>
  <c r="E94" i="1"/>
  <c r="G94" i="1" s="1"/>
  <c r="H94" i="1" s="1"/>
  <c r="E93" i="1"/>
  <c r="G93" i="1" s="1"/>
  <c r="H93" i="1" s="1"/>
  <c r="E92" i="1"/>
  <c r="G92" i="1" s="1"/>
  <c r="H92" i="1" s="1"/>
  <c r="E91" i="1"/>
  <c r="G91" i="1" s="1"/>
  <c r="H91" i="1" s="1"/>
  <c r="E90" i="1"/>
  <c r="E89" i="1"/>
  <c r="G89" i="1" s="1"/>
  <c r="H89" i="1" s="1"/>
  <c r="E88" i="1"/>
  <c r="G88" i="1" s="1"/>
  <c r="H88" i="1" s="1"/>
  <c r="E87" i="1"/>
  <c r="G87" i="1" s="1"/>
  <c r="H87" i="1" s="1"/>
  <c r="E86" i="1"/>
  <c r="G86" i="1" s="1"/>
  <c r="H86" i="1" s="1"/>
  <c r="E85" i="1"/>
  <c r="G85" i="1" s="1"/>
  <c r="H85" i="1" s="1"/>
  <c r="E84" i="1"/>
  <c r="G84" i="1" s="1"/>
  <c r="H84" i="1" s="1"/>
  <c r="E83" i="1"/>
  <c r="G83" i="1" s="1"/>
  <c r="H83" i="1" s="1"/>
  <c r="E82" i="1"/>
  <c r="G82" i="1" s="1"/>
  <c r="H82" i="1" s="1"/>
  <c r="E81" i="1"/>
  <c r="G81" i="1" s="1"/>
  <c r="H81" i="1" s="1"/>
  <c r="E80" i="1"/>
  <c r="G80" i="1" s="1"/>
  <c r="H80" i="1" s="1"/>
  <c r="E79" i="1"/>
  <c r="E78" i="1"/>
  <c r="G78" i="1" s="1"/>
  <c r="H78" i="1" s="1"/>
  <c r="E77" i="1"/>
  <c r="G77" i="1" s="1"/>
  <c r="H77" i="1" s="1"/>
  <c r="E76" i="1"/>
  <c r="G76" i="1" s="1"/>
  <c r="H76" i="1" s="1"/>
  <c r="E75" i="1"/>
  <c r="G75" i="1" s="1"/>
  <c r="H75" i="1" s="1"/>
  <c r="E74" i="1"/>
  <c r="G74" i="1" s="1"/>
  <c r="H74" i="1" s="1"/>
  <c r="G209" i="1" l="1"/>
  <c r="E17" i="1"/>
  <c r="G17" i="1" s="1"/>
  <c r="H17" i="1" s="1"/>
  <c r="E18" i="1"/>
  <c r="G18" i="1" s="1"/>
  <c r="H18" i="1" s="1"/>
  <c r="E19" i="1"/>
  <c r="G19" i="1" s="1"/>
  <c r="H19" i="1" s="1"/>
  <c r="E20" i="1"/>
  <c r="G20" i="1" s="1"/>
  <c r="H20" i="1" s="1"/>
  <c r="E21" i="1"/>
  <c r="G21" i="1" s="1"/>
  <c r="H21" i="1" s="1"/>
  <c r="E22" i="1"/>
  <c r="G22" i="1" s="1"/>
  <c r="H22" i="1" s="1"/>
  <c r="E23" i="1"/>
  <c r="G23" i="1" s="1"/>
  <c r="H23" i="1" s="1"/>
  <c r="E24" i="1"/>
  <c r="G24" i="1" s="1"/>
  <c r="H24" i="1" s="1"/>
  <c r="E25" i="1"/>
  <c r="G25" i="1" s="1"/>
  <c r="H25" i="1" s="1"/>
  <c r="E26" i="1"/>
  <c r="G26" i="1" s="1"/>
  <c r="H26" i="1" s="1"/>
  <c r="E27" i="1"/>
  <c r="G27" i="1" s="1"/>
  <c r="H27" i="1" s="1"/>
  <c r="E28" i="1"/>
  <c r="G28" i="1" s="1"/>
  <c r="H28" i="1" s="1"/>
  <c r="E29" i="1"/>
  <c r="G29" i="1" s="1"/>
  <c r="H29" i="1" s="1"/>
  <c r="E30" i="1"/>
  <c r="G30" i="1" s="1"/>
  <c r="H30" i="1" s="1"/>
  <c r="E31" i="1"/>
  <c r="G31" i="1" s="1"/>
  <c r="H31" i="1" s="1"/>
  <c r="E32" i="1"/>
  <c r="G32" i="1" s="1"/>
  <c r="H32" i="1" s="1"/>
  <c r="E33" i="1"/>
  <c r="G33" i="1" s="1"/>
  <c r="H33" i="1" s="1"/>
  <c r="E34" i="1"/>
  <c r="G34" i="1" s="1"/>
  <c r="H34" i="1" s="1"/>
  <c r="E35" i="1"/>
  <c r="G35" i="1" s="1"/>
  <c r="H35" i="1" s="1"/>
  <c r="E36" i="1"/>
  <c r="G36" i="1" s="1"/>
  <c r="H36" i="1" s="1"/>
  <c r="E37" i="1"/>
  <c r="G37" i="1" s="1"/>
  <c r="H37" i="1" s="1"/>
  <c r="E38" i="1"/>
  <c r="G38" i="1" s="1"/>
  <c r="H38" i="1" s="1"/>
  <c r="E39" i="1"/>
  <c r="G39" i="1" s="1"/>
  <c r="H39" i="1" s="1"/>
  <c r="E40" i="1"/>
  <c r="G40" i="1" s="1"/>
  <c r="H40" i="1" s="1"/>
  <c r="E41" i="1"/>
  <c r="G41" i="1" s="1"/>
  <c r="H41" i="1" s="1"/>
  <c r="E42" i="1"/>
  <c r="G42" i="1" s="1"/>
  <c r="H42" i="1" s="1"/>
  <c r="E43" i="1"/>
  <c r="G43" i="1" s="1"/>
  <c r="H43" i="1" s="1"/>
  <c r="E44" i="1"/>
  <c r="G44" i="1" s="1"/>
  <c r="H44" i="1" s="1"/>
  <c r="E45" i="1"/>
  <c r="G45" i="1" s="1"/>
  <c r="H45" i="1" s="1"/>
  <c r="E46" i="1"/>
  <c r="G46" i="1" s="1"/>
  <c r="H46" i="1" s="1"/>
  <c r="E47" i="1"/>
  <c r="G47" i="1" s="1"/>
  <c r="H47" i="1" s="1"/>
  <c r="E48" i="1"/>
  <c r="G48" i="1" s="1"/>
  <c r="H48" i="1" s="1"/>
  <c r="E49" i="1"/>
  <c r="G49" i="1" s="1"/>
  <c r="H49" i="1" s="1"/>
  <c r="E50" i="1"/>
  <c r="G50" i="1" s="1"/>
  <c r="H50" i="1" s="1"/>
  <c r="E51" i="1"/>
  <c r="G51" i="1" s="1"/>
  <c r="H51" i="1" s="1"/>
  <c r="E52" i="1"/>
  <c r="G52" i="1" s="1"/>
  <c r="H52" i="1" s="1"/>
  <c r="E53" i="1"/>
  <c r="G53" i="1" s="1"/>
  <c r="H53" i="1" s="1"/>
  <c r="E54" i="1"/>
  <c r="G54" i="1" s="1"/>
  <c r="H54" i="1" s="1"/>
  <c r="E55" i="1"/>
  <c r="G55" i="1" s="1"/>
  <c r="H55" i="1" s="1"/>
  <c r="E56" i="1"/>
  <c r="G56" i="1" s="1"/>
  <c r="H56" i="1" s="1"/>
  <c r="E57" i="1"/>
  <c r="G57" i="1" s="1"/>
  <c r="H57" i="1" s="1"/>
  <c r="E58" i="1"/>
  <c r="G58" i="1" s="1"/>
  <c r="H58" i="1" s="1"/>
  <c r="E59" i="1"/>
  <c r="G59" i="1" s="1"/>
  <c r="H59" i="1" s="1"/>
  <c r="E60" i="1"/>
  <c r="G60" i="1" s="1"/>
  <c r="H60" i="1" s="1"/>
  <c r="E61" i="1"/>
  <c r="G61" i="1" s="1"/>
  <c r="H61" i="1" s="1"/>
  <c r="E62" i="1"/>
  <c r="G62" i="1" s="1"/>
  <c r="H62" i="1" s="1"/>
  <c r="E63" i="1"/>
  <c r="G63" i="1" s="1"/>
  <c r="H63" i="1" s="1"/>
  <c r="E64" i="1"/>
  <c r="G64" i="1" s="1"/>
  <c r="H64" i="1" s="1"/>
  <c r="E65" i="1"/>
  <c r="G65" i="1" s="1"/>
  <c r="H65" i="1" s="1"/>
  <c r="E66" i="1"/>
  <c r="G66" i="1" s="1"/>
  <c r="H66" i="1" s="1"/>
  <c r="E67" i="1"/>
  <c r="G67" i="1" s="1"/>
  <c r="H67" i="1" s="1"/>
  <c r="E68" i="1"/>
  <c r="G68" i="1" s="1"/>
  <c r="H68" i="1" s="1"/>
  <c r="E69" i="1"/>
  <c r="G69" i="1" s="1"/>
  <c r="H69" i="1" s="1"/>
  <c r="E70" i="1"/>
  <c r="G70" i="1" s="1"/>
  <c r="H70" i="1" s="1"/>
  <c r="E71" i="1"/>
  <c r="G71" i="1" s="1"/>
  <c r="H71" i="1" s="1"/>
  <c r="E72" i="1"/>
  <c r="H72" i="1" l="1"/>
  <c r="H73" i="1" s="1"/>
  <c r="G72" i="1"/>
  <c r="E73" i="1"/>
  <c r="G73" i="1"/>
  <c r="E209" i="1"/>
  <c r="E210" i="1" l="1"/>
  <c r="B7" i="1" s="1"/>
  <c r="H209" i="1"/>
  <c r="H210" i="1" l="1"/>
  <c r="D7" i="1" s="1"/>
  <c r="G210" i="1"/>
  <c r="C7" i="1" s="1"/>
</calcChain>
</file>

<file path=xl/sharedStrings.xml><?xml version="1.0" encoding="utf-8"?>
<sst xmlns="http://schemas.openxmlformats.org/spreadsheetml/2006/main" count="210" uniqueCount="209">
  <si>
    <t>Preu</t>
  </si>
  <si>
    <t>IVA</t>
  </si>
  <si>
    <t>Import total</t>
  </si>
  <si>
    <t>Nº</t>
  </si>
  <si>
    <t>DESCRIPCIÓ</t>
  </si>
  <si>
    <t>QUANTITAT</t>
  </si>
  <si>
    <t>PREU</t>
  </si>
  <si>
    <t>TOTAL</t>
  </si>
  <si>
    <t>IVA €</t>
  </si>
  <si>
    <t>TOTAL + IVA</t>
  </si>
  <si>
    <t xml:space="preserve">ABADEJO PORCIONS   </t>
  </si>
  <si>
    <t xml:space="preserve">BACALLÀ ESQUEIXAT PBO </t>
  </si>
  <si>
    <t xml:space="preserve">BACALLÀ FILET  </t>
  </si>
  <si>
    <t>BACALLÀ TROSSOS (150-225G)</t>
  </si>
  <si>
    <t xml:space="preserve">CAÇÓ/CAELLA RODANXA  </t>
  </si>
  <si>
    <t xml:space="preserve">CALAMAR A TIRES </t>
  </si>
  <si>
    <t xml:space="preserve">CALAMAR NET (20-40) </t>
  </si>
  <si>
    <t xml:space="preserve">CALAMAR TROSSOS - DAUS </t>
  </si>
  <si>
    <t xml:space="preserve">CLOÏSA MARRÓ 60/80 </t>
  </si>
  <si>
    <t xml:space="preserve">CLOÏSSA BLANCA DEL PACÍFIC  </t>
  </si>
  <si>
    <t xml:space="preserve">EMPERADOR RODANXA </t>
  </si>
  <si>
    <t xml:space="preserve">FILET DE VERAT </t>
  </si>
  <si>
    <t xml:space="preserve">FILET LLUÇ 2/4 </t>
  </si>
  <si>
    <t>102081</t>
  </si>
  <si>
    <t>FILET LLOBARRO  (1uts x5kg) PBO</t>
  </si>
  <si>
    <t>102031</t>
  </si>
  <si>
    <t>FILET DAURADA140/160  (1uts x5kg) PBO</t>
  </si>
  <si>
    <t xml:space="preserve">GALL S/PELL FILET   </t>
  </si>
  <si>
    <t xml:space="preserve">GALLINETA FILET AMB PELL </t>
  </si>
  <si>
    <t xml:space="preserve">GAMBA LLAGOSTINERA Nº 2 </t>
  </si>
  <si>
    <t xml:space="preserve">GAMBA LLAGOSTINERA Nº3 </t>
  </si>
  <si>
    <t xml:space="preserve">GAMBA PELADA 30/50 </t>
  </si>
  <si>
    <t xml:space="preserve">GAMBA PELADA 50/70   </t>
  </si>
  <si>
    <t xml:space="preserve">HALIBUT/FLETAN FILET PBO 200/400 </t>
  </si>
  <si>
    <t xml:space="preserve">LLIMANDA FILET PBO SENSE PELLl SENSE ESPINES </t>
  </si>
  <si>
    <t xml:space="preserve">LLOM BACALLÀ 400/600 </t>
  </si>
  <si>
    <t xml:space="preserve">LLOM BACALLÀ DESSALAT </t>
  </si>
  <si>
    <t xml:space="preserve">LLOM LLUÇ SENSE PELL PBO 90/110G </t>
  </si>
  <si>
    <t xml:space="preserve">LLUÇ CUES(60-200)  </t>
  </si>
  <si>
    <t xml:space="preserve">LLUÇ FILET 115-170 </t>
  </si>
  <si>
    <t>LLUÇ FILET SENSE PELL 140-160</t>
  </si>
  <si>
    <t xml:space="preserve">LLUÇ LLOM  SELECTE </t>
  </si>
  <si>
    <t xml:space="preserve">LLUÇ RODANXA (110-200)  </t>
  </si>
  <si>
    <t xml:space="preserve">LLUÇ VENTRESCA PBO </t>
  </si>
  <si>
    <t xml:space="preserve">MAIRA FILET </t>
  </si>
  <si>
    <t>MORRALLA  (1uts x2kg)</t>
  </si>
  <si>
    <t>MUSCLO 1/2 CLOSCA</t>
  </si>
  <si>
    <t xml:space="preserve">MUSCLO CARN 10%(190-200)  </t>
  </si>
  <si>
    <t xml:space="preserve">POTON DAUS  </t>
  </si>
  <si>
    <t xml:space="preserve">PREPARAT PAELLA S/CLOSCA BÀSICA  </t>
  </si>
  <si>
    <t xml:space="preserve">RAP CAP  </t>
  </si>
  <si>
    <t>RAP CUA (150-200)</t>
  </si>
  <si>
    <t xml:space="preserve">RAP CUA (200-300) </t>
  </si>
  <si>
    <t xml:space="preserve">RAP DAUS </t>
  </si>
  <si>
    <t xml:space="preserve">RAP XINO FILET 150-200  </t>
  </si>
  <si>
    <t xml:space="preserve">ROSADA FILET S/PELL </t>
  </si>
  <si>
    <t xml:space="preserve">ROSADA RODANXA </t>
  </si>
  <si>
    <t xml:space="preserve">SALMÓ FILET  </t>
  </si>
  <si>
    <t xml:space="preserve">SALMÓ PORCIONS </t>
  </si>
  <si>
    <t xml:space="preserve">SALMÓ PORCIONS AMB PELL  </t>
  </si>
  <si>
    <t xml:space="preserve">SALPICO MARISC </t>
  </si>
  <si>
    <t>SARDINA FILET SENSE ESPINES</t>
  </si>
  <si>
    <t xml:space="preserve">SEPIA 8/12 </t>
  </si>
  <si>
    <t xml:space="preserve">SEPIA DAUS (2X2)CM </t>
  </si>
  <si>
    <t xml:space="preserve">SEPIA NETA INDIA 2/4  </t>
  </si>
  <si>
    <t xml:space="preserve">TILAPIA FILET S/PELL (80-140) </t>
  </si>
  <si>
    <t>TONYINA DAUS</t>
  </si>
  <si>
    <t xml:space="preserve">TONYINA RODANXA  </t>
  </si>
  <si>
    <t>PEIX</t>
  </si>
  <si>
    <t>Bistec de vedella IQF</t>
  </si>
  <si>
    <t>blanqueta de gall d'indi IQF</t>
  </si>
  <si>
    <t>Butifarra IQF</t>
  </si>
  <si>
    <t>Carn magre de porc a daus IQF</t>
  </si>
  <si>
    <t xml:space="preserve">Carn picada </t>
  </si>
  <si>
    <t>conill a 1/4 IQF</t>
  </si>
  <si>
    <t>Conill sencer IQF</t>
  </si>
  <si>
    <t>Cuixes de pollastre IQF</t>
  </si>
  <si>
    <t>Cuixes de pollastres deshosades IQF</t>
  </si>
  <si>
    <t>daus de vedella per estofar IQF</t>
  </si>
  <si>
    <t>Filet de vedella</t>
  </si>
  <si>
    <t>Hamburguesa pollastre 120g IQF</t>
  </si>
  <si>
    <t xml:space="preserve">Hamburguesas vedella/porc 120g IQF </t>
  </si>
  <si>
    <t xml:space="preserve">llata de vedella </t>
  </si>
  <si>
    <t>Llom de porc a filets IQF</t>
  </si>
  <si>
    <t>peus de porc cuits IQF</t>
  </si>
  <si>
    <t>pinxos de pollastre IQF</t>
  </si>
  <si>
    <t>pinxos de porc IQF</t>
  </si>
  <si>
    <t>pit de gall d'indi a filets IQF</t>
  </si>
  <si>
    <t>Pit de pollastre filetejar IQF</t>
  </si>
  <si>
    <t>pit de pollastre sencer IQF</t>
  </si>
  <si>
    <t>POLLASTRE PERNILETS  IQF</t>
  </si>
  <si>
    <t>salchichas IQF</t>
  </si>
  <si>
    <t xml:space="preserve">BLOQUE NATA Y FRESA SENSE/GLUTEN </t>
  </si>
  <si>
    <t xml:space="preserve">BUNYOL VENT 10G </t>
  </si>
  <si>
    <t xml:space="preserve">GELAT CON DE VAINILLA S/LACTOSA </t>
  </si>
  <si>
    <t xml:space="preserve">GELAT TARRINA LLIMONA  </t>
  </si>
  <si>
    <t>GELAT TARRINA TORRO</t>
  </si>
  <si>
    <t xml:space="preserve">GELAT TARRINA VAINILLA I XOCOLATA </t>
  </si>
  <si>
    <t xml:space="preserve">GELAT TARRINA VAINILLA-XOCOL S/SUCRE  </t>
  </si>
  <si>
    <t xml:space="preserve">GELAT VAS INDIVIDUAL VAINILLA I XOCOLATA </t>
  </si>
  <si>
    <t xml:space="preserve">PLANXA 3 XOCOLATES </t>
  </si>
  <si>
    <t xml:space="preserve">PLANXA CREMA CATALANA </t>
  </si>
  <si>
    <t xml:space="preserve">PLANXA LLIMONA  </t>
  </si>
  <si>
    <t xml:space="preserve">PLANXA MADUIXA  </t>
  </si>
  <si>
    <t xml:space="preserve">PLANXA PASTÍS FORMATGE AMB NABIUS </t>
  </si>
  <si>
    <t xml:space="preserve">PLANXA SAN MARC </t>
  </si>
  <si>
    <t xml:space="preserve">PLANXA SELVA TRUFA  </t>
  </si>
  <si>
    <t xml:space="preserve">PLANXA TIRAMISÚ  </t>
  </si>
  <si>
    <t xml:space="preserve">PROFITEROLS NATA </t>
  </si>
  <si>
    <t>TRONC NADAL 1,5kg</t>
  </si>
  <si>
    <t xml:space="preserve">TRUFES GELADES </t>
  </si>
  <si>
    <t xml:space="preserve">XURROS LLAÇ (30-40g/u)  </t>
  </si>
  <si>
    <t xml:space="preserve">AMANIDA D'ARRÒS  </t>
  </si>
  <si>
    <t xml:space="preserve">ARROS 3 DELÍCIES </t>
  </si>
  <si>
    <t>BACALLÀ ARREBOSSAT SKIPPER 8KG</t>
  </si>
  <si>
    <t>BUNYOLS BACALLÀ</t>
  </si>
  <si>
    <t>CALAMARS ROMANA</t>
  </si>
  <si>
    <t xml:space="preserve">CANELONS CARN  S/BEIXAMEL  </t>
  </si>
  <si>
    <t xml:space="preserve">CANELONS ESPINACS </t>
  </si>
  <si>
    <t xml:space="preserve">CANELONS FOIE D'ÀNEC  </t>
  </si>
  <si>
    <t xml:space="preserve">CANELONS MARISC  </t>
  </si>
  <si>
    <t xml:space="preserve">CARBASSÓ ARREBOSSAT </t>
  </si>
  <si>
    <t xml:space="preserve">CEBA ROSTIT  </t>
  </si>
  <si>
    <t xml:space="preserve">CRESTES TONYINA  </t>
  </si>
  <si>
    <t xml:space="preserve">CROQUETA BACALLÀ </t>
  </si>
  <si>
    <t xml:space="preserve">CROQUETA DE LLUÇ I GAMBES  </t>
  </si>
  <si>
    <t xml:space="preserve">CROQUETA PERNIL  </t>
  </si>
  <si>
    <t xml:space="preserve">CROQUETA POLLASTRE  </t>
  </si>
  <si>
    <t>CROQUETA ROSTIT/COCIDO</t>
  </si>
  <si>
    <t xml:space="preserve">CUIXETES MAR  </t>
  </si>
  <si>
    <t xml:space="preserve">ESCALIVADA MIXTA </t>
  </si>
  <si>
    <t xml:space="preserve">ESCALIVADA SENSE CEBA  </t>
  </si>
  <si>
    <t xml:space="preserve">LASSANYA BOLONYESA PLAQUES  </t>
  </si>
  <si>
    <t xml:space="preserve">LLAGOSTI CUIT </t>
  </si>
  <si>
    <t xml:space="preserve">LLIBRET PERNIL I FORMATGE  </t>
  </si>
  <si>
    <t xml:space="preserve">LLUÇ FILET ARREBOSSAT (95-100) </t>
  </si>
  <si>
    <t xml:space="preserve">LLUÇ RODANXA ARREBOSSAT  </t>
  </si>
  <si>
    <t xml:space="preserve">PATATES OLOT ARTESANES </t>
  </si>
  <si>
    <t xml:space="preserve">PEBROT ROSTIT PELAT  </t>
  </si>
  <si>
    <t xml:space="preserve">PIQUILLO BACALLÀ  </t>
  </si>
  <si>
    <t xml:space="preserve">PISTO DE VERDURES  </t>
  </si>
  <si>
    <t xml:space="preserve">PIZZA FORMATGE I PERNIL DOLÇ 30X40  </t>
  </si>
  <si>
    <t xml:space="preserve">POLLASTRE NUGGETS </t>
  </si>
  <si>
    <t xml:space="preserve">REMENAT ALL-GAMBA- ESPÀRRECS </t>
  </si>
  <si>
    <t>SALTEJAT VERDURES ROSTIDES</t>
  </si>
  <si>
    <t xml:space="preserve">SEITÓ ARREBOSSAT SENSE ESPINA  </t>
  </si>
  <si>
    <t>SOPA DE PEIX</t>
  </si>
  <si>
    <t xml:space="preserve">TEMPURA VERDURA ESPECIAL  </t>
  </si>
  <si>
    <t xml:space="preserve">TRUITA FRANCESA (75G)  </t>
  </si>
  <si>
    <t xml:space="preserve">TRUITA FRANCESA PERNIL DOLÇ (75G) </t>
  </si>
  <si>
    <t>TRUITA PATATA I CARBASSÓ</t>
  </si>
  <si>
    <t>TRUITA PATATA I CEBA</t>
  </si>
  <si>
    <t xml:space="preserve">TRUITA PATATA I ESPINACS </t>
  </si>
  <si>
    <t xml:space="preserve">TRUITA PATATA I TONYINA </t>
  </si>
  <si>
    <t xml:space="preserve">TWISTER DE LLAGOSTÍ </t>
  </si>
  <si>
    <t xml:space="preserve">VARETES CRANC  </t>
  </si>
  <si>
    <t xml:space="preserve">VERDURES BARREJA BRASA </t>
  </si>
  <si>
    <t xml:space="preserve">ESCALOPA DE POLLASTRE </t>
  </si>
  <si>
    <t>LASSANYA VEGETAL SENSE BEIXAMEL  (Caixa 30U)</t>
  </si>
  <si>
    <t>CAÇÓ EN ADOB ENFARINAT (CONGELATS)</t>
  </si>
  <si>
    <t>ALBERGÍNIA ROSTIT (CONGELATS)</t>
  </si>
  <si>
    <t>CARBASSÓ DAUS  (4uts x2,5kg)</t>
  </si>
  <si>
    <t xml:space="preserve">ALLS TENDRES </t>
  </si>
  <si>
    <t xml:space="preserve">BLEDA FULLES PORCIONS  </t>
  </si>
  <si>
    <t xml:space="preserve">BOLETS BARREJA </t>
  </si>
  <si>
    <t xml:space="preserve">BRÒQUIL  </t>
  </si>
  <si>
    <t xml:space="preserve">CARBASSA DAUS  (10X10MM) </t>
  </si>
  <si>
    <t xml:space="preserve">CARXOFA TROSSOS  </t>
  </si>
  <si>
    <t xml:space="preserve">CEBA DAUS  </t>
  </si>
  <si>
    <t xml:space="preserve">COLIFLOR  </t>
  </si>
  <si>
    <t xml:space="preserve">CORS CARXOFA </t>
  </si>
  <si>
    <t xml:space="preserve">DAUS ALBERGÍNIA 10X10 </t>
  </si>
  <si>
    <t xml:space="preserve">ENSALADILLA  </t>
  </si>
  <si>
    <t xml:space="preserve">ESPÀRRECS MITJANS  </t>
  </si>
  <si>
    <t xml:space="preserve">ESPÀRRECS VERDS MARGE GRUIXUTS </t>
  </si>
  <si>
    <t xml:space="preserve">ESPINACS FULLA </t>
  </si>
  <si>
    <t xml:space="preserve">HABA BABY </t>
  </si>
  <si>
    <t xml:space="preserve">MENESTRA ESPECIAL </t>
  </si>
  <si>
    <t xml:space="preserve">MENESTRA SENSE CARXOFA  </t>
  </si>
  <si>
    <t xml:space="preserve">MONGETA EXTRAFINA RODONA </t>
  </si>
  <si>
    <t xml:space="preserve">MONGETA PERONA/PLANA </t>
  </si>
  <si>
    <t xml:space="preserve">MONGETA RODONA TROSSOS </t>
  </si>
  <si>
    <t xml:space="preserve">PASTANAGA A RODANXES </t>
  </si>
  <si>
    <t xml:space="preserve">PASTANAGA BABY  </t>
  </si>
  <si>
    <t xml:space="preserve">PASTANAGA DAUS  </t>
  </si>
  <si>
    <t xml:space="preserve">PATATA 10MM  </t>
  </si>
  <si>
    <t xml:space="preserve">PATATA DAUS </t>
  </si>
  <si>
    <t xml:space="preserve">PATATA DOLLAR </t>
  </si>
  <si>
    <t xml:space="preserve">PATATES PARISINES </t>
  </si>
  <si>
    <t xml:space="preserve">PEBROT TRICOLOR  </t>
  </si>
  <si>
    <t xml:space="preserve">PEBROT VERD DAUS  </t>
  </si>
  <si>
    <t xml:space="preserve">PEBROT VERMELL DAUS  </t>
  </si>
  <si>
    <t xml:space="preserve">PÈSOL COMÚ </t>
  </si>
  <si>
    <t xml:space="preserve">PÈSOL EXTRAFI  </t>
  </si>
  <si>
    <t xml:space="preserve">PORRO TROSSOS 50/50  </t>
  </si>
  <si>
    <t>SALTEJAT CAMPESTRE TRADICIONAL</t>
  </si>
  <si>
    <t xml:space="preserve">SALTEJAT VERDURES TRADICIONAL  </t>
  </si>
  <si>
    <t xml:space="preserve">VERDURES PER SOPA  </t>
  </si>
  <si>
    <t xml:space="preserve">XAMPINYÓ LAMINAT  </t>
  </si>
  <si>
    <t xml:space="preserve">HAMBURGUESA LLUÇ I GAMBES  </t>
  </si>
  <si>
    <t xml:space="preserve">HAMBURGUESA VERDURES </t>
  </si>
  <si>
    <t xml:space="preserve">MANDONGUILLES CARN MIXTA  </t>
  </si>
  <si>
    <t xml:space="preserve">MANDONGUILLES LLUÇ I POTA  </t>
  </si>
  <si>
    <t xml:space="preserve">MINIROTLLE PERNIL I FORMATGE </t>
  </si>
  <si>
    <t>Total</t>
  </si>
  <si>
    <t>Sub Categoria 9 – Residència de La Pobla de Segur</t>
  </si>
  <si>
    <t>Annex 2: Sub. Categoria 9 CONGELAT RESIDÈNCIA DE LA POBLA DE SEGUR</t>
  </si>
  <si>
    <t xml:space="preserve"> CONGELAT RESIDÈNCIA DE LA POBLA DE SEGUR</t>
  </si>
  <si>
    <t xml:space="preserve"> Residència de La Pobla de Segur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</si>
</sst>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;\-0;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6" fillId="3" borderId="2" xfId="0" applyFont="1" applyFill="1" applyBorder="1" applyAlignment="1">
      <alignment horizontal="center" vertical="center" wrapText="1"/>
    </xf>
    <xf numFmtId="44" fontId="7" fillId="4" borderId="2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49" fontId="5" fillId="6" borderId="9" xfId="3" applyNumberFormat="1" applyFont="1" applyFill="1" applyBorder="1" applyAlignment="1" applyProtection="1">
      <alignment horizontal="center"/>
      <protection locked="0"/>
    </xf>
    <xf numFmtId="0" fontId="5" fillId="6" borderId="10" xfId="3" applyFont="1" applyFill="1" applyBorder="1" applyAlignment="1" applyProtection="1">
      <alignment horizontal="center"/>
      <protection locked="0"/>
    </xf>
    <xf numFmtId="0" fontId="5" fillId="6" borderId="11" xfId="3" applyFont="1" applyFill="1" applyBorder="1" applyAlignment="1" applyProtection="1">
      <alignment horizontal="center" vertical="center"/>
      <protection locked="0"/>
    </xf>
    <xf numFmtId="0" fontId="3" fillId="6" borderId="11" xfId="3" applyFont="1" applyFill="1" applyBorder="1" applyAlignment="1" applyProtection="1">
      <alignment horizontal="center"/>
      <protection locked="0"/>
    </xf>
    <xf numFmtId="9" fontId="3" fillId="6" borderId="11" xfId="2" applyFont="1" applyFill="1" applyBorder="1" applyAlignment="1" applyProtection="1">
      <alignment horizontal="center" vertical="center"/>
      <protection locked="0"/>
    </xf>
    <xf numFmtId="9" fontId="3" fillId="6" borderId="11" xfId="2" applyFont="1" applyFill="1" applyBorder="1" applyAlignment="1" applyProtection="1">
      <alignment horizontal="center"/>
      <protection locked="0"/>
    </xf>
    <xf numFmtId="9" fontId="3" fillId="6" borderId="12" xfId="2" applyFont="1" applyFill="1" applyBorder="1" applyAlignment="1" applyProtection="1">
      <alignment horizontal="center"/>
      <protection locked="0"/>
    </xf>
    <xf numFmtId="164" fontId="9" fillId="0" borderId="13" xfId="0" applyNumberFormat="1" applyFont="1" applyBorder="1"/>
    <xf numFmtId="0" fontId="0" fillId="0" borderId="2" xfId="0" applyBorder="1"/>
    <xf numFmtId="44" fontId="0" fillId="4" borderId="2" xfId="0" applyNumberFormat="1" applyFill="1" applyBorder="1"/>
    <xf numFmtId="9" fontId="0" fillId="4" borderId="2" xfId="2" applyFont="1" applyFill="1" applyBorder="1" applyAlignment="1" applyProtection="1">
      <alignment horizontal="center" vertical="center"/>
    </xf>
    <xf numFmtId="44" fontId="0" fillId="4" borderId="16" xfId="0" applyNumberFormat="1" applyFill="1" applyBorder="1"/>
    <xf numFmtId="44" fontId="0" fillId="4" borderId="1" xfId="0" applyNumberFormat="1" applyFill="1" applyBorder="1"/>
    <xf numFmtId="9" fontId="0" fillId="4" borderId="1" xfId="2" applyFont="1" applyFill="1" applyBorder="1" applyAlignment="1" applyProtection="1">
      <alignment horizontal="center" vertical="center"/>
    </xf>
    <xf numFmtId="44" fontId="0" fillId="4" borderId="14" xfId="0" applyNumberFormat="1" applyFill="1" applyBorder="1"/>
    <xf numFmtId="9" fontId="0" fillId="4" borderId="14" xfId="2" applyFont="1" applyFill="1" applyBorder="1" applyAlignment="1" applyProtection="1">
      <alignment horizontal="center" vertical="center"/>
    </xf>
    <xf numFmtId="44" fontId="0" fillId="4" borderId="15" xfId="0" applyNumberFormat="1" applyFill="1" applyBorder="1"/>
    <xf numFmtId="44" fontId="5" fillId="7" borderId="4" xfId="0" applyNumberFormat="1" applyFont="1" applyFill="1" applyBorder="1"/>
    <xf numFmtId="44" fontId="5" fillId="7" borderId="5" xfId="0" applyNumberFormat="1" applyFont="1" applyFill="1" applyBorder="1"/>
    <xf numFmtId="44" fontId="4" fillId="2" borderId="2" xfId="0" applyNumberFormat="1" applyFont="1" applyFill="1" applyBorder="1"/>
    <xf numFmtId="44" fontId="4" fillId="2" borderId="18" xfId="0" applyNumberFormat="1" applyFont="1" applyFill="1" applyBorder="1"/>
    <xf numFmtId="44" fontId="0" fillId="0" borderId="0" xfId="1" applyFont="1" applyProtection="1">
      <protection locked="0"/>
    </xf>
    <xf numFmtId="44" fontId="0" fillId="0" borderId="0" xfId="0" applyNumberFormat="1" applyProtection="1">
      <protection locked="0"/>
    </xf>
    <xf numFmtId="9" fontId="0" fillId="0" borderId="0" xfId="2" applyFont="1" applyAlignment="1" applyProtection="1">
      <alignment horizontal="center" vertical="center"/>
      <protection locked="0"/>
    </xf>
    <xf numFmtId="164" fontId="9" fillId="0" borderId="0" xfId="0" applyNumberFormat="1" applyFont="1"/>
    <xf numFmtId="1" fontId="0" fillId="0" borderId="14" xfId="0" applyNumberFormat="1" applyBorder="1"/>
    <xf numFmtId="165" fontId="0" fillId="0" borderId="2" xfId="0" applyNumberFormat="1" applyBorder="1" applyAlignment="1">
      <alignment horizontal="center"/>
    </xf>
    <xf numFmtId="1" fontId="0" fillId="0" borderId="2" xfId="0" applyNumberFormat="1" applyBorder="1"/>
    <xf numFmtId="1" fontId="8" fillId="0" borderId="2" xfId="0" applyNumberFormat="1" applyFont="1" applyBorder="1"/>
    <xf numFmtId="1" fontId="0" fillId="0" borderId="2" xfId="0" applyNumberFormat="1" applyBorder="1" applyAlignment="1">
      <alignment horizontal="right"/>
    </xf>
    <xf numFmtId="0" fontId="0" fillId="0" borderId="18" xfId="0" applyBorder="1"/>
    <xf numFmtId="1" fontId="0" fillId="0" borderId="17" xfId="0" applyNumberFormat="1" applyBorder="1"/>
    <xf numFmtId="164" fontId="9" fillId="0" borderId="2" xfId="0" applyNumberFormat="1" applyFont="1" applyBorder="1"/>
    <xf numFmtId="165" fontId="0" fillId="0" borderId="14" xfId="0" applyNumberFormat="1" applyBorder="1" applyAlignment="1">
      <alignment horizontal="center"/>
    </xf>
    <xf numFmtId="1" fontId="0" fillId="0" borderId="19" xfId="0" applyNumberFormat="1" applyBorder="1"/>
    <xf numFmtId="0" fontId="5" fillId="7" borderId="3" xfId="0" applyFont="1" applyFill="1" applyBorder="1"/>
    <xf numFmtId="0" fontId="5" fillId="7" borderId="4" xfId="0" applyFont="1" applyFill="1" applyBorder="1"/>
    <xf numFmtId="0" fontId="2" fillId="2" borderId="2" xfId="0" applyFont="1" applyFill="1" applyBorder="1"/>
    <xf numFmtId="9" fontId="0" fillId="0" borderId="2" xfId="2" applyFont="1" applyBorder="1" applyAlignment="1">
      <alignment horizontal="center" vertical="center"/>
    </xf>
    <xf numFmtId="165" fontId="0" fillId="0" borderId="17" xfId="0" applyNumberFormat="1" applyBorder="1" applyAlignment="1">
      <alignment horizontal="center"/>
    </xf>
    <xf numFmtId="164" fontId="9" fillId="0" borderId="17" xfId="0" applyNumberFormat="1" applyFon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5" fillId="7" borderId="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5" borderId="6" xfId="3" applyFont="1" applyFill="1" applyBorder="1" applyAlignment="1" applyProtection="1">
      <alignment horizontal="center"/>
      <protection locked="0"/>
    </xf>
    <xf numFmtId="0" fontId="2" fillId="5" borderId="7" xfId="3" applyFont="1" applyFill="1" applyBorder="1" applyAlignment="1" applyProtection="1">
      <alignment horizontal="center"/>
      <protection locked="0"/>
    </xf>
    <xf numFmtId="0" fontId="2" fillId="5" borderId="8" xfId="3" applyFont="1" applyFill="1" applyBorder="1" applyAlignment="1" applyProtection="1">
      <alignment horizontal="center"/>
      <protection locked="0"/>
    </xf>
  </cellXfs>
  <cellStyles count="4">
    <cellStyle name="Moneda" xfId="1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tabSelected="1" workbookViewId="0">
      <selection activeCell="J15" sqref="J15"/>
    </sheetView>
  </sheetViews>
  <sheetFormatPr baseColWidth="10" defaultRowHeight="15" x14ac:dyDescent="0.25"/>
  <cols>
    <col min="2" max="2" width="43.85546875" customWidth="1"/>
    <col min="4" max="4" width="12.42578125" bestFit="1" customWidth="1"/>
    <col min="5" max="5" width="12" bestFit="1" customWidth="1"/>
    <col min="7" max="7" width="12" bestFit="1" customWidth="1"/>
    <col min="8" max="8" width="13" bestFit="1" customWidth="1"/>
  </cols>
  <sheetData>
    <row r="1" spans="1:8" ht="15.75" thickBot="1" x14ac:dyDescent="0.3">
      <c r="A1" s="1"/>
      <c r="B1" s="1"/>
      <c r="C1" s="2"/>
      <c r="D1" s="3"/>
      <c r="E1" s="1"/>
      <c r="F1" s="1"/>
      <c r="G1" s="1"/>
      <c r="H1" s="1"/>
    </row>
    <row r="2" spans="1:8" ht="15.75" thickBot="1" x14ac:dyDescent="0.3">
      <c r="A2" s="1"/>
      <c r="B2" s="4" t="s">
        <v>206</v>
      </c>
      <c r="C2" s="2"/>
      <c r="D2" s="3"/>
      <c r="E2" s="1"/>
      <c r="F2" s="1"/>
      <c r="G2" s="1"/>
      <c r="H2" s="1"/>
    </row>
    <row r="3" spans="1:8" x14ac:dyDescent="0.25">
      <c r="A3" s="1"/>
      <c r="B3" s="1"/>
      <c r="C3" s="2"/>
      <c r="D3" s="3"/>
      <c r="E3" s="1"/>
      <c r="F3" s="1"/>
      <c r="G3" s="1"/>
      <c r="H3" s="1"/>
    </row>
    <row r="4" spans="1:8" x14ac:dyDescent="0.25">
      <c r="A4" s="1"/>
      <c r="B4" s="1"/>
      <c r="C4" s="2"/>
      <c r="D4" s="3"/>
      <c r="E4" s="1"/>
      <c r="F4" s="1"/>
      <c r="G4" s="1"/>
      <c r="H4" s="1"/>
    </row>
    <row r="5" spans="1:8" x14ac:dyDescent="0.25">
      <c r="A5" s="1"/>
      <c r="B5" s="54" t="s">
        <v>205</v>
      </c>
      <c r="C5" s="54"/>
      <c r="D5" s="54"/>
      <c r="E5" s="1"/>
      <c r="F5" s="1"/>
      <c r="G5" s="1"/>
      <c r="H5" s="1"/>
    </row>
    <row r="6" spans="1:8" x14ac:dyDescent="0.25">
      <c r="A6" s="1"/>
      <c r="B6" s="5" t="s">
        <v>0</v>
      </c>
      <c r="C6" s="5" t="s">
        <v>1</v>
      </c>
      <c r="D6" s="5" t="s">
        <v>2</v>
      </c>
      <c r="E6" s="1"/>
      <c r="F6" s="1"/>
      <c r="G6" s="1"/>
      <c r="H6" s="1"/>
    </row>
    <row r="7" spans="1:8" x14ac:dyDescent="0.25">
      <c r="A7" s="1"/>
      <c r="B7" s="6">
        <f>E210</f>
        <v>38358.646699999998</v>
      </c>
      <c r="C7" s="6">
        <f>G210</f>
        <v>3282.937370000001</v>
      </c>
      <c r="D7" s="6">
        <f>H210</f>
        <v>41641.584070000012</v>
      </c>
      <c r="E7" s="1"/>
      <c r="F7" s="1"/>
      <c r="G7" s="1"/>
      <c r="H7" s="1"/>
    </row>
    <row r="8" spans="1:8" x14ac:dyDescent="0.25">
      <c r="A8" s="1"/>
      <c r="B8" s="7"/>
      <c r="C8" s="7"/>
      <c r="D8" s="7"/>
      <c r="E8" s="1"/>
      <c r="F8" s="1"/>
      <c r="G8" s="1"/>
      <c r="H8" s="1"/>
    </row>
    <row r="9" spans="1:8" x14ac:dyDescent="0.25">
      <c r="A9" s="1"/>
      <c r="B9" s="7"/>
      <c r="C9" s="7"/>
      <c r="D9" s="7"/>
      <c r="E9" s="1"/>
      <c r="F9" s="1"/>
      <c r="G9" s="1"/>
      <c r="H9" s="1"/>
    </row>
    <row r="10" spans="1:8" ht="1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2"/>
      <c r="D12" s="3"/>
      <c r="E12" s="1"/>
      <c r="F12" s="1"/>
      <c r="G12" s="1"/>
      <c r="H12" s="1"/>
    </row>
    <row r="13" spans="1:8" ht="15.75" thickBot="1" x14ac:dyDescent="0.3">
      <c r="A13" s="1"/>
      <c r="B13" s="1"/>
      <c r="C13" s="1"/>
      <c r="D13" s="1"/>
      <c r="E13" s="1"/>
      <c r="F13" s="1"/>
      <c r="G13" s="1"/>
      <c r="H13" s="1"/>
    </row>
    <row r="14" spans="1:8" ht="15.75" thickBot="1" x14ac:dyDescent="0.3">
      <c r="A14" s="55" t="s">
        <v>207</v>
      </c>
      <c r="B14" s="56"/>
      <c r="C14" s="56"/>
      <c r="D14" s="56"/>
      <c r="E14" s="56"/>
      <c r="F14" s="56"/>
      <c r="G14" s="56"/>
      <c r="H14" s="57"/>
    </row>
    <row r="15" spans="1:8" ht="15.75" thickBot="1" x14ac:dyDescent="0.3">
      <c r="A15" s="8" t="s">
        <v>3</v>
      </c>
      <c r="B15" s="9" t="s">
        <v>4</v>
      </c>
      <c r="C15" s="10" t="s">
        <v>5</v>
      </c>
      <c r="D15" s="11" t="s">
        <v>6</v>
      </c>
      <c r="E15" s="11" t="s">
        <v>7</v>
      </c>
      <c r="F15" s="12" t="s">
        <v>1</v>
      </c>
      <c r="G15" s="13" t="s">
        <v>8</v>
      </c>
      <c r="H15" s="14" t="s">
        <v>9</v>
      </c>
    </row>
    <row r="16" spans="1:8" ht="15.75" thickBot="1" x14ac:dyDescent="0.3">
      <c r="A16" s="52" t="s">
        <v>68</v>
      </c>
      <c r="B16" s="53"/>
      <c r="C16" s="53"/>
      <c r="D16" s="53"/>
      <c r="E16" s="53"/>
      <c r="F16" s="53"/>
      <c r="G16" s="53"/>
      <c r="H16" s="53"/>
    </row>
    <row r="17" spans="1:8" x14ac:dyDescent="0.25">
      <c r="A17" s="33">
        <v>101965</v>
      </c>
      <c r="B17" s="33" t="s">
        <v>10</v>
      </c>
      <c r="C17" s="41">
        <v>54</v>
      </c>
      <c r="D17" s="15">
        <v>3.94</v>
      </c>
      <c r="E17" s="22">
        <f>C17*D17</f>
        <v>212.76</v>
      </c>
      <c r="F17" s="23">
        <v>0.1</v>
      </c>
      <c r="G17" s="22">
        <f>E17*F17</f>
        <v>21.276</v>
      </c>
      <c r="H17" s="24">
        <f>G17+E17</f>
        <v>234.036</v>
      </c>
    </row>
    <row r="18" spans="1:8" x14ac:dyDescent="0.25">
      <c r="A18" s="35">
        <v>101972</v>
      </c>
      <c r="B18" s="35" t="s">
        <v>11</v>
      </c>
      <c r="C18" s="34">
        <v>8</v>
      </c>
      <c r="D18" s="15">
        <v>9.4499999999999993</v>
      </c>
      <c r="E18" s="17">
        <f t="shared" ref="E18:E81" si="0">C18*D18</f>
        <v>75.599999999999994</v>
      </c>
      <c r="F18" s="18">
        <v>0.1</v>
      </c>
      <c r="G18" s="17">
        <f t="shared" ref="G18:G71" si="1">E18*F18</f>
        <v>7.56</v>
      </c>
      <c r="H18" s="19">
        <f t="shared" ref="H18:H81" si="2">G18+E18</f>
        <v>83.16</v>
      </c>
    </row>
    <row r="19" spans="1:8" x14ac:dyDescent="0.25">
      <c r="A19" s="35">
        <v>101973</v>
      </c>
      <c r="B19" s="35" t="s">
        <v>12</v>
      </c>
      <c r="C19" s="34">
        <v>539</v>
      </c>
      <c r="D19" s="15">
        <v>6.74</v>
      </c>
      <c r="E19" s="17">
        <f t="shared" si="0"/>
        <v>3632.86</v>
      </c>
      <c r="F19" s="18">
        <v>0.1</v>
      </c>
      <c r="G19" s="17">
        <f t="shared" si="1"/>
        <v>363.28600000000006</v>
      </c>
      <c r="H19" s="19">
        <f t="shared" si="2"/>
        <v>3996.1460000000002</v>
      </c>
    </row>
    <row r="20" spans="1:8" x14ac:dyDescent="0.25">
      <c r="A20" s="35">
        <v>101976</v>
      </c>
      <c r="B20" s="35" t="s">
        <v>13</v>
      </c>
      <c r="C20" s="34">
        <v>1</v>
      </c>
      <c r="D20" s="15">
        <v>6.89</v>
      </c>
      <c r="E20" s="17">
        <f t="shared" si="0"/>
        <v>6.89</v>
      </c>
      <c r="F20" s="18">
        <v>0.1</v>
      </c>
      <c r="G20" s="17">
        <f t="shared" si="1"/>
        <v>0.68900000000000006</v>
      </c>
      <c r="H20" s="19">
        <f t="shared" si="2"/>
        <v>7.5789999999999997</v>
      </c>
    </row>
    <row r="21" spans="1:8" x14ac:dyDescent="0.25">
      <c r="A21" s="36">
        <v>101984</v>
      </c>
      <c r="B21" s="36" t="s">
        <v>14</v>
      </c>
      <c r="C21" s="34">
        <v>24</v>
      </c>
      <c r="D21" s="15">
        <v>4.49</v>
      </c>
      <c r="E21" s="17">
        <f t="shared" si="0"/>
        <v>107.76</v>
      </c>
      <c r="F21" s="18">
        <v>0.1</v>
      </c>
      <c r="G21" s="17">
        <f t="shared" si="1"/>
        <v>10.776000000000002</v>
      </c>
      <c r="H21" s="19">
        <f t="shared" si="2"/>
        <v>118.536</v>
      </c>
    </row>
    <row r="22" spans="1:8" x14ac:dyDescent="0.25">
      <c r="A22" s="35">
        <v>101990</v>
      </c>
      <c r="B22" s="35" t="s">
        <v>15</v>
      </c>
      <c r="C22" s="34">
        <v>32</v>
      </c>
      <c r="D22" s="15">
        <v>3.75</v>
      </c>
      <c r="E22" s="17">
        <f t="shared" si="0"/>
        <v>120</v>
      </c>
      <c r="F22" s="18">
        <v>0.1</v>
      </c>
      <c r="G22" s="17">
        <f t="shared" si="1"/>
        <v>12</v>
      </c>
      <c r="H22" s="19">
        <f t="shared" si="2"/>
        <v>132</v>
      </c>
    </row>
    <row r="23" spans="1:8" x14ac:dyDescent="0.25">
      <c r="A23" s="35">
        <v>101988</v>
      </c>
      <c r="B23" s="35" t="s">
        <v>16</v>
      </c>
      <c r="C23" s="34">
        <v>1</v>
      </c>
      <c r="D23" s="15">
        <v>5.71</v>
      </c>
      <c r="E23" s="17">
        <f t="shared" si="0"/>
        <v>5.71</v>
      </c>
      <c r="F23" s="18">
        <v>0.1</v>
      </c>
      <c r="G23" s="17">
        <f t="shared" si="1"/>
        <v>0.57100000000000006</v>
      </c>
      <c r="H23" s="19">
        <f t="shared" si="2"/>
        <v>6.2809999999999997</v>
      </c>
    </row>
    <row r="24" spans="1:8" x14ac:dyDescent="0.25">
      <c r="A24" s="35">
        <v>102579</v>
      </c>
      <c r="B24" s="35" t="s">
        <v>17</v>
      </c>
      <c r="C24" s="34">
        <v>15</v>
      </c>
      <c r="D24" s="15">
        <v>6.1</v>
      </c>
      <c r="E24" s="17">
        <f t="shared" si="0"/>
        <v>91.5</v>
      </c>
      <c r="F24" s="18">
        <v>0.1</v>
      </c>
      <c r="G24" s="17">
        <f t="shared" si="1"/>
        <v>9.15</v>
      </c>
      <c r="H24" s="19">
        <f t="shared" si="2"/>
        <v>100.65</v>
      </c>
    </row>
    <row r="25" spans="1:8" x14ac:dyDescent="0.25">
      <c r="A25" s="35">
        <v>102013</v>
      </c>
      <c r="B25" s="35" t="s">
        <v>18</v>
      </c>
      <c r="C25" s="34">
        <v>1</v>
      </c>
      <c r="D25" s="32">
        <v>3.37</v>
      </c>
      <c r="E25" s="17">
        <f t="shared" si="0"/>
        <v>3.37</v>
      </c>
      <c r="F25" s="18">
        <v>0.1</v>
      </c>
      <c r="G25" s="17">
        <f t="shared" si="1"/>
        <v>0.33700000000000002</v>
      </c>
      <c r="H25" s="19">
        <f t="shared" si="2"/>
        <v>3.7070000000000003</v>
      </c>
    </row>
    <row r="26" spans="1:8" x14ac:dyDescent="0.25">
      <c r="A26" s="35">
        <v>102012</v>
      </c>
      <c r="B26" s="35" t="s">
        <v>19</v>
      </c>
      <c r="C26" s="34">
        <v>18</v>
      </c>
      <c r="D26" s="40">
        <v>3.05</v>
      </c>
      <c r="E26" s="17">
        <f t="shared" si="0"/>
        <v>54.9</v>
      </c>
      <c r="F26" s="18">
        <v>0.1</v>
      </c>
      <c r="G26" s="17">
        <f t="shared" si="1"/>
        <v>5.49</v>
      </c>
      <c r="H26" s="19">
        <f t="shared" si="2"/>
        <v>60.39</v>
      </c>
    </row>
    <row r="27" spans="1:8" x14ac:dyDescent="0.25">
      <c r="A27" s="35">
        <v>102599</v>
      </c>
      <c r="B27" s="35" t="s">
        <v>20</v>
      </c>
      <c r="C27" s="34">
        <v>1</v>
      </c>
      <c r="D27" s="40">
        <v>8.91</v>
      </c>
      <c r="E27" s="17">
        <f t="shared" si="0"/>
        <v>8.91</v>
      </c>
      <c r="F27" s="18">
        <v>0.1</v>
      </c>
      <c r="G27" s="17">
        <f t="shared" si="1"/>
        <v>0.89100000000000001</v>
      </c>
      <c r="H27" s="19">
        <f t="shared" si="2"/>
        <v>9.8010000000000002</v>
      </c>
    </row>
    <row r="28" spans="1:8" x14ac:dyDescent="0.25">
      <c r="A28" s="35">
        <v>102309</v>
      </c>
      <c r="B28" s="35" t="s">
        <v>21</v>
      </c>
      <c r="C28" s="34">
        <v>1</v>
      </c>
      <c r="D28" s="40">
        <v>4.8899999999999997</v>
      </c>
      <c r="E28" s="17">
        <f t="shared" si="0"/>
        <v>4.8899999999999997</v>
      </c>
      <c r="F28" s="18">
        <v>0.1</v>
      </c>
      <c r="G28" s="17">
        <f t="shared" si="1"/>
        <v>0.48899999999999999</v>
      </c>
      <c r="H28" s="19">
        <f t="shared" si="2"/>
        <v>5.3789999999999996</v>
      </c>
    </row>
    <row r="29" spans="1:8" x14ac:dyDescent="0.25">
      <c r="A29" s="35">
        <v>102085</v>
      </c>
      <c r="B29" s="35" t="s">
        <v>22</v>
      </c>
      <c r="C29" s="34">
        <v>65</v>
      </c>
      <c r="D29" s="40">
        <v>6.27</v>
      </c>
      <c r="E29" s="17">
        <f t="shared" si="0"/>
        <v>407.54999999999995</v>
      </c>
      <c r="F29" s="18">
        <v>0.1</v>
      </c>
      <c r="G29" s="17">
        <f t="shared" si="1"/>
        <v>40.754999999999995</v>
      </c>
      <c r="H29" s="19">
        <f t="shared" si="2"/>
        <v>448.30499999999995</v>
      </c>
    </row>
    <row r="30" spans="1:8" x14ac:dyDescent="0.25">
      <c r="A30" s="37" t="s">
        <v>23</v>
      </c>
      <c r="B30" s="38" t="s">
        <v>24</v>
      </c>
      <c r="C30" s="34">
        <v>50</v>
      </c>
      <c r="D30" s="40">
        <v>9.6999999999999993</v>
      </c>
      <c r="E30" s="17">
        <f t="shared" si="0"/>
        <v>484.99999999999994</v>
      </c>
      <c r="F30" s="18">
        <v>0.1</v>
      </c>
      <c r="G30" s="17">
        <f t="shared" si="1"/>
        <v>48.5</v>
      </c>
      <c r="H30" s="19">
        <f t="shared" si="2"/>
        <v>533.5</v>
      </c>
    </row>
    <row r="31" spans="1:8" x14ac:dyDescent="0.25">
      <c r="A31" s="37" t="s">
        <v>25</v>
      </c>
      <c r="B31" s="38" t="s">
        <v>26</v>
      </c>
      <c r="C31" s="34">
        <v>50</v>
      </c>
      <c r="D31" s="40">
        <v>9.86</v>
      </c>
      <c r="E31" s="17">
        <f t="shared" si="0"/>
        <v>493</v>
      </c>
      <c r="F31" s="18">
        <v>0.1</v>
      </c>
      <c r="G31" s="17">
        <f t="shared" si="1"/>
        <v>49.300000000000004</v>
      </c>
      <c r="H31" s="19">
        <f t="shared" si="2"/>
        <v>542.29999999999995</v>
      </c>
    </row>
    <row r="32" spans="1:8" x14ac:dyDescent="0.25">
      <c r="A32" s="35">
        <v>102049</v>
      </c>
      <c r="B32" s="35" t="s">
        <v>27</v>
      </c>
      <c r="C32" s="34">
        <v>237</v>
      </c>
      <c r="D32" s="40">
        <v>6.5</v>
      </c>
      <c r="E32" s="17">
        <f t="shared" si="0"/>
        <v>1540.5</v>
      </c>
      <c r="F32" s="18">
        <v>0.1</v>
      </c>
      <c r="G32" s="17">
        <f t="shared" si="1"/>
        <v>154.05000000000001</v>
      </c>
      <c r="H32" s="19">
        <f t="shared" si="2"/>
        <v>1694.55</v>
      </c>
    </row>
    <row r="33" spans="1:8" x14ac:dyDescent="0.25">
      <c r="A33" s="35">
        <v>102884</v>
      </c>
      <c r="B33" s="35" t="s">
        <v>28</v>
      </c>
      <c r="C33" s="34">
        <v>140</v>
      </c>
      <c r="D33" s="40">
        <v>4.67</v>
      </c>
      <c r="E33" s="17">
        <f t="shared" si="0"/>
        <v>653.79999999999995</v>
      </c>
      <c r="F33" s="18">
        <v>0.1</v>
      </c>
      <c r="G33" s="17">
        <f t="shared" si="1"/>
        <v>65.38</v>
      </c>
      <c r="H33" s="19">
        <f t="shared" si="2"/>
        <v>719.18</v>
      </c>
    </row>
    <row r="34" spans="1:8" x14ac:dyDescent="0.25">
      <c r="A34" s="35">
        <v>102960</v>
      </c>
      <c r="B34" s="35" t="s">
        <v>29</v>
      </c>
      <c r="C34" s="34">
        <v>1</v>
      </c>
      <c r="D34" s="40">
        <v>9.5299999999999994</v>
      </c>
      <c r="E34" s="17">
        <f t="shared" si="0"/>
        <v>9.5299999999999994</v>
      </c>
      <c r="F34" s="18">
        <v>0.1</v>
      </c>
      <c r="G34" s="17">
        <f t="shared" si="1"/>
        <v>0.95299999999999996</v>
      </c>
      <c r="H34" s="19">
        <f t="shared" si="2"/>
        <v>10.482999999999999</v>
      </c>
    </row>
    <row r="35" spans="1:8" x14ac:dyDescent="0.25">
      <c r="A35" s="35">
        <v>102574</v>
      </c>
      <c r="B35" s="35" t="s">
        <v>30</v>
      </c>
      <c r="C35" s="34">
        <v>24</v>
      </c>
      <c r="D35" s="40">
        <v>10.01</v>
      </c>
      <c r="E35" s="17">
        <f t="shared" si="0"/>
        <v>240.24</v>
      </c>
      <c r="F35" s="18">
        <v>0.1</v>
      </c>
      <c r="G35" s="17">
        <f t="shared" si="1"/>
        <v>24.024000000000001</v>
      </c>
      <c r="H35" s="19">
        <f t="shared" si="2"/>
        <v>264.26400000000001</v>
      </c>
    </row>
    <row r="36" spans="1:8" x14ac:dyDescent="0.25">
      <c r="A36" s="35">
        <v>102053</v>
      </c>
      <c r="B36" s="35" t="s">
        <v>31</v>
      </c>
      <c r="C36" s="34">
        <v>10</v>
      </c>
      <c r="D36" s="40">
        <v>7.3</v>
      </c>
      <c r="E36" s="17">
        <f t="shared" si="0"/>
        <v>73</v>
      </c>
      <c r="F36" s="18">
        <v>0.1</v>
      </c>
      <c r="G36" s="17">
        <f t="shared" si="1"/>
        <v>7.3000000000000007</v>
      </c>
      <c r="H36" s="19">
        <f t="shared" si="2"/>
        <v>80.3</v>
      </c>
    </row>
    <row r="37" spans="1:8" x14ac:dyDescent="0.25">
      <c r="A37" s="35">
        <v>102054</v>
      </c>
      <c r="B37" s="35" t="s">
        <v>32</v>
      </c>
      <c r="C37" s="34">
        <v>36</v>
      </c>
      <c r="D37" s="40">
        <v>7.21</v>
      </c>
      <c r="E37" s="17">
        <f t="shared" si="0"/>
        <v>259.56</v>
      </c>
      <c r="F37" s="18">
        <v>0.1</v>
      </c>
      <c r="G37" s="17">
        <f t="shared" si="1"/>
        <v>25.956000000000003</v>
      </c>
      <c r="H37" s="19">
        <f t="shared" si="2"/>
        <v>285.51600000000002</v>
      </c>
    </row>
    <row r="38" spans="1:8" x14ac:dyDescent="0.25">
      <c r="A38" s="35">
        <v>102066</v>
      </c>
      <c r="B38" s="35" t="s">
        <v>33</v>
      </c>
      <c r="C38" s="34">
        <v>5</v>
      </c>
      <c r="D38" s="40">
        <v>5.44</v>
      </c>
      <c r="E38" s="17">
        <f t="shared" si="0"/>
        <v>27.200000000000003</v>
      </c>
      <c r="F38" s="18">
        <v>0.1</v>
      </c>
      <c r="G38" s="17">
        <f t="shared" si="1"/>
        <v>2.7200000000000006</v>
      </c>
      <c r="H38" s="19">
        <f t="shared" si="2"/>
        <v>29.92</v>
      </c>
    </row>
    <row r="39" spans="1:8" x14ac:dyDescent="0.25">
      <c r="A39" s="35">
        <v>102875</v>
      </c>
      <c r="B39" s="35" t="s">
        <v>34</v>
      </c>
      <c r="C39" s="34">
        <v>85</v>
      </c>
      <c r="D39" s="40">
        <v>5.31</v>
      </c>
      <c r="E39" s="17">
        <f t="shared" si="0"/>
        <v>451.34999999999997</v>
      </c>
      <c r="F39" s="18">
        <v>0.1</v>
      </c>
      <c r="G39" s="17">
        <f t="shared" si="1"/>
        <v>45.134999999999998</v>
      </c>
      <c r="H39" s="19">
        <f t="shared" si="2"/>
        <v>496.48499999999996</v>
      </c>
    </row>
    <row r="40" spans="1:8" x14ac:dyDescent="0.25">
      <c r="A40" s="35">
        <v>102873</v>
      </c>
      <c r="B40" s="35" t="s">
        <v>35</v>
      </c>
      <c r="C40" s="34">
        <v>1</v>
      </c>
      <c r="D40" s="40">
        <v>9.24</v>
      </c>
      <c r="E40" s="17">
        <f t="shared" si="0"/>
        <v>9.24</v>
      </c>
      <c r="F40" s="18">
        <v>0.1</v>
      </c>
      <c r="G40" s="17">
        <f t="shared" si="1"/>
        <v>0.92400000000000004</v>
      </c>
      <c r="H40" s="19">
        <f t="shared" si="2"/>
        <v>10.164</v>
      </c>
    </row>
    <row r="41" spans="1:8" x14ac:dyDescent="0.25">
      <c r="A41" s="35">
        <v>101974</v>
      </c>
      <c r="B41" s="35" t="s">
        <v>36</v>
      </c>
      <c r="C41" s="34">
        <v>24</v>
      </c>
      <c r="D41" s="40">
        <v>11.21</v>
      </c>
      <c r="E41" s="17">
        <f t="shared" si="0"/>
        <v>269.04000000000002</v>
      </c>
      <c r="F41" s="18">
        <v>0.1</v>
      </c>
      <c r="G41" s="17">
        <f t="shared" si="1"/>
        <v>26.904000000000003</v>
      </c>
      <c r="H41" s="19">
        <f t="shared" si="2"/>
        <v>295.94400000000002</v>
      </c>
    </row>
    <row r="42" spans="1:8" x14ac:dyDescent="0.25">
      <c r="A42" s="35">
        <v>102575</v>
      </c>
      <c r="B42" s="35" t="s">
        <v>37</v>
      </c>
      <c r="C42" s="34">
        <v>1</v>
      </c>
      <c r="D42" s="40">
        <v>8</v>
      </c>
      <c r="E42" s="17">
        <f t="shared" si="0"/>
        <v>8</v>
      </c>
      <c r="F42" s="18">
        <v>0.1</v>
      </c>
      <c r="G42" s="17">
        <f t="shared" si="1"/>
        <v>0.8</v>
      </c>
      <c r="H42" s="19">
        <f t="shared" si="2"/>
        <v>8.8000000000000007</v>
      </c>
    </row>
    <row r="43" spans="1:8" x14ac:dyDescent="0.25">
      <c r="A43" s="35">
        <v>102083</v>
      </c>
      <c r="B43" s="35" t="s">
        <v>38</v>
      </c>
      <c r="C43" s="34">
        <v>30</v>
      </c>
      <c r="D43" s="40">
        <v>3.45</v>
      </c>
      <c r="E43" s="17">
        <f t="shared" si="0"/>
        <v>103.5</v>
      </c>
      <c r="F43" s="18">
        <v>0.1</v>
      </c>
      <c r="G43" s="17">
        <f t="shared" si="1"/>
        <v>10.350000000000001</v>
      </c>
      <c r="H43" s="19">
        <f t="shared" si="2"/>
        <v>113.85</v>
      </c>
    </row>
    <row r="44" spans="1:8" x14ac:dyDescent="0.25">
      <c r="A44" s="35">
        <v>102084</v>
      </c>
      <c r="B44" s="35" t="s">
        <v>39</v>
      </c>
      <c r="C44" s="34">
        <v>28</v>
      </c>
      <c r="D44" s="40">
        <v>6.8</v>
      </c>
      <c r="E44" s="17">
        <f t="shared" si="0"/>
        <v>190.4</v>
      </c>
      <c r="F44" s="18">
        <v>0.1</v>
      </c>
      <c r="G44" s="17">
        <f t="shared" si="1"/>
        <v>19.040000000000003</v>
      </c>
      <c r="H44" s="19">
        <f t="shared" si="2"/>
        <v>209.44</v>
      </c>
    </row>
    <row r="45" spans="1:8" x14ac:dyDescent="0.25">
      <c r="A45" s="35">
        <v>102087</v>
      </c>
      <c r="B45" s="35" t="s">
        <v>40</v>
      </c>
      <c r="C45" s="34">
        <v>180</v>
      </c>
      <c r="D45" s="40">
        <v>7.45</v>
      </c>
      <c r="E45" s="17">
        <f t="shared" si="0"/>
        <v>1341</v>
      </c>
      <c r="F45" s="18">
        <v>0.1</v>
      </c>
      <c r="G45" s="17">
        <f t="shared" si="1"/>
        <v>134.1</v>
      </c>
      <c r="H45" s="19">
        <f>G45+E45</f>
        <v>1475.1</v>
      </c>
    </row>
    <row r="46" spans="1:8" x14ac:dyDescent="0.25">
      <c r="A46" s="35">
        <v>102089</v>
      </c>
      <c r="B46" s="35" t="s">
        <v>41</v>
      </c>
      <c r="C46" s="34">
        <v>1</v>
      </c>
      <c r="D46" s="40">
        <v>9.9499999999999993</v>
      </c>
      <c r="E46" s="17">
        <f t="shared" si="0"/>
        <v>9.9499999999999993</v>
      </c>
      <c r="F46" s="18">
        <v>0.1</v>
      </c>
      <c r="G46" s="17">
        <f t="shared" si="1"/>
        <v>0.995</v>
      </c>
      <c r="H46" s="19">
        <f t="shared" si="2"/>
        <v>10.944999999999999</v>
      </c>
    </row>
    <row r="47" spans="1:8" x14ac:dyDescent="0.25">
      <c r="A47" s="35">
        <v>102090</v>
      </c>
      <c r="B47" s="35" t="s">
        <v>42</v>
      </c>
      <c r="C47" s="34">
        <v>12</v>
      </c>
      <c r="D47" s="40">
        <v>5.8</v>
      </c>
      <c r="E47" s="17">
        <f t="shared" si="0"/>
        <v>69.599999999999994</v>
      </c>
      <c r="F47" s="18">
        <v>0.1</v>
      </c>
      <c r="G47" s="17">
        <f t="shared" si="1"/>
        <v>6.96</v>
      </c>
      <c r="H47" s="19">
        <f t="shared" si="2"/>
        <v>76.559999999999988</v>
      </c>
    </row>
    <row r="48" spans="1:8" x14ac:dyDescent="0.25">
      <c r="A48" s="35">
        <v>102082</v>
      </c>
      <c r="B48" s="35" t="s">
        <v>43</v>
      </c>
      <c r="C48" s="34">
        <v>10</v>
      </c>
      <c r="D48" s="40">
        <v>6.17</v>
      </c>
      <c r="E48" s="17">
        <f t="shared" si="0"/>
        <v>61.7</v>
      </c>
      <c r="F48" s="18">
        <v>0.1</v>
      </c>
      <c r="G48" s="17">
        <f t="shared" si="1"/>
        <v>6.1700000000000008</v>
      </c>
      <c r="H48" s="19">
        <f t="shared" si="2"/>
        <v>67.87</v>
      </c>
    </row>
    <row r="49" spans="1:8" x14ac:dyDescent="0.25">
      <c r="A49" s="35">
        <v>102095</v>
      </c>
      <c r="B49" s="35" t="s">
        <v>44</v>
      </c>
      <c r="C49" s="34">
        <v>7</v>
      </c>
      <c r="D49" s="40">
        <v>4.6100000000000003</v>
      </c>
      <c r="E49" s="17">
        <f t="shared" si="0"/>
        <v>32.270000000000003</v>
      </c>
      <c r="F49" s="18">
        <v>0.1</v>
      </c>
      <c r="G49" s="17">
        <f t="shared" si="1"/>
        <v>3.2270000000000003</v>
      </c>
      <c r="H49" s="19">
        <f t="shared" si="2"/>
        <v>35.497</v>
      </c>
    </row>
    <row r="50" spans="1:8" x14ac:dyDescent="0.25">
      <c r="A50" s="35">
        <v>102105</v>
      </c>
      <c r="B50" s="35" t="s">
        <v>45</v>
      </c>
      <c r="C50" s="34">
        <v>1</v>
      </c>
      <c r="D50" s="40">
        <v>4.6399999999999997</v>
      </c>
      <c r="E50" s="17">
        <f t="shared" si="0"/>
        <v>4.6399999999999997</v>
      </c>
      <c r="F50" s="18">
        <v>0.1</v>
      </c>
      <c r="G50" s="17">
        <f t="shared" si="1"/>
        <v>0.46399999999999997</v>
      </c>
      <c r="H50" s="19">
        <f t="shared" si="2"/>
        <v>5.1039999999999992</v>
      </c>
    </row>
    <row r="51" spans="1:8" x14ac:dyDescent="0.25">
      <c r="A51" s="35">
        <v>102106</v>
      </c>
      <c r="B51" s="35" t="s">
        <v>46</v>
      </c>
      <c r="C51" s="34">
        <v>20</v>
      </c>
      <c r="D51" s="40">
        <v>7.32</v>
      </c>
      <c r="E51" s="17">
        <f t="shared" si="0"/>
        <v>146.4</v>
      </c>
      <c r="F51" s="18">
        <v>0.1</v>
      </c>
      <c r="G51" s="17">
        <f t="shared" si="1"/>
        <v>14.64</v>
      </c>
      <c r="H51" s="19">
        <f t="shared" si="2"/>
        <v>161.04000000000002</v>
      </c>
    </row>
    <row r="52" spans="1:8" x14ac:dyDescent="0.25">
      <c r="A52" s="35">
        <v>102107</v>
      </c>
      <c r="B52" s="35" t="s">
        <v>47</v>
      </c>
      <c r="C52" s="34">
        <v>1</v>
      </c>
      <c r="D52" s="40">
        <v>4.8099999999999996</v>
      </c>
      <c r="E52" s="17">
        <f t="shared" si="0"/>
        <v>4.8099999999999996</v>
      </c>
      <c r="F52" s="18">
        <v>0.1</v>
      </c>
      <c r="G52" s="17">
        <f t="shared" si="1"/>
        <v>0.48099999999999998</v>
      </c>
      <c r="H52" s="19">
        <f t="shared" si="2"/>
        <v>5.2909999999999995</v>
      </c>
    </row>
    <row r="53" spans="1:8" x14ac:dyDescent="0.25">
      <c r="A53" s="35">
        <v>102152</v>
      </c>
      <c r="B53" s="35" t="s">
        <v>48</v>
      </c>
      <c r="C53" s="34">
        <v>21</v>
      </c>
      <c r="D53" s="40">
        <v>4.7300000000000004</v>
      </c>
      <c r="E53" s="17">
        <f t="shared" si="0"/>
        <v>99.330000000000013</v>
      </c>
      <c r="F53" s="18">
        <v>0.1</v>
      </c>
      <c r="G53" s="17">
        <f t="shared" si="1"/>
        <v>9.9330000000000016</v>
      </c>
      <c r="H53" s="19">
        <f t="shared" si="2"/>
        <v>109.26300000000002</v>
      </c>
    </row>
    <row r="54" spans="1:8" x14ac:dyDescent="0.25">
      <c r="A54" s="35">
        <v>102155</v>
      </c>
      <c r="B54" s="35" t="s">
        <v>49</v>
      </c>
      <c r="C54" s="34">
        <v>1</v>
      </c>
      <c r="D54" s="40">
        <v>4.78</v>
      </c>
      <c r="E54" s="17">
        <f t="shared" si="0"/>
        <v>4.78</v>
      </c>
      <c r="F54" s="18">
        <v>0.1</v>
      </c>
      <c r="G54" s="17">
        <f t="shared" si="1"/>
        <v>0.47800000000000004</v>
      </c>
      <c r="H54" s="19">
        <f t="shared" si="2"/>
        <v>5.258</v>
      </c>
    </row>
    <row r="55" spans="1:8" x14ac:dyDescent="0.25">
      <c r="A55" s="35">
        <v>102159</v>
      </c>
      <c r="B55" s="35" t="s">
        <v>50</v>
      </c>
      <c r="C55" s="34">
        <v>12</v>
      </c>
      <c r="D55" s="40">
        <v>2.17</v>
      </c>
      <c r="E55" s="17">
        <f t="shared" si="0"/>
        <v>26.04</v>
      </c>
      <c r="F55" s="18">
        <v>0.1</v>
      </c>
      <c r="G55" s="17">
        <f t="shared" si="1"/>
        <v>2.6040000000000001</v>
      </c>
      <c r="H55" s="19">
        <f t="shared" si="2"/>
        <v>28.643999999999998</v>
      </c>
    </row>
    <row r="56" spans="1:8" x14ac:dyDescent="0.25">
      <c r="A56" s="36">
        <v>102160</v>
      </c>
      <c r="B56" s="36" t="s">
        <v>51</v>
      </c>
      <c r="C56" s="34">
        <v>234</v>
      </c>
      <c r="D56" s="40">
        <v>4.2300000000000004</v>
      </c>
      <c r="E56" s="17">
        <f t="shared" si="0"/>
        <v>989.82</v>
      </c>
      <c r="F56" s="18">
        <v>0.1</v>
      </c>
      <c r="G56" s="17">
        <f t="shared" si="1"/>
        <v>98.982000000000014</v>
      </c>
      <c r="H56" s="19">
        <f t="shared" si="2"/>
        <v>1088.8020000000001</v>
      </c>
    </row>
    <row r="57" spans="1:8" x14ac:dyDescent="0.25">
      <c r="A57" s="36">
        <v>102161</v>
      </c>
      <c r="B57" s="36" t="s">
        <v>52</v>
      </c>
      <c r="C57" s="34">
        <v>306</v>
      </c>
      <c r="D57" s="40">
        <v>4.28</v>
      </c>
      <c r="E57" s="17">
        <f t="shared" si="0"/>
        <v>1309.68</v>
      </c>
      <c r="F57" s="18">
        <v>0.1</v>
      </c>
      <c r="G57" s="17">
        <f t="shared" si="1"/>
        <v>130.96800000000002</v>
      </c>
      <c r="H57" s="19">
        <f t="shared" si="2"/>
        <v>1440.6480000000001</v>
      </c>
    </row>
    <row r="58" spans="1:8" x14ac:dyDescent="0.25">
      <c r="A58" s="35">
        <v>102163</v>
      </c>
      <c r="B58" s="35" t="s">
        <v>53</v>
      </c>
      <c r="C58" s="34">
        <v>12</v>
      </c>
      <c r="D58" s="40">
        <v>4.1100000000000003</v>
      </c>
      <c r="E58" s="17">
        <f t="shared" si="0"/>
        <v>49.320000000000007</v>
      </c>
      <c r="F58" s="18">
        <v>0.1</v>
      </c>
      <c r="G58" s="17">
        <f t="shared" si="1"/>
        <v>4.9320000000000013</v>
      </c>
      <c r="H58" s="19">
        <f t="shared" si="2"/>
        <v>54.25200000000001</v>
      </c>
    </row>
    <row r="59" spans="1:8" x14ac:dyDescent="0.25">
      <c r="A59" s="35">
        <v>102169</v>
      </c>
      <c r="B59" s="35" t="s">
        <v>54</v>
      </c>
      <c r="C59" s="34">
        <v>12</v>
      </c>
      <c r="D59" s="40">
        <v>4.99</v>
      </c>
      <c r="E59" s="17">
        <f t="shared" si="0"/>
        <v>59.88</v>
      </c>
      <c r="F59" s="18">
        <v>0.1</v>
      </c>
      <c r="G59" s="17">
        <f t="shared" si="1"/>
        <v>5.9880000000000004</v>
      </c>
      <c r="H59" s="19">
        <f t="shared" si="2"/>
        <v>65.868000000000009</v>
      </c>
    </row>
    <row r="60" spans="1:8" x14ac:dyDescent="0.25">
      <c r="A60" s="35">
        <v>102172</v>
      </c>
      <c r="B60" s="35" t="s">
        <v>55</v>
      </c>
      <c r="C60" s="34">
        <v>1</v>
      </c>
      <c r="D60" s="40">
        <v>9.2899999999999991</v>
      </c>
      <c r="E60" s="17">
        <f t="shared" si="0"/>
        <v>9.2899999999999991</v>
      </c>
      <c r="F60" s="18">
        <v>0.1</v>
      </c>
      <c r="G60" s="17">
        <f t="shared" si="1"/>
        <v>0.92899999999999994</v>
      </c>
      <c r="H60" s="19">
        <f t="shared" si="2"/>
        <v>10.218999999999999</v>
      </c>
    </row>
    <row r="61" spans="1:8" x14ac:dyDescent="0.25">
      <c r="A61" s="35">
        <v>102173</v>
      </c>
      <c r="B61" s="35" t="s">
        <v>56</v>
      </c>
      <c r="C61" s="34">
        <v>12</v>
      </c>
      <c r="D61" s="40">
        <v>7.03</v>
      </c>
      <c r="E61" s="17">
        <f t="shared" si="0"/>
        <v>84.36</v>
      </c>
      <c r="F61" s="18">
        <v>0.1</v>
      </c>
      <c r="G61" s="17">
        <f t="shared" si="1"/>
        <v>8.4359999999999999</v>
      </c>
      <c r="H61" s="19">
        <f t="shared" si="2"/>
        <v>92.795999999999992</v>
      </c>
    </row>
    <row r="62" spans="1:8" x14ac:dyDescent="0.25">
      <c r="A62" s="35">
        <v>102174</v>
      </c>
      <c r="B62" s="35" t="s">
        <v>57</v>
      </c>
      <c r="C62" s="34">
        <v>88</v>
      </c>
      <c r="D62" s="40">
        <v>6.75</v>
      </c>
      <c r="E62" s="17">
        <f t="shared" si="0"/>
        <v>594</v>
      </c>
      <c r="F62" s="18">
        <v>0.1</v>
      </c>
      <c r="G62" s="17">
        <f t="shared" si="1"/>
        <v>59.400000000000006</v>
      </c>
      <c r="H62" s="19">
        <f t="shared" si="2"/>
        <v>653.4</v>
      </c>
    </row>
    <row r="63" spans="1:8" x14ac:dyDescent="0.25">
      <c r="A63" s="35">
        <v>102874</v>
      </c>
      <c r="B63" s="35" t="s">
        <v>58</v>
      </c>
      <c r="C63" s="34">
        <v>1</v>
      </c>
      <c r="D63" s="40">
        <v>9.67</v>
      </c>
      <c r="E63" s="17">
        <f t="shared" si="0"/>
        <v>9.67</v>
      </c>
      <c r="F63" s="18">
        <v>0.1</v>
      </c>
      <c r="G63" s="17">
        <f t="shared" si="1"/>
        <v>0.96700000000000008</v>
      </c>
      <c r="H63" s="19">
        <f t="shared" si="2"/>
        <v>10.637</v>
      </c>
    </row>
    <row r="64" spans="1:8" x14ac:dyDescent="0.25">
      <c r="A64" s="35">
        <v>102176</v>
      </c>
      <c r="B64" s="35" t="s">
        <v>59</v>
      </c>
      <c r="C64" s="34">
        <v>132</v>
      </c>
      <c r="D64" s="40">
        <v>6.5</v>
      </c>
      <c r="E64" s="17">
        <f t="shared" si="0"/>
        <v>858</v>
      </c>
      <c r="F64" s="18">
        <v>0.1</v>
      </c>
      <c r="G64" s="17">
        <f t="shared" si="1"/>
        <v>85.800000000000011</v>
      </c>
      <c r="H64" s="19">
        <f t="shared" si="2"/>
        <v>943.8</v>
      </c>
    </row>
    <row r="65" spans="1:8" x14ac:dyDescent="0.25">
      <c r="A65" s="35">
        <v>102179</v>
      </c>
      <c r="B65" s="35" t="s">
        <v>60</v>
      </c>
      <c r="C65" s="34">
        <v>6</v>
      </c>
      <c r="D65" s="40">
        <v>5.4</v>
      </c>
      <c r="E65" s="17">
        <f t="shared" si="0"/>
        <v>32.400000000000006</v>
      </c>
      <c r="F65" s="18">
        <v>0.1</v>
      </c>
      <c r="G65" s="17">
        <f t="shared" si="1"/>
        <v>3.2400000000000007</v>
      </c>
      <c r="H65" s="19">
        <f t="shared" si="2"/>
        <v>35.640000000000008</v>
      </c>
    </row>
    <row r="66" spans="1:8" x14ac:dyDescent="0.25">
      <c r="A66" s="35">
        <v>102183</v>
      </c>
      <c r="B66" s="35" t="s">
        <v>61</v>
      </c>
      <c r="C66" s="34">
        <v>28</v>
      </c>
      <c r="D66" s="40">
        <v>4.32</v>
      </c>
      <c r="E66" s="17">
        <f t="shared" si="0"/>
        <v>120.96000000000001</v>
      </c>
      <c r="F66" s="18">
        <v>0.1</v>
      </c>
      <c r="G66" s="17">
        <f t="shared" si="1"/>
        <v>12.096000000000002</v>
      </c>
      <c r="H66" s="19">
        <f t="shared" si="2"/>
        <v>133.05600000000001</v>
      </c>
    </row>
    <row r="67" spans="1:8" x14ac:dyDescent="0.25">
      <c r="A67" s="35">
        <v>102186</v>
      </c>
      <c r="B67" s="35" t="s">
        <v>62</v>
      </c>
      <c r="C67" s="34">
        <v>1</v>
      </c>
      <c r="D67" s="40">
        <v>8.24</v>
      </c>
      <c r="E67" s="17">
        <f t="shared" si="0"/>
        <v>8.24</v>
      </c>
      <c r="F67" s="18">
        <v>0.1</v>
      </c>
      <c r="G67" s="17">
        <f t="shared" si="1"/>
        <v>0.82400000000000007</v>
      </c>
      <c r="H67" s="19">
        <f t="shared" si="2"/>
        <v>9.0640000000000001</v>
      </c>
    </row>
    <row r="68" spans="1:8" x14ac:dyDescent="0.25">
      <c r="A68" s="35">
        <v>102188</v>
      </c>
      <c r="B68" s="35" t="s">
        <v>63</v>
      </c>
      <c r="C68" s="34">
        <v>12</v>
      </c>
      <c r="D68" s="40">
        <v>10.49</v>
      </c>
      <c r="E68" s="17">
        <f t="shared" si="0"/>
        <v>125.88</v>
      </c>
      <c r="F68" s="18">
        <v>0.1</v>
      </c>
      <c r="G68" s="17">
        <f t="shared" si="1"/>
        <v>12.588000000000001</v>
      </c>
      <c r="H68" s="19">
        <f t="shared" si="2"/>
        <v>138.46799999999999</v>
      </c>
    </row>
    <row r="69" spans="1:8" x14ac:dyDescent="0.25">
      <c r="A69" s="35">
        <v>102600</v>
      </c>
      <c r="B69" s="35" t="s">
        <v>64</v>
      </c>
      <c r="C69" s="34">
        <v>1</v>
      </c>
      <c r="D69" s="40">
        <v>8.23</v>
      </c>
      <c r="E69" s="17">
        <f t="shared" si="0"/>
        <v>8.23</v>
      </c>
      <c r="F69" s="18">
        <v>0.1</v>
      </c>
      <c r="G69" s="17">
        <f t="shared" si="1"/>
        <v>0.82300000000000006</v>
      </c>
      <c r="H69" s="19">
        <f t="shared" si="2"/>
        <v>9.0530000000000008</v>
      </c>
    </row>
    <row r="70" spans="1:8" x14ac:dyDescent="0.25">
      <c r="A70" s="35">
        <v>102192</v>
      </c>
      <c r="B70" s="35" t="s">
        <v>65</v>
      </c>
      <c r="C70" s="34">
        <v>1</v>
      </c>
      <c r="D70" s="40">
        <v>4.78</v>
      </c>
      <c r="E70" s="17">
        <f t="shared" si="0"/>
        <v>4.78</v>
      </c>
      <c r="F70" s="18">
        <v>0.1</v>
      </c>
      <c r="G70" s="17">
        <f t="shared" si="1"/>
        <v>0.47800000000000004</v>
      </c>
      <c r="H70" s="19">
        <f t="shared" si="2"/>
        <v>5.258</v>
      </c>
    </row>
    <row r="71" spans="1:8" x14ac:dyDescent="0.25">
      <c r="A71" s="35">
        <v>102196</v>
      </c>
      <c r="B71" s="35" t="s">
        <v>66</v>
      </c>
      <c r="C71" s="34">
        <v>135</v>
      </c>
      <c r="D71" s="40">
        <v>8.17</v>
      </c>
      <c r="E71" s="17">
        <f t="shared" si="0"/>
        <v>1102.95</v>
      </c>
      <c r="F71" s="18">
        <v>0.1</v>
      </c>
      <c r="G71" s="17">
        <f t="shared" si="1"/>
        <v>110.29500000000002</v>
      </c>
      <c r="H71" s="19">
        <f t="shared" si="2"/>
        <v>1213.2450000000001</v>
      </c>
    </row>
    <row r="72" spans="1:8" ht="15.75" thickBot="1" x14ac:dyDescent="0.3">
      <c r="A72" s="39">
        <v>102198</v>
      </c>
      <c r="B72" s="39" t="s">
        <v>67</v>
      </c>
      <c r="C72" s="47">
        <v>1</v>
      </c>
      <c r="D72" s="48">
        <v>7.63</v>
      </c>
      <c r="E72" s="17">
        <f t="shared" si="0"/>
        <v>7.63</v>
      </c>
      <c r="F72" s="18">
        <v>0.1</v>
      </c>
      <c r="G72" s="17">
        <f>E72*F72</f>
        <v>0.76300000000000001</v>
      </c>
      <c r="H72" s="19">
        <f t="shared" si="2"/>
        <v>8.3930000000000007</v>
      </c>
    </row>
    <row r="73" spans="1:8" ht="15.75" thickBot="1" x14ac:dyDescent="0.3">
      <c r="A73" s="49"/>
      <c r="B73" s="50"/>
      <c r="C73" s="50"/>
      <c r="D73" s="51"/>
      <c r="E73" s="20">
        <f>SUM(E17:E72)</f>
        <v>16721.670000000002</v>
      </c>
      <c r="F73" s="21"/>
      <c r="G73" s="20">
        <f>SUM(G17:G72)</f>
        <v>1672.1670000000006</v>
      </c>
      <c r="H73" s="20">
        <f>SUM(H17:H72)</f>
        <v>18393.837000000003</v>
      </c>
    </row>
    <row r="74" spans="1:8" x14ac:dyDescent="0.25">
      <c r="A74" s="33">
        <v>3</v>
      </c>
      <c r="B74" s="33" t="s">
        <v>69</v>
      </c>
      <c r="C74" s="41">
        <v>1</v>
      </c>
      <c r="D74" s="15">
        <v>8.57</v>
      </c>
      <c r="E74" s="22">
        <f t="shared" si="0"/>
        <v>8.57</v>
      </c>
      <c r="F74" s="18">
        <v>0.1</v>
      </c>
      <c r="G74" s="22">
        <f t="shared" ref="G74:G137" si="3">E74*F74</f>
        <v>0.8570000000000001</v>
      </c>
      <c r="H74" s="24">
        <f t="shared" si="2"/>
        <v>9.4269999999999996</v>
      </c>
    </row>
    <row r="75" spans="1:8" x14ac:dyDescent="0.25">
      <c r="A75" s="35">
        <v>16</v>
      </c>
      <c r="B75" s="35" t="s">
        <v>70</v>
      </c>
      <c r="C75" s="34">
        <v>1</v>
      </c>
      <c r="D75" s="15">
        <v>3.15</v>
      </c>
      <c r="E75" s="17">
        <f t="shared" si="0"/>
        <v>3.15</v>
      </c>
      <c r="F75" s="18">
        <v>0.1</v>
      </c>
      <c r="G75" s="17">
        <f t="shared" si="3"/>
        <v>0.315</v>
      </c>
      <c r="H75" s="19">
        <f t="shared" si="2"/>
        <v>3.4649999999999999</v>
      </c>
    </row>
    <row r="76" spans="1:8" x14ac:dyDescent="0.25">
      <c r="A76" s="35">
        <v>11</v>
      </c>
      <c r="B76" s="35" t="s">
        <v>71</v>
      </c>
      <c r="C76" s="34">
        <v>1</v>
      </c>
      <c r="D76" s="15">
        <v>7.16</v>
      </c>
      <c r="E76" s="17">
        <f t="shared" si="0"/>
        <v>7.16</v>
      </c>
      <c r="F76" s="18">
        <v>0.1</v>
      </c>
      <c r="G76" s="17">
        <f t="shared" si="3"/>
        <v>0.71600000000000008</v>
      </c>
      <c r="H76" s="19">
        <f t="shared" si="2"/>
        <v>7.8760000000000003</v>
      </c>
    </row>
    <row r="77" spans="1:8" x14ac:dyDescent="0.25">
      <c r="A77" s="35">
        <v>20</v>
      </c>
      <c r="B77" s="35" t="s">
        <v>72</v>
      </c>
      <c r="C77" s="34">
        <v>1</v>
      </c>
      <c r="D77" s="15">
        <v>5.25</v>
      </c>
      <c r="E77" s="17">
        <f t="shared" si="0"/>
        <v>5.25</v>
      </c>
      <c r="F77" s="18">
        <v>0.1</v>
      </c>
      <c r="G77" s="17">
        <f t="shared" si="3"/>
        <v>0.52500000000000002</v>
      </c>
      <c r="H77" s="19">
        <f t="shared" si="2"/>
        <v>5.7750000000000004</v>
      </c>
    </row>
    <row r="78" spans="1:8" x14ac:dyDescent="0.25">
      <c r="A78" s="35">
        <v>13</v>
      </c>
      <c r="B78" s="35" t="s">
        <v>73</v>
      </c>
      <c r="C78" s="34">
        <v>1</v>
      </c>
      <c r="D78" s="15">
        <v>6.23</v>
      </c>
      <c r="E78" s="17">
        <f t="shared" si="0"/>
        <v>6.23</v>
      </c>
      <c r="F78" s="18">
        <v>0.1</v>
      </c>
      <c r="G78" s="17">
        <f t="shared" si="3"/>
        <v>0.62300000000000011</v>
      </c>
      <c r="H78" s="19">
        <f t="shared" si="2"/>
        <v>6.8530000000000006</v>
      </c>
    </row>
    <row r="79" spans="1:8" x14ac:dyDescent="0.25">
      <c r="A79" s="35">
        <v>15</v>
      </c>
      <c r="B79" s="35" t="s">
        <v>74</v>
      </c>
      <c r="C79" s="34">
        <v>1</v>
      </c>
      <c r="D79" s="15">
        <v>8.2899999999999991</v>
      </c>
      <c r="E79" s="17">
        <f t="shared" si="0"/>
        <v>8.2899999999999991</v>
      </c>
      <c r="F79" s="18">
        <v>0.1</v>
      </c>
      <c r="G79" s="17">
        <f t="shared" si="3"/>
        <v>0.82899999999999996</v>
      </c>
      <c r="H79" s="19">
        <f t="shared" si="2"/>
        <v>9.1189999999999998</v>
      </c>
    </row>
    <row r="80" spans="1:8" x14ac:dyDescent="0.25">
      <c r="A80" s="35">
        <v>14</v>
      </c>
      <c r="B80" s="35" t="s">
        <v>75</v>
      </c>
      <c r="C80" s="34">
        <v>1</v>
      </c>
      <c r="D80" s="15">
        <v>3.63</v>
      </c>
      <c r="E80" s="17">
        <f t="shared" si="0"/>
        <v>3.63</v>
      </c>
      <c r="F80" s="18">
        <v>0.1</v>
      </c>
      <c r="G80" s="17">
        <f t="shared" si="3"/>
        <v>0.36299999999999999</v>
      </c>
      <c r="H80" s="19">
        <f t="shared" si="2"/>
        <v>3.9929999999999999</v>
      </c>
    </row>
    <row r="81" spans="1:8" x14ac:dyDescent="0.25">
      <c r="A81" s="35">
        <v>1</v>
      </c>
      <c r="B81" s="35" t="s">
        <v>76</v>
      </c>
      <c r="C81" s="34">
        <v>1</v>
      </c>
      <c r="D81" s="15">
        <v>3.39</v>
      </c>
      <c r="E81" s="17">
        <f t="shared" si="0"/>
        <v>3.39</v>
      </c>
      <c r="F81" s="18">
        <v>0.1</v>
      </c>
      <c r="G81" s="17">
        <f t="shared" si="3"/>
        <v>0.33900000000000002</v>
      </c>
      <c r="H81" s="19">
        <f t="shared" si="2"/>
        <v>3.7290000000000001</v>
      </c>
    </row>
    <row r="82" spans="1:8" x14ac:dyDescent="0.25">
      <c r="A82" s="35">
        <v>2</v>
      </c>
      <c r="B82" s="35" t="s">
        <v>77</v>
      </c>
      <c r="C82" s="34">
        <v>1</v>
      </c>
      <c r="D82" s="15">
        <v>6.06</v>
      </c>
      <c r="E82" s="17">
        <f t="shared" ref="E82:E145" si="4">C82*D82</f>
        <v>6.06</v>
      </c>
      <c r="F82" s="18">
        <v>0.1</v>
      </c>
      <c r="G82" s="17">
        <f t="shared" si="3"/>
        <v>0.60599999999999998</v>
      </c>
      <c r="H82" s="19">
        <f t="shared" ref="H82:H145" si="5">G82+E82</f>
        <v>6.6659999999999995</v>
      </c>
    </row>
    <row r="83" spans="1:8" x14ac:dyDescent="0.25">
      <c r="A83" s="35">
        <v>4</v>
      </c>
      <c r="B83" s="35" t="s">
        <v>78</v>
      </c>
      <c r="C83" s="34">
        <v>1</v>
      </c>
      <c r="D83" s="15">
        <v>7.08</v>
      </c>
      <c r="E83" s="17">
        <f t="shared" si="4"/>
        <v>7.08</v>
      </c>
      <c r="F83" s="18">
        <v>0.1</v>
      </c>
      <c r="G83" s="17">
        <f t="shared" si="3"/>
        <v>0.70800000000000007</v>
      </c>
      <c r="H83" s="19">
        <f t="shared" si="5"/>
        <v>7.7880000000000003</v>
      </c>
    </row>
    <row r="84" spans="1:8" x14ac:dyDescent="0.25">
      <c r="A84" s="35">
        <v>8</v>
      </c>
      <c r="B84" s="35" t="s">
        <v>79</v>
      </c>
      <c r="C84" s="34">
        <v>1</v>
      </c>
      <c r="D84" s="15">
        <v>13.02</v>
      </c>
      <c r="E84" s="17">
        <f t="shared" si="4"/>
        <v>13.02</v>
      </c>
      <c r="F84" s="18">
        <v>0.1</v>
      </c>
      <c r="G84" s="17">
        <f t="shared" si="3"/>
        <v>1.302</v>
      </c>
      <c r="H84" s="19">
        <f t="shared" si="5"/>
        <v>14.321999999999999</v>
      </c>
    </row>
    <row r="85" spans="1:8" x14ac:dyDescent="0.25">
      <c r="A85" s="35">
        <v>6</v>
      </c>
      <c r="B85" s="35" t="s">
        <v>80</v>
      </c>
      <c r="C85" s="34">
        <v>1</v>
      </c>
      <c r="D85" s="15">
        <v>4.0999999999999996</v>
      </c>
      <c r="E85" s="17">
        <f t="shared" si="4"/>
        <v>4.0999999999999996</v>
      </c>
      <c r="F85" s="18">
        <v>0.1</v>
      </c>
      <c r="G85" s="17">
        <f t="shared" si="3"/>
        <v>0.41</v>
      </c>
      <c r="H85" s="19">
        <f t="shared" si="5"/>
        <v>4.51</v>
      </c>
    </row>
    <row r="86" spans="1:8" x14ac:dyDescent="0.25">
      <c r="A86" s="35">
        <v>5</v>
      </c>
      <c r="B86" s="35" t="s">
        <v>81</v>
      </c>
      <c r="C86" s="34">
        <v>1</v>
      </c>
      <c r="D86" s="15">
        <v>5.08</v>
      </c>
      <c r="E86" s="17">
        <f t="shared" si="4"/>
        <v>5.08</v>
      </c>
      <c r="F86" s="18">
        <v>0.1</v>
      </c>
      <c r="G86" s="17">
        <f t="shared" si="3"/>
        <v>0.50800000000000001</v>
      </c>
      <c r="H86" s="19">
        <f t="shared" si="5"/>
        <v>5.5880000000000001</v>
      </c>
    </row>
    <row r="87" spans="1:8" x14ac:dyDescent="0.25">
      <c r="A87" s="35">
        <v>21</v>
      </c>
      <c r="B87" s="35" t="s">
        <v>82</v>
      </c>
      <c r="C87" s="34">
        <v>1</v>
      </c>
      <c r="D87" s="15">
        <v>3.63</v>
      </c>
      <c r="E87" s="17">
        <f t="shared" si="4"/>
        <v>3.63</v>
      </c>
      <c r="F87" s="18">
        <v>0.1</v>
      </c>
      <c r="G87" s="17">
        <f t="shared" si="3"/>
        <v>0.36299999999999999</v>
      </c>
      <c r="H87" s="19">
        <f t="shared" si="5"/>
        <v>3.9929999999999999</v>
      </c>
    </row>
    <row r="88" spans="1:8" x14ac:dyDescent="0.25">
      <c r="A88" s="35">
        <v>7</v>
      </c>
      <c r="B88" s="35" t="s">
        <v>83</v>
      </c>
      <c r="C88" s="34">
        <v>1</v>
      </c>
      <c r="D88" s="15">
        <v>6.14</v>
      </c>
      <c r="E88" s="17">
        <f t="shared" si="4"/>
        <v>6.14</v>
      </c>
      <c r="F88" s="18">
        <v>0.1</v>
      </c>
      <c r="G88" s="17">
        <f t="shared" si="3"/>
        <v>0.61399999999999999</v>
      </c>
      <c r="H88" s="19">
        <f t="shared" si="5"/>
        <v>6.7539999999999996</v>
      </c>
    </row>
    <row r="89" spans="1:8" x14ac:dyDescent="0.25">
      <c r="A89" s="35">
        <v>22</v>
      </c>
      <c r="B89" s="35" t="s">
        <v>84</v>
      </c>
      <c r="C89" s="34">
        <v>1</v>
      </c>
      <c r="D89" s="15">
        <v>7.31</v>
      </c>
      <c r="E89" s="17">
        <f t="shared" si="4"/>
        <v>7.31</v>
      </c>
      <c r="F89" s="18">
        <v>0.1</v>
      </c>
      <c r="G89" s="17">
        <f t="shared" si="3"/>
        <v>0.73099999999999998</v>
      </c>
      <c r="H89" s="19">
        <f t="shared" si="5"/>
        <v>8.0410000000000004</v>
      </c>
    </row>
    <row r="90" spans="1:8" x14ac:dyDescent="0.25">
      <c r="A90" s="35">
        <v>18</v>
      </c>
      <c r="B90" s="35" t="s">
        <v>85</v>
      </c>
      <c r="C90" s="34">
        <v>1</v>
      </c>
      <c r="D90" s="15">
        <v>12.48</v>
      </c>
      <c r="E90" s="17">
        <f t="shared" si="4"/>
        <v>12.48</v>
      </c>
      <c r="F90" s="18">
        <v>0.1</v>
      </c>
      <c r="G90" s="17">
        <f t="shared" si="3"/>
        <v>1.2480000000000002</v>
      </c>
      <c r="H90" s="19">
        <f t="shared" si="5"/>
        <v>13.728000000000002</v>
      </c>
    </row>
    <row r="91" spans="1:8" x14ac:dyDescent="0.25">
      <c r="A91" s="35">
        <v>19</v>
      </c>
      <c r="B91" s="35" t="s">
        <v>86</v>
      </c>
      <c r="C91" s="34">
        <v>1</v>
      </c>
      <c r="D91" s="15">
        <v>6.66</v>
      </c>
      <c r="E91" s="17">
        <f t="shared" si="4"/>
        <v>6.66</v>
      </c>
      <c r="F91" s="18">
        <v>0.1</v>
      </c>
      <c r="G91" s="17">
        <f t="shared" si="3"/>
        <v>0.66600000000000004</v>
      </c>
      <c r="H91" s="19">
        <f t="shared" si="5"/>
        <v>7.3260000000000005</v>
      </c>
    </row>
    <row r="92" spans="1:8" x14ac:dyDescent="0.25">
      <c r="A92" s="35">
        <v>17</v>
      </c>
      <c r="B92" s="35" t="s">
        <v>87</v>
      </c>
      <c r="C92" s="34">
        <v>1</v>
      </c>
      <c r="D92" s="15">
        <v>8.15</v>
      </c>
      <c r="E92" s="17">
        <f t="shared" si="4"/>
        <v>8.15</v>
      </c>
      <c r="F92" s="18">
        <v>0.1</v>
      </c>
      <c r="G92" s="17">
        <f t="shared" si="3"/>
        <v>0.81500000000000006</v>
      </c>
      <c r="H92" s="19">
        <f t="shared" si="5"/>
        <v>8.9649999999999999</v>
      </c>
    </row>
    <row r="93" spans="1:8" x14ac:dyDescent="0.25">
      <c r="A93" s="35">
        <v>9</v>
      </c>
      <c r="B93" s="35" t="s">
        <v>88</v>
      </c>
      <c r="C93" s="34">
        <v>1</v>
      </c>
      <c r="D93" s="15">
        <v>7.04</v>
      </c>
      <c r="E93" s="17">
        <f t="shared" si="4"/>
        <v>7.04</v>
      </c>
      <c r="F93" s="18">
        <v>0.1</v>
      </c>
      <c r="G93" s="17">
        <f t="shared" si="3"/>
        <v>0.70400000000000007</v>
      </c>
      <c r="H93" s="19">
        <f t="shared" si="5"/>
        <v>7.7439999999999998</v>
      </c>
    </row>
    <row r="94" spans="1:8" x14ac:dyDescent="0.25">
      <c r="A94" s="35">
        <v>10</v>
      </c>
      <c r="B94" s="35" t="s">
        <v>89</v>
      </c>
      <c r="C94" s="34">
        <v>1</v>
      </c>
      <c r="D94" s="15">
        <v>5.81</v>
      </c>
      <c r="E94" s="17">
        <f t="shared" si="4"/>
        <v>5.81</v>
      </c>
      <c r="F94" s="18">
        <v>0.1</v>
      </c>
      <c r="G94" s="17">
        <f t="shared" si="3"/>
        <v>0.58099999999999996</v>
      </c>
      <c r="H94" s="19">
        <f t="shared" si="5"/>
        <v>6.391</v>
      </c>
    </row>
    <row r="95" spans="1:8" x14ac:dyDescent="0.25">
      <c r="A95" s="35">
        <v>102148</v>
      </c>
      <c r="B95" s="35" t="s">
        <v>90</v>
      </c>
      <c r="C95" s="34">
        <v>1</v>
      </c>
      <c r="D95" s="15">
        <v>3.49</v>
      </c>
      <c r="E95" s="17">
        <f t="shared" si="4"/>
        <v>3.49</v>
      </c>
      <c r="F95" s="18">
        <v>0.1</v>
      </c>
      <c r="G95" s="17">
        <f t="shared" si="3"/>
        <v>0.34900000000000003</v>
      </c>
      <c r="H95" s="19">
        <f t="shared" si="5"/>
        <v>3.8390000000000004</v>
      </c>
    </row>
    <row r="96" spans="1:8" x14ac:dyDescent="0.25">
      <c r="A96" s="39">
        <v>12</v>
      </c>
      <c r="B96" s="39" t="s">
        <v>91</v>
      </c>
      <c r="C96" s="34">
        <v>1</v>
      </c>
      <c r="D96" s="15">
        <v>5.88</v>
      </c>
      <c r="E96" s="17">
        <f t="shared" si="4"/>
        <v>5.88</v>
      </c>
      <c r="F96" s="18">
        <v>0.1</v>
      </c>
      <c r="G96" s="17">
        <f t="shared" si="3"/>
        <v>0.58799999999999997</v>
      </c>
      <c r="H96" s="19">
        <f t="shared" si="5"/>
        <v>6.468</v>
      </c>
    </row>
    <row r="97" spans="1:8" x14ac:dyDescent="0.25">
      <c r="A97" s="39">
        <v>101968</v>
      </c>
      <c r="B97" s="39" t="s">
        <v>160</v>
      </c>
      <c r="C97" s="34">
        <v>1</v>
      </c>
      <c r="D97" s="15">
        <v>5.15</v>
      </c>
      <c r="E97" s="17">
        <f t="shared" si="4"/>
        <v>5.15</v>
      </c>
      <c r="F97" s="46">
        <v>0.1</v>
      </c>
      <c r="G97" s="17">
        <f t="shared" si="3"/>
        <v>0.51500000000000001</v>
      </c>
      <c r="H97" s="19">
        <f t="shared" si="5"/>
        <v>5.665</v>
      </c>
    </row>
    <row r="98" spans="1:8" x14ac:dyDescent="0.25">
      <c r="A98" s="35">
        <v>102001</v>
      </c>
      <c r="B98" s="35" t="s">
        <v>161</v>
      </c>
      <c r="C98" s="34">
        <v>40</v>
      </c>
      <c r="D98" s="15">
        <v>1.36</v>
      </c>
      <c r="E98" s="17">
        <f t="shared" si="4"/>
        <v>54.400000000000006</v>
      </c>
      <c r="F98" s="46">
        <v>0.1</v>
      </c>
      <c r="G98" s="17">
        <f t="shared" si="3"/>
        <v>5.4400000000000013</v>
      </c>
      <c r="H98" s="19">
        <f t="shared" si="5"/>
        <v>59.84</v>
      </c>
    </row>
    <row r="99" spans="1:8" x14ac:dyDescent="0.25">
      <c r="A99" s="35">
        <v>101969</v>
      </c>
      <c r="B99" s="35" t="s">
        <v>162</v>
      </c>
      <c r="C99" s="34">
        <v>25</v>
      </c>
      <c r="D99" s="15">
        <v>4.22</v>
      </c>
      <c r="E99" s="17">
        <f t="shared" si="4"/>
        <v>105.5</v>
      </c>
      <c r="F99" s="46">
        <v>0.04</v>
      </c>
      <c r="G99" s="17">
        <f t="shared" si="3"/>
        <v>4.22</v>
      </c>
      <c r="H99" s="19">
        <f t="shared" si="5"/>
        <v>109.72</v>
      </c>
    </row>
    <row r="100" spans="1:8" x14ac:dyDescent="0.25">
      <c r="A100" s="35">
        <v>101978</v>
      </c>
      <c r="B100" s="35" t="s">
        <v>163</v>
      </c>
      <c r="C100" s="34">
        <v>360</v>
      </c>
      <c r="D100" s="15">
        <v>1.31</v>
      </c>
      <c r="E100" s="17">
        <f t="shared" si="4"/>
        <v>471.6</v>
      </c>
      <c r="F100" s="46">
        <v>0.04</v>
      </c>
      <c r="G100" s="17">
        <f t="shared" si="3"/>
        <v>18.864000000000001</v>
      </c>
      <c r="H100" s="19">
        <f t="shared" si="5"/>
        <v>490.464</v>
      </c>
    </row>
    <row r="101" spans="1:8" x14ac:dyDescent="0.25">
      <c r="A101" s="35">
        <v>101979</v>
      </c>
      <c r="B101" s="35" t="s">
        <v>164</v>
      </c>
      <c r="C101" s="34">
        <v>15</v>
      </c>
      <c r="D101" s="15">
        <v>3.36</v>
      </c>
      <c r="E101" s="17">
        <f t="shared" si="4"/>
        <v>50.4</v>
      </c>
      <c r="F101" s="46">
        <v>0.04</v>
      </c>
      <c r="G101" s="17">
        <f t="shared" si="3"/>
        <v>2.016</v>
      </c>
      <c r="H101" s="19">
        <f t="shared" si="5"/>
        <v>52.415999999999997</v>
      </c>
    </row>
    <row r="102" spans="1:8" x14ac:dyDescent="0.25">
      <c r="A102" s="35">
        <v>101981</v>
      </c>
      <c r="B102" s="35" t="s">
        <v>165</v>
      </c>
      <c r="C102" s="34">
        <v>150</v>
      </c>
      <c r="D102" s="15">
        <v>1.74</v>
      </c>
      <c r="E102" s="17">
        <f t="shared" si="4"/>
        <v>261</v>
      </c>
      <c r="F102" s="46">
        <v>0.04</v>
      </c>
      <c r="G102" s="17">
        <f t="shared" si="3"/>
        <v>10.44</v>
      </c>
      <c r="H102" s="19">
        <f t="shared" si="5"/>
        <v>271.44</v>
      </c>
    </row>
    <row r="103" spans="1:8" x14ac:dyDescent="0.25">
      <c r="A103" s="35">
        <v>101999</v>
      </c>
      <c r="B103" s="35" t="s">
        <v>166</v>
      </c>
      <c r="C103" s="34">
        <v>250</v>
      </c>
      <c r="D103" s="15">
        <v>1.48</v>
      </c>
      <c r="E103" s="17">
        <f t="shared" si="4"/>
        <v>370</v>
      </c>
      <c r="F103" s="46">
        <v>0.04</v>
      </c>
      <c r="G103" s="17">
        <f t="shared" si="3"/>
        <v>14.8</v>
      </c>
      <c r="H103" s="19">
        <f t="shared" si="5"/>
        <v>384.8</v>
      </c>
    </row>
    <row r="104" spans="1:8" x14ac:dyDescent="0.25">
      <c r="A104" s="35">
        <v>102006</v>
      </c>
      <c r="B104" s="35" t="s">
        <v>167</v>
      </c>
      <c r="C104" s="34">
        <v>200</v>
      </c>
      <c r="D104" s="15">
        <v>3.59</v>
      </c>
      <c r="E104" s="17">
        <f t="shared" si="4"/>
        <v>718</v>
      </c>
      <c r="F104" s="46">
        <v>0.04</v>
      </c>
      <c r="G104" s="17">
        <f t="shared" si="3"/>
        <v>28.72</v>
      </c>
      <c r="H104" s="19">
        <f t="shared" si="5"/>
        <v>746.72</v>
      </c>
    </row>
    <row r="105" spans="1:8" x14ac:dyDescent="0.25">
      <c r="A105" s="35">
        <v>102008</v>
      </c>
      <c r="B105" s="35" t="s">
        <v>168</v>
      </c>
      <c r="C105" s="34">
        <v>900</v>
      </c>
      <c r="D105" s="15">
        <v>1.61</v>
      </c>
      <c r="E105" s="17">
        <f t="shared" si="4"/>
        <v>1449</v>
      </c>
      <c r="F105" s="46">
        <v>0.04</v>
      </c>
      <c r="G105" s="17">
        <f t="shared" si="3"/>
        <v>57.96</v>
      </c>
      <c r="H105" s="19">
        <f t="shared" si="5"/>
        <v>1506.96</v>
      </c>
    </row>
    <row r="106" spans="1:8" x14ac:dyDescent="0.25">
      <c r="A106" s="35">
        <v>102014</v>
      </c>
      <c r="B106" s="35" t="s">
        <v>169</v>
      </c>
      <c r="C106" s="34">
        <v>120</v>
      </c>
      <c r="D106" s="15">
        <v>1.5</v>
      </c>
      <c r="E106" s="17">
        <f t="shared" si="4"/>
        <v>180</v>
      </c>
      <c r="F106" s="46">
        <v>0.04</v>
      </c>
      <c r="G106" s="17">
        <f t="shared" si="3"/>
        <v>7.2</v>
      </c>
      <c r="H106" s="19">
        <f t="shared" si="5"/>
        <v>187.2</v>
      </c>
    </row>
    <row r="107" spans="1:8" x14ac:dyDescent="0.25">
      <c r="A107" s="35">
        <v>102004</v>
      </c>
      <c r="B107" s="35" t="s">
        <v>170</v>
      </c>
      <c r="C107" s="34">
        <v>30</v>
      </c>
      <c r="D107" s="15">
        <v>7.16</v>
      </c>
      <c r="E107" s="17">
        <f t="shared" si="4"/>
        <v>214.8</v>
      </c>
      <c r="F107" s="46">
        <v>0.04</v>
      </c>
      <c r="G107" s="17">
        <f t="shared" si="3"/>
        <v>8.5920000000000005</v>
      </c>
      <c r="H107" s="19">
        <f t="shared" si="5"/>
        <v>223.39200000000002</v>
      </c>
    </row>
    <row r="108" spans="1:8" x14ac:dyDescent="0.25">
      <c r="A108" s="35">
        <v>101980</v>
      </c>
      <c r="B108" s="35" t="s">
        <v>171</v>
      </c>
      <c r="C108" s="34">
        <v>10</v>
      </c>
      <c r="D108" s="15">
        <v>1.29</v>
      </c>
      <c r="E108" s="17">
        <f t="shared" si="4"/>
        <v>12.9</v>
      </c>
      <c r="F108" s="46">
        <v>0.04</v>
      </c>
      <c r="G108" s="17">
        <f t="shared" si="3"/>
        <v>0.51600000000000001</v>
      </c>
      <c r="H108" s="19">
        <f t="shared" si="5"/>
        <v>13.416</v>
      </c>
    </row>
    <row r="109" spans="1:8" x14ac:dyDescent="0.25">
      <c r="A109" s="35">
        <v>102033</v>
      </c>
      <c r="B109" s="35" t="s">
        <v>172</v>
      </c>
      <c r="C109" s="34">
        <v>310</v>
      </c>
      <c r="D109" s="15">
        <v>1.22</v>
      </c>
      <c r="E109" s="17">
        <f t="shared" si="4"/>
        <v>378.2</v>
      </c>
      <c r="F109" s="46">
        <v>0.04</v>
      </c>
      <c r="G109" s="17">
        <f t="shared" si="3"/>
        <v>15.128</v>
      </c>
      <c r="H109" s="19">
        <f t="shared" si="5"/>
        <v>393.32799999999997</v>
      </c>
    </row>
    <row r="110" spans="1:8" x14ac:dyDescent="0.25">
      <c r="A110" s="35">
        <v>102040</v>
      </c>
      <c r="B110" s="35" t="s">
        <v>173</v>
      </c>
      <c r="C110" s="34">
        <v>35</v>
      </c>
      <c r="D110" s="15">
        <v>5.64</v>
      </c>
      <c r="E110" s="17">
        <f t="shared" si="4"/>
        <v>197.39999999999998</v>
      </c>
      <c r="F110" s="46">
        <v>0.04</v>
      </c>
      <c r="G110" s="17">
        <f t="shared" si="3"/>
        <v>7.895999999999999</v>
      </c>
      <c r="H110" s="19">
        <f t="shared" si="5"/>
        <v>205.29599999999996</v>
      </c>
    </row>
    <row r="111" spans="1:8" x14ac:dyDescent="0.25">
      <c r="A111" s="35">
        <v>102039</v>
      </c>
      <c r="B111" s="35" t="s">
        <v>174</v>
      </c>
      <c r="C111" s="34">
        <v>70</v>
      </c>
      <c r="D111" s="15">
        <v>7.56</v>
      </c>
      <c r="E111" s="17">
        <f t="shared" si="4"/>
        <v>529.19999999999993</v>
      </c>
      <c r="F111" s="46">
        <v>0.04</v>
      </c>
      <c r="G111" s="17">
        <f t="shared" si="3"/>
        <v>21.167999999999999</v>
      </c>
      <c r="H111" s="19">
        <f t="shared" si="5"/>
        <v>550.36799999999994</v>
      </c>
    </row>
    <row r="112" spans="1:8" x14ac:dyDescent="0.25">
      <c r="A112" s="35">
        <v>102043</v>
      </c>
      <c r="B112" s="35" t="s">
        <v>175</v>
      </c>
      <c r="C112" s="34">
        <v>180</v>
      </c>
      <c r="D112" s="15">
        <v>1.47</v>
      </c>
      <c r="E112" s="17">
        <f t="shared" si="4"/>
        <v>264.60000000000002</v>
      </c>
      <c r="F112" s="46">
        <v>0.04</v>
      </c>
      <c r="G112" s="17">
        <f t="shared" si="3"/>
        <v>10.584000000000001</v>
      </c>
      <c r="H112" s="19">
        <f t="shared" si="5"/>
        <v>275.18400000000003</v>
      </c>
    </row>
    <row r="113" spans="1:8" x14ac:dyDescent="0.25">
      <c r="A113" s="36">
        <v>102044</v>
      </c>
      <c r="B113" s="36" t="s">
        <v>176</v>
      </c>
      <c r="C113" s="34">
        <v>50</v>
      </c>
      <c r="D113" s="15">
        <v>3.43</v>
      </c>
      <c r="E113" s="17">
        <f t="shared" si="4"/>
        <v>171.5</v>
      </c>
      <c r="F113" s="46">
        <v>0.04</v>
      </c>
      <c r="G113" s="17">
        <f t="shared" si="3"/>
        <v>6.86</v>
      </c>
      <c r="H113" s="19">
        <f t="shared" si="5"/>
        <v>178.36</v>
      </c>
    </row>
    <row r="114" spans="1:8" x14ac:dyDescent="0.25">
      <c r="A114" s="35">
        <v>102099</v>
      </c>
      <c r="B114" s="35" t="s">
        <v>177</v>
      </c>
      <c r="C114" s="34">
        <v>165</v>
      </c>
      <c r="D114" s="15">
        <v>1.83</v>
      </c>
      <c r="E114" s="17">
        <f t="shared" si="4"/>
        <v>301.95</v>
      </c>
      <c r="F114" s="46">
        <v>0.04</v>
      </c>
      <c r="G114" s="17">
        <f t="shared" si="3"/>
        <v>12.077999999999999</v>
      </c>
      <c r="H114" s="19">
        <f t="shared" si="5"/>
        <v>314.02799999999996</v>
      </c>
    </row>
    <row r="115" spans="1:8" x14ac:dyDescent="0.25">
      <c r="A115" s="35">
        <v>102100</v>
      </c>
      <c r="B115" s="35" t="s">
        <v>178</v>
      </c>
      <c r="C115" s="34">
        <v>100</v>
      </c>
      <c r="D115" s="15">
        <v>1.29</v>
      </c>
      <c r="E115" s="17">
        <f t="shared" si="4"/>
        <v>129</v>
      </c>
      <c r="F115" s="46">
        <v>0.04</v>
      </c>
      <c r="G115" s="17">
        <f t="shared" si="3"/>
        <v>5.16</v>
      </c>
      <c r="H115" s="19">
        <f t="shared" si="5"/>
        <v>134.16</v>
      </c>
    </row>
    <row r="116" spans="1:8" x14ac:dyDescent="0.25">
      <c r="A116" s="35">
        <v>102102</v>
      </c>
      <c r="B116" s="35" t="s">
        <v>179</v>
      </c>
      <c r="C116" s="34">
        <v>280</v>
      </c>
      <c r="D116" s="15">
        <v>1.45</v>
      </c>
      <c r="E116" s="17">
        <f t="shared" si="4"/>
        <v>406</v>
      </c>
      <c r="F116" s="46">
        <v>0.04</v>
      </c>
      <c r="G116" s="17">
        <f t="shared" si="3"/>
        <v>16.240000000000002</v>
      </c>
      <c r="H116" s="19">
        <f t="shared" si="5"/>
        <v>422.24</v>
      </c>
    </row>
    <row r="117" spans="1:8" x14ac:dyDescent="0.25">
      <c r="A117" s="35">
        <v>102103</v>
      </c>
      <c r="B117" s="35" t="s">
        <v>180</v>
      </c>
      <c r="C117" s="34">
        <v>30</v>
      </c>
      <c r="D117" s="15">
        <v>1.33</v>
      </c>
      <c r="E117" s="17">
        <f t="shared" si="4"/>
        <v>39.900000000000006</v>
      </c>
      <c r="F117" s="46">
        <v>0.04</v>
      </c>
      <c r="G117" s="17">
        <f t="shared" si="3"/>
        <v>1.5960000000000003</v>
      </c>
      <c r="H117" s="19">
        <f t="shared" si="5"/>
        <v>41.496000000000009</v>
      </c>
    </row>
    <row r="118" spans="1:8" x14ac:dyDescent="0.25">
      <c r="A118" s="35">
        <v>102104</v>
      </c>
      <c r="B118" s="35" t="s">
        <v>181</v>
      </c>
      <c r="C118" s="34">
        <v>120</v>
      </c>
      <c r="D118" s="15">
        <v>1.37</v>
      </c>
      <c r="E118" s="17">
        <f t="shared" si="4"/>
        <v>164.4</v>
      </c>
      <c r="F118" s="46">
        <v>0.04</v>
      </c>
      <c r="G118" s="17">
        <f t="shared" si="3"/>
        <v>6.5760000000000005</v>
      </c>
      <c r="H118" s="19">
        <f t="shared" si="5"/>
        <v>170.976</v>
      </c>
    </row>
    <row r="119" spans="1:8" x14ac:dyDescent="0.25">
      <c r="A119" s="35">
        <v>102112</v>
      </c>
      <c r="B119" s="35" t="s">
        <v>182</v>
      </c>
      <c r="C119" s="34">
        <v>220</v>
      </c>
      <c r="D119" s="15">
        <v>1.1399999999999999</v>
      </c>
      <c r="E119" s="17">
        <f t="shared" si="4"/>
        <v>250.79999999999998</v>
      </c>
      <c r="F119" s="46">
        <v>0.04</v>
      </c>
      <c r="G119" s="17">
        <f t="shared" si="3"/>
        <v>10.032</v>
      </c>
      <c r="H119" s="19">
        <f t="shared" si="5"/>
        <v>260.83199999999999</v>
      </c>
    </row>
    <row r="120" spans="1:8" x14ac:dyDescent="0.25">
      <c r="A120" s="35">
        <v>102113</v>
      </c>
      <c r="B120" s="35" t="s">
        <v>183</v>
      </c>
      <c r="C120" s="34">
        <v>1</v>
      </c>
      <c r="D120" s="15">
        <v>1.48</v>
      </c>
      <c r="E120" s="17">
        <f t="shared" si="4"/>
        <v>1.48</v>
      </c>
      <c r="F120" s="46">
        <v>0.04</v>
      </c>
      <c r="G120" s="17">
        <f t="shared" si="3"/>
        <v>5.9200000000000003E-2</v>
      </c>
      <c r="H120" s="19">
        <f t="shared" si="5"/>
        <v>1.5391999999999999</v>
      </c>
    </row>
    <row r="121" spans="1:8" x14ac:dyDescent="0.25">
      <c r="A121" s="35">
        <v>102114</v>
      </c>
      <c r="B121" s="35" t="s">
        <v>184</v>
      </c>
      <c r="C121" s="34">
        <v>560</v>
      </c>
      <c r="D121" s="15">
        <v>1.1000000000000001</v>
      </c>
      <c r="E121" s="17">
        <f t="shared" si="4"/>
        <v>616</v>
      </c>
      <c r="F121" s="46">
        <v>0.04</v>
      </c>
      <c r="G121" s="17">
        <f t="shared" si="3"/>
        <v>24.64</v>
      </c>
      <c r="H121" s="19">
        <f t="shared" si="5"/>
        <v>640.64</v>
      </c>
    </row>
    <row r="122" spans="1:8" x14ac:dyDescent="0.25">
      <c r="A122" s="35">
        <v>102115</v>
      </c>
      <c r="B122" s="35" t="s">
        <v>185</v>
      </c>
      <c r="C122" s="34">
        <v>12.5</v>
      </c>
      <c r="D122" s="15">
        <v>1.65</v>
      </c>
      <c r="E122" s="17">
        <f t="shared" si="4"/>
        <v>20.625</v>
      </c>
      <c r="F122" s="46">
        <v>0.04</v>
      </c>
      <c r="G122" s="17">
        <f t="shared" si="3"/>
        <v>0.82500000000000007</v>
      </c>
      <c r="H122" s="19">
        <f t="shared" si="5"/>
        <v>21.45</v>
      </c>
    </row>
    <row r="123" spans="1:8" x14ac:dyDescent="0.25">
      <c r="A123" s="35">
        <v>102117</v>
      </c>
      <c r="B123" s="35" t="s">
        <v>186</v>
      </c>
      <c r="C123" s="34">
        <v>510</v>
      </c>
      <c r="D123" s="15">
        <v>1.21</v>
      </c>
      <c r="E123" s="17">
        <f t="shared" si="4"/>
        <v>617.1</v>
      </c>
      <c r="F123" s="46">
        <v>0.04</v>
      </c>
      <c r="G123" s="17">
        <f t="shared" si="3"/>
        <v>24.684000000000001</v>
      </c>
      <c r="H123" s="19">
        <f t="shared" si="5"/>
        <v>641.78399999999999</v>
      </c>
    </row>
    <row r="124" spans="1:8" x14ac:dyDescent="0.25">
      <c r="A124" s="35">
        <v>102118</v>
      </c>
      <c r="B124" s="35" t="s">
        <v>187</v>
      </c>
      <c r="C124" s="34">
        <v>20</v>
      </c>
      <c r="D124" s="15">
        <v>1.83</v>
      </c>
      <c r="E124" s="17">
        <f t="shared" si="4"/>
        <v>36.6</v>
      </c>
      <c r="F124" s="46">
        <v>0.04</v>
      </c>
      <c r="G124" s="17">
        <f t="shared" si="3"/>
        <v>1.4640000000000002</v>
      </c>
      <c r="H124" s="19">
        <f t="shared" si="5"/>
        <v>38.064</v>
      </c>
    </row>
    <row r="125" spans="1:8" x14ac:dyDescent="0.25">
      <c r="A125" s="35">
        <v>102556</v>
      </c>
      <c r="B125" s="35" t="s">
        <v>188</v>
      </c>
      <c r="C125" s="34">
        <v>10</v>
      </c>
      <c r="D125" s="15">
        <v>1.48</v>
      </c>
      <c r="E125" s="17">
        <f t="shared" si="4"/>
        <v>14.8</v>
      </c>
      <c r="F125" s="46">
        <v>0.1</v>
      </c>
      <c r="G125" s="17">
        <f t="shared" si="3"/>
        <v>1.4800000000000002</v>
      </c>
      <c r="H125" s="19">
        <f t="shared" si="5"/>
        <v>16.28</v>
      </c>
    </row>
    <row r="126" spans="1:8" x14ac:dyDescent="0.25">
      <c r="A126" s="35">
        <v>102975</v>
      </c>
      <c r="B126" s="35" t="s">
        <v>189</v>
      </c>
      <c r="C126" s="34">
        <v>30</v>
      </c>
      <c r="D126" s="15">
        <v>3.34</v>
      </c>
      <c r="E126" s="17">
        <f t="shared" si="4"/>
        <v>100.19999999999999</v>
      </c>
      <c r="F126" s="46">
        <v>0.1</v>
      </c>
      <c r="G126" s="17">
        <f t="shared" si="3"/>
        <v>10.02</v>
      </c>
      <c r="H126" s="19">
        <f t="shared" si="5"/>
        <v>110.21999999999998</v>
      </c>
    </row>
    <row r="127" spans="1:8" x14ac:dyDescent="0.25">
      <c r="A127" s="35">
        <v>102123</v>
      </c>
      <c r="B127" s="35" t="s">
        <v>190</v>
      </c>
      <c r="C127" s="34">
        <v>70</v>
      </c>
      <c r="D127" s="15">
        <v>2.3199999999999998</v>
      </c>
      <c r="E127" s="17">
        <f t="shared" si="4"/>
        <v>162.39999999999998</v>
      </c>
      <c r="F127" s="46">
        <v>0.04</v>
      </c>
      <c r="G127" s="17">
        <f t="shared" si="3"/>
        <v>6.4959999999999996</v>
      </c>
      <c r="H127" s="19">
        <f t="shared" si="5"/>
        <v>168.89599999999999</v>
      </c>
    </row>
    <row r="128" spans="1:8" x14ac:dyDescent="0.25">
      <c r="A128" s="35">
        <v>102125</v>
      </c>
      <c r="B128" s="35" t="s">
        <v>191</v>
      </c>
      <c r="C128" s="34">
        <v>40</v>
      </c>
      <c r="D128" s="15">
        <v>2.29</v>
      </c>
      <c r="E128" s="17">
        <f t="shared" si="4"/>
        <v>91.6</v>
      </c>
      <c r="F128" s="46">
        <v>0.04</v>
      </c>
      <c r="G128" s="17">
        <f t="shared" si="3"/>
        <v>3.6639999999999997</v>
      </c>
      <c r="H128" s="19">
        <f t="shared" si="5"/>
        <v>95.263999999999996</v>
      </c>
    </row>
    <row r="129" spans="1:8" x14ac:dyDescent="0.25">
      <c r="A129" s="35">
        <v>102129</v>
      </c>
      <c r="B129" s="35" t="s">
        <v>192</v>
      </c>
      <c r="C129" s="34">
        <v>80</v>
      </c>
      <c r="D129" s="15">
        <v>1.67</v>
      </c>
      <c r="E129" s="17">
        <f t="shared" si="4"/>
        <v>133.6</v>
      </c>
      <c r="F129" s="46">
        <v>0.04</v>
      </c>
      <c r="G129" s="17">
        <f t="shared" si="3"/>
        <v>5.3440000000000003</v>
      </c>
      <c r="H129" s="19">
        <f t="shared" si="5"/>
        <v>138.94399999999999</v>
      </c>
    </row>
    <row r="130" spans="1:8" x14ac:dyDescent="0.25">
      <c r="A130" s="35">
        <v>102130</v>
      </c>
      <c r="B130" s="35" t="s">
        <v>193</v>
      </c>
      <c r="C130" s="34">
        <v>10</v>
      </c>
      <c r="D130" s="15">
        <v>1.98</v>
      </c>
      <c r="E130" s="17">
        <f t="shared" si="4"/>
        <v>19.8</v>
      </c>
      <c r="F130" s="46">
        <v>0.04</v>
      </c>
      <c r="G130" s="17">
        <f t="shared" si="3"/>
        <v>0.79200000000000004</v>
      </c>
      <c r="H130" s="19">
        <f t="shared" si="5"/>
        <v>20.592000000000002</v>
      </c>
    </row>
    <row r="131" spans="1:8" x14ac:dyDescent="0.25">
      <c r="A131" s="35">
        <v>102151</v>
      </c>
      <c r="B131" s="35" t="s">
        <v>194</v>
      </c>
      <c r="C131" s="34">
        <v>110</v>
      </c>
      <c r="D131" s="15">
        <v>1.51</v>
      </c>
      <c r="E131" s="17">
        <f t="shared" si="4"/>
        <v>166.1</v>
      </c>
      <c r="F131" s="46">
        <v>0.04</v>
      </c>
      <c r="G131" s="17">
        <f t="shared" si="3"/>
        <v>6.6440000000000001</v>
      </c>
      <c r="H131" s="19">
        <f t="shared" si="5"/>
        <v>172.744</v>
      </c>
    </row>
    <row r="132" spans="1:8" x14ac:dyDescent="0.25">
      <c r="A132" s="35">
        <v>102180</v>
      </c>
      <c r="B132" s="35" t="s">
        <v>195</v>
      </c>
      <c r="C132" s="34">
        <v>75</v>
      </c>
      <c r="D132" s="15">
        <v>1.9</v>
      </c>
      <c r="E132" s="17">
        <f t="shared" si="4"/>
        <v>142.5</v>
      </c>
      <c r="F132" s="46">
        <v>0.1</v>
      </c>
      <c r="G132" s="17">
        <f t="shared" si="3"/>
        <v>14.25</v>
      </c>
      <c r="H132" s="19">
        <f t="shared" si="5"/>
        <v>156.75</v>
      </c>
    </row>
    <row r="133" spans="1:8" x14ac:dyDescent="0.25">
      <c r="A133" s="35">
        <v>102181</v>
      </c>
      <c r="B133" s="35" t="s">
        <v>196</v>
      </c>
      <c r="C133" s="34">
        <v>40</v>
      </c>
      <c r="D133" s="15">
        <v>2.1</v>
      </c>
      <c r="E133" s="17">
        <f t="shared" si="4"/>
        <v>84</v>
      </c>
      <c r="F133" s="46">
        <v>0.04</v>
      </c>
      <c r="G133" s="17">
        <f t="shared" si="3"/>
        <v>3.36</v>
      </c>
      <c r="H133" s="19">
        <f t="shared" si="5"/>
        <v>87.36</v>
      </c>
    </row>
    <row r="134" spans="1:8" x14ac:dyDescent="0.25">
      <c r="A134" s="35">
        <v>102216</v>
      </c>
      <c r="B134" s="35" t="s">
        <v>197</v>
      </c>
      <c r="C134" s="34">
        <v>100</v>
      </c>
      <c r="D134" s="15">
        <v>1.2</v>
      </c>
      <c r="E134" s="17">
        <f t="shared" si="4"/>
        <v>120</v>
      </c>
      <c r="F134" s="46">
        <v>0.04</v>
      </c>
      <c r="G134" s="17">
        <f t="shared" si="3"/>
        <v>4.8</v>
      </c>
      <c r="H134" s="19">
        <f t="shared" si="5"/>
        <v>124.8</v>
      </c>
    </row>
    <row r="135" spans="1:8" x14ac:dyDescent="0.25">
      <c r="A135" s="35">
        <v>102217</v>
      </c>
      <c r="B135" s="35" t="s">
        <v>198</v>
      </c>
      <c r="C135" s="34">
        <v>240</v>
      </c>
      <c r="D135" s="15">
        <v>2</v>
      </c>
      <c r="E135" s="17">
        <f t="shared" si="4"/>
        <v>480</v>
      </c>
      <c r="F135" s="46">
        <v>0.04</v>
      </c>
      <c r="G135" s="17">
        <f t="shared" si="3"/>
        <v>19.2</v>
      </c>
      <c r="H135" s="19">
        <f t="shared" si="5"/>
        <v>499.2</v>
      </c>
    </row>
    <row r="136" spans="1:8" x14ac:dyDescent="0.25">
      <c r="A136" s="33">
        <v>101970</v>
      </c>
      <c r="B136" s="33" t="s">
        <v>112</v>
      </c>
      <c r="C136" s="34">
        <v>20</v>
      </c>
      <c r="D136" s="15">
        <v>3.03</v>
      </c>
      <c r="E136" s="17">
        <f t="shared" si="4"/>
        <v>60.599999999999994</v>
      </c>
      <c r="F136" s="18">
        <v>0.1</v>
      </c>
      <c r="G136" s="17">
        <f t="shared" si="3"/>
        <v>6.06</v>
      </c>
      <c r="H136" s="19">
        <f t="shared" si="5"/>
        <v>66.66</v>
      </c>
    </row>
    <row r="137" spans="1:8" x14ac:dyDescent="0.25">
      <c r="A137" s="35">
        <v>101966</v>
      </c>
      <c r="B137" s="35" t="s">
        <v>113</v>
      </c>
      <c r="C137" s="34">
        <v>120</v>
      </c>
      <c r="D137" s="15">
        <v>2.87</v>
      </c>
      <c r="E137" s="17">
        <f t="shared" si="4"/>
        <v>344.40000000000003</v>
      </c>
      <c r="F137" s="18">
        <v>0.1</v>
      </c>
      <c r="G137" s="17">
        <f t="shared" si="3"/>
        <v>34.440000000000005</v>
      </c>
      <c r="H137" s="19">
        <f t="shared" si="5"/>
        <v>378.84000000000003</v>
      </c>
    </row>
    <row r="138" spans="1:8" x14ac:dyDescent="0.25">
      <c r="A138" s="16">
        <v>102973</v>
      </c>
      <c r="B138" s="16" t="s">
        <v>114</v>
      </c>
      <c r="C138" s="34">
        <v>40</v>
      </c>
      <c r="D138" s="15">
        <v>6.19</v>
      </c>
      <c r="E138" s="17">
        <f t="shared" si="4"/>
        <v>247.60000000000002</v>
      </c>
      <c r="F138" s="18">
        <v>0.1</v>
      </c>
      <c r="G138" s="17">
        <f t="shared" ref="G138:G201" si="6">E138*F138</f>
        <v>24.760000000000005</v>
      </c>
      <c r="H138" s="19">
        <f t="shared" si="5"/>
        <v>272.36</v>
      </c>
    </row>
    <row r="139" spans="1:8" x14ac:dyDescent="0.25">
      <c r="A139" s="36">
        <v>101977</v>
      </c>
      <c r="B139" s="36" t="s">
        <v>115</v>
      </c>
      <c r="C139" s="34">
        <v>88</v>
      </c>
      <c r="D139" s="15">
        <v>3.15</v>
      </c>
      <c r="E139" s="17">
        <f t="shared" si="4"/>
        <v>277.2</v>
      </c>
      <c r="F139" s="18">
        <v>0.1</v>
      </c>
      <c r="G139" s="17">
        <f t="shared" si="6"/>
        <v>27.72</v>
      </c>
      <c r="H139" s="19">
        <f t="shared" si="5"/>
        <v>304.91999999999996</v>
      </c>
    </row>
    <row r="140" spans="1:8" x14ac:dyDescent="0.25">
      <c r="A140" s="35">
        <v>101991</v>
      </c>
      <c r="B140" s="35" t="s">
        <v>116</v>
      </c>
      <c r="C140" s="34">
        <v>24</v>
      </c>
      <c r="D140" s="15">
        <v>5.78</v>
      </c>
      <c r="E140" s="17">
        <f t="shared" si="4"/>
        <v>138.72</v>
      </c>
      <c r="F140" s="18">
        <v>0.1</v>
      </c>
      <c r="G140" s="17">
        <f t="shared" si="6"/>
        <v>13.872</v>
      </c>
      <c r="H140" s="19">
        <f t="shared" si="5"/>
        <v>152.59199999999998</v>
      </c>
    </row>
    <row r="141" spans="1:8" x14ac:dyDescent="0.25">
      <c r="A141" s="35">
        <v>101993</v>
      </c>
      <c r="B141" s="35" t="s">
        <v>117</v>
      </c>
      <c r="C141" s="34">
        <v>165</v>
      </c>
      <c r="D141" s="15">
        <v>2.87</v>
      </c>
      <c r="E141" s="17">
        <f t="shared" si="4"/>
        <v>473.55</v>
      </c>
      <c r="F141" s="18">
        <v>0.1</v>
      </c>
      <c r="G141" s="17">
        <f t="shared" si="6"/>
        <v>47.355000000000004</v>
      </c>
      <c r="H141" s="19">
        <f t="shared" si="5"/>
        <v>520.90499999999997</v>
      </c>
    </row>
    <row r="142" spans="1:8" x14ac:dyDescent="0.25">
      <c r="A142" s="35">
        <v>101995</v>
      </c>
      <c r="B142" s="35" t="s">
        <v>118</v>
      </c>
      <c r="C142" s="34">
        <v>1</v>
      </c>
      <c r="D142" s="15">
        <v>3.3</v>
      </c>
      <c r="E142" s="17">
        <f t="shared" si="4"/>
        <v>3.3</v>
      </c>
      <c r="F142" s="18">
        <v>0.1</v>
      </c>
      <c r="G142" s="17">
        <f t="shared" si="6"/>
        <v>0.33</v>
      </c>
      <c r="H142" s="19">
        <f t="shared" si="5"/>
        <v>3.63</v>
      </c>
    </row>
    <row r="143" spans="1:8" x14ac:dyDescent="0.25">
      <c r="A143" s="35">
        <v>101996</v>
      </c>
      <c r="B143" s="35" t="s">
        <v>119</v>
      </c>
      <c r="C143" s="34">
        <v>1</v>
      </c>
      <c r="D143" s="15">
        <v>14.75</v>
      </c>
      <c r="E143" s="17">
        <f t="shared" si="4"/>
        <v>14.75</v>
      </c>
      <c r="F143" s="18">
        <v>0.1</v>
      </c>
      <c r="G143" s="17">
        <f t="shared" si="6"/>
        <v>1.4750000000000001</v>
      </c>
      <c r="H143" s="19">
        <f t="shared" si="5"/>
        <v>16.225000000000001</v>
      </c>
    </row>
    <row r="144" spans="1:8" x14ac:dyDescent="0.25">
      <c r="A144" s="35">
        <v>101997</v>
      </c>
      <c r="B144" s="35" t="s">
        <v>120</v>
      </c>
      <c r="C144" s="34">
        <v>1</v>
      </c>
      <c r="D144" s="15">
        <v>4.8600000000000003</v>
      </c>
      <c r="E144" s="17">
        <f t="shared" si="4"/>
        <v>4.8600000000000003</v>
      </c>
      <c r="F144" s="18">
        <v>0.1</v>
      </c>
      <c r="G144" s="17">
        <f t="shared" si="6"/>
        <v>0.48600000000000004</v>
      </c>
      <c r="H144" s="19">
        <f t="shared" si="5"/>
        <v>5.3460000000000001</v>
      </c>
    </row>
    <row r="145" spans="1:8" x14ac:dyDescent="0.25">
      <c r="A145" s="35">
        <v>102000</v>
      </c>
      <c r="B145" s="35" t="s">
        <v>121</v>
      </c>
      <c r="C145" s="34">
        <v>12</v>
      </c>
      <c r="D145" s="15">
        <v>2.97</v>
      </c>
      <c r="E145" s="17">
        <f t="shared" si="4"/>
        <v>35.64</v>
      </c>
      <c r="F145" s="18">
        <v>0.1</v>
      </c>
      <c r="G145" s="17">
        <f t="shared" si="6"/>
        <v>3.5640000000000001</v>
      </c>
      <c r="H145" s="19">
        <f t="shared" si="5"/>
        <v>39.204000000000001</v>
      </c>
    </row>
    <row r="146" spans="1:8" x14ac:dyDescent="0.25">
      <c r="A146" s="35">
        <v>102009</v>
      </c>
      <c r="B146" s="35" t="s">
        <v>122</v>
      </c>
      <c r="C146" s="34">
        <v>1</v>
      </c>
      <c r="D146" s="15">
        <v>5.49</v>
      </c>
      <c r="E146" s="17">
        <f t="shared" ref="E146:E208" si="7">C146*D146</f>
        <v>5.49</v>
      </c>
      <c r="F146" s="18">
        <v>0.1</v>
      </c>
      <c r="G146" s="17">
        <f t="shared" si="6"/>
        <v>0.54900000000000004</v>
      </c>
      <c r="H146" s="19">
        <f t="shared" ref="H146:H208" si="8">G146+E146</f>
        <v>6.0390000000000006</v>
      </c>
    </row>
    <row r="147" spans="1:8" x14ac:dyDescent="0.25">
      <c r="A147" s="35">
        <v>102019</v>
      </c>
      <c r="B147" s="35" t="s">
        <v>123</v>
      </c>
      <c r="C147" s="34">
        <v>1</v>
      </c>
      <c r="D147" s="15">
        <v>2.58</v>
      </c>
      <c r="E147" s="17">
        <f t="shared" si="7"/>
        <v>2.58</v>
      </c>
      <c r="F147" s="18">
        <v>0.1</v>
      </c>
      <c r="G147" s="17">
        <f t="shared" si="6"/>
        <v>0.25800000000000001</v>
      </c>
      <c r="H147" s="19">
        <f t="shared" si="8"/>
        <v>2.8380000000000001</v>
      </c>
    </row>
    <row r="148" spans="1:8" x14ac:dyDescent="0.25">
      <c r="A148" s="35">
        <v>102020</v>
      </c>
      <c r="B148" s="35" t="s">
        <v>124</v>
      </c>
      <c r="C148" s="34">
        <v>8</v>
      </c>
      <c r="D148" s="15">
        <v>2.46</v>
      </c>
      <c r="E148" s="17">
        <f t="shared" si="7"/>
        <v>19.68</v>
      </c>
      <c r="F148" s="18">
        <v>0.1</v>
      </c>
      <c r="G148" s="17">
        <f t="shared" si="6"/>
        <v>1.968</v>
      </c>
      <c r="H148" s="19">
        <f t="shared" si="8"/>
        <v>21.648</v>
      </c>
    </row>
    <row r="149" spans="1:8" x14ac:dyDescent="0.25">
      <c r="A149" s="35">
        <v>102023</v>
      </c>
      <c r="B149" s="35" t="s">
        <v>125</v>
      </c>
      <c r="C149" s="34">
        <v>1</v>
      </c>
      <c r="D149" s="15">
        <v>7.04</v>
      </c>
      <c r="E149" s="17">
        <f t="shared" si="7"/>
        <v>7.04</v>
      </c>
      <c r="F149" s="18">
        <v>0.1</v>
      </c>
      <c r="G149" s="17">
        <f t="shared" si="6"/>
        <v>0.70400000000000007</v>
      </c>
      <c r="H149" s="19">
        <f t="shared" si="8"/>
        <v>7.7439999999999998</v>
      </c>
    </row>
    <row r="150" spans="1:8" x14ac:dyDescent="0.25">
      <c r="A150" s="35">
        <v>102027</v>
      </c>
      <c r="B150" s="35" t="s">
        <v>126</v>
      </c>
      <c r="C150" s="34">
        <v>1</v>
      </c>
      <c r="D150" s="15">
        <v>2.4900000000000002</v>
      </c>
      <c r="E150" s="17">
        <f t="shared" si="7"/>
        <v>2.4900000000000002</v>
      </c>
      <c r="F150" s="18">
        <v>0.1</v>
      </c>
      <c r="G150" s="17">
        <f t="shared" si="6"/>
        <v>0.24900000000000003</v>
      </c>
      <c r="H150" s="19">
        <f t="shared" si="8"/>
        <v>2.7390000000000003</v>
      </c>
    </row>
    <row r="151" spans="1:8" x14ac:dyDescent="0.25">
      <c r="A151" s="35">
        <v>102028</v>
      </c>
      <c r="B151" s="35" t="s">
        <v>127</v>
      </c>
      <c r="C151" s="34">
        <v>112</v>
      </c>
      <c r="D151" s="15">
        <v>2.4900000000000002</v>
      </c>
      <c r="E151" s="17">
        <f t="shared" si="7"/>
        <v>278.88</v>
      </c>
      <c r="F151" s="18">
        <v>0.1</v>
      </c>
      <c r="G151" s="17">
        <f t="shared" si="6"/>
        <v>27.888000000000002</v>
      </c>
      <c r="H151" s="19">
        <f t="shared" si="8"/>
        <v>306.76799999999997</v>
      </c>
    </row>
    <row r="152" spans="1:8" x14ac:dyDescent="0.25">
      <c r="A152" s="35">
        <v>102029</v>
      </c>
      <c r="B152" s="35" t="s">
        <v>128</v>
      </c>
      <c r="C152" s="34">
        <v>36</v>
      </c>
      <c r="D152" s="15">
        <v>4.68</v>
      </c>
      <c r="E152" s="17">
        <f t="shared" si="7"/>
        <v>168.48</v>
      </c>
      <c r="F152" s="18">
        <v>0.1</v>
      </c>
      <c r="G152" s="17">
        <f t="shared" si="6"/>
        <v>16.847999999999999</v>
      </c>
      <c r="H152" s="19">
        <f t="shared" si="8"/>
        <v>185.32799999999997</v>
      </c>
    </row>
    <row r="153" spans="1:8" x14ac:dyDescent="0.25">
      <c r="A153" s="35">
        <v>102030</v>
      </c>
      <c r="B153" s="35" t="s">
        <v>129</v>
      </c>
      <c r="C153" s="34">
        <v>24</v>
      </c>
      <c r="D153" s="15">
        <v>5.66</v>
      </c>
      <c r="E153" s="17">
        <f t="shared" si="7"/>
        <v>135.84</v>
      </c>
      <c r="F153" s="18">
        <v>0.1</v>
      </c>
      <c r="G153" s="17">
        <f t="shared" si="6"/>
        <v>13.584000000000001</v>
      </c>
      <c r="H153" s="19">
        <f t="shared" si="8"/>
        <v>149.42400000000001</v>
      </c>
    </row>
    <row r="154" spans="1:8" x14ac:dyDescent="0.25">
      <c r="A154" s="35">
        <v>102035</v>
      </c>
      <c r="B154" s="35" t="s">
        <v>130</v>
      </c>
      <c r="C154" s="34">
        <v>352</v>
      </c>
      <c r="D154" s="15">
        <v>6.42</v>
      </c>
      <c r="E154" s="17">
        <f t="shared" si="7"/>
        <v>2259.84</v>
      </c>
      <c r="F154" s="18">
        <v>0.1</v>
      </c>
      <c r="G154" s="17">
        <f t="shared" si="6"/>
        <v>225.98400000000004</v>
      </c>
      <c r="H154" s="19">
        <f t="shared" si="8"/>
        <v>2485.8240000000001</v>
      </c>
    </row>
    <row r="155" spans="1:8" x14ac:dyDescent="0.25">
      <c r="A155" s="35">
        <v>102036</v>
      </c>
      <c r="B155" s="35" t="s">
        <v>131</v>
      </c>
      <c r="C155" s="34">
        <v>12</v>
      </c>
      <c r="D155" s="15">
        <v>8.01</v>
      </c>
      <c r="E155" s="17">
        <f t="shared" si="7"/>
        <v>96.12</v>
      </c>
      <c r="F155" s="18">
        <v>0.1</v>
      </c>
      <c r="G155" s="17">
        <f t="shared" si="6"/>
        <v>9.6120000000000019</v>
      </c>
      <c r="H155" s="19">
        <f t="shared" si="8"/>
        <v>105.732</v>
      </c>
    </row>
    <row r="156" spans="1:8" x14ac:dyDescent="0.25">
      <c r="A156" s="35">
        <v>102071</v>
      </c>
      <c r="B156" s="35" t="s">
        <v>132</v>
      </c>
      <c r="C156" s="34">
        <v>1</v>
      </c>
      <c r="D156" s="15">
        <v>3.55</v>
      </c>
      <c r="E156" s="17">
        <f t="shared" si="7"/>
        <v>3.55</v>
      </c>
      <c r="F156" s="18">
        <v>0.1</v>
      </c>
      <c r="G156" s="17">
        <f t="shared" si="6"/>
        <v>0.35499999999999998</v>
      </c>
      <c r="H156" s="19">
        <f t="shared" si="8"/>
        <v>3.9049999999999998</v>
      </c>
    </row>
    <row r="157" spans="1:8" x14ac:dyDescent="0.25">
      <c r="A157" s="35">
        <v>102076</v>
      </c>
      <c r="B157" s="35" t="s">
        <v>133</v>
      </c>
      <c r="C157" s="34">
        <v>1</v>
      </c>
      <c r="D157" s="15">
        <v>6.67</v>
      </c>
      <c r="E157" s="17">
        <f t="shared" si="7"/>
        <v>6.67</v>
      </c>
      <c r="F157" s="18">
        <v>0.1</v>
      </c>
      <c r="G157" s="17">
        <f t="shared" si="6"/>
        <v>0.66700000000000004</v>
      </c>
      <c r="H157" s="19">
        <f t="shared" si="8"/>
        <v>7.3369999999999997</v>
      </c>
    </row>
    <row r="158" spans="1:8" x14ac:dyDescent="0.25">
      <c r="A158" s="35">
        <v>102080</v>
      </c>
      <c r="B158" s="35" t="s">
        <v>134</v>
      </c>
      <c r="C158" s="34">
        <v>1</v>
      </c>
      <c r="D158" s="15">
        <v>5.49</v>
      </c>
      <c r="E158" s="17">
        <f t="shared" si="7"/>
        <v>5.49</v>
      </c>
      <c r="F158" s="18">
        <v>0.1</v>
      </c>
      <c r="G158" s="17">
        <f t="shared" si="6"/>
        <v>0.54900000000000004</v>
      </c>
      <c r="H158" s="19">
        <f t="shared" si="8"/>
        <v>6.0390000000000006</v>
      </c>
    </row>
    <row r="159" spans="1:8" x14ac:dyDescent="0.25">
      <c r="A159" s="35">
        <v>102086</v>
      </c>
      <c r="B159" s="35" t="s">
        <v>135</v>
      </c>
      <c r="C159" s="34">
        <v>36</v>
      </c>
      <c r="D159" s="15">
        <v>4.9800000000000004</v>
      </c>
      <c r="E159" s="17">
        <f t="shared" si="7"/>
        <v>179.28000000000003</v>
      </c>
      <c r="F159" s="18">
        <v>0.1</v>
      </c>
      <c r="G159" s="17">
        <f t="shared" si="6"/>
        <v>17.928000000000004</v>
      </c>
      <c r="H159" s="19">
        <f t="shared" si="8"/>
        <v>197.20800000000003</v>
      </c>
    </row>
    <row r="160" spans="1:8" x14ac:dyDescent="0.25">
      <c r="A160" s="35">
        <v>102092</v>
      </c>
      <c r="B160" s="35" t="s">
        <v>136</v>
      </c>
      <c r="C160" s="34">
        <v>48</v>
      </c>
      <c r="D160" s="15">
        <v>5.49</v>
      </c>
      <c r="E160" s="17">
        <f t="shared" si="7"/>
        <v>263.52</v>
      </c>
      <c r="F160" s="18">
        <v>0.1</v>
      </c>
      <c r="G160" s="17">
        <f t="shared" si="6"/>
        <v>26.352</v>
      </c>
      <c r="H160" s="19">
        <f t="shared" si="8"/>
        <v>289.87199999999996</v>
      </c>
    </row>
    <row r="161" spans="1:8" x14ac:dyDescent="0.25">
      <c r="A161" s="35">
        <v>102121</v>
      </c>
      <c r="B161" s="35" t="s">
        <v>137</v>
      </c>
      <c r="C161" s="34">
        <v>24</v>
      </c>
      <c r="D161" s="15">
        <v>13.43</v>
      </c>
      <c r="E161" s="17">
        <f t="shared" si="7"/>
        <v>322.32</v>
      </c>
      <c r="F161" s="18">
        <v>0.1</v>
      </c>
      <c r="G161" s="17">
        <f t="shared" si="6"/>
        <v>32.231999999999999</v>
      </c>
      <c r="H161" s="19">
        <f t="shared" si="8"/>
        <v>354.55200000000002</v>
      </c>
    </row>
    <row r="162" spans="1:8" x14ac:dyDescent="0.25">
      <c r="A162" s="35">
        <v>102126</v>
      </c>
      <c r="B162" s="35" t="s">
        <v>138</v>
      </c>
      <c r="C162" s="34">
        <v>42</v>
      </c>
      <c r="D162" s="15">
        <v>6.79</v>
      </c>
      <c r="E162" s="17">
        <f t="shared" si="7"/>
        <v>285.18</v>
      </c>
      <c r="F162" s="18">
        <v>0.1</v>
      </c>
      <c r="G162" s="17">
        <f t="shared" si="6"/>
        <v>28.518000000000001</v>
      </c>
      <c r="H162" s="19">
        <f t="shared" si="8"/>
        <v>313.69799999999998</v>
      </c>
    </row>
    <row r="163" spans="1:8" x14ac:dyDescent="0.25">
      <c r="A163" s="35">
        <v>102131</v>
      </c>
      <c r="B163" s="35" t="s">
        <v>139</v>
      </c>
      <c r="C163" s="34">
        <v>18</v>
      </c>
      <c r="D163" s="15">
        <v>5.92</v>
      </c>
      <c r="E163" s="17">
        <f t="shared" si="7"/>
        <v>106.56</v>
      </c>
      <c r="F163" s="18">
        <v>0.1</v>
      </c>
      <c r="G163" s="17">
        <f t="shared" si="6"/>
        <v>10.656000000000001</v>
      </c>
      <c r="H163" s="19">
        <f t="shared" si="8"/>
        <v>117.21600000000001</v>
      </c>
    </row>
    <row r="164" spans="1:8" x14ac:dyDescent="0.25">
      <c r="A164" s="35">
        <v>102132</v>
      </c>
      <c r="B164" s="35" t="s">
        <v>140</v>
      </c>
      <c r="C164" s="34">
        <v>220</v>
      </c>
      <c r="D164" s="15">
        <v>1.89</v>
      </c>
      <c r="E164" s="17">
        <f t="shared" si="7"/>
        <v>415.79999999999995</v>
      </c>
      <c r="F164" s="18">
        <v>0.1</v>
      </c>
      <c r="G164" s="17">
        <f t="shared" si="6"/>
        <v>41.58</v>
      </c>
      <c r="H164" s="19">
        <f t="shared" si="8"/>
        <v>457.37999999999994</v>
      </c>
    </row>
    <row r="165" spans="1:8" x14ac:dyDescent="0.25">
      <c r="A165" s="35">
        <v>102134</v>
      </c>
      <c r="B165" s="35" t="s">
        <v>141</v>
      </c>
      <c r="C165" s="34">
        <v>1</v>
      </c>
      <c r="D165" s="15">
        <v>5.57</v>
      </c>
      <c r="E165" s="17">
        <f t="shared" si="7"/>
        <v>5.57</v>
      </c>
      <c r="F165" s="18">
        <v>0.1</v>
      </c>
      <c r="G165" s="17">
        <f t="shared" si="6"/>
        <v>0.55700000000000005</v>
      </c>
      <c r="H165" s="19">
        <f t="shared" si="8"/>
        <v>6.1270000000000007</v>
      </c>
    </row>
    <row r="166" spans="1:8" x14ac:dyDescent="0.25">
      <c r="A166" s="35">
        <v>102147</v>
      </c>
      <c r="B166" s="35" t="s">
        <v>142</v>
      </c>
      <c r="C166" s="34">
        <v>1</v>
      </c>
      <c r="D166" s="15">
        <v>3.73</v>
      </c>
      <c r="E166" s="17">
        <f t="shared" si="7"/>
        <v>3.73</v>
      </c>
      <c r="F166" s="18">
        <v>0.1</v>
      </c>
      <c r="G166" s="17">
        <f t="shared" si="6"/>
        <v>0.373</v>
      </c>
      <c r="H166" s="19">
        <f t="shared" si="8"/>
        <v>4.1029999999999998</v>
      </c>
    </row>
    <row r="167" spans="1:8" x14ac:dyDescent="0.25">
      <c r="A167" s="35">
        <v>102170</v>
      </c>
      <c r="B167" s="35" t="s">
        <v>143</v>
      </c>
      <c r="C167" s="34">
        <v>125</v>
      </c>
      <c r="D167" s="15">
        <v>5.14</v>
      </c>
      <c r="E167" s="17">
        <f t="shared" si="7"/>
        <v>642.5</v>
      </c>
      <c r="F167" s="18">
        <v>0.1</v>
      </c>
      <c r="G167" s="17">
        <f t="shared" si="6"/>
        <v>64.25</v>
      </c>
      <c r="H167" s="19">
        <f t="shared" si="8"/>
        <v>706.75</v>
      </c>
    </row>
    <row r="168" spans="1:8" x14ac:dyDescent="0.25">
      <c r="A168" s="35">
        <v>102108</v>
      </c>
      <c r="B168" s="35" t="s">
        <v>144</v>
      </c>
      <c r="C168" s="34">
        <v>24</v>
      </c>
      <c r="D168" s="15">
        <v>2.93</v>
      </c>
      <c r="E168" s="17">
        <f t="shared" si="7"/>
        <v>70.320000000000007</v>
      </c>
      <c r="F168" s="18">
        <v>0.1</v>
      </c>
      <c r="G168" s="17">
        <f t="shared" si="6"/>
        <v>7.0320000000000009</v>
      </c>
      <c r="H168" s="19">
        <f t="shared" si="8"/>
        <v>77.352000000000004</v>
      </c>
    </row>
    <row r="169" spans="1:8" x14ac:dyDescent="0.25">
      <c r="A169" s="35">
        <v>102184</v>
      </c>
      <c r="B169" s="35" t="s">
        <v>145</v>
      </c>
      <c r="C169" s="34">
        <v>155</v>
      </c>
      <c r="D169" s="15">
        <v>6.81</v>
      </c>
      <c r="E169" s="17">
        <f t="shared" si="7"/>
        <v>1055.55</v>
      </c>
      <c r="F169" s="18">
        <v>0.1</v>
      </c>
      <c r="G169" s="17">
        <f t="shared" si="6"/>
        <v>105.55500000000001</v>
      </c>
      <c r="H169" s="19">
        <f t="shared" si="8"/>
        <v>1161.105</v>
      </c>
    </row>
    <row r="170" spans="1:8" x14ac:dyDescent="0.25">
      <c r="A170" s="35">
        <v>102562</v>
      </c>
      <c r="B170" s="35" t="s">
        <v>146</v>
      </c>
      <c r="C170" s="34">
        <v>1</v>
      </c>
      <c r="D170" s="15">
        <v>5.78</v>
      </c>
      <c r="E170" s="17">
        <f t="shared" si="7"/>
        <v>5.78</v>
      </c>
      <c r="F170" s="18">
        <v>0.1</v>
      </c>
      <c r="G170" s="17">
        <f t="shared" si="6"/>
        <v>0.57800000000000007</v>
      </c>
      <c r="H170" s="19">
        <f t="shared" si="8"/>
        <v>6.3580000000000005</v>
      </c>
    </row>
    <row r="171" spans="1:8" x14ac:dyDescent="0.25">
      <c r="A171" s="35">
        <v>102191</v>
      </c>
      <c r="B171" s="35" t="s">
        <v>147</v>
      </c>
      <c r="C171" s="34">
        <v>1</v>
      </c>
      <c r="D171" s="15">
        <v>6.61</v>
      </c>
      <c r="E171" s="17">
        <f t="shared" si="7"/>
        <v>6.61</v>
      </c>
      <c r="F171" s="18">
        <v>0.1</v>
      </c>
      <c r="G171" s="17">
        <f t="shared" si="6"/>
        <v>0.66100000000000003</v>
      </c>
      <c r="H171" s="19">
        <f t="shared" si="8"/>
        <v>7.2710000000000008</v>
      </c>
    </row>
    <row r="172" spans="1:8" x14ac:dyDescent="0.25">
      <c r="A172" s="35">
        <v>102203</v>
      </c>
      <c r="B172" s="35" t="s">
        <v>148</v>
      </c>
      <c r="C172" s="34">
        <v>1</v>
      </c>
      <c r="D172" s="15">
        <v>7.47</v>
      </c>
      <c r="E172" s="17">
        <f t="shared" si="7"/>
        <v>7.47</v>
      </c>
      <c r="F172" s="18">
        <v>0.1</v>
      </c>
      <c r="G172" s="17">
        <f t="shared" si="6"/>
        <v>0.747</v>
      </c>
      <c r="H172" s="19">
        <f t="shared" si="8"/>
        <v>8.2170000000000005</v>
      </c>
    </row>
    <row r="173" spans="1:8" x14ac:dyDescent="0.25">
      <c r="A173" s="35">
        <v>102204</v>
      </c>
      <c r="B173" s="35" t="s">
        <v>149</v>
      </c>
      <c r="C173" s="34">
        <v>1</v>
      </c>
      <c r="D173" s="15">
        <v>8.68</v>
      </c>
      <c r="E173" s="17">
        <f t="shared" si="7"/>
        <v>8.68</v>
      </c>
      <c r="F173" s="18">
        <v>0.1</v>
      </c>
      <c r="G173" s="17">
        <f t="shared" si="6"/>
        <v>0.86799999999999999</v>
      </c>
      <c r="H173" s="19">
        <f t="shared" si="8"/>
        <v>9.548</v>
      </c>
    </row>
    <row r="174" spans="1:8" x14ac:dyDescent="0.25">
      <c r="A174" s="35">
        <v>102205</v>
      </c>
      <c r="B174" s="35" t="s">
        <v>150</v>
      </c>
      <c r="C174" s="34">
        <v>264</v>
      </c>
      <c r="D174" s="15">
        <v>3.66</v>
      </c>
      <c r="E174" s="17">
        <f t="shared" si="7"/>
        <v>966.24</v>
      </c>
      <c r="F174" s="18">
        <v>0.1</v>
      </c>
      <c r="G174" s="17">
        <f t="shared" si="6"/>
        <v>96.624000000000009</v>
      </c>
      <c r="H174" s="19">
        <f t="shared" si="8"/>
        <v>1062.864</v>
      </c>
    </row>
    <row r="175" spans="1:8" x14ac:dyDescent="0.25">
      <c r="A175" s="35">
        <v>102206</v>
      </c>
      <c r="B175" s="35" t="s">
        <v>151</v>
      </c>
      <c r="C175" s="34">
        <v>328</v>
      </c>
      <c r="D175" s="15">
        <v>3.27</v>
      </c>
      <c r="E175" s="17">
        <f t="shared" si="7"/>
        <v>1072.56</v>
      </c>
      <c r="F175" s="18">
        <v>0.1</v>
      </c>
      <c r="G175" s="17">
        <f t="shared" si="6"/>
        <v>107.256</v>
      </c>
      <c r="H175" s="19">
        <f t="shared" si="8"/>
        <v>1179.816</v>
      </c>
    </row>
    <row r="176" spans="1:8" x14ac:dyDescent="0.25">
      <c r="A176" s="35">
        <v>102207</v>
      </c>
      <c r="B176" s="35" t="s">
        <v>152</v>
      </c>
      <c r="C176" s="34">
        <v>136</v>
      </c>
      <c r="D176" s="15">
        <v>3.4</v>
      </c>
      <c r="E176" s="17">
        <f t="shared" si="7"/>
        <v>462.4</v>
      </c>
      <c r="F176" s="18">
        <v>0.1</v>
      </c>
      <c r="G176" s="17">
        <f t="shared" si="6"/>
        <v>46.24</v>
      </c>
      <c r="H176" s="19">
        <f t="shared" si="8"/>
        <v>508.64</v>
      </c>
    </row>
    <row r="177" spans="1:8" x14ac:dyDescent="0.25">
      <c r="A177" s="35">
        <v>102209</v>
      </c>
      <c r="B177" s="35" t="s">
        <v>153</v>
      </c>
      <c r="C177" s="34">
        <v>42</v>
      </c>
      <c r="D177" s="15">
        <v>4.6900000000000004</v>
      </c>
      <c r="E177" s="17">
        <f t="shared" si="7"/>
        <v>196.98000000000002</v>
      </c>
      <c r="F177" s="18">
        <v>0.1</v>
      </c>
      <c r="G177" s="17">
        <f t="shared" si="6"/>
        <v>19.698000000000004</v>
      </c>
      <c r="H177" s="19">
        <f t="shared" si="8"/>
        <v>216.67800000000003</v>
      </c>
    </row>
    <row r="178" spans="1:8" x14ac:dyDescent="0.25">
      <c r="A178" s="35">
        <v>102967</v>
      </c>
      <c r="B178" s="35" t="s">
        <v>154</v>
      </c>
      <c r="C178" s="34">
        <v>1</v>
      </c>
      <c r="D178" s="15">
        <v>13.32</v>
      </c>
      <c r="E178" s="17">
        <f t="shared" si="7"/>
        <v>13.32</v>
      </c>
      <c r="F178" s="18">
        <v>0.1</v>
      </c>
      <c r="G178" s="17">
        <f t="shared" si="6"/>
        <v>1.3320000000000001</v>
      </c>
      <c r="H178" s="19">
        <f t="shared" si="8"/>
        <v>14.652000000000001</v>
      </c>
    </row>
    <row r="179" spans="1:8" x14ac:dyDescent="0.25">
      <c r="A179" s="35">
        <v>102212</v>
      </c>
      <c r="B179" s="35" t="s">
        <v>155</v>
      </c>
      <c r="C179" s="34">
        <v>15</v>
      </c>
      <c r="D179" s="15">
        <v>5.04</v>
      </c>
      <c r="E179" s="17">
        <f t="shared" si="7"/>
        <v>75.599999999999994</v>
      </c>
      <c r="F179" s="18">
        <v>0.1</v>
      </c>
      <c r="G179" s="17">
        <f t="shared" si="6"/>
        <v>7.56</v>
      </c>
      <c r="H179" s="19">
        <f t="shared" si="8"/>
        <v>83.16</v>
      </c>
    </row>
    <row r="180" spans="1:8" x14ac:dyDescent="0.25">
      <c r="A180" s="39">
        <v>102215</v>
      </c>
      <c r="B180" s="39" t="s">
        <v>156</v>
      </c>
      <c r="C180" s="34">
        <v>120</v>
      </c>
      <c r="D180" s="15">
        <v>3.76</v>
      </c>
      <c r="E180" s="17">
        <f t="shared" si="7"/>
        <v>451.2</v>
      </c>
      <c r="F180" s="18">
        <v>0.1</v>
      </c>
      <c r="G180" s="17">
        <f t="shared" si="6"/>
        <v>45.120000000000005</v>
      </c>
      <c r="H180" s="19">
        <f t="shared" si="8"/>
        <v>496.32</v>
      </c>
    </row>
    <row r="181" spans="1:8" x14ac:dyDescent="0.25">
      <c r="A181" s="39">
        <v>102182</v>
      </c>
      <c r="B181" s="39" t="s">
        <v>157</v>
      </c>
      <c r="C181" s="34">
        <v>1</v>
      </c>
      <c r="D181" s="15">
        <v>7.75</v>
      </c>
      <c r="E181" s="17">
        <f t="shared" si="7"/>
        <v>7.75</v>
      </c>
      <c r="F181" s="18">
        <v>0.1</v>
      </c>
      <c r="G181" s="17">
        <f t="shared" si="6"/>
        <v>0.77500000000000002</v>
      </c>
      <c r="H181" s="19">
        <f t="shared" si="8"/>
        <v>8.5250000000000004</v>
      </c>
    </row>
    <row r="182" spans="1:8" x14ac:dyDescent="0.25">
      <c r="A182" s="39">
        <v>102073</v>
      </c>
      <c r="B182" s="39" t="s">
        <v>158</v>
      </c>
      <c r="C182" s="34">
        <v>1</v>
      </c>
      <c r="D182" s="15">
        <v>5.32</v>
      </c>
      <c r="E182" s="17">
        <f t="shared" si="7"/>
        <v>5.32</v>
      </c>
      <c r="F182" s="18">
        <v>0.1</v>
      </c>
      <c r="G182" s="17">
        <f t="shared" si="6"/>
        <v>0.53200000000000003</v>
      </c>
      <c r="H182" s="19">
        <f t="shared" si="8"/>
        <v>5.8520000000000003</v>
      </c>
    </row>
    <row r="183" spans="1:8" x14ac:dyDescent="0.25">
      <c r="A183" s="39">
        <v>101983</v>
      </c>
      <c r="B183" s="39" t="s">
        <v>159</v>
      </c>
      <c r="C183" s="34">
        <v>1</v>
      </c>
      <c r="D183" s="15">
        <v>8.67</v>
      </c>
      <c r="E183" s="17">
        <f t="shared" si="7"/>
        <v>8.67</v>
      </c>
      <c r="F183" s="18">
        <v>0.1</v>
      </c>
      <c r="G183" s="17">
        <f t="shared" si="6"/>
        <v>0.86699999999999999</v>
      </c>
      <c r="H183" s="19">
        <f t="shared" si="8"/>
        <v>9.536999999999999</v>
      </c>
    </row>
    <row r="184" spans="1:8" x14ac:dyDescent="0.25">
      <c r="A184" s="33">
        <v>102068</v>
      </c>
      <c r="B184" s="33" t="s">
        <v>199</v>
      </c>
      <c r="C184" s="34">
        <v>1</v>
      </c>
      <c r="D184" s="15">
        <v>5.65</v>
      </c>
      <c r="E184" s="17">
        <f t="shared" si="7"/>
        <v>5.65</v>
      </c>
      <c r="F184" s="18">
        <v>0.1</v>
      </c>
      <c r="G184" s="17">
        <f t="shared" si="6"/>
        <v>0.56500000000000006</v>
      </c>
      <c r="H184" s="19">
        <f t="shared" si="8"/>
        <v>6.2150000000000007</v>
      </c>
    </row>
    <row r="185" spans="1:8" x14ac:dyDescent="0.25">
      <c r="A185" s="35">
        <v>102070</v>
      </c>
      <c r="B185" s="35" t="s">
        <v>200</v>
      </c>
      <c r="C185" s="34">
        <v>1</v>
      </c>
      <c r="D185" s="15">
        <v>4.79</v>
      </c>
      <c r="E185" s="17">
        <f t="shared" si="7"/>
        <v>4.79</v>
      </c>
      <c r="F185" s="18">
        <v>0.1</v>
      </c>
      <c r="G185" s="17">
        <f t="shared" si="6"/>
        <v>0.47900000000000004</v>
      </c>
      <c r="H185" s="19">
        <f t="shared" si="8"/>
        <v>5.2690000000000001</v>
      </c>
    </row>
    <row r="186" spans="1:8" x14ac:dyDescent="0.25">
      <c r="A186" s="35">
        <v>102097</v>
      </c>
      <c r="B186" s="35" t="s">
        <v>201</v>
      </c>
      <c r="C186" s="34">
        <v>1</v>
      </c>
      <c r="D186" s="15">
        <v>3.71</v>
      </c>
      <c r="E186" s="17">
        <f t="shared" si="7"/>
        <v>3.71</v>
      </c>
      <c r="F186" s="18">
        <v>0.1</v>
      </c>
      <c r="G186" s="17">
        <f t="shared" si="6"/>
        <v>0.371</v>
      </c>
      <c r="H186" s="19">
        <f t="shared" si="8"/>
        <v>4.0809999999999995</v>
      </c>
    </row>
    <row r="187" spans="1:8" x14ac:dyDescent="0.25">
      <c r="A187" s="35">
        <v>102098</v>
      </c>
      <c r="B187" s="35" t="s">
        <v>202</v>
      </c>
      <c r="C187" s="34">
        <v>1</v>
      </c>
      <c r="D187" s="15">
        <v>4.79</v>
      </c>
      <c r="E187" s="17">
        <f t="shared" si="7"/>
        <v>4.79</v>
      </c>
      <c r="F187" s="18">
        <v>0.1</v>
      </c>
      <c r="G187" s="17">
        <f t="shared" si="6"/>
        <v>0.47900000000000004</v>
      </c>
      <c r="H187" s="19">
        <f t="shared" si="8"/>
        <v>5.2690000000000001</v>
      </c>
    </row>
    <row r="188" spans="1:8" x14ac:dyDescent="0.25">
      <c r="A188" s="35">
        <v>102965</v>
      </c>
      <c r="B188" s="35" t="s">
        <v>203</v>
      </c>
      <c r="C188" s="34">
        <v>8</v>
      </c>
      <c r="D188" s="15">
        <v>6.42</v>
      </c>
      <c r="E188" s="17">
        <f t="shared" si="7"/>
        <v>51.36</v>
      </c>
      <c r="F188" s="18">
        <v>0.1</v>
      </c>
      <c r="G188" s="17">
        <f t="shared" si="6"/>
        <v>5.1360000000000001</v>
      </c>
      <c r="H188" s="19">
        <f t="shared" si="8"/>
        <v>56.496000000000002</v>
      </c>
    </row>
    <row r="189" spans="1:8" x14ac:dyDescent="0.25">
      <c r="A189" s="33">
        <v>102057</v>
      </c>
      <c r="B189" s="33" t="s">
        <v>92</v>
      </c>
      <c r="C189" s="34">
        <v>1</v>
      </c>
      <c r="D189" s="15">
        <v>1.81</v>
      </c>
      <c r="E189" s="17">
        <f t="shared" si="7"/>
        <v>1.81</v>
      </c>
      <c r="F189" s="18">
        <v>0.1</v>
      </c>
      <c r="G189" s="17">
        <f t="shared" si="6"/>
        <v>0.18100000000000002</v>
      </c>
      <c r="H189" s="19">
        <f t="shared" si="8"/>
        <v>1.9910000000000001</v>
      </c>
    </row>
    <row r="190" spans="1:8" x14ac:dyDescent="0.25">
      <c r="A190" s="35">
        <v>101982</v>
      </c>
      <c r="B190" s="35" t="s">
        <v>93</v>
      </c>
      <c r="C190" s="34">
        <v>2</v>
      </c>
      <c r="D190" s="15">
        <v>10.07</v>
      </c>
      <c r="E190" s="17">
        <f t="shared" si="7"/>
        <v>20.14</v>
      </c>
      <c r="F190" s="18">
        <v>0.1</v>
      </c>
      <c r="G190" s="17">
        <f t="shared" si="6"/>
        <v>2.0140000000000002</v>
      </c>
      <c r="H190" s="19">
        <f t="shared" si="8"/>
        <v>22.154</v>
      </c>
    </row>
    <row r="191" spans="1:8" x14ac:dyDescent="0.25">
      <c r="A191" s="35">
        <v>102058</v>
      </c>
      <c r="B191" s="35" t="s">
        <v>94</v>
      </c>
      <c r="C191" s="34">
        <v>9</v>
      </c>
      <c r="D191" s="15">
        <v>4.09</v>
      </c>
      <c r="E191" s="17">
        <f t="shared" si="7"/>
        <v>36.81</v>
      </c>
      <c r="F191" s="18">
        <v>0.1</v>
      </c>
      <c r="G191" s="17">
        <f t="shared" si="6"/>
        <v>3.6810000000000005</v>
      </c>
      <c r="H191" s="19">
        <f t="shared" si="8"/>
        <v>40.491</v>
      </c>
    </row>
    <row r="192" spans="1:8" x14ac:dyDescent="0.25">
      <c r="A192" s="35">
        <v>102059</v>
      </c>
      <c r="B192" s="35" t="s">
        <v>95</v>
      </c>
      <c r="C192" s="34">
        <v>25.92</v>
      </c>
      <c r="D192" s="15">
        <v>3.71</v>
      </c>
      <c r="E192" s="17">
        <f t="shared" si="7"/>
        <v>96.163200000000003</v>
      </c>
      <c r="F192" s="18">
        <v>0.1</v>
      </c>
      <c r="G192" s="17">
        <f t="shared" si="6"/>
        <v>9.6163200000000018</v>
      </c>
      <c r="H192" s="19">
        <f t="shared" si="8"/>
        <v>105.77952000000001</v>
      </c>
    </row>
    <row r="193" spans="1:8" x14ac:dyDescent="0.25">
      <c r="A193" s="35">
        <v>102060</v>
      </c>
      <c r="B193" s="35" t="s">
        <v>96</v>
      </c>
      <c r="C193" s="34">
        <v>7.38</v>
      </c>
      <c r="D193" s="15">
        <v>5.55</v>
      </c>
      <c r="E193" s="17">
        <f t="shared" si="7"/>
        <v>40.958999999999996</v>
      </c>
      <c r="F193" s="18">
        <v>0.1</v>
      </c>
      <c r="G193" s="17">
        <f t="shared" si="6"/>
        <v>4.0958999999999994</v>
      </c>
      <c r="H193" s="19">
        <f t="shared" si="8"/>
        <v>45.054899999999996</v>
      </c>
    </row>
    <row r="194" spans="1:8" x14ac:dyDescent="0.25">
      <c r="A194" s="36">
        <v>102064</v>
      </c>
      <c r="B194" s="36" t="s">
        <v>97</v>
      </c>
      <c r="C194" s="34">
        <v>48</v>
      </c>
      <c r="D194" s="15">
        <v>2.4300000000000002</v>
      </c>
      <c r="E194" s="17">
        <f t="shared" si="7"/>
        <v>116.64000000000001</v>
      </c>
      <c r="F194" s="18">
        <v>0.1</v>
      </c>
      <c r="G194" s="17">
        <f t="shared" si="6"/>
        <v>11.664000000000001</v>
      </c>
      <c r="H194" s="19">
        <f t="shared" si="8"/>
        <v>128.30400000000003</v>
      </c>
    </row>
    <row r="195" spans="1:8" x14ac:dyDescent="0.25">
      <c r="A195" s="35">
        <v>102065</v>
      </c>
      <c r="B195" s="35" t="s">
        <v>98</v>
      </c>
      <c r="C195" s="34">
        <v>2.15</v>
      </c>
      <c r="D195" s="15">
        <v>4.93</v>
      </c>
      <c r="E195" s="17">
        <f t="shared" si="7"/>
        <v>10.599499999999999</v>
      </c>
      <c r="F195" s="18">
        <v>0.1</v>
      </c>
      <c r="G195" s="17">
        <f t="shared" si="6"/>
        <v>1.0599499999999999</v>
      </c>
      <c r="H195" s="19">
        <f t="shared" si="8"/>
        <v>11.65945</v>
      </c>
    </row>
    <row r="196" spans="1:8" x14ac:dyDescent="0.25">
      <c r="A196" s="36">
        <v>102264</v>
      </c>
      <c r="B196" s="36" t="s">
        <v>99</v>
      </c>
      <c r="C196" s="34">
        <v>1</v>
      </c>
      <c r="D196" s="15">
        <v>2.29</v>
      </c>
      <c r="E196" s="17">
        <f t="shared" si="7"/>
        <v>2.29</v>
      </c>
      <c r="F196" s="18">
        <v>0.1</v>
      </c>
      <c r="G196" s="17">
        <f t="shared" si="6"/>
        <v>0.22900000000000001</v>
      </c>
      <c r="H196" s="19">
        <f t="shared" si="8"/>
        <v>2.5190000000000001</v>
      </c>
    </row>
    <row r="197" spans="1:8" x14ac:dyDescent="0.25">
      <c r="A197" s="35">
        <v>102136</v>
      </c>
      <c r="B197" s="35" t="s">
        <v>100</v>
      </c>
      <c r="C197" s="34">
        <v>1.8</v>
      </c>
      <c r="D197" s="15">
        <v>5.22</v>
      </c>
      <c r="E197" s="17">
        <f t="shared" si="7"/>
        <v>9.395999999999999</v>
      </c>
      <c r="F197" s="18">
        <v>0.1</v>
      </c>
      <c r="G197" s="17">
        <f t="shared" si="6"/>
        <v>0.93959999999999999</v>
      </c>
      <c r="H197" s="19">
        <f t="shared" si="8"/>
        <v>10.335599999999999</v>
      </c>
    </row>
    <row r="198" spans="1:8" x14ac:dyDescent="0.25">
      <c r="A198" s="35">
        <v>102137</v>
      </c>
      <c r="B198" s="35" t="s">
        <v>101</v>
      </c>
      <c r="C198" s="34">
        <v>12.24</v>
      </c>
      <c r="D198" s="15">
        <v>5.15</v>
      </c>
      <c r="E198" s="17">
        <f t="shared" si="7"/>
        <v>63.036000000000008</v>
      </c>
      <c r="F198" s="18">
        <v>0.1</v>
      </c>
      <c r="G198" s="17">
        <f t="shared" si="6"/>
        <v>6.3036000000000012</v>
      </c>
      <c r="H198" s="19">
        <f t="shared" si="8"/>
        <v>69.339600000000004</v>
      </c>
    </row>
    <row r="199" spans="1:8" x14ac:dyDescent="0.25">
      <c r="A199" s="35">
        <v>102138</v>
      </c>
      <c r="B199" s="35" t="s">
        <v>102</v>
      </c>
      <c r="C199" s="34">
        <v>5.4</v>
      </c>
      <c r="D199" s="15">
        <v>5.22</v>
      </c>
      <c r="E199" s="17">
        <f t="shared" si="7"/>
        <v>28.187999999999999</v>
      </c>
      <c r="F199" s="18">
        <v>0.1</v>
      </c>
      <c r="G199" s="17">
        <f t="shared" si="6"/>
        <v>2.8188</v>
      </c>
      <c r="H199" s="19">
        <f t="shared" si="8"/>
        <v>31.006799999999998</v>
      </c>
    </row>
    <row r="200" spans="1:8" x14ac:dyDescent="0.25">
      <c r="A200" s="35">
        <v>102139</v>
      </c>
      <c r="B200" s="35" t="s">
        <v>103</v>
      </c>
      <c r="C200" s="34">
        <v>5.4</v>
      </c>
      <c r="D200" s="15">
        <v>7.54</v>
      </c>
      <c r="E200" s="17">
        <f t="shared" si="7"/>
        <v>40.716000000000001</v>
      </c>
      <c r="F200" s="18">
        <v>0.1</v>
      </c>
      <c r="G200" s="17">
        <f t="shared" si="6"/>
        <v>4.0716000000000001</v>
      </c>
      <c r="H200" s="19">
        <f t="shared" si="8"/>
        <v>44.787599999999998</v>
      </c>
    </row>
    <row r="201" spans="1:8" x14ac:dyDescent="0.25">
      <c r="A201" s="35">
        <v>102141</v>
      </c>
      <c r="B201" s="35" t="s">
        <v>104</v>
      </c>
      <c r="C201" s="34">
        <v>7.2</v>
      </c>
      <c r="D201" s="15">
        <v>5.16</v>
      </c>
      <c r="E201" s="17">
        <f t="shared" si="7"/>
        <v>37.152000000000001</v>
      </c>
      <c r="F201" s="18">
        <v>0.1</v>
      </c>
      <c r="G201" s="17">
        <f t="shared" si="6"/>
        <v>3.7152000000000003</v>
      </c>
      <c r="H201" s="19">
        <f t="shared" si="8"/>
        <v>40.867200000000004</v>
      </c>
    </row>
    <row r="202" spans="1:8" x14ac:dyDescent="0.25">
      <c r="A202" s="35">
        <v>102142</v>
      </c>
      <c r="B202" s="35" t="s">
        <v>105</v>
      </c>
      <c r="C202" s="34">
        <v>7.2</v>
      </c>
      <c r="D202" s="15">
        <v>5.24</v>
      </c>
      <c r="E202" s="17">
        <f t="shared" si="7"/>
        <v>37.728000000000002</v>
      </c>
      <c r="F202" s="18">
        <v>0.1</v>
      </c>
      <c r="G202" s="17">
        <f t="shared" ref="G202:G208" si="9">E202*F202</f>
        <v>3.7728000000000002</v>
      </c>
      <c r="H202" s="19">
        <f t="shared" si="8"/>
        <v>41.500799999999998</v>
      </c>
    </row>
    <row r="203" spans="1:8" x14ac:dyDescent="0.25">
      <c r="A203" s="35">
        <v>102143</v>
      </c>
      <c r="B203" s="35" t="s">
        <v>106</v>
      </c>
      <c r="C203" s="34">
        <v>3.6</v>
      </c>
      <c r="D203" s="15">
        <v>5.39</v>
      </c>
      <c r="E203" s="17">
        <f t="shared" si="7"/>
        <v>19.404</v>
      </c>
      <c r="F203" s="18">
        <v>0.1</v>
      </c>
      <c r="G203" s="17">
        <f t="shared" si="9"/>
        <v>1.9404000000000001</v>
      </c>
      <c r="H203" s="19">
        <f t="shared" si="8"/>
        <v>21.3444</v>
      </c>
    </row>
    <row r="204" spans="1:8" x14ac:dyDescent="0.25">
      <c r="A204" s="35">
        <v>102144</v>
      </c>
      <c r="B204" s="35" t="s">
        <v>107</v>
      </c>
      <c r="C204" s="34">
        <v>2</v>
      </c>
      <c r="D204" s="15">
        <v>5.39</v>
      </c>
      <c r="E204" s="17">
        <f t="shared" si="7"/>
        <v>10.78</v>
      </c>
      <c r="F204" s="18">
        <v>0.1</v>
      </c>
      <c r="G204" s="17">
        <f t="shared" si="9"/>
        <v>1.0780000000000001</v>
      </c>
      <c r="H204" s="19">
        <f t="shared" si="8"/>
        <v>11.857999999999999</v>
      </c>
    </row>
    <row r="205" spans="1:8" x14ac:dyDescent="0.25">
      <c r="A205" s="35">
        <v>102158</v>
      </c>
      <c r="B205" s="35" t="s">
        <v>108</v>
      </c>
      <c r="C205" s="34">
        <v>9</v>
      </c>
      <c r="D205" s="15">
        <v>4.88</v>
      </c>
      <c r="E205" s="17">
        <f t="shared" si="7"/>
        <v>43.92</v>
      </c>
      <c r="F205" s="18">
        <v>0.1</v>
      </c>
      <c r="G205" s="17">
        <f t="shared" si="9"/>
        <v>4.3920000000000003</v>
      </c>
      <c r="H205" s="19">
        <f t="shared" si="8"/>
        <v>48.312000000000005</v>
      </c>
    </row>
    <row r="206" spans="1:8" x14ac:dyDescent="0.25">
      <c r="A206" s="35">
        <v>102963</v>
      </c>
      <c r="B206" s="35" t="s">
        <v>109</v>
      </c>
      <c r="C206" s="34">
        <v>1</v>
      </c>
      <c r="D206" s="15">
        <v>14.24</v>
      </c>
      <c r="E206" s="17">
        <f t="shared" si="7"/>
        <v>14.24</v>
      </c>
      <c r="F206" s="18">
        <v>0.1</v>
      </c>
      <c r="G206" s="17">
        <f t="shared" si="9"/>
        <v>1.4240000000000002</v>
      </c>
      <c r="H206" s="19">
        <f t="shared" si="8"/>
        <v>15.664</v>
      </c>
    </row>
    <row r="207" spans="1:8" x14ac:dyDescent="0.25">
      <c r="A207" s="35">
        <v>23</v>
      </c>
      <c r="B207" s="35" t="s">
        <v>110</v>
      </c>
      <c r="C207" s="34">
        <v>1</v>
      </c>
      <c r="D207" s="15">
        <v>23.4</v>
      </c>
      <c r="E207" s="17">
        <f t="shared" si="7"/>
        <v>23.4</v>
      </c>
      <c r="F207" s="18">
        <v>0.1</v>
      </c>
      <c r="G207" s="17">
        <f t="shared" si="9"/>
        <v>2.34</v>
      </c>
      <c r="H207" s="19">
        <f t="shared" si="8"/>
        <v>25.74</v>
      </c>
    </row>
    <row r="208" spans="1:8" ht="15.75" thickBot="1" x14ac:dyDescent="0.3">
      <c r="A208" s="42">
        <v>102218</v>
      </c>
      <c r="B208" s="42" t="s">
        <v>111</v>
      </c>
      <c r="C208" s="34">
        <v>1</v>
      </c>
      <c r="D208" s="15">
        <v>1.52</v>
      </c>
      <c r="E208" s="17">
        <f t="shared" si="7"/>
        <v>1.52</v>
      </c>
      <c r="F208" s="18">
        <v>0.1</v>
      </c>
      <c r="G208" s="17">
        <f t="shared" si="9"/>
        <v>0.15200000000000002</v>
      </c>
      <c r="H208" s="19">
        <f t="shared" si="8"/>
        <v>1.6720000000000002</v>
      </c>
    </row>
    <row r="209" spans="1:8" ht="15.75" thickBot="1" x14ac:dyDescent="0.3">
      <c r="A209" s="43" t="s">
        <v>208</v>
      </c>
      <c r="B209" s="44"/>
      <c r="C209" s="44"/>
      <c r="D209" s="44"/>
      <c r="E209" s="25">
        <f>SUM(E74:E208)</f>
        <v>21636.976699999999</v>
      </c>
      <c r="F209" s="25"/>
      <c r="G209" s="25">
        <f>SUM(G74:G208)</f>
        <v>1610.7703700000004</v>
      </c>
      <c r="H209" s="26">
        <f>SUM(H74:H208)</f>
        <v>23247.747070000005</v>
      </c>
    </row>
    <row r="210" spans="1:8" x14ac:dyDescent="0.25">
      <c r="A210" s="45" t="s">
        <v>204</v>
      </c>
      <c r="B210" s="45"/>
      <c r="C210" s="45"/>
      <c r="D210" s="45"/>
      <c r="E210" s="27">
        <f>E73+E209</f>
        <v>38358.646699999998</v>
      </c>
      <c r="F210" s="27"/>
      <c r="G210" s="27">
        <f>+G209+G73</f>
        <v>3282.937370000001</v>
      </c>
      <c r="H210" s="28">
        <f>+H209+H73</f>
        <v>41641.584070000012</v>
      </c>
    </row>
    <row r="211" spans="1:8" x14ac:dyDescent="0.25">
      <c r="A211" s="1"/>
      <c r="B211" s="1"/>
      <c r="C211" s="2"/>
      <c r="D211" s="29"/>
      <c r="E211" s="30"/>
      <c r="F211" s="31"/>
      <c r="G211" s="30"/>
      <c r="H211" s="30"/>
    </row>
  </sheetData>
  <sheetProtection algorithmName="SHA-512" hashValue="Pw6wk6Lx0e7gB9jaUwjB06R7ZoNFre0XmXDwARdg/rRIOEGwBBTjkGofjydNs4RcFr4Slaglr2//4aFetCAc3w==" saltValue="XZy4joL0CI/5BCJH4UGyWg==" spinCount="100000" sheet="1" objects="1" scenarios="1"/>
  <mergeCells count="3">
    <mergeCell ref="A16:H16"/>
    <mergeCell ref="B5:D5"/>
    <mergeCell ref="A14: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Gich</dc:creator>
  <cp:lastModifiedBy>Elisabeth Mazarico</cp:lastModifiedBy>
  <dcterms:created xsi:type="dcterms:W3CDTF">2024-05-28T13:41:33Z</dcterms:created>
  <dcterms:modified xsi:type="dcterms:W3CDTF">2024-06-19T06:23:52Z</dcterms:modified>
</cp:coreProperties>
</file>