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3 CONSERVES I PASTES\2024\Sub. 4 Osona\Montesquiu\"/>
    </mc:Choice>
  </mc:AlternateContent>
  <xr:revisionPtr revIDLastSave="0" documentId="13_ncr:1_{1F07B9C8-E724-43D0-9923-3814B9C97DCB}" xr6:coauthVersionLast="47" xr6:coauthVersionMax="47" xr10:uidLastSave="{00000000-0000-0000-0000-000000000000}"/>
  <bookViews>
    <workbookView xWindow="14400" yWindow="0" windowWidth="14400" windowHeight="15600" xr2:uid="{A2CDF6FA-989D-475A-9073-3A573B09D0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L46" i="1" s="1"/>
  <c r="M46" i="1" s="1"/>
  <c r="J47" i="1"/>
  <c r="L47" i="1" s="1"/>
  <c r="M47" i="1" s="1"/>
  <c r="J48" i="1"/>
  <c r="L48" i="1" s="1"/>
  <c r="M48" i="1" s="1"/>
  <c r="J49" i="1"/>
  <c r="L49" i="1" s="1"/>
  <c r="M49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38" i="1"/>
  <c r="E17" i="1"/>
  <c r="E35" i="1"/>
  <c r="G35" i="1" s="1"/>
  <c r="H35" i="1" s="1"/>
  <c r="J309" i="1"/>
  <c r="L309" i="1" s="1"/>
  <c r="M309" i="1" s="1"/>
  <c r="E309" i="1"/>
  <c r="G309" i="1" s="1"/>
  <c r="H309" i="1" s="1"/>
  <c r="J308" i="1"/>
  <c r="L308" i="1" s="1"/>
  <c r="M308" i="1" s="1"/>
  <c r="E308" i="1"/>
  <c r="G308" i="1" s="1"/>
  <c r="H308" i="1" s="1"/>
  <c r="J307" i="1"/>
  <c r="L307" i="1" s="1"/>
  <c r="M307" i="1" s="1"/>
  <c r="E307" i="1"/>
  <c r="G307" i="1" s="1"/>
  <c r="H307" i="1" s="1"/>
  <c r="J306" i="1"/>
  <c r="L306" i="1" s="1"/>
  <c r="M306" i="1" s="1"/>
  <c r="E306" i="1"/>
  <c r="G306" i="1" s="1"/>
  <c r="H306" i="1" s="1"/>
  <c r="J305" i="1"/>
  <c r="L305" i="1" s="1"/>
  <c r="M305" i="1" s="1"/>
  <c r="E305" i="1"/>
  <c r="G305" i="1" s="1"/>
  <c r="H305" i="1" s="1"/>
  <c r="J304" i="1"/>
  <c r="L304" i="1" s="1"/>
  <c r="M304" i="1" s="1"/>
  <c r="E304" i="1"/>
  <c r="G304" i="1" s="1"/>
  <c r="H304" i="1" s="1"/>
  <c r="J303" i="1"/>
  <c r="L303" i="1" s="1"/>
  <c r="M303" i="1" s="1"/>
  <c r="E303" i="1"/>
  <c r="G303" i="1" s="1"/>
  <c r="H303" i="1" s="1"/>
  <c r="J302" i="1"/>
  <c r="L302" i="1" s="1"/>
  <c r="M302" i="1" s="1"/>
  <c r="E302" i="1"/>
  <c r="G302" i="1" s="1"/>
  <c r="H302" i="1" s="1"/>
  <c r="J301" i="1"/>
  <c r="L301" i="1" s="1"/>
  <c r="M301" i="1" s="1"/>
  <c r="E301" i="1"/>
  <c r="G301" i="1" s="1"/>
  <c r="H301" i="1" s="1"/>
  <c r="J300" i="1"/>
  <c r="L300" i="1" s="1"/>
  <c r="M300" i="1" s="1"/>
  <c r="E300" i="1"/>
  <c r="G300" i="1" s="1"/>
  <c r="H300" i="1" s="1"/>
  <c r="J299" i="1"/>
  <c r="L299" i="1" s="1"/>
  <c r="M299" i="1" s="1"/>
  <c r="E299" i="1"/>
  <c r="G299" i="1" s="1"/>
  <c r="H299" i="1" s="1"/>
  <c r="J298" i="1"/>
  <c r="L298" i="1" s="1"/>
  <c r="M298" i="1" s="1"/>
  <c r="E298" i="1"/>
  <c r="G298" i="1" s="1"/>
  <c r="H298" i="1" s="1"/>
  <c r="J297" i="1"/>
  <c r="L297" i="1" s="1"/>
  <c r="M297" i="1" s="1"/>
  <c r="E297" i="1"/>
  <c r="G297" i="1" s="1"/>
  <c r="H297" i="1" s="1"/>
  <c r="J296" i="1"/>
  <c r="L296" i="1" s="1"/>
  <c r="M296" i="1" s="1"/>
  <c r="E296" i="1"/>
  <c r="G296" i="1" s="1"/>
  <c r="H296" i="1" s="1"/>
  <c r="J295" i="1"/>
  <c r="L295" i="1" s="1"/>
  <c r="M295" i="1" s="1"/>
  <c r="E295" i="1"/>
  <c r="G295" i="1" s="1"/>
  <c r="H295" i="1" s="1"/>
  <c r="J294" i="1"/>
  <c r="L294" i="1" s="1"/>
  <c r="M294" i="1" s="1"/>
  <c r="E294" i="1"/>
  <c r="G294" i="1" s="1"/>
  <c r="H294" i="1" s="1"/>
  <c r="J293" i="1"/>
  <c r="L293" i="1" s="1"/>
  <c r="M293" i="1" s="1"/>
  <c r="E293" i="1"/>
  <c r="G293" i="1" s="1"/>
  <c r="H293" i="1" s="1"/>
  <c r="J292" i="1"/>
  <c r="L292" i="1" s="1"/>
  <c r="M292" i="1" s="1"/>
  <c r="E292" i="1"/>
  <c r="G292" i="1" s="1"/>
  <c r="H292" i="1" s="1"/>
  <c r="J291" i="1"/>
  <c r="L291" i="1" s="1"/>
  <c r="M291" i="1" s="1"/>
  <c r="E291" i="1"/>
  <c r="G291" i="1" s="1"/>
  <c r="H291" i="1" s="1"/>
  <c r="J290" i="1"/>
  <c r="L290" i="1" s="1"/>
  <c r="M290" i="1" s="1"/>
  <c r="E290" i="1"/>
  <c r="G290" i="1" s="1"/>
  <c r="H290" i="1" s="1"/>
  <c r="J289" i="1"/>
  <c r="L289" i="1" s="1"/>
  <c r="M289" i="1" s="1"/>
  <c r="E289" i="1"/>
  <c r="G289" i="1" s="1"/>
  <c r="H289" i="1" s="1"/>
  <c r="J288" i="1"/>
  <c r="L288" i="1" s="1"/>
  <c r="M288" i="1" s="1"/>
  <c r="E288" i="1"/>
  <c r="G288" i="1" s="1"/>
  <c r="H288" i="1" s="1"/>
  <c r="J287" i="1"/>
  <c r="L287" i="1" s="1"/>
  <c r="M287" i="1" s="1"/>
  <c r="E287" i="1"/>
  <c r="G287" i="1" s="1"/>
  <c r="H287" i="1" s="1"/>
  <c r="J286" i="1"/>
  <c r="L286" i="1" s="1"/>
  <c r="M286" i="1" s="1"/>
  <c r="E286" i="1"/>
  <c r="G286" i="1" s="1"/>
  <c r="H286" i="1" s="1"/>
  <c r="J285" i="1"/>
  <c r="L285" i="1" s="1"/>
  <c r="M285" i="1" s="1"/>
  <c r="E285" i="1"/>
  <c r="G285" i="1" s="1"/>
  <c r="H285" i="1" s="1"/>
  <c r="J284" i="1"/>
  <c r="L284" i="1" s="1"/>
  <c r="M284" i="1" s="1"/>
  <c r="E284" i="1"/>
  <c r="G284" i="1" s="1"/>
  <c r="H284" i="1" s="1"/>
  <c r="J283" i="1"/>
  <c r="L283" i="1" s="1"/>
  <c r="M283" i="1" s="1"/>
  <c r="E283" i="1"/>
  <c r="G283" i="1" s="1"/>
  <c r="H283" i="1" s="1"/>
  <c r="J282" i="1"/>
  <c r="L282" i="1" s="1"/>
  <c r="M282" i="1" s="1"/>
  <c r="E282" i="1"/>
  <c r="G282" i="1" s="1"/>
  <c r="H282" i="1" s="1"/>
  <c r="J281" i="1"/>
  <c r="L281" i="1" s="1"/>
  <c r="M281" i="1" s="1"/>
  <c r="E281" i="1"/>
  <c r="G281" i="1" s="1"/>
  <c r="H281" i="1" s="1"/>
  <c r="J280" i="1"/>
  <c r="L280" i="1" s="1"/>
  <c r="M280" i="1" s="1"/>
  <c r="E280" i="1"/>
  <c r="G280" i="1" s="1"/>
  <c r="H280" i="1" s="1"/>
  <c r="J279" i="1"/>
  <c r="L279" i="1" s="1"/>
  <c r="M279" i="1" s="1"/>
  <c r="E279" i="1"/>
  <c r="G279" i="1" s="1"/>
  <c r="H279" i="1" s="1"/>
  <c r="J278" i="1"/>
  <c r="L278" i="1" s="1"/>
  <c r="M278" i="1" s="1"/>
  <c r="E278" i="1"/>
  <c r="G278" i="1" s="1"/>
  <c r="H278" i="1" s="1"/>
  <c r="J277" i="1"/>
  <c r="L277" i="1" s="1"/>
  <c r="M277" i="1" s="1"/>
  <c r="E277" i="1"/>
  <c r="G277" i="1" s="1"/>
  <c r="H277" i="1" s="1"/>
  <c r="J276" i="1"/>
  <c r="L276" i="1" s="1"/>
  <c r="M276" i="1" s="1"/>
  <c r="E276" i="1"/>
  <c r="G276" i="1" s="1"/>
  <c r="H276" i="1" s="1"/>
  <c r="J275" i="1"/>
  <c r="L275" i="1" s="1"/>
  <c r="M275" i="1" s="1"/>
  <c r="E275" i="1"/>
  <c r="G275" i="1" s="1"/>
  <c r="H275" i="1" s="1"/>
  <c r="J274" i="1"/>
  <c r="L274" i="1" s="1"/>
  <c r="M274" i="1" s="1"/>
  <c r="E274" i="1"/>
  <c r="G274" i="1" s="1"/>
  <c r="H274" i="1" s="1"/>
  <c r="J273" i="1"/>
  <c r="L273" i="1" s="1"/>
  <c r="M273" i="1" s="1"/>
  <c r="E273" i="1"/>
  <c r="G273" i="1" s="1"/>
  <c r="H273" i="1" s="1"/>
  <c r="J272" i="1"/>
  <c r="L272" i="1" s="1"/>
  <c r="M272" i="1" s="1"/>
  <c r="E272" i="1"/>
  <c r="G272" i="1" s="1"/>
  <c r="H272" i="1" s="1"/>
  <c r="J271" i="1"/>
  <c r="L271" i="1" s="1"/>
  <c r="M271" i="1" s="1"/>
  <c r="E271" i="1"/>
  <c r="G271" i="1" s="1"/>
  <c r="H271" i="1" s="1"/>
  <c r="J270" i="1"/>
  <c r="L270" i="1" s="1"/>
  <c r="M270" i="1" s="1"/>
  <c r="E270" i="1"/>
  <c r="G270" i="1" s="1"/>
  <c r="H270" i="1" s="1"/>
  <c r="J269" i="1"/>
  <c r="L269" i="1" s="1"/>
  <c r="M269" i="1" s="1"/>
  <c r="E269" i="1"/>
  <c r="G269" i="1" s="1"/>
  <c r="H269" i="1" s="1"/>
  <c r="J268" i="1"/>
  <c r="L268" i="1" s="1"/>
  <c r="M268" i="1" s="1"/>
  <c r="E268" i="1"/>
  <c r="G268" i="1" s="1"/>
  <c r="H268" i="1" s="1"/>
  <c r="J267" i="1"/>
  <c r="L267" i="1" s="1"/>
  <c r="M267" i="1" s="1"/>
  <c r="E267" i="1"/>
  <c r="G267" i="1" s="1"/>
  <c r="H267" i="1" s="1"/>
  <c r="J266" i="1"/>
  <c r="L266" i="1" s="1"/>
  <c r="M266" i="1" s="1"/>
  <c r="E266" i="1"/>
  <c r="G266" i="1" s="1"/>
  <c r="H266" i="1" s="1"/>
  <c r="J265" i="1"/>
  <c r="L265" i="1" s="1"/>
  <c r="M265" i="1" s="1"/>
  <c r="E265" i="1"/>
  <c r="G265" i="1" s="1"/>
  <c r="H265" i="1" s="1"/>
  <c r="J264" i="1"/>
  <c r="L264" i="1" s="1"/>
  <c r="M264" i="1" s="1"/>
  <c r="E264" i="1"/>
  <c r="G264" i="1" s="1"/>
  <c r="H264" i="1" s="1"/>
  <c r="J263" i="1"/>
  <c r="L263" i="1" s="1"/>
  <c r="M263" i="1" s="1"/>
  <c r="E263" i="1"/>
  <c r="G263" i="1" s="1"/>
  <c r="H263" i="1" s="1"/>
  <c r="J262" i="1"/>
  <c r="L262" i="1" s="1"/>
  <c r="M262" i="1" s="1"/>
  <c r="E262" i="1"/>
  <c r="G262" i="1" s="1"/>
  <c r="H262" i="1" s="1"/>
  <c r="J261" i="1"/>
  <c r="L261" i="1" s="1"/>
  <c r="M261" i="1" s="1"/>
  <c r="E261" i="1"/>
  <c r="G261" i="1" s="1"/>
  <c r="H261" i="1" s="1"/>
  <c r="J260" i="1"/>
  <c r="L260" i="1" s="1"/>
  <c r="M260" i="1" s="1"/>
  <c r="E260" i="1"/>
  <c r="G260" i="1" s="1"/>
  <c r="H260" i="1" s="1"/>
  <c r="J259" i="1"/>
  <c r="L259" i="1" s="1"/>
  <c r="M259" i="1" s="1"/>
  <c r="E259" i="1"/>
  <c r="G259" i="1" s="1"/>
  <c r="H259" i="1" s="1"/>
  <c r="J258" i="1"/>
  <c r="L258" i="1" s="1"/>
  <c r="M258" i="1" s="1"/>
  <c r="E258" i="1"/>
  <c r="G258" i="1" s="1"/>
  <c r="H258" i="1" s="1"/>
  <c r="J257" i="1"/>
  <c r="L257" i="1" s="1"/>
  <c r="M257" i="1" s="1"/>
  <c r="E257" i="1"/>
  <c r="G257" i="1" s="1"/>
  <c r="H257" i="1" s="1"/>
  <c r="J256" i="1"/>
  <c r="L256" i="1" s="1"/>
  <c r="M256" i="1" s="1"/>
  <c r="E256" i="1"/>
  <c r="G256" i="1" s="1"/>
  <c r="H256" i="1" s="1"/>
  <c r="J255" i="1"/>
  <c r="L255" i="1" s="1"/>
  <c r="M255" i="1" s="1"/>
  <c r="E255" i="1"/>
  <c r="G255" i="1" s="1"/>
  <c r="H255" i="1" s="1"/>
  <c r="J254" i="1"/>
  <c r="L254" i="1" s="1"/>
  <c r="M254" i="1" s="1"/>
  <c r="E254" i="1"/>
  <c r="G254" i="1" s="1"/>
  <c r="H254" i="1" s="1"/>
  <c r="J253" i="1"/>
  <c r="L253" i="1" s="1"/>
  <c r="M253" i="1" s="1"/>
  <c r="E253" i="1"/>
  <c r="G253" i="1" s="1"/>
  <c r="H253" i="1" s="1"/>
  <c r="J252" i="1"/>
  <c r="L252" i="1" s="1"/>
  <c r="M252" i="1" s="1"/>
  <c r="E252" i="1"/>
  <c r="G252" i="1" s="1"/>
  <c r="H252" i="1" s="1"/>
  <c r="J251" i="1"/>
  <c r="L251" i="1" s="1"/>
  <c r="M251" i="1" s="1"/>
  <c r="E251" i="1"/>
  <c r="G251" i="1" s="1"/>
  <c r="H251" i="1" s="1"/>
  <c r="J250" i="1"/>
  <c r="L250" i="1" s="1"/>
  <c r="M250" i="1" s="1"/>
  <c r="E250" i="1"/>
  <c r="G250" i="1" s="1"/>
  <c r="H250" i="1" s="1"/>
  <c r="J249" i="1"/>
  <c r="L249" i="1" s="1"/>
  <c r="M249" i="1" s="1"/>
  <c r="E249" i="1"/>
  <c r="G249" i="1" s="1"/>
  <c r="H249" i="1" s="1"/>
  <c r="J248" i="1"/>
  <c r="L248" i="1" s="1"/>
  <c r="M248" i="1" s="1"/>
  <c r="E248" i="1"/>
  <c r="G248" i="1" s="1"/>
  <c r="H248" i="1" s="1"/>
  <c r="J247" i="1"/>
  <c r="L247" i="1" s="1"/>
  <c r="M247" i="1" s="1"/>
  <c r="E247" i="1"/>
  <c r="G247" i="1" s="1"/>
  <c r="H247" i="1" s="1"/>
  <c r="J246" i="1"/>
  <c r="L246" i="1" s="1"/>
  <c r="M246" i="1" s="1"/>
  <c r="E246" i="1"/>
  <c r="G246" i="1" s="1"/>
  <c r="H246" i="1" s="1"/>
  <c r="J245" i="1"/>
  <c r="L245" i="1" s="1"/>
  <c r="M245" i="1" s="1"/>
  <c r="E245" i="1"/>
  <c r="G245" i="1" s="1"/>
  <c r="H245" i="1" s="1"/>
  <c r="J244" i="1"/>
  <c r="L244" i="1" s="1"/>
  <c r="M244" i="1" s="1"/>
  <c r="E244" i="1"/>
  <c r="G244" i="1" s="1"/>
  <c r="H244" i="1" s="1"/>
  <c r="J243" i="1"/>
  <c r="L243" i="1" s="1"/>
  <c r="M243" i="1" s="1"/>
  <c r="E243" i="1"/>
  <c r="G243" i="1" s="1"/>
  <c r="H243" i="1" s="1"/>
  <c r="J242" i="1"/>
  <c r="L242" i="1" s="1"/>
  <c r="M242" i="1" s="1"/>
  <c r="E242" i="1"/>
  <c r="G242" i="1" s="1"/>
  <c r="H242" i="1" s="1"/>
  <c r="J241" i="1"/>
  <c r="L241" i="1" s="1"/>
  <c r="M241" i="1" s="1"/>
  <c r="E241" i="1"/>
  <c r="G241" i="1" s="1"/>
  <c r="H241" i="1" s="1"/>
  <c r="J240" i="1"/>
  <c r="L240" i="1" s="1"/>
  <c r="M240" i="1" s="1"/>
  <c r="E240" i="1"/>
  <c r="G240" i="1" s="1"/>
  <c r="H240" i="1" s="1"/>
  <c r="J239" i="1"/>
  <c r="L239" i="1" s="1"/>
  <c r="M239" i="1" s="1"/>
  <c r="E239" i="1"/>
  <c r="G239" i="1" s="1"/>
  <c r="H239" i="1" s="1"/>
  <c r="J238" i="1"/>
  <c r="L238" i="1" s="1"/>
  <c r="M238" i="1" s="1"/>
  <c r="E238" i="1"/>
  <c r="G238" i="1" s="1"/>
  <c r="H238" i="1" s="1"/>
  <c r="J237" i="1"/>
  <c r="L237" i="1" s="1"/>
  <c r="M237" i="1" s="1"/>
  <c r="E237" i="1"/>
  <c r="G237" i="1" s="1"/>
  <c r="H237" i="1" s="1"/>
  <c r="J236" i="1"/>
  <c r="L236" i="1" s="1"/>
  <c r="M236" i="1" s="1"/>
  <c r="E236" i="1"/>
  <c r="G236" i="1" s="1"/>
  <c r="H236" i="1" s="1"/>
  <c r="J235" i="1"/>
  <c r="L235" i="1" s="1"/>
  <c r="M235" i="1" s="1"/>
  <c r="E235" i="1"/>
  <c r="G235" i="1" s="1"/>
  <c r="H235" i="1" s="1"/>
  <c r="J234" i="1"/>
  <c r="L234" i="1" s="1"/>
  <c r="M234" i="1" s="1"/>
  <c r="E234" i="1"/>
  <c r="G234" i="1" s="1"/>
  <c r="H234" i="1" s="1"/>
  <c r="J233" i="1"/>
  <c r="L233" i="1" s="1"/>
  <c r="M233" i="1" s="1"/>
  <c r="E233" i="1"/>
  <c r="G233" i="1" s="1"/>
  <c r="H233" i="1" s="1"/>
  <c r="J232" i="1"/>
  <c r="L232" i="1" s="1"/>
  <c r="M232" i="1" s="1"/>
  <c r="E232" i="1"/>
  <c r="G232" i="1" s="1"/>
  <c r="H232" i="1" s="1"/>
  <c r="J231" i="1"/>
  <c r="L231" i="1" s="1"/>
  <c r="M231" i="1" s="1"/>
  <c r="E231" i="1"/>
  <c r="G231" i="1" s="1"/>
  <c r="H231" i="1" s="1"/>
  <c r="J230" i="1"/>
  <c r="L230" i="1" s="1"/>
  <c r="M230" i="1" s="1"/>
  <c r="E230" i="1"/>
  <c r="G230" i="1" s="1"/>
  <c r="H230" i="1" s="1"/>
  <c r="J229" i="1"/>
  <c r="L229" i="1" s="1"/>
  <c r="M229" i="1" s="1"/>
  <c r="E229" i="1"/>
  <c r="G229" i="1" s="1"/>
  <c r="H229" i="1" s="1"/>
  <c r="J228" i="1"/>
  <c r="L228" i="1" s="1"/>
  <c r="M228" i="1" s="1"/>
  <c r="E228" i="1"/>
  <c r="G228" i="1" s="1"/>
  <c r="H228" i="1" s="1"/>
  <c r="J227" i="1"/>
  <c r="L227" i="1" s="1"/>
  <c r="M227" i="1" s="1"/>
  <c r="E227" i="1"/>
  <c r="G227" i="1" s="1"/>
  <c r="H227" i="1" s="1"/>
  <c r="J226" i="1"/>
  <c r="L226" i="1" s="1"/>
  <c r="M226" i="1" s="1"/>
  <c r="E226" i="1"/>
  <c r="G226" i="1" s="1"/>
  <c r="H226" i="1" s="1"/>
  <c r="J225" i="1"/>
  <c r="L225" i="1" s="1"/>
  <c r="M225" i="1" s="1"/>
  <c r="E225" i="1"/>
  <c r="G225" i="1" s="1"/>
  <c r="H225" i="1" s="1"/>
  <c r="J224" i="1"/>
  <c r="L224" i="1" s="1"/>
  <c r="M224" i="1" s="1"/>
  <c r="E224" i="1"/>
  <c r="G224" i="1" s="1"/>
  <c r="H224" i="1" s="1"/>
  <c r="J223" i="1"/>
  <c r="L223" i="1" s="1"/>
  <c r="M223" i="1" s="1"/>
  <c r="E223" i="1"/>
  <c r="G223" i="1" s="1"/>
  <c r="H223" i="1" s="1"/>
  <c r="J222" i="1"/>
  <c r="L222" i="1" s="1"/>
  <c r="M222" i="1" s="1"/>
  <c r="E222" i="1"/>
  <c r="G222" i="1" s="1"/>
  <c r="H222" i="1" s="1"/>
  <c r="J221" i="1"/>
  <c r="L221" i="1" s="1"/>
  <c r="M221" i="1" s="1"/>
  <c r="E221" i="1"/>
  <c r="G221" i="1" s="1"/>
  <c r="H221" i="1" s="1"/>
  <c r="J220" i="1"/>
  <c r="L220" i="1" s="1"/>
  <c r="M220" i="1" s="1"/>
  <c r="E220" i="1"/>
  <c r="G220" i="1" s="1"/>
  <c r="H220" i="1" s="1"/>
  <c r="J219" i="1"/>
  <c r="L219" i="1" s="1"/>
  <c r="M219" i="1" s="1"/>
  <c r="E219" i="1"/>
  <c r="G219" i="1" s="1"/>
  <c r="H219" i="1" s="1"/>
  <c r="J218" i="1"/>
  <c r="L218" i="1" s="1"/>
  <c r="M218" i="1" s="1"/>
  <c r="E218" i="1"/>
  <c r="G218" i="1" s="1"/>
  <c r="H218" i="1" s="1"/>
  <c r="J217" i="1"/>
  <c r="L217" i="1" s="1"/>
  <c r="M217" i="1" s="1"/>
  <c r="E217" i="1"/>
  <c r="G217" i="1" s="1"/>
  <c r="H217" i="1" s="1"/>
  <c r="J216" i="1"/>
  <c r="L216" i="1" s="1"/>
  <c r="M216" i="1" s="1"/>
  <c r="E216" i="1"/>
  <c r="G216" i="1" s="1"/>
  <c r="H216" i="1" s="1"/>
  <c r="J215" i="1"/>
  <c r="L215" i="1" s="1"/>
  <c r="M215" i="1" s="1"/>
  <c r="E215" i="1"/>
  <c r="G215" i="1" s="1"/>
  <c r="H215" i="1" s="1"/>
  <c r="J214" i="1"/>
  <c r="L214" i="1" s="1"/>
  <c r="M214" i="1" s="1"/>
  <c r="E214" i="1"/>
  <c r="G214" i="1" s="1"/>
  <c r="H214" i="1" s="1"/>
  <c r="J213" i="1"/>
  <c r="L213" i="1" s="1"/>
  <c r="M213" i="1" s="1"/>
  <c r="E213" i="1"/>
  <c r="G213" i="1" s="1"/>
  <c r="H213" i="1" s="1"/>
  <c r="J212" i="1"/>
  <c r="L212" i="1" s="1"/>
  <c r="M212" i="1" s="1"/>
  <c r="E212" i="1"/>
  <c r="G212" i="1" s="1"/>
  <c r="H212" i="1" s="1"/>
  <c r="J211" i="1"/>
  <c r="L211" i="1" s="1"/>
  <c r="M211" i="1" s="1"/>
  <c r="E211" i="1"/>
  <c r="G211" i="1" s="1"/>
  <c r="H211" i="1" s="1"/>
  <c r="J210" i="1"/>
  <c r="L210" i="1" s="1"/>
  <c r="M210" i="1" s="1"/>
  <c r="E210" i="1"/>
  <c r="G210" i="1" s="1"/>
  <c r="H210" i="1" s="1"/>
  <c r="J209" i="1"/>
  <c r="L209" i="1" s="1"/>
  <c r="M209" i="1" s="1"/>
  <c r="E209" i="1"/>
  <c r="G209" i="1" s="1"/>
  <c r="H209" i="1" s="1"/>
  <c r="J208" i="1"/>
  <c r="L208" i="1" s="1"/>
  <c r="M208" i="1" s="1"/>
  <c r="E208" i="1"/>
  <c r="G208" i="1" s="1"/>
  <c r="H208" i="1" s="1"/>
  <c r="J207" i="1"/>
  <c r="L207" i="1" s="1"/>
  <c r="M207" i="1" s="1"/>
  <c r="E207" i="1"/>
  <c r="G207" i="1" s="1"/>
  <c r="H207" i="1" s="1"/>
  <c r="J206" i="1"/>
  <c r="L206" i="1" s="1"/>
  <c r="M206" i="1" s="1"/>
  <c r="E206" i="1"/>
  <c r="G206" i="1" s="1"/>
  <c r="H206" i="1" s="1"/>
  <c r="J205" i="1"/>
  <c r="L205" i="1" s="1"/>
  <c r="M205" i="1" s="1"/>
  <c r="E205" i="1"/>
  <c r="G205" i="1" s="1"/>
  <c r="H205" i="1" s="1"/>
  <c r="J204" i="1"/>
  <c r="L204" i="1" s="1"/>
  <c r="M204" i="1" s="1"/>
  <c r="E204" i="1"/>
  <c r="G204" i="1" s="1"/>
  <c r="H204" i="1" s="1"/>
  <c r="J203" i="1"/>
  <c r="L203" i="1" s="1"/>
  <c r="M203" i="1" s="1"/>
  <c r="E203" i="1"/>
  <c r="G203" i="1" s="1"/>
  <c r="H203" i="1" s="1"/>
  <c r="J202" i="1"/>
  <c r="L202" i="1" s="1"/>
  <c r="M202" i="1" s="1"/>
  <c r="E202" i="1"/>
  <c r="G202" i="1" s="1"/>
  <c r="H202" i="1" s="1"/>
  <c r="J201" i="1"/>
  <c r="L201" i="1" s="1"/>
  <c r="M201" i="1" s="1"/>
  <c r="E201" i="1"/>
  <c r="G201" i="1" s="1"/>
  <c r="H201" i="1" s="1"/>
  <c r="J200" i="1"/>
  <c r="L200" i="1" s="1"/>
  <c r="M200" i="1" s="1"/>
  <c r="E200" i="1"/>
  <c r="G200" i="1" s="1"/>
  <c r="H200" i="1" s="1"/>
  <c r="J199" i="1"/>
  <c r="L199" i="1" s="1"/>
  <c r="M199" i="1" s="1"/>
  <c r="E199" i="1"/>
  <c r="G199" i="1" s="1"/>
  <c r="H199" i="1" s="1"/>
  <c r="J198" i="1"/>
  <c r="L198" i="1" s="1"/>
  <c r="M198" i="1" s="1"/>
  <c r="E198" i="1"/>
  <c r="G198" i="1" s="1"/>
  <c r="H198" i="1" s="1"/>
  <c r="J197" i="1"/>
  <c r="L197" i="1" s="1"/>
  <c r="M197" i="1" s="1"/>
  <c r="E197" i="1"/>
  <c r="G197" i="1" s="1"/>
  <c r="H197" i="1" s="1"/>
  <c r="J196" i="1"/>
  <c r="L196" i="1" s="1"/>
  <c r="M196" i="1" s="1"/>
  <c r="E196" i="1"/>
  <c r="G196" i="1" s="1"/>
  <c r="H196" i="1" s="1"/>
  <c r="J195" i="1"/>
  <c r="L195" i="1" s="1"/>
  <c r="M195" i="1" s="1"/>
  <c r="E195" i="1"/>
  <c r="G195" i="1" s="1"/>
  <c r="H195" i="1" s="1"/>
  <c r="J194" i="1"/>
  <c r="L194" i="1" s="1"/>
  <c r="M194" i="1" s="1"/>
  <c r="E194" i="1"/>
  <c r="G194" i="1" s="1"/>
  <c r="H194" i="1" s="1"/>
  <c r="J193" i="1"/>
  <c r="L193" i="1" s="1"/>
  <c r="M193" i="1" s="1"/>
  <c r="E193" i="1"/>
  <c r="G193" i="1" s="1"/>
  <c r="H193" i="1" s="1"/>
  <c r="J192" i="1"/>
  <c r="L192" i="1" s="1"/>
  <c r="M192" i="1" s="1"/>
  <c r="E192" i="1"/>
  <c r="G192" i="1" s="1"/>
  <c r="H192" i="1" s="1"/>
  <c r="J191" i="1"/>
  <c r="L191" i="1" s="1"/>
  <c r="M191" i="1" s="1"/>
  <c r="E191" i="1"/>
  <c r="G191" i="1" s="1"/>
  <c r="H191" i="1" s="1"/>
  <c r="J190" i="1"/>
  <c r="L190" i="1" s="1"/>
  <c r="M190" i="1" s="1"/>
  <c r="E190" i="1"/>
  <c r="G190" i="1" s="1"/>
  <c r="H190" i="1" s="1"/>
  <c r="J189" i="1"/>
  <c r="L189" i="1" s="1"/>
  <c r="M189" i="1" s="1"/>
  <c r="E189" i="1"/>
  <c r="G189" i="1" s="1"/>
  <c r="H189" i="1" s="1"/>
  <c r="J188" i="1"/>
  <c r="L188" i="1" s="1"/>
  <c r="M188" i="1" s="1"/>
  <c r="E188" i="1"/>
  <c r="G188" i="1" s="1"/>
  <c r="H188" i="1" s="1"/>
  <c r="J187" i="1"/>
  <c r="L187" i="1" s="1"/>
  <c r="M187" i="1" s="1"/>
  <c r="E187" i="1"/>
  <c r="G187" i="1" s="1"/>
  <c r="H187" i="1" s="1"/>
  <c r="J186" i="1"/>
  <c r="L186" i="1" s="1"/>
  <c r="M186" i="1" s="1"/>
  <c r="E186" i="1"/>
  <c r="G186" i="1" s="1"/>
  <c r="H186" i="1" s="1"/>
  <c r="J185" i="1"/>
  <c r="L185" i="1" s="1"/>
  <c r="M185" i="1" s="1"/>
  <c r="E185" i="1"/>
  <c r="G185" i="1" s="1"/>
  <c r="H185" i="1" s="1"/>
  <c r="J184" i="1"/>
  <c r="L184" i="1" s="1"/>
  <c r="M184" i="1" s="1"/>
  <c r="E184" i="1"/>
  <c r="G184" i="1" s="1"/>
  <c r="H184" i="1" s="1"/>
  <c r="J183" i="1"/>
  <c r="L183" i="1" s="1"/>
  <c r="M183" i="1" s="1"/>
  <c r="E183" i="1"/>
  <c r="G183" i="1" s="1"/>
  <c r="H183" i="1" s="1"/>
  <c r="J182" i="1"/>
  <c r="L182" i="1" s="1"/>
  <c r="M182" i="1" s="1"/>
  <c r="E182" i="1"/>
  <c r="G182" i="1" s="1"/>
  <c r="H182" i="1" s="1"/>
  <c r="J181" i="1"/>
  <c r="L181" i="1" s="1"/>
  <c r="M181" i="1" s="1"/>
  <c r="E181" i="1"/>
  <c r="G181" i="1" s="1"/>
  <c r="H181" i="1" s="1"/>
  <c r="J180" i="1"/>
  <c r="L180" i="1" s="1"/>
  <c r="M180" i="1" s="1"/>
  <c r="E180" i="1"/>
  <c r="G180" i="1" s="1"/>
  <c r="H180" i="1" s="1"/>
  <c r="J179" i="1"/>
  <c r="L179" i="1" s="1"/>
  <c r="M179" i="1" s="1"/>
  <c r="E179" i="1"/>
  <c r="G179" i="1" s="1"/>
  <c r="H179" i="1" s="1"/>
  <c r="J178" i="1"/>
  <c r="L178" i="1" s="1"/>
  <c r="M178" i="1" s="1"/>
  <c r="E178" i="1"/>
  <c r="G178" i="1" s="1"/>
  <c r="H178" i="1" s="1"/>
  <c r="J177" i="1"/>
  <c r="L177" i="1" s="1"/>
  <c r="M177" i="1" s="1"/>
  <c r="E177" i="1"/>
  <c r="G177" i="1" s="1"/>
  <c r="H177" i="1" s="1"/>
  <c r="J176" i="1"/>
  <c r="L176" i="1" s="1"/>
  <c r="M176" i="1" s="1"/>
  <c r="E176" i="1"/>
  <c r="G176" i="1" s="1"/>
  <c r="H176" i="1" s="1"/>
  <c r="J175" i="1"/>
  <c r="L175" i="1" s="1"/>
  <c r="M175" i="1" s="1"/>
  <c r="E175" i="1"/>
  <c r="G175" i="1" s="1"/>
  <c r="H175" i="1" s="1"/>
  <c r="J174" i="1"/>
  <c r="L174" i="1" s="1"/>
  <c r="M174" i="1" s="1"/>
  <c r="E174" i="1"/>
  <c r="G174" i="1" s="1"/>
  <c r="H174" i="1" s="1"/>
  <c r="J173" i="1"/>
  <c r="L173" i="1" s="1"/>
  <c r="M173" i="1" s="1"/>
  <c r="E173" i="1"/>
  <c r="G173" i="1" s="1"/>
  <c r="H173" i="1" s="1"/>
  <c r="J172" i="1"/>
  <c r="L172" i="1" s="1"/>
  <c r="M172" i="1" s="1"/>
  <c r="E172" i="1"/>
  <c r="G172" i="1" s="1"/>
  <c r="H172" i="1" s="1"/>
  <c r="J171" i="1"/>
  <c r="L171" i="1" s="1"/>
  <c r="M171" i="1" s="1"/>
  <c r="E171" i="1"/>
  <c r="G171" i="1" s="1"/>
  <c r="H171" i="1" s="1"/>
  <c r="J170" i="1"/>
  <c r="L170" i="1" s="1"/>
  <c r="M170" i="1" s="1"/>
  <c r="E170" i="1"/>
  <c r="G170" i="1" s="1"/>
  <c r="H170" i="1" s="1"/>
  <c r="J169" i="1"/>
  <c r="L169" i="1" s="1"/>
  <c r="M169" i="1" s="1"/>
  <c r="E169" i="1"/>
  <c r="G169" i="1" s="1"/>
  <c r="H169" i="1" s="1"/>
  <c r="J168" i="1"/>
  <c r="L168" i="1" s="1"/>
  <c r="M168" i="1" s="1"/>
  <c r="E168" i="1"/>
  <c r="G168" i="1" s="1"/>
  <c r="H168" i="1" s="1"/>
  <c r="J167" i="1"/>
  <c r="L167" i="1" s="1"/>
  <c r="M167" i="1" s="1"/>
  <c r="E167" i="1"/>
  <c r="G167" i="1" s="1"/>
  <c r="H167" i="1" s="1"/>
  <c r="J166" i="1"/>
  <c r="L166" i="1" s="1"/>
  <c r="M166" i="1" s="1"/>
  <c r="E166" i="1"/>
  <c r="G166" i="1" s="1"/>
  <c r="H166" i="1" s="1"/>
  <c r="J165" i="1"/>
  <c r="L165" i="1" s="1"/>
  <c r="M165" i="1" s="1"/>
  <c r="E165" i="1"/>
  <c r="G165" i="1" s="1"/>
  <c r="H165" i="1" s="1"/>
  <c r="J164" i="1"/>
  <c r="L164" i="1" s="1"/>
  <c r="M164" i="1" s="1"/>
  <c r="E164" i="1"/>
  <c r="G164" i="1" s="1"/>
  <c r="H164" i="1" s="1"/>
  <c r="J163" i="1"/>
  <c r="L163" i="1" s="1"/>
  <c r="M163" i="1" s="1"/>
  <c r="E163" i="1"/>
  <c r="G163" i="1" s="1"/>
  <c r="H163" i="1" s="1"/>
  <c r="J162" i="1"/>
  <c r="L162" i="1" s="1"/>
  <c r="M162" i="1" s="1"/>
  <c r="E162" i="1"/>
  <c r="G162" i="1" s="1"/>
  <c r="H162" i="1" s="1"/>
  <c r="J161" i="1"/>
  <c r="L161" i="1" s="1"/>
  <c r="M161" i="1" s="1"/>
  <c r="E161" i="1"/>
  <c r="G161" i="1" s="1"/>
  <c r="H161" i="1" s="1"/>
  <c r="J160" i="1"/>
  <c r="L160" i="1" s="1"/>
  <c r="M160" i="1" s="1"/>
  <c r="E160" i="1"/>
  <c r="G160" i="1" s="1"/>
  <c r="H160" i="1" s="1"/>
  <c r="J159" i="1"/>
  <c r="L159" i="1" s="1"/>
  <c r="M159" i="1" s="1"/>
  <c r="E159" i="1"/>
  <c r="G159" i="1" s="1"/>
  <c r="H159" i="1" s="1"/>
  <c r="J158" i="1"/>
  <c r="L158" i="1" s="1"/>
  <c r="M158" i="1" s="1"/>
  <c r="E158" i="1"/>
  <c r="G158" i="1" s="1"/>
  <c r="H158" i="1" s="1"/>
  <c r="J157" i="1"/>
  <c r="L157" i="1" s="1"/>
  <c r="M157" i="1" s="1"/>
  <c r="E157" i="1"/>
  <c r="G157" i="1" s="1"/>
  <c r="H157" i="1" s="1"/>
  <c r="J156" i="1"/>
  <c r="L156" i="1" s="1"/>
  <c r="M156" i="1" s="1"/>
  <c r="E156" i="1"/>
  <c r="G156" i="1" s="1"/>
  <c r="H156" i="1" s="1"/>
  <c r="J155" i="1"/>
  <c r="L155" i="1" s="1"/>
  <c r="M155" i="1" s="1"/>
  <c r="E155" i="1"/>
  <c r="G155" i="1" s="1"/>
  <c r="H155" i="1" s="1"/>
  <c r="J154" i="1"/>
  <c r="L154" i="1" s="1"/>
  <c r="M154" i="1" s="1"/>
  <c r="E154" i="1"/>
  <c r="G154" i="1" s="1"/>
  <c r="H154" i="1" s="1"/>
  <c r="J153" i="1"/>
  <c r="L153" i="1" s="1"/>
  <c r="M153" i="1" s="1"/>
  <c r="E153" i="1"/>
  <c r="G153" i="1" s="1"/>
  <c r="H153" i="1" s="1"/>
  <c r="J152" i="1"/>
  <c r="L152" i="1" s="1"/>
  <c r="M152" i="1" s="1"/>
  <c r="E152" i="1"/>
  <c r="G152" i="1" s="1"/>
  <c r="H152" i="1" s="1"/>
  <c r="J151" i="1"/>
  <c r="L151" i="1" s="1"/>
  <c r="M151" i="1" s="1"/>
  <c r="E151" i="1"/>
  <c r="G151" i="1" s="1"/>
  <c r="H151" i="1" s="1"/>
  <c r="J150" i="1"/>
  <c r="L150" i="1" s="1"/>
  <c r="M150" i="1" s="1"/>
  <c r="E150" i="1"/>
  <c r="G150" i="1" s="1"/>
  <c r="H150" i="1" s="1"/>
  <c r="J149" i="1"/>
  <c r="L149" i="1" s="1"/>
  <c r="M149" i="1" s="1"/>
  <c r="E149" i="1"/>
  <c r="G149" i="1" s="1"/>
  <c r="H149" i="1" s="1"/>
  <c r="J148" i="1"/>
  <c r="L148" i="1" s="1"/>
  <c r="M148" i="1" s="1"/>
  <c r="E148" i="1"/>
  <c r="G148" i="1" s="1"/>
  <c r="H148" i="1" s="1"/>
  <c r="J147" i="1"/>
  <c r="L147" i="1" s="1"/>
  <c r="M147" i="1" s="1"/>
  <c r="E147" i="1"/>
  <c r="G147" i="1" s="1"/>
  <c r="H147" i="1" s="1"/>
  <c r="J146" i="1"/>
  <c r="L146" i="1" s="1"/>
  <c r="M146" i="1" s="1"/>
  <c r="E146" i="1"/>
  <c r="G146" i="1" s="1"/>
  <c r="H146" i="1" s="1"/>
  <c r="J145" i="1"/>
  <c r="L145" i="1" s="1"/>
  <c r="M145" i="1" s="1"/>
  <c r="E145" i="1"/>
  <c r="G145" i="1" s="1"/>
  <c r="H145" i="1" s="1"/>
  <c r="J144" i="1"/>
  <c r="L144" i="1" s="1"/>
  <c r="M144" i="1" s="1"/>
  <c r="E144" i="1"/>
  <c r="G144" i="1" s="1"/>
  <c r="H144" i="1" s="1"/>
  <c r="J143" i="1"/>
  <c r="L143" i="1" s="1"/>
  <c r="M143" i="1" s="1"/>
  <c r="E143" i="1"/>
  <c r="G143" i="1" s="1"/>
  <c r="H143" i="1" s="1"/>
  <c r="J142" i="1"/>
  <c r="L142" i="1" s="1"/>
  <c r="M142" i="1" s="1"/>
  <c r="E142" i="1"/>
  <c r="G142" i="1" s="1"/>
  <c r="H142" i="1" s="1"/>
  <c r="J141" i="1"/>
  <c r="L141" i="1" s="1"/>
  <c r="M141" i="1" s="1"/>
  <c r="E141" i="1"/>
  <c r="G141" i="1" s="1"/>
  <c r="H141" i="1" s="1"/>
  <c r="J140" i="1"/>
  <c r="L140" i="1" s="1"/>
  <c r="M140" i="1" s="1"/>
  <c r="E140" i="1"/>
  <c r="G140" i="1" s="1"/>
  <c r="H140" i="1" s="1"/>
  <c r="J139" i="1"/>
  <c r="L139" i="1" s="1"/>
  <c r="M139" i="1" s="1"/>
  <c r="E139" i="1"/>
  <c r="G139" i="1" s="1"/>
  <c r="H139" i="1" s="1"/>
  <c r="J138" i="1"/>
  <c r="L138" i="1" s="1"/>
  <c r="M138" i="1" s="1"/>
  <c r="E138" i="1"/>
  <c r="G138" i="1" s="1"/>
  <c r="H138" i="1" s="1"/>
  <c r="J137" i="1"/>
  <c r="L137" i="1" s="1"/>
  <c r="M137" i="1" s="1"/>
  <c r="E137" i="1"/>
  <c r="G137" i="1" s="1"/>
  <c r="H137" i="1" s="1"/>
  <c r="J136" i="1"/>
  <c r="L136" i="1" s="1"/>
  <c r="M136" i="1" s="1"/>
  <c r="E136" i="1"/>
  <c r="G136" i="1" s="1"/>
  <c r="H136" i="1" s="1"/>
  <c r="J135" i="1"/>
  <c r="L135" i="1" s="1"/>
  <c r="M135" i="1" s="1"/>
  <c r="E135" i="1"/>
  <c r="G135" i="1" s="1"/>
  <c r="H135" i="1" s="1"/>
  <c r="J134" i="1"/>
  <c r="L134" i="1" s="1"/>
  <c r="M134" i="1" s="1"/>
  <c r="E134" i="1"/>
  <c r="G134" i="1" s="1"/>
  <c r="H134" i="1" s="1"/>
  <c r="J133" i="1"/>
  <c r="L133" i="1" s="1"/>
  <c r="M133" i="1" s="1"/>
  <c r="E133" i="1"/>
  <c r="G133" i="1" s="1"/>
  <c r="H133" i="1" s="1"/>
  <c r="J132" i="1"/>
  <c r="L132" i="1" s="1"/>
  <c r="M132" i="1" s="1"/>
  <c r="E132" i="1"/>
  <c r="G132" i="1" s="1"/>
  <c r="H132" i="1" s="1"/>
  <c r="J131" i="1"/>
  <c r="L131" i="1" s="1"/>
  <c r="M131" i="1" s="1"/>
  <c r="E131" i="1"/>
  <c r="G131" i="1" s="1"/>
  <c r="H131" i="1" s="1"/>
  <c r="J130" i="1"/>
  <c r="L130" i="1" s="1"/>
  <c r="M130" i="1" s="1"/>
  <c r="E130" i="1"/>
  <c r="G130" i="1" s="1"/>
  <c r="H130" i="1" s="1"/>
  <c r="J129" i="1"/>
  <c r="L129" i="1" s="1"/>
  <c r="M129" i="1" s="1"/>
  <c r="E129" i="1"/>
  <c r="G129" i="1" s="1"/>
  <c r="H129" i="1" s="1"/>
  <c r="J128" i="1"/>
  <c r="L128" i="1" s="1"/>
  <c r="M128" i="1" s="1"/>
  <c r="E128" i="1"/>
  <c r="G128" i="1" s="1"/>
  <c r="H128" i="1" s="1"/>
  <c r="J127" i="1"/>
  <c r="L127" i="1" s="1"/>
  <c r="M127" i="1" s="1"/>
  <c r="E127" i="1"/>
  <c r="G127" i="1" s="1"/>
  <c r="H127" i="1" s="1"/>
  <c r="J126" i="1"/>
  <c r="L126" i="1" s="1"/>
  <c r="M126" i="1" s="1"/>
  <c r="E126" i="1"/>
  <c r="G126" i="1" s="1"/>
  <c r="H126" i="1" s="1"/>
  <c r="J125" i="1"/>
  <c r="L125" i="1" s="1"/>
  <c r="M125" i="1" s="1"/>
  <c r="E125" i="1"/>
  <c r="G125" i="1" s="1"/>
  <c r="H125" i="1" s="1"/>
  <c r="J124" i="1"/>
  <c r="L124" i="1" s="1"/>
  <c r="M124" i="1" s="1"/>
  <c r="E124" i="1"/>
  <c r="G124" i="1" s="1"/>
  <c r="H124" i="1" s="1"/>
  <c r="J123" i="1"/>
  <c r="L123" i="1" s="1"/>
  <c r="M123" i="1" s="1"/>
  <c r="E123" i="1"/>
  <c r="G123" i="1" s="1"/>
  <c r="H123" i="1" s="1"/>
  <c r="J122" i="1"/>
  <c r="L122" i="1" s="1"/>
  <c r="M122" i="1" s="1"/>
  <c r="E122" i="1"/>
  <c r="G122" i="1" s="1"/>
  <c r="H122" i="1" s="1"/>
  <c r="J121" i="1"/>
  <c r="L121" i="1" s="1"/>
  <c r="M121" i="1" s="1"/>
  <c r="E121" i="1"/>
  <c r="G121" i="1" s="1"/>
  <c r="H121" i="1" s="1"/>
  <c r="J120" i="1"/>
  <c r="L120" i="1" s="1"/>
  <c r="M120" i="1" s="1"/>
  <c r="E120" i="1"/>
  <c r="G120" i="1" s="1"/>
  <c r="H120" i="1" s="1"/>
  <c r="J119" i="1"/>
  <c r="L119" i="1" s="1"/>
  <c r="M119" i="1" s="1"/>
  <c r="E119" i="1"/>
  <c r="G119" i="1" s="1"/>
  <c r="H119" i="1" s="1"/>
  <c r="J118" i="1"/>
  <c r="L118" i="1" s="1"/>
  <c r="M118" i="1" s="1"/>
  <c r="E118" i="1"/>
  <c r="G118" i="1" s="1"/>
  <c r="H118" i="1" s="1"/>
  <c r="J117" i="1"/>
  <c r="L117" i="1" s="1"/>
  <c r="M117" i="1" s="1"/>
  <c r="E117" i="1"/>
  <c r="G117" i="1" s="1"/>
  <c r="H117" i="1" s="1"/>
  <c r="J116" i="1"/>
  <c r="L116" i="1" s="1"/>
  <c r="M116" i="1" s="1"/>
  <c r="E116" i="1"/>
  <c r="G116" i="1" s="1"/>
  <c r="H116" i="1" s="1"/>
  <c r="J115" i="1"/>
  <c r="L115" i="1" s="1"/>
  <c r="M115" i="1" s="1"/>
  <c r="E115" i="1"/>
  <c r="G115" i="1" s="1"/>
  <c r="H115" i="1" s="1"/>
  <c r="J114" i="1"/>
  <c r="L114" i="1" s="1"/>
  <c r="M114" i="1" s="1"/>
  <c r="E114" i="1"/>
  <c r="G114" i="1" s="1"/>
  <c r="H114" i="1" s="1"/>
  <c r="J113" i="1"/>
  <c r="L113" i="1" s="1"/>
  <c r="M113" i="1" s="1"/>
  <c r="E113" i="1"/>
  <c r="G113" i="1" s="1"/>
  <c r="H113" i="1" s="1"/>
  <c r="J112" i="1"/>
  <c r="L112" i="1" s="1"/>
  <c r="M112" i="1" s="1"/>
  <c r="E112" i="1"/>
  <c r="G112" i="1" s="1"/>
  <c r="H112" i="1" s="1"/>
  <c r="J111" i="1"/>
  <c r="L111" i="1" s="1"/>
  <c r="M111" i="1" s="1"/>
  <c r="E111" i="1"/>
  <c r="G111" i="1" s="1"/>
  <c r="H111" i="1" s="1"/>
  <c r="J110" i="1"/>
  <c r="L110" i="1" s="1"/>
  <c r="M110" i="1" s="1"/>
  <c r="E110" i="1"/>
  <c r="G110" i="1" s="1"/>
  <c r="H110" i="1" s="1"/>
  <c r="J109" i="1"/>
  <c r="L109" i="1" s="1"/>
  <c r="M109" i="1" s="1"/>
  <c r="E109" i="1"/>
  <c r="G109" i="1" s="1"/>
  <c r="H109" i="1" s="1"/>
  <c r="J108" i="1"/>
  <c r="L108" i="1" s="1"/>
  <c r="M108" i="1" s="1"/>
  <c r="E108" i="1"/>
  <c r="G108" i="1" s="1"/>
  <c r="H108" i="1" s="1"/>
  <c r="J107" i="1"/>
  <c r="L107" i="1" s="1"/>
  <c r="M107" i="1" s="1"/>
  <c r="E107" i="1"/>
  <c r="G107" i="1" s="1"/>
  <c r="H107" i="1" s="1"/>
  <c r="J106" i="1"/>
  <c r="L106" i="1" s="1"/>
  <c r="M106" i="1" s="1"/>
  <c r="E106" i="1"/>
  <c r="G106" i="1" s="1"/>
  <c r="H106" i="1" s="1"/>
  <c r="J105" i="1"/>
  <c r="L105" i="1" s="1"/>
  <c r="M105" i="1" s="1"/>
  <c r="E105" i="1"/>
  <c r="G105" i="1" s="1"/>
  <c r="H105" i="1" s="1"/>
  <c r="J104" i="1"/>
  <c r="L104" i="1" s="1"/>
  <c r="M104" i="1" s="1"/>
  <c r="E104" i="1"/>
  <c r="G104" i="1" s="1"/>
  <c r="H104" i="1" s="1"/>
  <c r="J103" i="1"/>
  <c r="L103" i="1" s="1"/>
  <c r="M103" i="1" s="1"/>
  <c r="E103" i="1"/>
  <c r="G103" i="1" s="1"/>
  <c r="H103" i="1" s="1"/>
  <c r="J102" i="1"/>
  <c r="L102" i="1" s="1"/>
  <c r="M102" i="1" s="1"/>
  <c r="E102" i="1"/>
  <c r="G102" i="1" s="1"/>
  <c r="H102" i="1" s="1"/>
  <c r="J101" i="1"/>
  <c r="L101" i="1" s="1"/>
  <c r="M101" i="1" s="1"/>
  <c r="E101" i="1"/>
  <c r="G101" i="1" s="1"/>
  <c r="H101" i="1" s="1"/>
  <c r="J100" i="1"/>
  <c r="L100" i="1" s="1"/>
  <c r="M100" i="1" s="1"/>
  <c r="E100" i="1"/>
  <c r="G100" i="1" s="1"/>
  <c r="H100" i="1" s="1"/>
  <c r="J99" i="1"/>
  <c r="L99" i="1" s="1"/>
  <c r="M99" i="1" s="1"/>
  <c r="E99" i="1"/>
  <c r="G99" i="1" s="1"/>
  <c r="H99" i="1" s="1"/>
  <c r="J98" i="1"/>
  <c r="L98" i="1" s="1"/>
  <c r="M98" i="1" s="1"/>
  <c r="E98" i="1"/>
  <c r="G98" i="1" s="1"/>
  <c r="H98" i="1" s="1"/>
  <c r="J97" i="1"/>
  <c r="L97" i="1" s="1"/>
  <c r="M97" i="1" s="1"/>
  <c r="E97" i="1"/>
  <c r="G97" i="1" s="1"/>
  <c r="H97" i="1" s="1"/>
  <c r="J96" i="1"/>
  <c r="L96" i="1" s="1"/>
  <c r="M96" i="1" s="1"/>
  <c r="E96" i="1"/>
  <c r="G96" i="1" s="1"/>
  <c r="H96" i="1" s="1"/>
  <c r="J95" i="1"/>
  <c r="L95" i="1" s="1"/>
  <c r="M95" i="1" s="1"/>
  <c r="E95" i="1"/>
  <c r="G95" i="1" s="1"/>
  <c r="H95" i="1" s="1"/>
  <c r="J94" i="1"/>
  <c r="L94" i="1" s="1"/>
  <c r="M94" i="1" s="1"/>
  <c r="E94" i="1"/>
  <c r="G94" i="1" s="1"/>
  <c r="H94" i="1" s="1"/>
  <c r="J93" i="1"/>
  <c r="L93" i="1" s="1"/>
  <c r="M93" i="1" s="1"/>
  <c r="E93" i="1"/>
  <c r="G93" i="1" s="1"/>
  <c r="H93" i="1" s="1"/>
  <c r="J92" i="1"/>
  <c r="L92" i="1" s="1"/>
  <c r="M92" i="1" s="1"/>
  <c r="E92" i="1"/>
  <c r="G92" i="1" s="1"/>
  <c r="H92" i="1" s="1"/>
  <c r="J91" i="1"/>
  <c r="L91" i="1" s="1"/>
  <c r="M91" i="1" s="1"/>
  <c r="E91" i="1"/>
  <c r="G91" i="1" s="1"/>
  <c r="H91" i="1" s="1"/>
  <c r="J90" i="1"/>
  <c r="L90" i="1" s="1"/>
  <c r="M90" i="1" s="1"/>
  <c r="E90" i="1"/>
  <c r="G90" i="1" s="1"/>
  <c r="H90" i="1" s="1"/>
  <c r="J89" i="1"/>
  <c r="L89" i="1" s="1"/>
  <c r="M89" i="1" s="1"/>
  <c r="E89" i="1"/>
  <c r="G89" i="1" s="1"/>
  <c r="H89" i="1" s="1"/>
  <c r="J88" i="1"/>
  <c r="L88" i="1" s="1"/>
  <c r="M88" i="1" s="1"/>
  <c r="E88" i="1"/>
  <c r="G88" i="1" s="1"/>
  <c r="H88" i="1" s="1"/>
  <c r="J87" i="1"/>
  <c r="L87" i="1" s="1"/>
  <c r="M87" i="1" s="1"/>
  <c r="E87" i="1"/>
  <c r="G87" i="1" s="1"/>
  <c r="H87" i="1" s="1"/>
  <c r="J86" i="1"/>
  <c r="L86" i="1" s="1"/>
  <c r="M86" i="1" s="1"/>
  <c r="E86" i="1"/>
  <c r="G86" i="1" s="1"/>
  <c r="H86" i="1" s="1"/>
  <c r="J85" i="1"/>
  <c r="L85" i="1" s="1"/>
  <c r="M85" i="1" s="1"/>
  <c r="E85" i="1"/>
  <c r="G85" i="1" s="1"/>
  <c r="H85" i="1" s="1"/>
  <c r="J84" i="1"/>
  <c r="L84" i="1" s="1"/>
  <c r="M84" i="1" s="1"/>
  <c r="E84" i="1"/>
  <c r="G84" i="1" s="1"/>
  <c r="H84" i="1" s="1"/>
  <c r="J83" i="1"/>
  <c r="L83" i="1" s="1"/>
  <c r="M83" i="1" s="1"/>
  <c r="E83" i="1"/>
  <c r="G83" i="1" s="1"/>
  <c r="H83" i="1" s="1"/>
  <c r="J82" i="1"/>
  <c r="L82" i="1" s="1"/>
  <c r="M82" i="1" s="1"/>
  <c r="E82" i="1"/>
  <c r="G82" i="1" s="1"/>
  <c r="H82" i="1" s="1"/>
  <c r="J81" i="1"/>
  <c r="L81" i="1" s="1"/>
  <c r="M81" i="1" s="1"/>
  <c r="E81" i="1"/>
  <c r="G81" i="1" s="1"/>
  <c r="H81" i="1" s="1"/>
  <c r="J80" i="1"/>
  <c r="L80" i="1" s="1"/>
  <c r="M80" i="1" s="1"/>
  <c r="E80" i="1"/>
  <c r="G80" i="1" s="1"/>
  <c r="H80" i="1" s="1"/>
  <c r="J79" i="1"/>
  <c r="L79" i="1" s="1"/>
  <c r="M79" i="1" s="1"/>
  <c r="E79" i="1"/>
  <c r="G79" i="1" s="1"/>
  <c r="H79" i="1" s="1"/>
  <c r="J78" i="1"/>
  <c r="L78" i="1" s="1"/>
  <c r="M78" i="1" s="1"/>
  <c r="E78" i="1"/>
  <c r="G78" i="1" s="1"/>
  <c r="H78" i="1" s="1"/>
  <c r="J77" i="1"/>
  <c r="L77" i="1" s="1"/>
  <c r="M77" i="1" s="1"/>
  <c r="E77" i="1"/>
  <c r="G77" i="1" s="1"/>
  <c r="H77" i="1" s="1"/>
  <c r="J76" i="1"/>
  <c r="L76" i="1" s="1"/>
  <c r="M76" i="1" s="1"/>
  <c r="E76" i="1"/>
  <c r="G76" i="1" s="1"/>
  <c r="H76" i="1" s="1"/>
  <c r="J75" i="1"/>
  <c r="L75" i="1" s="1"/>
  <c r="M75" i="1" s="1"/>
  <c r="E75" i="1"/>
  <c r="G75" i="1" s="1"/>
  <c r="H75" i="1" s="1"/>
  <c r="J74" i="1"/>
  <c r="L74" i="1" s="1"/>
  <c r="M74" i="1" s="1"/>
  <c r="E74" i="1"/>
  <c r="G74" i="1" s="1"/>
  <c r="H74" i="1" s="1"/>
  <c r="J73" i="1"/>
  <c r="L73" i="1" s="1"/>
  <c r="M73" i="1" s="1"/>
  <c r="E73" i="1"/>
  <c r="G73" i="1" s="1"/>
  <c r="H73" i="1" s="1"/>
  <c r="J72" i="1"/>
  <c r="L72" i="1" s="1"/>
  <c r="M72" i="1" s="1"/>
  <c r="E72" i="1"/>
  <c r="G72" i="1" s="1"/>
  <c r="H72" i="1" s="1"/>
  <c r="J71" i="1"/>
  <c r="L71" i="1" s="1"/>
  <c r="M71" i="1" s="1"/>
  <c r="E71" i="1"/>
  <c r="G71" i="1" s="1"/>
  <c r="H71" i="1" s="1"/>
  <c r="J70" i="1"/>
  <c r="L70" i="1" s="1"/>
  <c r="M70" i="1" s="1"/>
  <c r="E70" i="1"/>
  <c r="G70" i="1" s="1"/>
  <c r="H70" i="1" s="1"/>
  <c r="J69" i="1"/>
  <c r="L69" i="1" s="1"/>
  <c r="M69" i="1" s="1"/>
  <c r="E69" i="1"/>
  <c r="G69" i="1" s="1"/>
  <c r="H69" i="1" s="1"/>
  <c r="J68" i="1"/>
  <c r="L68" i="1" s="1"/>
  <c r="M68" i="1" s="1"/>
  <c r="E68" i="1"/>
  <c r="G68" i="1" s="1"/>
  <c r="H68" i="1" s="1"/>
  <c r="J67" i="1"/>
  <c r="L67" i="1" s="1"/>
  <c r="M67" i="1" s="1"/>
  <c r="E67" i="1"/>
  <c r="G67" i="1" s="1"/>
  <c r="H67" i="1" s="1"/>
  <c r="J66" i="1"/>
  <c r="L66" i="1" s="1"/>
  <c r="M66" i="1" s="1"/>
  <c r="E66" i="1"/>
  <c r="G66" i="1" s="1"/>
  <c r="H66" i="1" s="1"/>
  <c r="J65" i="1"/>
  <c r="L65" i="1" s="1"/>
  <c r="M65" i="1" s="1"/>
  <c r="E65" i="1"/>
  <c r="G65" i="1" s="1"/>
  <c r="H65" i="1" s="1"/>
  <c r="J64" i="1"/>
  <c r="L64" i="1" s="1"/>
  <c r="M64" i="1" s="1"/>
  <c r="E64" i="1"/>
  <c r="G64" i="1" s="1"/>
  <c r="H64" i="1" s="1"/>
  <c r="J63" i="1"/>
  <c r="L63" i="1" s="1"/>
  <c r="M63" i="1" s="1"/>
  <c r="E63" i="1"/>
  <c r="G63" i="1" s="1"/>
  <c r="H63" i="1" s="1"/>
  <c r="J62" i="1"/>
  <c r="L62" i="1" s="1"/>
  <c r="M62" i="1" s="1"/>
  <c r="E62" i="1"/>
  <c r="G62" i="1" s="1"/>
  <c r="H62" i="1" s="1"/>
  <c r="J61" i="1"/>
  <c r="L61" i="1" s="1"/>
  <c r="M61" i="1" s="1"/>
  <c r="E61" i="1"/>
  <c r="G61" i="1" s="1"/>
  <c r="H61" i="1" s="1"/>
  <c r="J60" i="1"/>
  <c r="L60" i="1" s="1"/>
  <c r="M60" i="1" s="1"/>
  <c r="E60" i="1"/>
  <c r="G60" i="1" s="1"/>
  <c r="H60" i="1" s="1"/>
  <c r="J59" i="1"/>
  <c r="L59" i="1" s="1"/>
  <c r="M59" i="1" s="1"/>
  <c r="E59" i="1"/>
  <c r="G59" i="1" s="1"/>
  <c r="H59" i="1" s="1"/>
  <c r="J58" i="1"/>
  <c r="L58" i="1" s="1"/>
  <c r="M58" i="1" s="1"/>
  <c r="E58" i="1"/>
  <c r="G58" i="1" s="1"/>
  <c r="H58" i="1" s="1"/>
  <c r="J57" i="1"/>
  <c r="L57" i="1" s="1"/>
  <c r="M57" i="1" s="1"/>
  <c r="E57" i="1"/>
  <c r="G57" i="1" s="1"/>
  <c r="H57" i="1" s="1"/>
  <c r="J56" i="1"/>
  <c r="L56" i="1" s="1"/>
  <c r="M56" i="1" s="1"/>
  <c r="E56" i="1"/>
  <c r="G56" i="1" s="1"/>
  <c r="H56" i="1" s="1"/>
  <c r="J55" i="1"/>
  <c r="L55" i="1" s="1"/>
  <c r="M55" i="1" s="1"/>
  <c r="E55" i="1"/>
  <c r="G55" i="1" s="1"/>
  <c r="H55" i="1" s="1"/>
  <c r="J54" i="1"/>
  <c r="L54" i="1" s="1"/>
  <c r="M54" i="1" s="1"/>
  <c r="E54" i="1"/>
  <c r="G54" i="1" s="1"/>
  <c r="H54" i="1" s="1"/>
  <c r="J53" i="1"/>
  <c r="L53" i="1" s="1"/>
  <c r="M53" i="1" s="1"/>
  <c r="E53" i="1"/>
  <c r="G53" i="1" s="1"/>
  <c r="H53" i="1" s="1"/>
  <c r="J52" i="1"/>
  <c r="L52" i="1" s="1"/>
  <c r="M52" i="1" s="1"/>
  <c r="E52" i="1"/>
  <c r="G52" i="1" s="1"/>
  <c r="H52" i="1" s="1"/>
  <c r="J51" i="1"/>
  <c r="L51" i="1" s="1"/>
  <c r="M51" i="1" s="1"/>
  <c r="E51" i="1"/>
  <c r="G51" i="1" s="1"/>
  <c r="H51" i="1" s="1"/>
  <c r="J50" i="1"/>
  <c r="L50" i="1" s="1"/>
  <c r="M50" i="1" s="1"/>
  <c r="E50" i="1"/>
  <c r="G50" i="1" s="1"/>
  <c r="H50" i="1" s="1"/>
  <c r="J45" i="1"/>
  <c r="L45" i="1" s="1"/>
  <c r="M45" i="1" s="1"/>
  <c r="E45" i="1"/>
  <c r="G45" i="1" s="1"/>
  <c r="H45" i="1" s="1"/>
  <c r="J44" i="1"/>
  <c r="L44" i="1" s="1"/>
  <c r="M44" i="1" s="1"/>
  <c r="E44" i="1"/>
  <c r="G44" i="1" s="1"/>
  <c r="H44" i="1" s="1"/>
  <c r="J43" i="1"/>
  <c r="L43" i="1" s="1"/>
  <c r="M43" i="1" s="1"/>
  <c r="E43" i="1"/>
  <c r="G43" i="1" s="1"/>
  <c r="H43" i="1" s="1"/>
  <c r="J42" i="1"/>
  <c r="L42" i="1" s="1"/>
  <c r="M42" i="1" s="1"/>
  <c r="E42" i="1"/>
  <c r="G42" i="1" s="1"/>
  <c r="H42" i="1" s="1"/>
  <c r="J41" i="1"/>
  <c r="L41" i="1" s="1"/>
  <c r="M41" i="1" s="1"/>
  <c r="E41" i="1"/>
  <c r="G41" i="1" s="1"/>
  <c r="H41" i="1" s="1"/>
  <c r="J40" i="1"/>
  <c r="L40" i="1" s="1"/>
  <c r="M40" i="1" s="1"/>
  <c r="E40" i="1"/>
  <c r="G40" i="1" s="1"/>
  <c r="H40" i="1" s="1"/>
  <c r="J39" i="1"/>
  <c r="L39" i="1" s="1"/>
  <c r="M39" i="1" s="1"/>
  <c r="E39" i="1"/>
  <c r="G39" i="1" s="1"/>
  <c r="H39" i="1" s="1"/>
  <c r="J38" i="1"/>
  <c r="L38" i="1" s="1"/>
  <c r="J36" i="1"/>
  <c r="L36" i="1" s="1"/>
  <c r="M36" i="1" s="1"/>
  <c r="E36" i="1"/>
  <c r="G36" i="1" s="1"/>
  <c r="H36" i="1" s="1"/>
  <c r="J35" i="1"/>
  <c r="L35" i="1" s="1"/>
  <c r="M35" i="1" s="1"/>
  <c r="J34" i="1"/>
  <c r="L34" i="1" s="1"/>
  <c r="M34" i="1" s="1"/>
  <c r="E34" i="1"/>
  <c r="G34" i="1" s="1"/>
  <c r="H34" i="1" s="1"/>
  <c r="J33" i="1"/>
  <c r="L33" i="1" s="1"/>
  <c r="M33" i="1" s="1"/>
  <c r="E33" i="1"/>
  <c r="G33" i="1" s="1"/>
  <c r="H33" i="1" s="1"/>
  <c r="J32" i="1"/>
  <c r="L32" i="1" s="1"/>
  <c r="M32" i="1" s="1"/>
  <c r="E32" i="1"/>
  <c r="G32" i="1" s="1"/>
  <c r="H32" i="1" s="1"/>
  <c r="J31" i="1"/>
  <c r="L31" i="1" s="1"/>
  <c r="M31" i="1" s="1"/>
  <c r="E31" i="1"/>
  <c r="G31" i="1" s="1"/>
  <c r="H31" i="1" s="1"/>
  <c r="J30" i="1"/>
  <c r="L30" i="1" s="1"/>
  <c r="M30" i="1" s="1"/>
  <c r="E30" i="1"/>
  <c r="G30" i="1" s="1"/>
  <c r="H30" i="1" s="1"/>
  <c r="J29" i="1"/>
  <c r="L29" i="1" s="1"/>
  <c r="M29" i="1" s="1"/>
  <c r="E29" i="1"/>
  <c r="G29" i="1" s="1"/>
  <c r="H29" i="1" s="1"/>
  <c r="J28" i="1"/>
  <c r="L28" i="1" s="1"/>
  <c r="M28" i="1" s="1"/>
  <c r="E28" i="1"/>
  <c r="G28" i="1" s="1"/>
  <c r="H28" i="1" s="1"/>
  <c r="J27" i="1"/>
  <c r="L27" i="1" s="1"/>
  <c r="M27" i="1" s="1"/>
  <c r="E27" i="1"/>
  <c r="G27" i="1" s="1"/>
  <c r="H27" i="1" s="1"/>
  <c r="J26" i="1"/>
  <c r="L26" i="1" s="1"/>
  <c r="M26" i="1" s="1"/>
  <c r="E26" i="1"/>
  <c r="G26" i="1" s="1"/>
  <c r="H26" i="1" s="1"/>
  <c r="J25" i="1"/>
  <c r="L25" i="1" s="1"/>
  <c r="M25" i="1" s="1"/>
  <c r="E25" i="1"/>
  <c r="G25" i="1" s="1"/>
  <c r="H25" i="1" s="1"/>
  <c r="J24" i="1"/>
  <c r="L24" i="1" s="1"/>
  <c r="M24" i="1" s="1"/>
  <c r="E24" i="1"/>
  <c r="G24" i="1" s="1"/>
  <c r="H24" i="1" s="1"/>
  <c r="J23" i="1"/>
  <c r="L23" i="1" s="1"/>
  <c r="M23" i="1" s="1"/>
  <c r="E23" i="1"/>
  <c r="G23" i="1" s="1"/>
  <c r="H23" i="1" s="1"/>
  <c r="J22" i="1"/>
  <c r="L22" i="1" s="1"/>
  <c r="M22" i="1" s="1"/>
  <c r="E22" i="1"/>
  <c r="G22" i="1" s="1"/>
  <c r="H22" i="1" s="1"/>
  <c r="J21" i="1"/>
  <c r="L21" i="1" s="1"/>
  <c r="M21" i="1" s="1"/>
  <c r="E21" i="1"/>
  <c r="G21" i="1" s="1"/>
  <c r="H21" i="1" s="1"/>
  <c r="J20" i="1"/>
  <c r="L20" i="1" s="1"/>
  <c r="M20" i="1" s="1"/>
  <c r="E20" i="1"/>
  <c r="G20" i="1" s="1"/>
  <c r="H20" i="1" s="1"/>
  <c r="J19" i="1"/>
  <c r="L19" i="1" s="1"/>
  <c r="M19" i="1" s="1"/>
  <c r="E19" i="1"/>
  <c r="G19" i="1" s="1"/>
  <c r="H19" i="1" s="1"/>
  <c r="J18" i="1"/>
  <c r="L18" i="1" s="1"/>
  <c r="M18" i="1" s="1"/>
  <c r="E18" i="1"/>
  <c r="G18" i="1" s="1"/>
  <c r="H18" i="1" s="1"/>
  <c r="J17" i="1"/>
  <c r="L17" i="1" s="1"/>
  <c r="E37" i="1" l="1"/>
  <c r="E310" i="1"/>
  <c r="G17" i="1"/>
  <c r="H17" i="1" s="1"/>
  <c r="H37" i="1" s="1"/>
  <c r="M17" i="1"/>
  <c r="M37" i="1" s="1"/>
  <c r="L37" i="1"/>
  <c r="L310" i="1"/>
  <c r="G38" i="1"/>
  <c r="M38" i="1"/>
  <c r="M310" i="1" s="1"/>
  <c r="J37" i="1"/>
  <c r="J310" i="1"/>
  <c r="E311" i="1" l="1"/>
  <c r="B7" i="1" s="1"/>
  <c r="G37" i="1"/>
  <c r="G310" i="1"/>
  <c r="H310" i="1" s="1"/>
  <c r="H311" i="1" s="1"/>
  <c r="D7" i="1" s="1"/>
  <c r="H38" i="1"/>
  <c r="J7" i="1"/>
  <c r="I7" i="1"/>
  <c r="K7" i="1"/>
  <c r="G311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Montse  Salvat</author>
  </authors>
  <commentList>
    <comment ref="I10" authorId="0" shapeId="0" xr:uid="{C98FAEC4-0755-4E83-978F-8C9EFC5EC29F}">
      <text>
        <r>
          <rPr>
            <b/>
            <sz val="9"/>
            <color indexed="81"/>
            <rFont val="Tahoma"/>
            <family val="2"/>
          </rPr>
          <t>Montse  Salvat:</t>
        </r>
        <r>
          <rPr>
            <sz val="9"/>
            <color indexed="81"/>
            <rFont val="Tahoma"/>
            <family val="2"/>
          </rPr>
          <t xml:space="preserve">
ULL! ÉS LA COLUMNA I</t>
        </r>
      </text>
    </comment>
  </commentList>
</comments>
</file>

<file path=xl/sharedStrings.xml><?xml version="1.0" encoding="utf-8"?>
<sst xmlns="http://schemas.openxmlformats.org/spreadsheetml/2006/main" count="323" uniqueCount="314">
  <si>
    <t>Preu</t>
  </si>
  <si>
    <t>IVA</t>
  </si>
  <si>
    <t>Import total</t>
  </si>
  <si>
    <t>L'empresa licitadora únicament haurà d'omplir la columna I (marcada en groc)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</si>
  <si>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</si>
  <si>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</si>
  <si>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</si>
  <si>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</si>
  <si>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TOTAL KILOS</t>
  </si>
  <si>
    <t>PREU KILO</t>
  </si>
  <si>
    <t>TOTAL</t>
  </si>
  <si>
    <t>IVA €</t>
  </si>
  <si>
    <t>TOTAL + IVA</t>
  </si>
  <si>
    <t>Preu Ofert licitador</t>
  </si>
  <si>
    <t>ARRÒS BOMBA (1kg)</t>
  </si>
  <si>
    <t>GAZPACHO FRESC, 1L</t>
  </si>
  <si>
    <t>PA DE MOTLLE SENSE CROSTA (7uts x450gr)</t>
  </si>
  <si>
    <t>PURÉ DE PATATA (1kg)</t>
  </si>
  <si>
    <t>SUCRE SOBRES (1000u x8gr)</t>
  </si>
  <si>
    <t>FARINETES MULTICEREALS (820gr)</t>
  </si>
  <si>
    <t>OUS DURS CUITS PELATS GALLEDA (Galleda 40uts)</t>
  </si>
  <si>
    <t>PASTEURITZAT OU LIQUID SENCER (1ltr)</t>
  </si>
  <si>
    <t>TONYINA EN OLI DE GIRASOL (1kg)</t>
  </si>
  <si>
    <t>CODONYAT PORCIONS (16uts x20gr) Caixa 18uts</t>
  </si>
  <si>
    <t>COMPOTA DE POMA (96u x100gr)</t>
  </si>
  <si>
    <t>GALETES MARIA (INDV) C/ 2KG</t>
  </si>
  <si>
    <t>GELATINA S/SUCRE 4 GUSTOS (48u x100gr)</t>
  </si>
  <si>
    <t>MATO TARRINA (100gr)</t>
  </si>
  <si>
    <t>Producte làctic bífidus amb soja (x4)</t>
  </si>
  <si>
    <t>FORMATGE BARRA MANXEGO TENDRE (2,7kg)</t>
  </si>
  <si>
    <t>FORMATGETS (FORMATGE FOS) (350gr)</t>
  </si>
  <si>
    <t>OLI DE GIRA-SOL ESPECIAL FREGIDORA (5ltr)</t>
  </si>
  <si>
    <t>OLI DE PINYOLADA (SANSA) 5ltrs</t>
  </si>
  <si>
    <t>OLI OLIVA VERGE EXTRA (500ml) (Caixa 15uts)</t>
  </si>
  <si>
    <t>GALETES SALADES MINI (350gr)</t>
  </si>
  <si>
    <t>GALETES SALADES PEIXETS (1,2kg)</t>
  </si>
  <si>
    <t>OLIVES NEGRES RODANXES (3kg)</t>
  </si>
  <si>
    <t>OLIVES NEGRES S/PINYOL 240/260 (3kg)</t>
  </si>
  <si>
    <t>OLIVES VERDES FARC ANXOVA 240/280 (600gr)</t>
  </si>
  <si>
    <t>OLIVES VERDES FARCIDES ANXOVA 240/280 (2kg)</t>
  </si>
  <si>
    <t>OLIVES VERDES RODANXES (3kg)</t>
  </si>
  <si>
    <t>PATATAS XIPS 3 KG. (6 x500gr)</t>
  </si>
  <si>
    <t>ALL I OLI 2 Kg</t>
  </si>
  <si>
    <t>ARRÒS EXTRA (5kg)</t>
  </si>
  <si>
    <t>ARROS VAPORITZAT 5KG</t>
  </si>
  <si>
    <t>BICARBONAT SODIC (1kg)</t>
  </si>
  <si>
    <t>BOQUERONS EN VNAGRE 1KG</t>
  </si>
  <si>
    <t>BROU CONCENTRAT DE POLLASTRE (1ltr)</t>
  </si>
  <si>
    <t>BROU DE CARN (1kg)</t>
  </si>
  <si>
    <t>BROU DE CARN PASTILLES (1kg)</t>
  </si>
  <si>
    <t>BROU DE PEIX NATURAL (1ltrs)</t>
  </si>
  <si>
    <t>BROU DE PEIX PASTILLES (1KG)</t>
  </si>
  <si>
    <t>BROU DE POLLASTRE (1kg)</t>
  </si>
  <si>
    <t>BROU FUMET PEIX VERMELL CONC. (Caixa 6 uts)</t>
  </si>
  <si>
    <t>BROU NATURAL DE POLLASTRE (1ltr)</t>
  </si>
  <si>
    <t>BROU VEGETAL (1kg)</t>
  </si>
  <si>
    <t>CAFÈ MOLT BARREJA (250gr)</t>
  </si>
  <si>
    <t>CAFÈ MOLT DESCAFEINAT (250gr)</t>
  </si>
  <si>
    <t>CAFÈ MOLT NATURAL (250gr)</t>
  </si>
  <si>
    <t>CAFÈ SOLUBLE (500gr)</t>
  </si>
  <si>
    <t>CAFÈ SOLUBLE DESCAFEINAT (200gr)</t>
  </si>
  <si>
    <t xml:space="preserve">CAFÈ SOLUBLE INDIVIDUAL </t>
  </si>
  <si>
    <t>COPOS DE AVENA 2 KG</t>
  </si>
  <si>
    <t>CREMA BALSAMICA DE MODENA (500ml)</t>
  </si>
  <si>
    <t>EDULCORANT EN POLS (500sobres)</t>
  </si>
  <si>
    <t>EDULCORANT LIQUID SACARINA (1ltr)</t>
  </si>
  <si>
    <t>EDULCORANT LÍQUID STEVIA (150ml)</t>
  </si>
  <si>
    <t>FECULA DE BLAT DE MORO (5kgs)</t>
  </si>
  <si>
    <t>KETCHUP (2kg)</t>
  </si>
  <si>
    <t>MAIONESA CUBELL (5kg)</t>
  </si>
  <si>
    <t>MAIONESA MONODOSIS (300u)</t>
  </si>
  <si>
    <t>MANTEGA (1kg)</t>
  </si>
  <si>
    <t>MANTEGA SENSE SAL (1kg)</t>
  </si>
  <si>
    <t>MANTEGA TARRINA INDIVIDUAL (288u x8gr)</t>
  </si>
  <si>
    <t>MARGARINA VEGETAL 250 GR.</t>
  </si>
  <si>
    <t>MARGARINA VEGETAL BARRA (1kg)</t>
  </si>
  <si>
    <t>OUS FRESCOS L DOTZENA</t>
  </si>
  <si>
    <t>PA DE LLET (1kg)</t>
  </si>
  <si>
    <t>PA DE MOTLLE BLANC 11X11 (1kg)</t>
  </si>
  <si>
    <t>PA DE MOTLLE SENSE GLUTEN (300gr)</t>
  </si>
  <si>
    <t>PA RATLLAT (1KG)</t>
  </si>
  <si>
    <t>PA RATLLAT (5kg)</t>
  </si>
  <si>
    <t>PA TORRAT BISCOTE (208paq x2uts)</t>
  </si>
  <si>
    <t>PICATOSTES (500gr)</t>
  </si>
  <si>
    <t>SAL FINA (1kg) (Caixa 10uts)</t>
  </si>
  <si>
    <t>SAL IODADA (10uts x1kg)</t>
  </si>
  <si>
    <t>SAL POT PETIT 250GR</t>
  </si>
  <si>
    <t>SAL SOBRES INDIVIDUALS   (2 CAIXES)</t>
  </si>
  <si>
    <t>SALSA ROMESCO</t>
  </si>
  <si>
    <t>SALSA ROSA (1,8kg)</t>
  </si>
  <si>
    <t>SUCRE BLANC (1kg) (Caixa 10uts)</t>
  </si>
  <si>
    <t>VINAGRE BALSÀMIC DE MÒDENA (500ml)</t>
  </si>
  <si>
    <t>VINAGRE BLANC (5ltr)  *</t>
  </si>
  <si>
    <t>VINAGRE DE VI BLANC  500ml</t>
  </si>
  <si>
    <t>VINAGRE DE VI NEGRE  500ml</t>
  </si>
  <si>
    <t>CEREALS ECOLOGICS SOLUBLE (900gr)</t>
  </si>
  <si>
    <t>FARINETES CEREALS CACAO (340gr)</t>
  </si>
  <si>
    <t>FARINETES CEREALS FRUITA (340gr)</t>
  </si>
  <si>
    <t>FARINETES CREMA ARROS S/GLUTEN (220gr)</t>
  </si>
  <si>
    <t>FARINETES MULTICEREALS GALETA MARIA (820gr)</t>
  </si>
  <si>
    <t>API RATLLAT (3kg)</t>
  </si>
  <si>
    <t>BLAT DE MORO DOLÇ (3kgs)</t>
  </si>
  <si>
    <t>BOLETS BARREJA (3kgs)</t>
  </si>
  <si>
    <t>CARXOFA NATURAL (3kg)</t>
  </si>
  <si>
    <t>ESCOPINYES AL NATURAL 60/70/70 (1kg)</t>
  </si>
  <si>
    <t>ESPARRECS EXTRA 17/24 (1kg)</t>
  </si>
  <si>
    <t>ESPÀRRECS GRUIXUTS 8/12ux (1kg)</t>
  </si>
  <si>
    <t>ESPÀRRECS TALLS TIJA (3kg)</t>
  </si>
  <si>
    <t>ESPÀRRECS VERDS 10/15 (1kg)</t>
  </si>
  <si>
    <t>FILET ANXOVA (1kg)</t>
  </si>
  <si>
    <t>FILET ANXOVA CANTABRIC OLI D'OLIVA (100uds)</t>
  </si>
  <si>
    <t>FILET DE VERAT (1kg)</t>
  </si>
  <si>
    <t>MUSCLOS ESCABETX (110ml)</t>
  </si>
  <si>
    <t>NATA LIQUIDA BRIK 18 % (1ltr)</t>
  </si>
  <si>
    <t>NATA SPRAY (500ml)</t>
  </si>
  <si>
    <t>PASTANAGA RATLLADA (5kg)</t>
  </si>
  <si>
    <t>PASTEURITZAT CLARA OU (1ltr)</t>
  </si>
  <si>
    <t>PASTEURITZAT ROVELL OU (1ltr)</t>
  </si>
  <si>
    <t>PATE LLAUNA 500g</t>
  </si>
  <si>
    <t>PEBROT PIQUILLO EXTRA (3kg)</t>
  </si>
  <si>
    <t>PEBROT VERMELL A TIRES (3kg)</t>
  </si>
  <si>
    <t>REMOLATXA RALLADA (5kgs)</t>
  </si>
  <si>
    <t>SALMÓ FUMAT TALLAT (1,3kg)</t>
  </si>
  <si>
    <t>SARDINES EN OLI (1kg)</t>
  </si>
  <si>
    <t>SARDINETES EN OLI D'OLIVA 6/10 (90gr)</t>
  </si>
  <si>
    <t>TOMÀQUET FREGIT (3kg)</t>
  </si>
  <si>
    <t>TOMAQUET NATURAL TRITURAT 5kg</t>
  </si>
  <si>
    <t>TONYINA CLARA AMB OLI OLIVA (1kg)</t>
  </si>
  <si>
    <t>TONYINA OLI D'OLIVA FACIL OBERTURA (3 x 80gr)</t>
  </si>
  <si>
    <t>XAMPINYÓ LAMINAT LLAUNA (3kg)</t>
  </si>
  <si>
    <t>BOMBONS ASSORTITS EMBOLICATS 500GRMS</t>
  </si>
  <si>
    <t>CACAU SOLUBLE (1kg)</t>
  </si>
  <si>
    <t>CACAU SOLUBLE (1KG) SENSE SUCRE</t>
  </si>
  <si>
    <t>CARAMELS SENSE SUCRE (2KG)</t>
  </si>
  <si>
    <t>COCA DE BESCUIT (1,7kg)</t>
  </si>
  <si>
    <t>COCA DE BESCUIT AMB XOCOLATA (2,7kg)</t>
  </si>
  <si>
    <t>COCTEL FRUITES AMB ALMÍVAR (3kg)</t>
  </si>
  <si>
    <t>CODONYAT BARRA (400gr)</t>
  </si>
  <si>
    <t>CODONYAT BARRA DIET (350gr)</t>
  </si>
  <si>
    <t>CREMA CACAU 1 SABOR S/OLI DE PALMA (750gr)</t>
  </si>
  <si>
    <t>CREMA CATALANA EN POLS (1kg)</t>
  </si>
  <si>
    <t>CROISSANTS NORMALS (3KG)</t>
  </si>
  <si>
    <t>CROISSANTS XOCOLATA (3KG)</t>
  </si>
  <si>
    <t>ENSAIMADES ENVASADES INDIVIDUALS (1.1kg)</t>
  </si>
  <si>
    <t>Figuretes de massapà casolà s/sucre (3kg - 187uts)</t>
  </si>
  <si>
    <t>GALETES DIGESTIVES  0% SUCRES (CONSERVES)</t>
  </si>
  <si>
    <t>GALETES INTEGRALS (10uts x600gr)</t>
  </si>
  <si>
    <t>GALETES MARIA SENSE SUCRE (180u x4uts)</t>
  </si>
  <si>
    <t>GALETES SURTIDES</t>
  </si>
  <si>
    <t>GALETES/MAGDALENA SENSE GLUTEN I SENSE SUCRE</t>
  </si>
  <si>
    <t>GELATINA COLA (48uts x100gr)</t>
  </si>
  <si>
    <t>GELATINA LIGHT MADUIXA (48uts x100gr)</t>
  </si>
  <si>
    <t>GELATINA LLIMONA (pack 48u x100gr)</t>
  </si>
  <si>
    <t>GELATINA MADUIXA (48u x100gr)</t>
  </si>
  <si>
    <t>GELATINA NEUTRA SOBRE (1kg)</t>
  </si>
  <si>
    <t>LLET CONDENSADA (740gr)</t>
  </si>
  <si>
    <t>LLEVAT (900gr)</t>
  </si>
  <si>
    <t>MAGDALENA INTEGRALS (2KG)</t>
  </si>
  <si>
    <t>MAGDALENES 0% ENVASADES INDIV (2.1kg)</t>
  </si>
  <si>
    <t>MAGDALENES CASOLANES ENV. INDIVIDUALS (2kg) 50uds</t>
  </si>
  <si>
    <t>Mantegades/mantecados assortits (5kg - 156uts)</t>
  </si>
  <si>
    <t>MEL DE FLORS ANTIGOTEIG (350gr)</t>
  </si>
  <si>
    <t>MELINDROS TOUS (1,5kg)</t>
  </si>
  <si>
    <t>MELMELADA DE MADUIXA (640gr)</t>
  </si>
  <si>
    <t>MELMELADA DE MADUIXA INDIVIDUAL (256u x25gr)</t>
  </si>
  <si>
    <t>MELMELADA DE MADUIXA INDV. S/SUCRE (120uts x18gr)</t>
  </si>
  <si>
    <t>MELMELADA DE MADUIXA SENSE SUCRE (314gr)</t>
  </si>
  <si>
    <t>MELMELADA DE PRÉSSEC (345gr)</t>
  </si>
  <si>
    <t>MELMELADA DE PRÉSSEC INDIVIDUAL (256u x25gr)</t>
  </si>
  <si>
    <t>MELMELADA DE PRÉSSEC SENSE SUCRE (314gr)</t>
  </si>
  <si>
    <t>MELMELADA DE PRUNA (345gr)</t>
  </si>
  <si>
    <t>MELMELADA DE PRUNA INDIVIDUAL (256u x25gr)</t>
  </si>
  <si>
    <t>MELMELADA DE PRUNA INDV. S/SUCRE (120u x18gr)</t>
  </si>
  <si>
    <t>MELMELADA DE PRUNA LIGHT (314gr)</t>
  </si>
  <si>
    <t>NEULES ARTESANES (25u)</t>
  </si>
  <si>
    <t>PERA EN ALMÍVAR MEITATS 3kgs</t>
  </si>
  <si>
    <t>PINYA EN ALMIBAR (3kg)</t>
  </si>
  <si>
    <t>POLVORONS ASSORTIMENT  (5 kgs)</t>
  </si>
  <si>
    <t>POSTRE DE POMA I PERA INDIVIDUAL (120u x100gr)</t>
  </si>
  <si>
    <t>PRÉSSEC EN ALMIVAR (3kg)</t>
  </si>
  <si>
    <t>PRÉSSEC EN ALMIVAR SENSE SUCRE (3kg)</t>
  </si>
  <si>
    <t>QUALLADA INDIVIDUAL (48uts)</t>
  </si>
  <si>
    <t>SIROPE CARAMEL (1,2kg)</t>
  </si>
  <si>
    <t>SIROPE MADUIXA (1,2kg)</t>
  </si>
  <si>
    <t>SIROPE XOCOLATA (1,2kg)</t>
  </si>
  <si>
    <t>TORRÓ  MASSAPA ARTESA 250 gr</t>
  </si>
  <si>
    <t>TORRÓ  XIXONA SUPREMA 250gr</t>
  </si>
  <si>
    <t>TORRÓ  XOCOLATA TRUFAT SUPREMA 250gr</t>
  </si>
  <si>
    <t>TORRÓ ALACANT SUPREMA 250gr</t>
  </si>
  <si>
    <t>TORRÓ CREMA CREMADA (200gr)</t>
  </si>
  <si>
    <t>TORRÓ CREMA CREMADA SENSE SUCRE</t>
  </si>
  <si>
    <t>TORRÓ EN PORCIONS S/SUCRE TOU (3kg - 105uts)</t>
  </si>
  <si>
    <t>TORRÓ FRUITA (250gr)</t>
  </si>
  <si>
    <t>TORRÓ PORCIONS CREMA CREMADA (3kg - 105uts)</t>
  </si>
  <si>
    <t>TORRÓ PORCIONS XOCOLATA CRUIXENT S/SUCRE (3 kg - 105uts)</t>
  </si>
  <si>
    <t xml:space="preserve">TORRÓ XOCOLATA CRUIXENT </t>
  </si>
  <si>
    <t>TORRÓ XOCOLOTA AMETLLES S/SUCRE</t>
  </si>
  <si>
    <t>XOCOLATA AMB LLET (100gr)</t>
  </si>
  <si>
    <t>XOCOLATA AMB LLET I AMETLLES S/SUCRE (250gr)</t>
  </si>
  <si>
    <t>XOCOLATA AMB LLET SENSE SUCRE (100gr)</t>
  </si>
  <si>
    <t>XOCOLATA EN POLS A LA TASSA (1kg)</t>
  </si>
  <si>
    <t>XOCOLATA LIQUIDA A LA TASSA 1L</t>
  </si>
  <si>
    <t>XOCOLATA NEGRA 70% CACAU (80gr)</t>
  </si>
  <si>
    <t>XOCOLATA NEGRA SENSE SUCRE (100gr)</t>
  </si>
  <si>
    <t>XOCOLATINA IND. AMB LLET (200UN)</t>
  </si>
  <si>
    <t>XOCOLATINA IND. SENSE LLET (200UN)</t>
  </si>
  <si>
    <t>ALFÀBREGA EN FULLA (260gr)</t>
  </si>
  <si>
    <t>ALL MOLT (160gr)</t>
  </si>
  <si>
    <t>ANIS ESTRELLAT (160gr)</t>
  </si>
  <si>
    <t>CANYELLA BRANCA (250gr)</t>
  </si>
  <si>
    <t>CANYELLA MÒLTA (710gr)</t>
  </si>
  <si>
    <t>CARN NYORA (125gr)</t>
  </si>
  <si>
    <t>CEBA EN POLS (810gr)</t>
  </si>
  <si>
    <t>COLORANT ALIMENTARI (910gr)</t>
  </si>
  <si>
    <t>COMÍ MOLT (660gr)</t>
  </si>
  <si>
    <t>FARIGOLA FULLA (310gr)</t>
  </si>
  <si>
    <t>HERBES DE PROVENÇA (360gr)</t>
  </si>
  <si>
    <t>JULIVERT EN  FULLA (160gr)</t>
  </si>
  <si>
    <t>LLORER EN FULLA (120gr)</t>
  </si>
  <si>
    <t>LLORER EN FULLA (65gr)</t>
  </si>
  <si>
    <t>NOU MOSCADA MÒLTA (910gr)</t>
  </si>
  <si>
    <t>ORENGA EN FULLA (150gr)</t>
  </si>
  <si>
    <t>ORENGA EN FULLA (1kg)</t>
  </si>
  <si>
    <t>PEBRE NEGRE MÒLT (910gr)</t>
  </si>
  <si>
    <t>PEBRE VERMELL DOLÇ (810gr)</t>
  </si>
  <si>
    <t>FORMATGE CABRA (2,2kg)</t>
  </si>
  <si>
    <t>FORMATGE CURAT TALLAT (1kg)</t>
  </si>
  <si>
    <t>FORMATGE EDAM LLESCAT (1kg)</t>
  </si>
  <si>
    <t>FORMATGE EMMENTAL RATLLAT (1kg)</t>
  </si>
  <si>
    <t>FORMATGE FRESC BURGOS  0,9% DE SAL (CONSERVES)</t>
  </si>
  <si>
    <t>FORMATGE FRESC BURGOS (1kg)</t>
  </si>
  <si>
    <t>FORMATGE FRESC NATURAL (1kg)</t>
  </si>
  <si>
    <t>FORMATGE FRESC PER UNTAR (3kg)</t>
  </si>
  <si>
    <t>FORMATGE MANXEGO SEMI (1kg)</t>
  </si>
  <si>
    <t>FORMATGE MANXEGO SEMI (3kg)</t>
  </si>
  <si>
    <t>FORMATGE MESCLA SEMICURAT BARRA (CONSERVES)</t>
  </si>
  <si>
    <t>FORMATGE RATLLAT (1kg)</t>
  </si>
  <si>
    <t>FORMATGE RATLLAT 3 FORMATGES (1kg)</t>
  </si>
  <si>
    <t>FORMATGE SEMIGRAS FOS RATLLAT (1kg)</t>
  </si>
  <si>
    <t>FORMATGE TENDRE BARRA (1kg)</t>
  </si>
  <si>
    <t>NATA VEGETAL SENSE SUCRE (1ltr)</t>
  </si>
  <si>
    <t>QUESO LONCHEADO EDAM 150GR  SIN LACTOSA</t>
  </si>
  <si>
    <t>AMETLLA CRUA (1kg)  MARCONA</t>
  </si>
  <si>
    <t>AMETLLA FILETEJADA 1 KG</t>
  </si>
  <si>
    <t>AMETLLA GRANULADA 1 KG</t>
  </si>
  <si>
    <t>AMETLLA MÒLTA (1kg)</t>
  </si>
  <si>
    <t>AMETLLA TORRADA SENSE SAL (1kg)</t>
  </si>
  <si>
    <t>AVELLANA TORRADA (1kg)</t>
  </si>
  <si>
    <t>NOUS PELADES (1kg)</t>
  </si>
  <si>
    <t>ORELLANES ALBERCOC (1kg)</t>
  </si>
  <si>
    <t>PANSES SULTANES SENSE OS (1kg)</t>
  </si>
  <si>
    <t>PINYÓ DEL PAÍS PELAT (1kg)</t>
  </si>
  <si>
    <t>PRUNES CALIFORNIA SENSE OS (CONSERVES)</t>
  </si>
  <si>
    <t>INFUSIÓ CAMAMILLA (100sobres)</t>
  </si>
  <si>
    <t>INFUSIÓ CAMAMILLA AMB ANÍS (100 sobres)</t>
  </si>
  <si>
    <t>INFUSIÓ HERBA LLUISA (100 sobres)</t>
  </si>
  <si>
    <t>INFUSIÓ POLIOL MENTA (100sobres)</t>
  </si>
  <si>
    <t>INFUSIÓ TE (100 sobres)</t>
  </si>
  <si>
    <t>INFUSIÓ TIL.LA (100sobres)</t>
  </si>
  <si>
    <t>CIGRONS 8MM (5kg)</t>
  </si>
  <si>
    <t>CIGRONS CUITS (3kg)</t>
  </si>
  <si>
    <t>LLENTIA CRUA CASTELLANA (5kg)</t>
  </si>
  <si>
    <t>LLENTIA CUITA (3kg)</t>
  </si>
  <si>
    <t>LLENTIA PARDINA (5kg)</t>
  </si>
  <si>
    <t>MONGETA BLANCA (5kg)</t>
  </si>
  <si>
    <t>MONGETA BLANCA CUITA (3kg)</t>
  </si>
  <si>
    <t>MONGETA PINTA SEQUES (5kg)</t>
  </si>
  <si>
    <t>OLI DE GIRA-SOL (5ltr)</t>
  </si>
  <si>
    <t>OLI D'OLIVA VERGE (5ltr)</t>
  </si>
  <si>
    <t>OLI GIRASOL 25ltrs</t>
  </si>
  <si>
    <t>OLI OLIVA INTENS (5ltr)</t>
  </si>
  <si>
    <t>OLI OLIVA SUAU (0,4º) (1ltr)</t>
  </si>
  <si>
    <t>OLI OLIVA VERGE (250ml)</t>
  </si>
  <si>
    <t>OLI OLIVA VERGE EXTRA (1ltr)</t>
  </si>
  <si>
    <t>OLI OLIVA VERGE EXTRA (5ltr)</t>
  </si>
  <si>
    <t>FARINA BLAT (1kg)</t>
  </si>
  <si>
    <t>FARINA DE BLAT (5kg)</t>
  </si>
  <si>
    <t>FARINA DE REPOSTERIA (1kg)</t>
  </si>
  <si>
    <t>FARINA SENSE GLUTEN BLAT DE MORO (1kg)</t>
  </si>
  <si>
    <t>FÈCULA DE BLAT DE MORO (2,5kg)</t>
  </si>
  <si>
    <t>FIDEUS CABELLÍ SENSE GLUTEN (250gr)</t>
  </si>
  <si>
    <t>PASTA ESPAGUETI (5kg)</t>
  </si>
  <si>
    <t>PASTA ESPIRALS BLANCS (5kg)</t>
  </si>
  <si>
    <t>PASTA ESPIRALS TRICOLOR BOSSA (5kg)</t>
  </si>
  <si>
    <t>PASTA ESTRELLES BOSSA (5kg)</t>
  </si>
  <si>
    <t>PASTA FIDEU 0 CABELLIN (5kg)</t>
  </si>
  <si>
    <t>PASTA FIDEU 2 ENTREFI (5kg)</t>
  </si>
  <si>
    <t>PASTA FIDEU 4 GRUIXUT PERLA (5kg)</t>
  </si>
  <si>
    <t>PASTA FIDEU FIDEUA  Nº1 (5kg)</t>
  </si>
  <si>
    <t>PASTA GALET 0 PETIT (TIBURON) (5kg)</t>
  </si>
  <si>
    <t>PASTA GALETS NADAL BOSSA (500gr)</t>
  </si>
  <si>
    <t>PASTA GALETS Nº1 (5kg)</t>
  </si>
  <si>
    <t>PASTA GALETS Nº3 (5 kg)</t>
  </si>
  <si>
    <t>PASTA LLETRES BOSSA (3kg)</t>
  </si>
  <si>
    <t>PASTA MACARRONS (5kg)</t>
  </si>
  <si>
    <t>PASTA MACARRONS PLOMA Nº6 (bossa 5kg)</t>
  </si>
  <si>
    <t>PASTA MACARRONS SENSE GLUTEN (1kg)</t>
  </si>
  <si>
    <t>PASTA MARGARITES VEGETAL (4kg)</t>
  </si>
  <si>
    <t>PASTA MELÓ- PINYONS (5kg)</t>
  </si>
  <si>
    <t>PASTA MERAVELLA (5kg)</t>
  </si>
  <si>
    <t>PASTA PAJARITES VEGETAL (5kg)</t>
  </si>
  <si>
    <t>PASTA PISTÓ MITJÀ (5kg)</t>
  </si>
  <si>
    <t xml:space="preserve"> Residència d'Esparraguera</t>
  </si>
  <si>
    <t>Total</t>
  </si>
  <si>
    <t>Sub Categoria 4 – Residencià de Montesquiu</t>
  </si>
  <si>
    <t>Annex 2: Sub. Categoria 4 PASTES I CONSERVES RESIDENCIÀ DE MONTESQUIU</t>
  </si>
  <si>
    <t>Residencià de Montesquiu</t>
  </si>
  <si>
    <t xml:space="preserve"> CONGELAT RESIDENCIÀ DE MONTESQUIU</t>
  </si>
  <si>
    <t>AGUA GELIFICADA GERDS (100ml X 60 un)</t>
  </si>
  <si>
    <t>AGUA GELIFICADA LLIMONA (100ml X 60 un)</t>
  </si>
  <si>
    <t>AGUA GELIFICADA POMA (100ml X 60 un)</t>
  </si>
  <si>
    <t>AGUA GELIFICADA TARONJA (100ml X 60 un)</t>
  </si>
  <si>
    <t xml:space="preserve"> CRITERI PREU . 1 TOTAL PUNTAUCIÓ 50 PUNTS</t>
  </si>
  <si>
    <t xml:space="preserve"> CRITERI PREU . 2  TOTAL PUNTAUCIÓ 30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</si>
</sst>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;\-0;;@"/>
    <numFmt numFmtId="166" formatCode="0.00;\-0.00;;@"/>
    <numFmt numFmtId="167" formatCode="0.000;\-0.00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5" fillId="9" borderId="9" xfId="3" applyNumberFormat="1" applyFont="1" applyFill="1" applyBorder="1" applyAlignment="1" applyProtection="1">
      <alignment horizontal="center"/>
      <protection locked="0"/>
    </xf>
    <xf numFmtId="0" fontId="5" fillId="9" borderId="10" xfId="3" applyFont="1" applyFill="1" applyBorder="1" applyAlignment="1" applyProtection="1">
      <alignment horizontal="center"/>
      <protection locked="0"/>
    </xf>
    <xf numFmtId="0" fontId="5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5" fillId="10" borderId="3" xfId="3" applyFont="1" applyFill="1" applyBorder="1" applyAlignment="1" applyProtection="1">
      <alignment horizontal="center"/>
      <protection locked="0"/>
    </xf>
    <xf numFmtId="0" fontId="5" fillId="10" borderId="4" xfId="3" applyFont="1" applyFill="1" applyBorder="1" applyAlignment="1" applyProtection="1">
      <alignment horizontal="center"/>
      <protection locked="0"/>
    </xf>
    <xf numFmtId="9" fontId="5" fillId="10" borderId="4" xfId="2" applyFont="1" applyFill="1" applyBorder="1" applyAlignment="1" applyProtection="1">
      <alignment horizontal="center" vertical="center"/>
      <protection locked="0"/>
    </xf>
    <xf numFmtId="9" fontId="5" fillId="10" borderId="4" xfId="2" applyFont="1" applyFill="1" applyBorder="1" applyAlignment="1" applyProtection="1">
      <alignment horizontal="center"/>
      <protection locked="0"/>
    </xf>
    <xf numFmtId="9" fontId="5" fillId="10" borderId="5" xfId="2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4" fontId="11" fillId="0" borderId="14" xfId="0" applyNumberFormat="1" applyFont="1" applyBorder="1"/>
    <xf numFmtId="44" fontId="0" fillId="6" borderId="13" xfId="0" applyNumberFormat="1" applyFill="1" applyBorder="1"/>
    <xf numFmtId="10" fontId="0" fillId="0" borderId="2" xfId="2" applyNumberFormat="1" applyFont="1" applyFill="1" applyBorder="1" applyAlignment="1">
      <alignment horizontal="center" vertical="center"/>
    </xf>
    <xf numFmtId="44" fontId="0" fillId="6" borderId="15" xfId="0" applyNumberFormat="1" applyFill="1" applyBorder="1"/>
    <xf numFmtId="164" fontId="11" fillId="0" borderId="14" xfId="0" applyNumberFormat="1" applyFont="1" applyBorder="1" applyProtection="1">
      <protection locked="0"/>
    </xf>
    <xf numFmtId="44" fontId="0" fillId="0" borderId="13" xfId="0" applyNumberFormat="1" applyBorder="1"/>
    <xf numFmtId="44" fontId="0" fillId="0" borderId="15" xfId="0" applyNumberFormat="1" applyBorder="1"/>
    <xf numFmtId="166" fontId="0" fillId="0" borderId="2" xfId="0" applyNumberFormat="1" applyBorder="1" applyAlignment="1">
      <alignment horizontal="center"/>
    </xf>
    <xf numFmtId="44" fontId="0" fillId="6" borderId="2" xfId="0" applyNumberFormat="1" applyFill="1" applyBorder="1"/>
    <xf numFmtId="44" fontId="0" fillId="6" borderId="16" xfId="0" applyNumberFormat="1" applyFill="1" applyBorder="1"/>
    <xf numFmtId="44" fontId="0" fillId="0" borderId="2" xfId="0" applyNumberFormat="1" applyBorder="1"/>
    <xf numFmtId="44" fontId="0" fillId="0" borderId="16" xfId="0" applyNumberFormat="1" applyBorder="1"/>
    <xf numFmtId="164" fontId="11" fillId="0" borderId="0" xfId="0" applyNumberFormat="1" applyFont="1"/>
    <xf numFmtId="164" fontId="11" fillId="0" borderId="0" xfId="0" applyNumberFormat="1" applyFont="1" applyProtection="1">
      <protection locked="0"/>
    </xf>
    <xf numFmtId="164" fontId="11" fillId="0" borderId="2" xfId="0" applyNumberFormat="1" applyFont="1" applyBorder="1"/>
    <xf numFmtId="164" fontId="11" fillId="0" borderId="2" xfId="0" applyNumberFormat="1" applyFont="1" applyBorder="1" applyProtection="1">
      <protection locked="0"/>
    </xf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164" fontId="0" fillId="3" borderId="3" xfId="0" applyNumberFormat="1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167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11" borderId="3" xfId="0" applyFont="1" applyFill="1" applyBorder="1"/>
    <xf numFmtId="0" fontId="5" fillId="11" borderId="4" xfId="0" applyFont="1" applyFill="1" applyBorder="1"/>
    <xf numFmtId="164" fontId="5" fillId="11" borderId="4" xfId="0" applyNumberFormat="1" applyFont="1" applyFill="1" applyBorder="1"/>
    <xf numFmtId="44" fontId="5" fillId="11" borderId="4" xfId="0" applyNumberFormat="1" applyFont="1" applyFill="1" applyBorder="1"/>
    <xf numFmtId="44" fontId="0" fillId="3" borderId="3" xfId="0" applyNumberFormat="1" applyFill="1" applyBorder="1" applyProtection="1">
      <protection locked="0"/>
    </xf>
    <xf numFmtId="0" fontId="2" fillId="2" borderId="2" xfId="0" applyFont="1" applyFill="1" applyBorder="1"/>
    <xf numFmtId="164" fontId="2" fillId="2" borderId="2" xfId="0" applyNumberFormat="1" applyFont="1" applyFill="1" applyBorder="1"/>
    <xf numFmtId="44" fontId="4" fillId="2" borderId="2" xfId="0" applyNumberFormat="1" applyFont="1" applyFill="1" applyBorder="1"/>
    <xf numFmtId="164" fontId="0" fillId="0" borderId="0" xfId="0" applyNumberFormat="1" applyProtection="1">
      <protection locked="0"/>
    </xf>
    <xf numFmtId="44" fontId="0" fillId="0" borderId="17" xfId="0" applyNumberFormat="1" applyBorder="1"/>
    <xf numFmtId="0" fontId="0" fillId="0" borderId="17" xfId="0" applyBorder="1" applyProtection="1">
      <protection locked="0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2" fontId="0" fillId="0" borderId="2" xfId="0" applyNumberFormat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5" fillId="7" borderId="3" xfId="3" applyFont="1" applyFill="1" applyBorder="1" applyAlignment="1" applyProtection="1">
      <alignment horizontal="center"/>
      <protection locked="0"/>
    </xf>
    <xf numFmtId="0" fontId="5" fillId="7" borderId="4" xfId="3" applyFont="1" applyFill="1" applyBorder="1" applyAlignment="1" applyProtection="1">
      <alignment horizontal="center"/>
      <protection locked="0"/>
    </xf>
    <xf numFmtId="0" fontId="5" fillId="7" borderId="5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 xr:uid="{08DC3AD3-E842-4D56-9E1E-B6A01D0301B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8</xdr:row>
      <xdr:rowOff>83573</xdr:rowOff>
    </xdr:from>
    <xdr:to>
      <xdr:col>8</xdr:col>
      <xdr:colOff>95250</xdr:colOff>
      <xdr:row>11</xdr:row>
      <xdr:rowOff>89534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38ECF0-00AA-4A2B-8071-0FC8654A9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2990" y="1561853"/>
          <a:ext cx="548640" cy="554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75B8-F9ED-4A91-9035-07D2F5229B3B}">
  <dimension ref="A1:O319"/>
  <sheetViews>
    <sheetView tabSelected="1" topLeftCell="H1" workbookViewId="0">
      <selection activeCell="I19" sqref="I19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6.42578125" bestFit="1" customWidth="1"/>
    <col min="7" max="7" width="12.7109375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305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75" t="s">
        <v>304</v>
      </c>
      <c r="C5" s="75"/>
      <c r="D5" s="75"/>
      <c r="E5" s="1"/>
      <c r="F5" s="1"/>
      <c r="G5" s="1"/>
      <c r="H5" s="1"/>
      <c r="I5" s="76" t="s">
        <v>304</v>
      </c>
      <c r="J5" s="76"/>
      <c r="K5" s="76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E311</f>
        <v>18762.727469999998</v>
      </c>
      <c r="C7" s="8">
        <f>G311</f>
        <v>1806.7912769999991</v>
      </c>
      <c r="D7" s="8">
        <f>H311</f>
        <v>20569.518746999998</v>
      </c>
      <c r="E7" s="1"/>
      <c r="F7" s="1"/>
      <c r="G7" s="1"/>
      <c r="H7" s="1"/>
      <c r="I7" s="9">
        <f>J37+J310</f>
        <v>0</v>
      </c>
      <c r="J7" s="10">
        <f>L37+L310</f>
        <v>0</v>
      </c>
      <c r="K7" s="10">
        <f>M37+M310</f>
        <v>0</v>
      </c>
      <c r="L7" s="1"/>
      <c r="M7" s="1"/>
      <c r="N7" s="1"/>
      <c r="O7" s="1"/>
    </row>
    <row r="8" spans="1:15" x14ac:dyDescent="0.25">
      <c r="A8" s="1"/>
      <c r="B8" s="11"/>
      <c r="C8" s="11"/>
      <c r="D8" s="11"/>
      <c r="E8" s="1"/>
      <c r="F8" s="1"/>
      <c r="G8" s="1"/>
      <c r="H8" s="1"/>
      <c r="I8" s="12"/>
      <c r="J8" s="12"/>
      <c r="K8" s="12"/>
      <c r="L8" s="1"/>
      <c r="M8" s="1"/>
      <c r="N8" s="1"/>
      <c r="O8" s="1"/>
    </row>
    <row r="9" spans="1:15" x14ac:dyDescent="0.25">
      <c r="A9" s="1"/>
      <c r="B9" s="11"/>
      <c r="C9" s="11"/>
      <c r="D9" s="11"/>
      <c r="E9" s="1"/>
      <c r="F9" s="1"/>
      <c r="G9" s="1"/>
      <c r="H9" s="1"/>
      <c r="I9" s="12"/>
      <c r="J9" s="12"/>
      <c r="K9" s="12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77" t="s">
        <v>3</v>
      </c>
      <c r="J10" s="77"/>
      <c r="K10" s="77"/>
      <c r="L10" s="77"/>
      <c r="M10" s="77"/>
      <c r="N10" s="77"/>
      <c r="O10" s="77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3" t="s">
        <v>4</v>
      </c>
      <c r="J11" s="14"/>
      <c r="K11" s="14"/>
      <c r="L11" s="14"/>
      <c r="M11" s="14"/>
      <c r="N11" s="14"/>
      <c r="O11" s="14"/>
    </row>
    <row r="12" spans="1:15" ht="15.75" thickBot="1" x14ac:dyDescent="0.3">
      <c r="A12" s="1"/>
      <c r="B12" s="1"/>
      <c r="C12" s="2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1"/>
      <c r="C13" s="1"/>
      <c r="D13" s="1"/>
      <c r="E13" s="1"/>
      <c r="F13" s="1"/>
      <c r="G13" s="1"/>
      <c r="H13" s="1"/>
      <c r="I13" s="78" t="s">
        <v>5</v>
      </c>
      <c r="J13" s="79"/>
      <c r="K13" s="79"/>
      <c r="L13" s="79"/>
      <c r="M13" s="80"/>
      <c r="N13" s="1"/>
      <c r="O13" s="1"/>
    </row>
    <row r="14" spans="1:15" ht="15.75" thickBot="1" x14ac:dyDescent="0.3">
      <c r="A14" s="81" t="s">
        <v>307</v>
      </c>
      <c r="B14" s="82"/>
      <c r="C14" s="82"/>
      <c r="D14" s="82"/>
      <c r="E14" s="82"/>
      <c r="F14" s="82"/>
      <c r="G14" s="82"/>
      <c r="H14" s="83"/>
      <c r="I14" s="84" t="s">
        <v>306</v>
      </c>
      <c r="J14" s="85"/>
      <c r="K14" s="85"/>
      <c r="L14" s="85"/>
      <c r="M14" s="86"/>
      <c r="N14" s="1"/>
      <c r="O14" s="1"/>
    </row>
    <row r="15" spans="1:15" ht="15.75" thickBot="1" x14ac:dyDescent="0.3">
      <c r="A15" s="15" t="s">
        <v>6</v>
      </c>
      <c r="B15" s="16" t="s">
        <v>7</v>
      </c>
      <c r="C15" s="17" t="s">
        <v>8</v>
      </c>
      <c r="D15" s="18" t="s">
        <v>9</v>
      </c>
      <c r="E15" s="18" t="s">
        <v>10</v>
      </c>
      <c r="F15" s="19" t="s">
        <v>1</v>
      </c>
      <c r="G15" s="20" t="s">
        <v>11</v>
      </c>
      <c r="H15" s="21" t="s">
        <v>12</v>
      </c>
      <c r="I15" s="22" t="s">
        <v>13</v>
      </c>
      <c r="J15" s="23" t="s">
        <v>10</v>
      </c>
      <c r="K15" s="24" t="s">
        <v>1</v>
      </c>
      <c r="L15" s="25" t="s">
        <v>11</v>
      </c>
      <c r="M15" s="26" t="s">
        <v>12</v>
      </c>
      <c r="N15" s="1"/>
      <c r="O15" s="1"/>
    </row>
    <row r="16" spans="1:15" ht="15.75" thickBot="1" x14ac:dyDescent="0.3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1"/>
      <c r="O16" s="1"/>
    </row>
    <row r="17" spans="1:15" x14ac:dyDescent="0.25">
      <c r="A17" s="27">
        <v>102242</v>
      </c>
      <c r="B17" s="28" t="s">
        <v>54</v>
      </c>
      <c r="C17" s="29">
        <v>276</v>
      </c>
      <c r="D17" s="30">
        <v>0.95</v>
      </c>
      <c r="E17" s="31">
        <f>C17*D17</f>
        <v>262.2</v>
      </c>
      <c r="F17" s="32">
        <v>0.1</v>
      </c>
      <c r="G17" s="31">
        <f>E17*F17</f>
        <v>26.22</v>
      </c>
      <c r="H17" s="33">
        <f>G17+E17</f>
        <v>288.41999999999996</v>
      </c>
      <c r="I17" s="34"/>
      <c r="J17" s="35">
        <f>IF(I17&gt;D17,"ERROR PREU",ROUND(I17*C17,2))</f>
        <v>0</v>
      </c>
      <c r="K17" s="32">
        <v>0.1</v>
      </c>
      <c r="L17" s="35">
        <f t="shared" ref="L17:L36" si="0">J17*K17</f>
        <v>0</v>
      </c>
      <c r="M17" s="36">
        <f t="shared" ref="M17:M36" si="1">L17+J17</f>
        <v>0</v>
      </c>
      <c r="N17" s="1"/>
      <c r="O17" s="1"/>
    </row>
    <row r="18" spans="1:15" x14ac:dyDescent="0.25">
      <c r="A18" s="27">
        <v>102250</v>
      </c>
      <c r="B18" s="28" t="s">
        <v>60</v>
      </c>
      <c r="C18" s="37">
        <v>14</v>
      </c>
      <c r="D18" s="30">
        <v>19.72</v>
      </c>
      <c r="E18" s="38">
        <f t="shared" ref="E18:E36" si="2">C18*D18</f>
        <v>276.08</v>
      </c>
      <c r="F18" s="32">
        <v>0.1</v>
      </c>
      <c r="G18" s="38">
        <f t="shared" ref="G18:G36" si="3">E18*F18</f>
        <v>27.608000000000001</v>
      </c>
      <c r="H18" s="39">
        <f t="shared" ref="H18:H36" si="4">G18+E18</f>
        <v>303.68799999999999</v>
      </c>
      <c r="I18" s="34"/>
      <c r="J18" s="40">
        <f>IF(I18&gt;D18,"ERROR PREU",ROUND(I18*C18,2))</f>
        <v>0</v>
      </c>
      <c r="K18" s="32">
        <v>0.1</v>
      </c>
      <c r="L18" s="40">
        <f t="shared" si="0"/>
        <v>0</v>
      </c>
      <c r="M18" s="41">
        <f t="shared" si="1"/>
        <v>0</v>
      </c>
      <c r="N18" s="1"/>
      <c r="O18" s="1"/>
    </row>
    <row r="19" spans="1:15" x14ac:dyDescent="0.25">
      <c r="A19" s="27">
        <v>102978</v>
      </c>
      <c r="B19" s="28" t="s">
        <v>15</v>
      </c>
      <c r="C19" s="37">
        <v>112</v>
      </c>
      <c r="D19" s="30">
        <v>1.96</v>
      </c>
      <c r="E19" s="38">
        <f t="shared" si="2"/>
        <v>219.51999999999998</v>
      </c>
      <c r="F19" s="32">
        <v>0.1</v>
      </c>
      <c r="G19" s="38">
        <f t="shared" si="3"/>
        <v>21.951999999999998</v>
      </c>
      <c r="H19" s="39">
        <f t="shared" si="4"/>
        <v>241.47199999999998</v>
      </c>
      <c r="I19" s="34"/>
      <c r="J19" s="40">
        <f t="shared" ref="J19:J86" si="5">IF(I19&gt;D19,"ERROR PREU",ROUND(I19*C19,2))</f>
        <v>0</v>
      </c>
      <c r="K19" s="32">
        <v>0.1</v>
      </c>
      <c r="L19" s="40">
        <f t="shared" si="0"/>
        <v>0</v>
      </c>
      <c r="M19" s="41">
        <f t="shared" si="1"/>
        <v>0</v>
      </c>
      <c r="N19" s="1"/>
      <c r="O19" s="1"/>
    </row>
    <row r="20" spans="1:15" x14ac:dyDescent="0.25">
      <c r="A20" s="27">
        <v>102428</v>
      </c>
      <c r="B20" s="28" t="s">
        <v>77</v>
      </c>
      <c r="C20" s="37">
        <v>144</v>
      </c>
      <c r="D20" s="30">
        <v>6.3</v>
      </c>
      <c r="E20" s="38">
        <f t="shared" si="2"/>
        <v>907.19999999999993</v>
      </c>
      <c r="F20" s="32">
        <v>0.1</v>
      </c>
      <c r="G20" s="38">
        <f t="shared" si="3"/>
        <v>90.72</v>
      </c>
      <c r="H20" s="39">
        <f t="shared" si="4"/>
        <v>997.92</v>
      </c>
      <c r="I20" s="34"/>
      <c r="J20" s="40">
        <f t="shared" si="5"/>
        <v>0</v>
      </c>
      <c r="K20" s="32">
        <v>0.1</v>
      </c>
      <c r="L20" s="40">
        <f t="shared" si="0"/>
        <v>0</v>
      </c>
      <c r="M20" s="41">
        <f t="shared" si="1"/>
        <v>0</v>
      </c>
      <c r="N20" s="1"/>
      <c r="O20" s="1"/>
    </row>
    <row r="21" spans="1:15" x14ac:dyDescent="0.25">
      <c r="A21" s="27">
        <v>102293</v>
      </c>
      <c r="B21" s="28" t="s">
        <v>104</v>
      </c>
      <c r="C21" s="37">
        <v>49</v>
      </c>
      <c r="D21" s="30">
        <v>18.09</v>
      </c>
      <c r="E21" s="38">
        <f t="shared" si="2"/>
        <v>886.41</v>
      </c>
      <c r="F21" s="32">
        <v>0.1</v>
      </c>
      <c r="G21" s="38">
        <f t="shared" si="3"/>
        <v>88.641000000000005</v>
      </c>
      <c r="H21" s="39">
        <f t="shared" si="4"/>
        <v>975.05099999999993</v>
      </c>
      <c r="I21" s="34"/>
      <c r="J21" s="40">
        <f t="shared" si="5"/>
        <v>0</v>
      </c>
      <c r="K21" s="32">
        <v>0.1</v>
      </c>
      <c r="L21" s="40">
        <f t="shared" si="0"/>
        <v>0</v>
      </c>
      <c r="M21" s="41">
        <f t="shared" si="1"/>
        <v>0</v>
      </c>
      <c r="N21" s="1"/>
      <c r="O21" s="1"/>
    </row>
    <row r="22" spans="1:15" x14ac:dyDescent="0.25">
      <c r="A22" s="27">
        <v>102295</v>
      </c>
      <c r="B22" s="28" t="s">
        <v>106</v>
      </c>
      <c r="C22" s="37">
        <v>58</v>
      </c>
      <c r="D22" s="30">
        <v>4.4800000000000004</v>
      </c>
      <c r="E22" s="38">
        <f t="shared" si="2"/>
        <v>259.84000000000003</v>
      </c>
      <c r="F22" s="32">
        <v>0.1</v>
      </c>
      <c r="G22" s="38">
        <f t="shared" si="3"/>
        <v>25.984000000000005</v>
      </c>
      <c r="H22" s="39">
        <f t="shared" si="4"/>
        <v>285.82400000000001</v>
      </c>
      <c r="I22" s="34"/>
      <c r="J22" s="40">
        <f t="shared" si="5"/>
        <v>0</v>
      </c>
      <c r="K22" s="32">
        <v>0.1</v>
      </c>
      <c r="L22" s="40">
        <f t="shared" si="0"/>
        <v>0</v>
      </c>
      <c r="M22" s="41">
        <f t="shared" si="1"/>
        <v>0</v>
      </c>
      <c r="N22" s="1"/>
      <c r="O22" s="1"/>
    </row>
    <row r="23" spans="1:15" x14ac:dyDescent="0.25">
      <c r="A23" s="27">
        <v>102405</v>
      </c>
      <c r="B23" s="28" t="s">
        <v>112</v>
      </c>
      <c r="C23" s="37">
        <v>6.0720000000000001</v>
      </c>
      <c r="D23" s="30">
        <v>9.35</v>
      </c>
      <c r="E23" s="38">
        <f t="shared" si="2"/>
        <v>56.773199999999996</v>
      </c>
      <c r="F23" s="32">
        <v>0.1</v>
      </c>
      <c r="G23" s="38">
        <f t="shared" si="3"/>
        <v>5.6773199999999999</v>
      </c>
      <c r="H23" s="39">
        <f t="shared" si="4"/>
        <v>62.450519999999997</v>
      </c>
      <c r="I23" s="34"/>
      <c r="J23" s="40">
        <f t="shared" si="5"/>
        <v>0</v>
      </c>
      <c r="K23" s="32">
        <v>0.1</v>
      </c>
      <c r="L23" s="40">
        <f t="shared" si="0"/>
        <v>0</v>
      </c>
      <c r="M23" s="41">
        <f t="shared" si="1"/>
        <v>0</v>
      </c>
      <c r="N23" s="1"/>
      <c r="O23" s="1"/>
    </row>
    <row r="24" spans="1:15" x14ac:dyDescent="0.25">
      <c r="A24" s="27">
        <v>102427</v>
      </c>
      <c r="B24" s="28" t="s">
        <v>20</v>
      </c>
      <c r="C24" s="37">
        <v>28</v>
      </c>
      <c r="D24" s="30">
        <v>11.17</v>
      </c>
      <c r="E24" s="38">
        <f t="shared" si="2"/>
        <v>312.76</v>
      </c>
      <c r="F24" s="32">
        <v>0.1</v>
      </c>
      <c r="G24" s="38">
        <f t="shared" si="3"/>
        <v>31.276</v>
      </c>
      <c r="H24" s="39">
        <f t="shared" si="4"/>
        <v>344.036</v>
      </c>
      <c r="I24" s="34"/>
      <c r="J24" s="40">
        <f t="shared" si="5"/>
        <v>0</v>
      </c>
      <c r="K24" s="32">
        <v>0.1</v>
      </c>
      <c r="L24" s="40">
        <f t="shared" si="0"/>
        <v>0</v>
      </c>
      <c r="M24" s="41">
        <f t="shared" si="1"/>
        <v>0</v>
      </c>
      <c r="N24" s="1"/>
      <c r="O24" s="1"/>
    </row>
    <row r="25" spans="1:15" x14ac:dyDescent="0.25">
      <c r="A25" s="27">
        <v>102477</v>
      </c>
      <c r="B25" s="28" t="s">
        <v>21</v>
      </c>
      <c r="C25" s="37">
        <v>239</v>
      </c>
      <c r="D25" s="42">
        <v>3.89</v>
      </c>
      <c r="E25" s="38">
        <f t="shared" si="2"/>
        <v>929.71</v>
      </c>
      <c r="F25" s="32">
        <v>0.1</v>
      </c>
      <c r="G25" s="38">
        <f t="shared" si="3"/>
        <v>92.971000000000004</v>
      </c>
      <c r="H25" s="39">
        <f t="shared" si="4"/>
        <v>1022.681</v>
      </c>
      <c r="I25" s="43"/>
      <c r="J25" s="40">
        <f t="shared" si="5"/>
        <v>0</v>
      </c>
      <c r="K25" s="32">
        <v>0.1</v>
      </c>
      <c r="L25" s="40">
        <f t="shared" si="0"/>
        <v>0</v>
      </c>
      <c r="M25" s="41">
        <f t="shared" si="1"/>
        <v>0</v>
      </c>
      <c r="N25" s="1"/>
      <c r="O25" s="1"/>
    </row>
    <row r="26" spans="1:15" x14ac:dyDescent="0.25">
      <c r="A26" s="27">
        <v>102519</v>
      </c>
      <c r="B26" s="28" t="s">
        <v>124</v>
      </c>
      <c r="C26" s="37">
        <v>3.5999999999999996</v>
      </c>
      <c r="D26" s="44">
        <v>8.3800000000000008</v>
      </c>
      <c r="E26" s="38">
        <f t="shared" si="2"/>
        <v>30.167999999999999</v>
      </c>
      <c r="F26" s="32">
        <v>0.1</v>
      </c>
      <c r="G26" s="38">
        <f t="shared" si="3"/>
        <v>3.0167999999999999</v>
      </c>
      <c r="H26" s="39">
        <f t="shared" si="4"/>
        <v>33.184799999999996</v>
      </c>
      <c r="I26" s="45"/>
      <c r="J26" s="40">
        <f t="shared" si="5"/>
        <v>0</v>
      </c>
      <c r="K26" s="32">
        <v>0.1</v>
      </c>
      <c r="L26" s="40">
        <f t="shared" si="0"/>
        <v>0</v>
      </c>
      <c r="M26" s="41">
        <f t="shared" si="1"/>
        <v>0</v>
      </c>
      <c r="N26" s="1"/>
      <c r="O26" s="1"/>
    </row>
    <row r="27" spans="1:15" x14ac:dyDescent="0.25">
      <c r="A27" s="27">
        <v>102531</v>
      </c>
      <c r="B27" s="28" t="s">
        <v>127</v>
      </c>
      <c r="C27" s="37">
        <v>44</v>
      </c>
      <c r="D27" s="44">
        <v>6.61</v>
      </c>
      <c r="E27" s="38">
        <f t="shared" si="2"/>
        <v>290.84000000000003</v>
      </c>
      <c r="F27" s="32">
        <v>0.1</v>
      </c>
      <c r="G27" s="38">
        <f t="shared" si="3"/>
        <v>29.084000000000003</v>
      </c>
      <c r="H27" s="39">
        <f t="shared" si="4"/>
        <v>319.92400000000004</v>
      </c>
      <c r="I27" s="45"/>
      <c r="J27" s="40">
        <f t="shared" si="5"/>
        <v>0</v>
      </c>
      <c r="K27" s="32">
        <v>0.1</v>
      </c>
      <c r="L27" s="40">
        <f t="shared" si="0"/>
        <v>0</v>
      </c>
      <c r="M27" s="41">
        <f t="shared" si="1"/>
        <v>0</v>
      </c>
      <c r="N27" s="1"/>
      <c r="O27" s="1"/>
    </row>
    <row r="28" spans="1:15" x14ac:dyDescent="0.25">
      <c r="A28" s="27">
        <v>102270</v>
      </c>
      <c r="B28" s="28" t="s">
        <v>137</v>
      </c>
      <c r="C28" s="37">
        <v>72</v>
      </c>
      <c r="D28" s="44">
        <v>3.24</v>
      </c>
      <c r="E28" s="38">
        <f t="shared" si="2"/>
        <v>233.28000000000003</v>
      </c>
      <c r="F28" s="32">
        <v>0.1</v>
      </c>
      <c r="G28" s="38">
        <f t="shared" si="3"/>
        <v>23.328000000000003</v>
      </c>
      <c r="H28" s="39">
        <f t="shared" si="4"/>
        <v>256.60800000000006</v>
      </c>
      <c r="I28" s="45"/>
      <c r="J28" s="40">
        <f t="shared" si="5"/>
        <v>0</v>
      </c>
      <c r="K28" s="32">
        <v>0.1</v>
      </c>
      <c r="L28" s="40">
        <f t="shared" si="0"/>
        <v>0</v>
      </c>
      <c r="M28" s="41">
        <f t="shared" si="1"/>
        <v>0</v>
      </c>
      <c r="N28" s="1"/>
      <c r="O28" s="1"/>
    </row>
    <row r="29" spans="1:15" x14ac:dyDescent="0.25">
      <c r="A29" s="27">
        <v>102347</v>
      </c>
      <c r="B29" s="28" t="s">
        <v>153</v>
      </c>
      <c r="C29" s="37">
        <v>230.39999999999998</v>
      </c>
      <c r="D29" s="44">
        <v>8.4600000000000009</v>
      </c>
      <c r="E29" s="38">
        <f t="shared" si="2"/>
        <v>1949.184</v>
      </c>
      <c r="F29" s="32">
        <v>0.1</v>
      </c>
      <c r="G29" s="38">
        <f t="shared" si="3"/>
        <v>194.91840000000002</v>
      </c>
      <c r="H29" s="39">
        <f t="shared" si="4"/>
        <v>2144.1023999999998</v>
      </c>
      <c r="I29" s="45"/>
      <c r="J29" s="40">
        <f t="shared" si="5"/>
        <v>0</v>
      </c>
      <c r="K29" s="32">
        <v>0.1</v>
      </c>
      <c r="L29" s="40">
        <f t="shared" si="0"/>
        <v>0</v>
      </c>
      <c r="M29" s="41">
        <f t="shared" si="1"/>
        <v>0</v>
      </c>
      <c r="N29" s="1"/>
      <c r="O29" s="1"/>
    </row>
    <row r="30" spans="1:15" x14ac:dyDescent="0.25">
      <c r="A30" s="27">
        <v>102374</v>
      </c>
      <c r="B30" s="28" t="s">
        <v>159</v>
      </c>
      <c r="C30" s="37">
        <v>210</v>
      </c>
      <c r="D30" s="44">
        <v>4.49</v>
      </c>
      <c r="E30" s="38">
        <f t="shared" si="2"/>
        <v>942.90000000000009</v>
      </c>
      <c r="F30" s="32">
        <v>0.1</v>
      </c>
      <c r="G30" s="38">
        <f t="shared" si="3"/>
        <v>94.29000000000002</v>
      </c>
      <c r="H30" s="39">
        <f t="shared" si="4"/>
        <v>1037.19</v>
      </c>
      <c r="I30" s="45"/>
      <c r="J30" s="40">
        <f t="shared" si="5"/>
        <v>0</v>
      </c>
      <c r="K30" s="32">
        <v>0.1</v>
      </c>
      <c r="L30" s="40">
        <f t="shared" si="0"/>
        <v>0</v>
      </c>
      <c r="M30" s="41">
        <f t="shared" si="1"/>
        <v>0</v>
      </c>
      <c r="N30" s="1"/>
      <c r="O30" s="1"/>
    </row>
    <row r="31" spans="1:15" x14ac:dyDescent="0.25">
      <c r="A31" s="27">
        <v>102389</v>
      </c>
      <c r="B31" s="28" t="s">
        <v>163</v>
      </c>
      <c r="C31" s="37">
        <v>43.52</v>
      </c>
      <c r="D31" s="44">
        <v>3.33</v>
      </c>
      <c r="E31" s="38">
        <f t="shared" si="2"/>
        <v>144.92160000000001</v>
      </c>
      <c r="F31" s="32">
        <v>0.1</v>
      </c>
      <c r="G31" s="38">
        <f t="shared" si="3"/>
        <v>14.492160000000002</v>
      </c>
      <c r="H31" s="39">
        <f t="shared" si="4"/>
        <v>159.41376000000002</v>
      </c>
      <c r="I31" s="45"/>
      <c r="J31" s="40">
        <f t="shared" si="5"/>
        <v>0</v>
      </c>
      <c r="K31" s="32">
        <v>0.1</v>
      </c>
      <c r="L31" s="40">
        <f t="shared" si="0"/>
        <v>0</v>
      </c>
      <c r="M31" s="41">
        <f t="shared" si="1"/>
        <v>0</v>
      </c>
      <c r="N31" s="1"/>
      <c r="O31" s="1"/>
    </row>
    <row r="32" spans="1:15" x14ac:dyDescent="0.25">
      <c r="A32" s="27">
        <v>102393</v>
      </c>
      <c r="B32" s="28" t="s">
        <v>167</v>
      </c>
      <c r="C32" s="37">
        <v>24.15</v>
      </c>
      <c r="D32" s="44">
        <v>3.66</v>
      </c>
      <c r="E32" s="38">
        <f t="shared" si="2"/>
        <v>88.388999999999996</v>
      </c>
      <c r="F32" s="32">
        <v>0.1</v>
      </c>
      <c r="G32" s="38">
        <f t="shared" si="3"/>
        <v>8.8389000000000006</v>
      </c>
      <c r="H32" s="39">
        <f t="shared" si="4"/>
        <v>97.227899999999991</v>
      </c>
      <c r="I32" s="45"/>
      <c r="J32" s="40">
        <f t="shared" si="5"/>
        <v>0</v>
      </c>
      <c r="K32" s="32">
        <v>0.1</v>
      </c>
      <c r="L32" s="40">
        <f t="shared" si="0"/>
        <v>0</v>
      </c>
      <c r="M32" s="41">
        <f t="shared" si="1"/>
        <v>0</v>
      </c>
      <c r="N32" s="1"/>
      <c r="O32" s="1"/>
    </row>
    <row r="33" spans="1:15" x14ac:dyDescent="0.25">
      <c r="A33" s="27">
        <v>102546</v>
      </c>
      <c r="B33" s="28" t="s">
        <v>199</v>
      </c>
      <c r="C33" s="37">
        <v>21.400000000000002</v>
      </c>
      <c r="D33" s="44">
        <v>12.01</v>
      </c>
      <c r="E33" s="38">
        <f t="shared" si="2"/>
        <v>257.01400000000001</v>
      </c>
      <c r="F33" s="32">
        <v>0.1</v>
      </c>
      <c r="G33" s="38">
        <f t="shared" si="3"/>
        <v>25.701400000000003</v>
      </c>
      <c r="H33" s="39">
        <f t="shared" si="4"/>
        <v>282.71539999999999</v>
      </c>
      <c r="I33" s="45"/>
      <c r="J33" s="40">
        <f t="shared" si="5"/>
        <v>0</v>
      </c>
      <c r="K33" s="32">
        <v>0.1</v>
      </c>
      <c r="L33" s="40">
        <f t="shared" si="0"/>
        <v>0</v>
      </c>
      <c r="M33" s="41">
        <f t="shared" si="1"/>
        <v>0</v>
      </c>
      <c r="N33" s="1"/>
      <c r="O33" s="1"/>
    </row>
    <row r="34" spans="1:15" x14ac:dyDescent="0.25">
      <c r="A34" s="27">
        <v>102317</v>
      </c>
      <c r="B34" s="28" t="s">
        <v>230</v>
      </c>
      <c r="C34" s="37">
        <v>61</v>
      </c>
      <c r="D34" s="44">
        <v>5.59</v>
      </c>
      <c r="E34" s="38">
        <f t="shared" si="2"/>
        <v>340.99</v>
      </c>
      <c r="F34" s="32">
        <v>0.04</v>
      </c>
      <c r="G34" s="38">
        <f t="shared" si="3"/>
        <v>13.639600000000002</v>
      </c>
      <c r="H34" s="39">
        <f t="shared" si="4"/>
        <v>354.62959999999998</v>
      </c>
      <c r="I34" s="45"/>
      <c r="J34" s="40">
        <f t="shared" si="5"/>
        <v>0</v>
      </c>
      <c r="K34" s="32">
        <v>0.04</v>
      </c>
      <c r="L34" s="40">
        <f t="shared" si="0"/>
        <v>0</v>
      </c>
      <c r="M34" s="41">
        <f t="shared" si="1"/>
        <v>0</v>
      </c>
      <c r="N34" s="1"/>
      <c r="O34" s="1"/>
    </row>
    <row r="35" spans="1:15" x14ac:dyDescent="0.25">
      <c r="A35" s="27">
        <v>102333</v>
      </c>
      <c r="B35" s="28" t="s">
        <v>30</v>
      </c>
      <c r="C35" s="37">
        <v>33.25</v>
      </c>
      <c r="D35" s="44">
        <v>2.4900000000000002</v>
      </c>
      <c r="E35" s="38">
        <f>C35*D35</f>
        <v>82.792500000000004</v>
      </c>
      <c r="F35" s="32">
        <v>0.04</v>
      </c>
      <c r="G35" s="38">
        <f t="shared" si="3"/>
        <v>3.3117000000000001</v>
      </c>
      <c r="H35" s="39">
        <f t="shared" si="4"/>
        <v>86.104200000000006</v>
      </c>
      <c r="I35" s="45"/>
      <c r="J35" s="40">
        <f t="shared" si="5"/>
        <v>0</v>
      </c>
      <c r="K35" s="32">
        <v>0.04</v>
      </c>
      <c r="L35" s="40">
        <f t="shared" si="0"/>
        <v>0</v>
      </c>
      <c r="M35" s="41">
        <f t="shared" si="1"/>
        <v>0</v>
      </c>
      <c r="N35" s="1"/>
      <c r="O35" s="1"/>
    </row>
    <row r="36" spans="1:15" ht="15.75" thickBot="1" x14ac:dyDescent="0.3">
      <c r="A36" s="27">
        <v>102415</v>
      </c>
      <c r="B36" s="28" t="s">
        <v>271</v>
      </c>
      <c r="C36" s="37">
        <v>242</v>
      </c>
      <c r="D36" s="44">
        <v>8.8699999999999992</v>
      </c>
      <c r="E36" s="38">
        <f t="shared" si="2"/>
        <v>2146.54</v>
      </c>
      <c r="F36" s="32">
        <v>0.1</v>
      </c>
      <c r="G36" s="38">
        <f t="shared" si="3"/>
        <v>214.654</v>
      </c>
      <c r="H36" s="39">
        <f t="shared" si="4"/>
        <v>2361.194</v>
      </c>
      <c r="I36" s="45"/>
      <c r="J36" s="40">
        <f t="shared" si="5"/>
        <v>0</v>
      </c>
      <c r="K36" s="32">
        <v>0.1</v>
      </c>
      <c r="L36" s="40">
        <f t="shared" si="0"/>
        <v>0</v>
      </c>
      <c r="M36" s="41">
        <f t="shared" si="1"/>
        <v>0</v>
      </c>
      <c r="N36" s="1"/>
      <c r="O36" s="1"/>
    </row>
    <row r="37" spans="1:15" ht="15.75" thickBot="1" x14ac:dyDescent="0.3">
      <c r="A37" s="46"/>
      <c r="B37" s="47"/>
      <c r="C37" s="47"/>
      <c r="D37" s="48"/>
      <c r="E37" s="49">
        <f>SUM(E17:E36)</f>
        <v>10617.512299999999</v>
      </c>
      <c r="F37" s="50"/>
      <c r="G37" s="49">
        <f>SUM(G17:G36)</f>
        <v>1036.3242799999998</v>
      </c>
      <c r="H37" s="49">
        <f>SUM(H17:H36)</f>
        <v>11653.836579999997</v>
      </c>
      <c r="I37" s="51"/>
      <c r="J37" s="52">
        <f>SUM(J17:J36)</f>
        <v>0</v>
      </c>
      <c r="K37" s="51"/>
      <c r="L37" s="53">
        <f>SUM(L17:L36)</f>
        <v>0</v>
      </c>
      <c r="M37" s="54">
        <f>SUM(M17:M36)</f>
        <v>0</v>
      </c>
      <c r="N37" s="1" t="s">
        <v>312</v>
      </c>
      <c r="O37" s="1"/>
    </row>
    <row r="38" spans="1:15" x14ac:dyDescent="0.25">
      <c r="A38" s="27">
        <v>102342</v>
      </c>
      <c r="B38" s="28" t="s">
        <v>34</v>
      </c>
      <c r="C38" s="55">
        <v>6.02</v>
      </c>
      <c r="D38" s="44">
        <v>5.63</v>
      </c>
      <c r="E38" s="38">
        <f>C38*D38</f>
        <v>33.892599999999995</v>
      </c>
      <c r="F38" s="32">
        <v>0.1</v>
      </c>
      <c r="G38" s="38">
        <f>E38*F38</f>
        <v>3.3892599999999997</v>
      </c>
      <c r="H38" s="39">
        <f t="shared" ref="H38:H105" si="6">G38+E38</f>
        <v>37.281859999999995</v>
      </c>
      <c r="I38" s="45"/>
      <c r="J38" s="40">
        <f t="shared" si="5"/>
        <v>0</v>
      </c>
      <c r="K38" s="32">
        <v>0.1</v>
      </c>
      <c r="L38" s="40">
        <f t="shared" ref="L38:L105" si="7">J38*K38</f>
        <v>0</v>
      </c>
      <c r="M38" s="41">
        <f t="shared" ref="M38:M105" si="8">L38+J38</f>
        <v>0</v>
      </c>
      <c r="N38" s="1"/>
      <c r="O38" s="1"/>
    </row>
    <row r="39" spans="1:15" x14ac:dyDescent="0.25">
      <c r="A39" s="27">
        <v>102343</v>
      </c>
      <c r="B39" s="28" t="s">
        <v>35</v>
      </c>
      <c r="C39" s="55">
        <v>1.2</v>
      </c>
      <c r="D39" s="44">
        <v>5.63</v>
      </c>
      <c r="E39" s="38">
        <f t="shared" ref="E39:E106" si="9">C39*D39</f>
        <v>6.7559999999999993</v>
      </c>
      <c r="F39" s="32">
        <v>0.1</v>
      </c>
      <c r="G39" s="38">
        <f t="shared" ref="G39:G106" si="10">E39*F39</f>
        <v>0.67559999999999998</v>
      </c>
      <c r="H39" s="39">
        <f t="shared" si="6"/>
        <v>7.4315999999999995</v>
      </c>
      <c r="I39" s="45"/>
      <c r="J39" s="40">
        <f t="shared" si="5"/>
        <v>0</v>
      </c>
      <c r="K39" s="32">
        <v>0.1</v>
      </c>
      <c r="L39" s="40">
        <f t="shared" si="7"/>
        <v>0</v>
      </c>
      <c r="M39" s="41">
        <f t="shared" si="8"/>
        <v>0</v>
      </c>
      <c r="N39" s="1"/>
      <c r="O39" s="1"/>
    </row>
    <row r="40" spans="1:15" x14ac:dyDescent="0.25">
      <c r="A40" s="27">
        <v>102420</v>
      </c>
      <c r="B40" s="28" t="s">
        <v>36</v>
      </c>
      <c r="C40" s="55">
        <v>3</v>
      </c>
      <c r="D40" s="44">
        <v>4.4000000000000004</v>
      </c>
      <c r="E40" s="38">
        <f t="shared" si="9"/>
        <v>13.200000000000001</v>
      </c>
      <c r="F40" s="32">
        <v>0.1</v>
      </c>
      <c r="G40" s="38">
        <f t="shared" si="10"/>
        <v>1.3200000000000003</v>
      </c>
      <c r="H40" s="39">
        <f t="shared" si="6"/>
        <v>14.520000000000001</v>
      </c>
      <c r="I40" s="45"/>
      <c r="J40" s="40">
        <f t="shared" si="5"/>
        <v>0</v>
      </c>
      <c r="K40" s="32">
        <v>0.1</v>
      </c>
      <c r="L40" s="40">
        <f t="shared" si="7"/>
        <v>0</v>
      </c>
      <c r="M40" s="41">
        <f t="shared" si="8"/>
        <v>0</v>
      </c>
      <c r="N40" s="1"/>
      <c r="O40" s="1"/>
    </row>
    <row r="41" spans="1:15" x14ac:dyDescent="0.25">
      <c r="A41" s="27">
        <v>102587</v>
      </c>
      <c r="B41" s="28" t="s">
        <v>37</v>
      </c>
      <c r="C41" s="55">
        <v>3</v>
      </c>
      <c r="D41" s="44">
        <v>4.6900000000000004</v>
      </c>
      <c r="E41" s="38">
        <f t="shared" si="9"/>
        <v>14.07</v>
      </c>
      <c r="F41" s="32">
        <v>0.1</v>
      </c>
      <c r="G41" s="38">
        <f t="shared" si="10"/>
        <v>1.407</v>
      </c>
      <c r="H41" s="39">
        <f t="shared" si="6"/>
        <v>15.477</v>
      </c>
      <c r="I41" s="45"/>
      <c r="J41" s="40">
        <f t="shared" si="5"/>
        <v>0</v>
      </c>
      <c r="K41" s="32">
        <v>0.1</v>
      </c>
      <c r="L41" s="40">
        <f t="shared" si="7"/>
        <v>0</v>
      </c>
      <c r="M41" s="41">
        <f t="shared" si="8"/>
        <v>0</v>
      </c>
      <c r="N41" s="1"/>
      <c r="O41" s="1"/>
    </row>
    <row r="42" spans="1:15" x14ac:dyDescent="0.25">
      <c r="A42" s="27">
        <v>102568</v>
      </c>
      <c r="B42" s="28" t="s">
        <v>38</v>
      </c>
      <c r="C42" s="55">
        <v>0.6</v>
      </c>
      <c r="D42" s="44">
        <v>7.8</v>
      </c>
      <c r="E42" s="38">
        <f t="shared" si="9"/>
        <v>4.68</v>
      </c>
      <c r="F42" s="32">
        <v>0.1</v>
      </c>
      <c r="G42" s="38">
        <f t="shared" si="10"/>
        <v>0.46799999999999997</v>
      </c>
      <c r="H42" s="39">
        <f t="shared" si="6"/>
        <v>5.1479999999999997</v>
      </c>
      <c r="I42" s="45"/>
      <c r="J42" s="40">
        <f t="shared" si="5"/>
        <v>0</v>
      </c>
      <c r="K42" s="32">
        <v>0.1</v>
      </c>
      <c r="L42" s="40">
        <f t="shared" si="7"/>
        <v>0</v>
      </c>
      <c r="M42" s="41">
        <f t="shared" si="8"/>
        <v>0</v>
      </c>
      <c r="N42" s="1"/>
      <c r="O42" s="1"/>
    </row>
    <row r="43" spans="1:15" x14ac:dyDescent="0.25">
      <c r="A43" s="27">
        <v>102422</v>
      </c>
      <c r="B43" s="28" t="s">
        <v>39</v>
      </c>
      <c r="C43" s="55">
        <v>44.08</v>
      </c>
      <c r="D43" s="44">
        <v>6.47</v>
      </c>
      <c r="E43" s="38">
        <f t="shared" si="9"/>
        <v>285.19759999999997</v>
      </c>
      <c r="F43" s="32">
        <v>0.1</v>
      </c>
      <c r="G43" s="38">
        <f t="shared" si="10"/>
        <v>28.519759999999998</v>
      </c>
      <c r="H43" s="39">
        <f t="shared" si="6"/>
        <v>313.71735999999999</v>
      </c>
      <c r="I43" s="45"/>
      <c r="J43" s="40">
        <f t="shared" si="5"/>
        <v>0</v>
      </c>
      <c r="K43" s="32">
        <v>0.1</v>
      </c>
      <c r="L43" s="40">
        <f t="shared" si="7"/>
        <v>0</v>
      </c>
      <c r="M43" s="41">
        <f t="shared" si="8"/>
        <v>0</v>
      </c>
      <c r="N43" s="1"/>
      <c r="O43" s="1"/>
    </row>
    <row r="44" spans="1:15" x14ac:dyDescent="0.25">
      <c r="A44" s="27">
        <v>102424</v>
      </c>
      <c r="B44" s="28" t="s">
        <v>40</v>
      </c>
      <c r="C44" s="55">
        <v>3</v>
      </c>
      <c r="D44" s="44">
        <v>4.4400000000000004</v>
      </c>
      <c r="E44" s="38">
        <f t="shared" si="9"/>
        <v>13.32</v>
      </c>
      <c r="F44" s="32">
        <v>0.1</v>
      </c>
      <c r="G44" s="38">
        <f t="shared" si="10"/>
        <v>1.3320000000000001</v>
      </c>
      <c r="H44" s="39">
        <f t="shared" si="6"/>
        <v>14.652000000000001</v>
      </c>
      <c r="I44" s="45"/>
      <c r="J44" s="40">
        <f t="shared" si="5"/>
        <v>0</v>
      </c>
      <c r="K44" s="32">
        <v>0.1</v>
      </c>
      <c r="L44" s="40">
        <f t="shared" si="7"/>
        <v>0</v>
      </c>
      <c r="M44" s="41">
        <f t="shared" si="8"/>
        <v>0</v>
      </c>
      <c r="N44" s="1"/>
      <c r="O44" s="1"/>
    </row>
    <row r="45" spans="1:15" x14ac:dyDescent="0.25">
      <c r="A45" s="27">
        <v>102483</v>
      </c>
      <c r="B45" s="28" t="s">
        <v>41</v>
      </c>
      <c r="C45" s="55">
        <v>15</v>
      </c>
      <c r="D45" s="44">
        <v>4.78</v>
      </c>
      <c r="E45" s="38">
        <f t="shared" si="9"/>
        <v>71.7</v>
      </c>
      <c r="F45" s="32">
        <v>0.1</v>
      </c>
      <c r="G45" s="38">
        <f t="shared" si="10"/>
        <v>7.1700000000000008</v>
      </c>
      <c r="H45" s="39">
        <f t="shared" si="6"/>
        <v>78.87</v>
      </c>
      <c r="I45" s="45"/>
      <c r="J45" s="40">
        <f t="shared" si="5"/>
        <v>0</v>
      </c>
      <c r="K45" s="32">
        <v>0.1</v>
      </c>
      <c r="L45" s="40">
        <f t="shared" si="7"/>
        <v>0</v>
      </c>
      <c r="M45" s="41">
        <f t="shared" si="8"/>
        <v>0</v>
      </c>
      <c r="N45" s="1"/>
      <c r="O45" s="1"/>
    </row>
    <row r="46" spans="1:15" x14ac:dyDescent="0.25">
      <c r="A46" s="27">
        <v>32</v>
      </c>
      <c r="B46" s="56" t="s">
        <v>308</v>
      </c>
      <c r="C46" s="71">
        <v>6</v>
      </c>
      <c r="D46" s="44">
        <v>4.2</v>
      </c>
      <c r="E46" s="38">
        <f t="shared" si="9"/>
        <v>25.200000000000003</v>
      </c>
      <c r="F46" s="32">
        <v>0.1</v>
      </c>
      <c r="G46" s="38">
        <f t="shared" ref="G46:G49" si="11">E46*F46</f>
        <v>2.5200000000000005</v>
      </c>
      <c r="H46" s="39">
        <f t="shared" ref="H46:H49" si="12">G46+E46</f>
        <v>27.720000000000002</v>
      </c>
      <c r="I46" s="45"/>
      <c r="J46" s="40">
        <f t="shared" si="5"/>
        <v>0</v>
      </c>
      <c r="K46" s="32">
        <v>0.1</v>
      </c>
      <c r="L46" s="40">
        <f t="shared" ref="L46:L49" si="13">J46*K46</f>
        <v>0</v>
      </c>
      <c r="M46" s="41">
        <f t="shared" ref="M46:M49" si="14">L46+J46</f>
        <v>0</v>
      </c>
      <c r="N46" s="1"/>
      <c r="O46" s="1"/>
    </row>
    <row r="47" spans="1:15" x14ac:dyDescent="0.25">
      <c r="A47" s="27">
        <v>29</v>
      </c>
      <c r="B47" s="56" t="s">
        <v>309</v>
      </c>
      <c r="C47" s="71">
        <v>6</v>
      </c>
      <c r="D47" s="44">
        <v>4.2</v>
      </c>
      <c r="E47" s="38">
        <f t="shared" si="9"/>
        <v>25.200000000000003</v>
      </c>
      <c r="F47" s="32">
        <v>0.1</v>
      </c>
      <c r="G47" s="38">
        <f t="shared" si="11"/>
        <v>2.5200000000000005</v>
      </c>
      <c r="H47" s="39">
        <f t="shared" si="12"/>
        <v>27.720000000000002</v>
      </c>
      <c r="I47" s="45"/>
      <c r="J47" s="40">
        <f t="shared" si="5"/>
        <v>0</v>
      </c>
      <c r="K47" s="32">
        <v>0.1</v>
      </c>
      <c r="L47" s="40">
        <f t="shared" si="13"/>
        <v>0</v>
      </c>
      <c r="M47" s="41">
        <f t="shared" si="14"/>
        <v>0</v>
      </c>
      <c r="N47" s="1"/>
      <c r="O47" s="1"/>
    </row>
    <row r="48" spans="1:15" x14ac:dyDescent="0.25">
      <c r="A48" s="27">
        <v>31</v>
      </c>
      <c r="B48" s="56" t="s">
        <v>310</v>
      </c>
      <c r="C48" s="71">
        <v>6</v>
      </c>
      <c r="D48" s="44">
        <v>4.2</v>
      </c>
      <c r="E48" s="38">
        <f t="shared" si="9"/>
        <v>25.200000000000003</v>
      </c>
      <c r="F48" s="32">
        <v>0.1</v>
      </c>
      <c r="G48" s="38">
        <f t="shared" si="11"/>
        <v>2.5200000000000005</v>
      </c>
      <c r="H48" s="39">
        <f t="shared" si="12"/>
        <v>27.720000000000002</v>
      </c>
      <c r="I48" s="45"/>
      <c r="J48" s="40">
        <f t="shared" si="5"/>
        <v>0</v>
      </c>
      <c r="K48" s="32">
        <v>0.1</v>
      </c>
      <c r="L48" s="40">
        <f t="shared" si="13"/>
        <v>0</v>
      </c>
      <c r="M48" s="41">
        <f t="shared" si="14"/>
        <v>0</v>
      </c>
      <c r="N48" s="1"/>
      <c r="O48" s="1"/>
    </row>
    <row r="49" spans="1:15" x14ac:dyDescent="0.25">
      <c r="A49" s="27">
        <v>30</v>
      </c>
      <c r="B49" s="56" t="s">
        <v>311</v>
      </c>
      <c r="C49" s="71">
        <v>6</v>
      </c>
      <c r="D49" s="44">
        <v>4.2</v>
      </c>
      <c r="E49" s="38">
        <f t="shared" si="9"/>
        <v>25.200000000000003</v>
      </c>
      <c r="F49" s="32">
        <v>0.1</v>
      </c>
      <c r="G49" s="38">
        <f t="shared" si="11"/>
        <v>2.5200000000000005</v>
      </c>
      <c r="H49" s="39">
        <f t="shared" si="12"/>
        <v>27.720000000000002</v>
      </c>
      <c r="I49" s="45"/>
      <c r="J49" s="40">
        <f t="shared" si="5"/>
        <v>0</v>
      </c>
      <c r="K49" s="32">
        <v>0.1</v>
      </c>
      <c r="L49" s="40">
        <f t="shared" si="13"/>
        <v>0</v>
      </c>
      <c r="M49" s="41">
        <f t="shared" si="14"/>
        <v>0</v>
      </c>
      <c r="N49" s="1"/>
      <c r="O49" s="1"/>
    </row>
    <row r="50" spans="1:15" x14ac:dyDescent="0.25">
      <c r="A50" s="27">
        <v>19</v>
      </c>
      <c r="B50" s="28" t="s">
        <v>42</v>
      </c>
      <c r="C50" s="55">
        <v>2</v>
      </c>
      <c r="D50" s="44">
        <v>4.3899999999999997</v>
      </c>
      <c r="E50" s="38">
        <f t="shared" si="9"/>
        <v>8.7799999999999994</v>
      </c>
      <c r="F50" s="32">
        <v>0.1</v>
      </c>
      <c r="G50" s="38">
        <f t="shared" si="10"/>
        <v>0.878</v>
      </c>
      <c r="H50" s="39">
        <f t="shared" si="6"/>
        <v>9.6579999999999995</v>
      </c>
      <c r="I50" s="45"/>
      <c r="J50" s="40">
        <f t="shared" si="5"/>
        <v>0</v>
      </c>
      <c r="K50" s="32">
        <v>0.1</v>
      </c>
      <c r="L50" s="40">
        <f t="shared" si="7"/>
        <v>0</v>
      </c>
      <c r="M50" s="41">
        <f t="shared" si="8"/>
        <v>0</v>
      </c>
      <c r="N50" s="1"/>
      <c r="O50" s="1"/>
    </row>
    <row r="51" spans="1:15" x14ac:dyDescent="0.25">
      <c r="A51" s="27">
        <v>102225</v>
      </c>
      <c r="B51" s="28" t="s">
        <v>14</v>
      </c>
      <c r="C51" s="55">
        <v>1</v>
      </c>
      <c r="D51" s="44">
        <v>5.88</v>
      </c>
      <c r="E51" s="38">
        <f t="shared" si="9"/>
        <v>5.88</v>
      </c>
      <c r="F51" s="32">
        <v>0.04</v>
      </c>
      <c r="G51" s="38">
        <f t="shared" si="10"/>
        <v>0.23519999999999999</v>
      </c>
      <c r="H51" s="39">
        <f t="shared" si="6"/>
        <v>6.1151999999999997</v>
      </c>
      <c r="I51" s="45"/>
      <c r="J51" s="40">
        <f t="shared" si="5"/>
        <v>0</v>
      </c>
      <c r="K51" s="32">
        <v>0.04</v>
      </c>
      <c r="L51" s="40">
        <f t="shared" si="7"/>
        <v>0</v>
      </c>
      <c r="M51" s="41">
        <f t="shared" si="8"/>
        <v>0</v>
      </c>
      <c r="N51" s="1"/>
      <c r="O51" s="1"/>
    </row>
    <row r="52" spans="1:15" x14ac:dyDescent="0.25">
      <c r="A52" s="27">
        <v>102226</v>
      </c>
      <c r="B52" s="28" t="s">
        <v>43</v>
      </c>
      <c r="C52" s="55">
        <v>100</v>
      </c>
      <c r="D52" s="44">
        <v>1.5</v>
      </c>
      <c r="E52" s="38">
        <f t="shared" si="9"/>
        <v>150</v>
      </c>
      <c r="F52" s="32">
        <v>0.04</v>
      </c>
      <c r="G52" s="38">
        <f t="shared" si="10"/>
        <v>6</v>
      </c>
      <c r="H52" s="39">
        <f t="shared" si="6"/>
        <v>156</v>
      </c>
      <c r="I52" s="45"/>
      <c r="J52" s="40">
        <f t="shared" si="5"/>
        <v>0</v>
      </c>
      <c r="K52" s="32">
        <v>0.04</v>
      </c>
      <c r="L52" s="40">
        <f t="shared" si="7"/>
        <v>0</v>
      </c>
      <c r="M52" s="41">
        <f t="shared" si="8"/>
        <v>0</v>
      </c>
      <c r="N52" s="1"/>
      <c r="O52" s="1"/>
    </row>
    <row r="53" spans="1:15" x14ac:dyDescent="0.25">
      <c r="A53" s="27">
        <v>20</v>
      </c>
      <c r="B53" s="28" t="s">
        <v>44</v>
      </c>
      <c r="C53" s="55">
        <v>5</v>
      </c>
      <c r="D53" s="44">
        <v>1.39</v>
      </c>
      <c r="E53" s="38">
        <f t="shared" si="9"/>
        <v>6.9499999999999993</v>
      </c>
      <c r="F53" s="32">
        <v>0.1</v>
      </c>
      <c r="G53" s="38">
        <f t="shared" si="10"/>
        <v>0.69499999999999995</v>
      </c>
      <c r="H53" s="39">
        <f t="shared" si="6"/>
        <v>7.6449999999999996</v>
      </c>
      <c r="I53" s="45"/>
      <c r="J53" s="40">
        <f t="shared" si="5"/>
        <v>0</v>
      </c>
      <c r="K53" s="32">
        <v>0.1</v>
      </c>
      <c r="L53" s="40">
        <f t="shared" si="7"/>
        <v>0</v>
      </c>
      <c r="M53" s="41">
        <f t="shared" si="8"/>
        <v>0</v>
      </c>
      <c r="N53" s="1"/>
      <c r="O53" s="1"/>
    </row>
    <row r="54" spans="1:15" x14ac:dyDescent="0.25">
      <c r="A54" s="27">
        <v>102231</v>
      </c>
      <c r="B54" s="28" t="s">
        <v>45</v>
      </c>
      <c r="C54" s="55">
        <v>1</v>
      </c>
      <c r="D54" s="44">
        <v>3.07</v>
      </c>
      <c r="E54" s="38">
        <f t="shared" si="9"/>
        <v>3.07</v>
      </c>
      <c r="F54" s="32">
        <v>0.1</v>
      </c>
      <c r="G54" s="38">
        <f t="shared" si="10"/>
        <v>0.307</v>
      </c>
      <c r="H54" s="39">
        <f t="shared" si="6"/>
        <v>3.3769999999999998</v>
      </c>
      <c r="I54" s="45"/>
      <c r="J54" s="40">
        <f t="shared" si="5"/>
        <v>0</v>
      </c>
      <c r="K54" s="32">
        <v>0.1</v>
      </c>
      <c r="L54" s="40">
        <f t="shared" si="7"/>
        <v>0</v>
      </c>
      <c r="M54" s="41">
        <f t="shared" si="8"/>
        <v>0</v>
      </c>
      <c r="N54" s="1"/>
      <c r="O54" s="1"/>
    </row>
    <row r="55" spans="1:15" x14ac:dyDescent="0.25">
      <c r="A55" s="27">
        <v>28</v>
      </c>
      <c r="B55" s="28" t="s">
        <v>46</v>
      </c>
      <c r="C55" s="55">
        <v>1</v>
      </c>
      <c r="D55" s="44">
        <v>16.36</v>
      </c>
      <c r="E55" s="38">
        <f t="shared" si="9"/>
        <v>16.36</v>
      </c>
      <c r="F55" s="32">
        <v>0.1</v>
      </c>
      <c r="G55" s="38">
        <f t="shared" si="10"/>
        <v>1.6360000000000001</v>
      </c>
      <c r="H55" s="39">
        <f t="shared" si="6"/>
        <v>17.995999999999999</v>
      </c>
      <c r="I55" s="45"/>
      <c r="J55" s="40">
        <f t="shared" si="5"/>
        <v>0</v>
      </c>
      <c r="K55" s="32">
        <v>0.1</v>
      </c>
      <c r="L55" s="40">
        <f t="shared" si="7"/>
        <v>0</v>
      </c>
      <c r="M55" s="41">
        <f t="shared" si="8"/>
        <v>0</v>
      </c>
      <c r="N55" s="1"/>
      <c r="O55" s="1"/>
    </row>
    <row r="56" spans="1:15" x14ac:dyDescent="0.25">
      <c r="A56" s="27">
        <v>102885</v>
      </c>
      <c r="B56" s="28" t="s">
        <v>47</v>
      </c>
      <c r="C56" s="55">
        <v>1</v>
      </c>
      <c r="D56" s="44">
        <v>6.47</v>
      </c>
      <c r="E56" s="38">
        <f t="shared" si="9"/>
        <v>6.47</v>
      </c>
      <c r="F56" s="32">
        <v>0.1</v>
      </c>
      <c r="G56" s="38">
        <f t="shared" si="10"/>
        <v>0.64700000000000002</v>
      </c>
      <c r="H56" s="39">
        <f t="shared" si="6"/>
        <v>7.117</v>
      </c>
      <c r="I56" s="45"/>
      <c r="J56" s="40">
        <f t="shared" si="5"/>
        <v>0</v>
      </c>
      <c r="K56" s="32">
        <v>0.1</v>
      </c>
      <c r="L56" s="40">
        <f t="shared" si="7"/>
        <v>0</v>
      </c>
      <c r="M56" s="41">
        <f t="shared" si="8"/>
        <v>0</v>
      </c>
      <c r="N56" s="1"/>
      <c r="O56" s="1"/>
    </row>
    <row r="57" spans="1:15" x14ac:dyDescent="0.25">
      <c r="A57" s="27">
        <v>102236</v>
      </c>
      <c r="B57" s="28" t="s">
        <v>48</v>
      </c>
      <c r="C57" s="55">
        <v>1</v>
      </c>
      <c r="D57" s="44">
        <v>2.29</v>
      </c>
      <c r="E57" s="38">
        <f t="shared" si="9"/>
        <v>2.29</v>
      </c>
      <c r="F57" s="32">
        <v>0.1</v>
      </c>
      <c r="G57" s="38">
        <f t="shared" si="10"/>
        <v>0.22900000000000001</v>
      </c>
      <c r="H57" s="39">
        <f t="shared" si="6"/>
        <v>2.5190000000000001</v>
      </c>
      <c r="I57" s="45"/>
      <c r="J57" s="40">
        <f t="shared" si="5"/>
        <v>0</v>
      </c>
      <c r="K57" s="32">
        <v>0.1</v>
      </c>
      <c r="L57" s="40">
        <f t="shared" si="7"/>
        <v>0</v>
      </c>
      <c r="M57" s="41">
        <f t="shared" si="8"/>
        <v>0</v>
      </c>
      <c r="N57" s="1"/>
      <c r="O57" s="1"/>
    </row>
    <row r="58" spans="1:15" x14ac:dyDescent="0.25">
      <c r="A58" s="27">
        <v>102237</v>
      </c>
      <c r="B58" s="28" t="s">
        <v>49</v>
      </c>
      <c r="C58" s="55">
        <v>1</v>
      </c>
      <c r="D58" s="44">
        <v>2.29</v>
      </c>
      <c r="E58" s="38">
        <f t="shared" si="9"/>
        <v>2.29</v>
      </c>
      <c r="F58" s="32">
        <v>0.1</v>
      </c>
      <c r="G58" s="38">
        <f t="shared" si="10"/>
        <v>0.22900000000000001</v>
      </c>
      <c r="H58" s="39">
        <f t="shared" si="6"/>
        <v>2.5190000000000001</v>
      </c>
      <c r="I58" s="45"/>
      <c r="J58" s="40">
        <f t="shared" si="5"/>
        <v>0</v>
      </c>
      <c r="K58" s="32">
        <v>0.1</v>
      </c>
      <c r="L58" s="40">
        <f t="shared" si="7"/>
        <v>0</v>
      </c>
      <c r="M58" s="41">
        <f t="shared" si="8"/>
        <v>0</v>
      </c>
      <c r="N58" s="1"/>
      <c r="O58" s="1"/>
    </row>
    <row r="59" spans="1:15" x14ac:dyDescent="0.25">
      <c r="A59" s="27">
        <v>102239</v>
      </c>
      <c r="B59" s="28" t="s">
        <v>50</v>
      </c>
      <c r="C59" s="55">
        <v>48</v>
      </c>
      <c r="D59" s="44">
        <v>1.1399999999999999</v>
      </c>
      <c r="E59" s="38">
        <f t="shared" si="9"/>
        <v>54.72</v>
      </c>
      <c r="F59" s="32">
        <v>0.1</v>
      </c>
      <c r="G59" s="38">
        <f t="shared" si="10"/>
        <v>5.4720000000000004</v>
      </c>
      <c r="H59" s="39">
        <f t="shared" si="6"/>
        <v>60.192</v>
      </c>
      <c r="I59" s="45"/>
      <c r="J59" s="40">
        <f t="shared" si="5"/>
        <v>0</v>
      </c>
      <c r="K59" s="32">
        <v>0.1</v>
      </c>
      <c r="L59" s="40">
        <f t="shared" si="7"/>
        <v>0</v>
      </c>
      <c r="M59" s="41">
        <f t="shared" si="8"/>
        <v>0</v>
      </c>
      <c r="N59" s="1"/>
      <c r="O59" s="1"/>
    </row>
    <row r="60" spans="1:15" x14ac:dyDescent="0.25">
      <c r="A60" s="27">
        <v>102238</v>
      </c>
      <c r="B60" s="28" t="s">
        <v>51</v>
      </c>
      <c r="C60" s="55">
        <v>14</v>
      </c>
      <c r="D60" s="44">
        <v>2.35</v>
      </c>
      <c r="E60" s="38">
        <f t="shared" si="9"/>
        <v>32.9</v>
      </c>
      <c r="F60" s="32">
        <v>0.1</v>
      </c>
      <c r="G60" s="38">
        <f t="shared" si="10"/>
        <v>3.29</v>
      </c>
      <c r="H60" s="39">
        <f t="shared" si="6"/>
        <v>36.19</v>
      </c>
      <c r="I60" s="45"/>
      <c r="J60" s="40">
        <f t="shared" si="5"/>
        <v>0</v>
      </c>
      <c r="K60" s="32">
        <v>0.1</v>
      </c>
      <c r="L60" s="40">
        <f t="shared" si="7"/>
        <v>0</v>
      </c>
      <c r="M60" s="41">
        <f t="shared" si="8"/>
        <v>0</v>
      </c>
      <c r="N60" s="1"/>
      <c r="O60" s="1"/>
    </row>
    <row r="61" spans="1:15" x14ac:dyDescent="0.25">
      <c r="A61" s="27">
        <v>102240</v>
      </c>
      <c r="B61" s="28" t="s">
        <v>52</v>
      </c>
      <c r="C61" s="55">
        <v>1</v>
      </c>
      <c r="D61" s="44">
        <v>2.64</v>
      </c>
      <c r="E61" s="38">
        <f t="shared" si="9"/>
        <v>2.64</v>
      </c>
      <c r="F61" s="32">
        <v>0.1</v>
      </c>
      <c r="G61" s="38">
        <f t="shared" si="10"/>
        <v>0.26400000000000001</v>
      </c>
      <c r="H61" s="39">
        <f t="shared" si="6"/>
        <v>2.9039999999999999</v>
      </c>
      <c r="I61" s="45"/>
      <c r="J61" s="40">
        <f t="shared" si="5"/>
        <v>0</v>
      </c>
      <c r="K61" s="32">
        <v>0.1</v>
      </c>
      <c r="L61" s="40">
        <f t="shared" si="7"/>
        <v>0</v>
      </c>
      <c r="M61" s="41">
        <f t="shared" si="8"/>
        <v>0</v>
      </c>
      <c r="N61" s="1"/>
      <c r="O61" s="1"/>
    </row>
    <row r="62" spans="1:15" x14ac:dyDescent="0.25">
      <c r="A62" s="27">
        <v>102644</v>
      </c>
      <c r="B62" s="28" t="s">
        <v>53</v>
      </c>
      <c r="C62" s="55">
        <v>6</v>
      </c>
      <c r="D62" s="44">
        <v>6.47</v>
      </c>
      <c r="E62" s="38">
        <f t="shared" si="9"/>
        <v>38.82</v>
      </c>
      <c r="F62" s="32">
        <v>0.1</v>
      </c>
      <c r="G62" s="38">
        <f t="shared" si="10"/>
        <v>3.8820000000000001</v>
      </c>
      <c r="H62" s="39">
        <f t="shared" si="6"/>
        <v>42.701999999999998</v>
      </c>
      <c r="I62" s="45"/>
      <c r="J62" s="40">
        <f t="shared" si="5"/>
        <v>0</v>
      </c>
      <c r="K62" s="32">
        <v>0.1</v>
      </c>
      <c r="L62" s="40">
        <f t="shared" si="7"/>
        <v>0</v>
      </c>
      <c r="M62" s="41">
        <f t="shared" si="8"/>
        <v>0</v>
      </c>
      <c r="N62" s="1"/>
      <c r="O62" s="1"/>
    </row>
    <row r="63" spans="1:15" x14ac:dyDescent="0.25">
      <c r="A63" s="27">
        <v>102244</v>
      </c>
      <c r="B63" s="28" t="s">
        <v>55</v>
      </c>
      <c r="C63" s="55">
        <v>1</v>
      </c>
      <c r="D63" s="44">
        <v>2.92</v>
      </c>
      <c r="E63" s="38">
        <f t="shared" si="9"/>
        <v>2.92</v>
      </c>
      <c r="F63" s="32">
        <v>0.1</v>
      </c>
      <c r="G63" s="38">
        <f t="shared" si="10"/>
        <v>0.29199999999999998</v>
      </c>
      <c r="H63" s="39">
        <f t="shared" si="6"/>
        <v>3.2119999999999997</v>
      </c>
      <c r="I63" s="45"/>
      <c r="J63" s="40">
        <f t="shared" si="5"/>
        <v>0</v>
      </c>
      <c r="K63" s="32">
        <v>0.1</v>
      </c>
      <c r="L63" s="40">
        <f t="shared" si="7"/>
        <v>0</v>
      </c>
      <c r="M63" s="41">
        <f t="shared" si="8"/>
        <v>0</v>
      </c>
      <c r="N63" s="1"/>
      <c r="O63" s="1"/>
    </row>
    <row r="64" spans="1:15" x14ac:dyDescent="0.25">
      <c r="A64" s="27">
        <v>102246</v>
      </c>
      <c r="B64" s="28" t="s">
        <v>56</v>
      </c>
      <c r="C64" s="55">
        <v>0.25</v>
      </c>
      <c r="D64" s="44">
        <v>7</v>
      </c>
      <c r="E64" s="38">
        <f t="shared" si="9"/>
        <v>1.75</v>
      </c>
      <c r="F64" s="32">
        <v>0.1</v>
      </c>
      <c r="G64" s="38">
        <f t="shared" si="10"/>
        <v>0.17500000000000002</v>
      </c>
      <c r="H64" s="39">
        <f t="shared" si="6"/>
        <v>1.925</v>
      </c>
      <c r="I64" s="45"/>
      <c r="J64" s="40">
        <f t="shared" si="5"/>
        <v>0</v>
      </c>
      <c r="K64" s="32">
        <v>0.1</v>
      </c>
      <c r="L64" s="40">
        <f t="shared" si="7"/>
        <v>0</v>
      </c>
      <c r="M64" s="41">
        <f t="shared" si="8"/>
        <v>0</v>
      </c>
      <c r="N64" s="1"/>
      <c r="O64" s="1"/>
    </row>
    <row r="65" spans="1:15" x14ac:dyDescent="0.25">
      <c r="A65" s="27">
        <v>102247</v>
      </c>
      <c r="B65" s="28" t="s">
        <v>57</v>
      </c>
      <c r="C65" s="55">
        <v>2</v>
      </c>
      <c r="D65" s="44">
        <v>5.76</v>
      </c>
      <c r="E65" s="38">
        <f t="shared" si="9"/>
        <v>11.52</v>
      </c>
      <c r="F65" s="32">
        <v>0.1</v>
      </c>
      <c r="G65" s="38">
        <f t="shared" si="10"/>
        <v>1.1519999999999999</v>
      </c>
      <c r="H65" s="39">
        <f t="shared" si="6"/>
        <v>12.671999999999999</v>
      </c>
      <c r="I65" s="45"/>
      <c r="J65" s="40">
        <f t="shared" si="5"/>
        <v>0</v>
      </c>
      <c r="K65" s="32">
        <v>0.1</v>
      </c>
      <c r="L65" s="40">
        <f t="shared" si="7"/>
        <v>0</v>
      </c>
      <c r="M65" s="41">
        <f t="shared" si="8"/>
        <v>0</v>
      </c>
      <c r="N65" s="1"/>
      <c r="O65" s="1"/>
    </row>
    <row r="66" spans="1:15" x14ac:dyDescent="0.25">
      <c r="A66" s="27">
        <v>102248</v>
      </c>
      <c r="B66" s="28" t="s">
        <v>58</v>
      </c>
      <c r="C66" s="55">
        <v>4.5</v>
      </c>
      <c r="D66" s="44">
        <v>7.28</v>
      </c>
      <c r="E66" s="38">
        <f t="shared" si="9"/>
        <v>32.76</v>
      </c>
      <c r="F66" s="32">
        <v>0.1</v>
      </c>
      <c r="G66" s="38">
        <f t="shared" si="10"/>
        <v>3.2759999999999998</v>
      </c>
      <c r="H66" s="39">
        <f t="shared" si="6"/>
        <v>36.036000000000001</v>
      </c>
      <c r="I66" s="45"/>
      <c r="J66" s="40">
        <f t="shared" si="5"/>
        <v>0</v>
      </c>
      <c r="K66" s="32">
        <v>0.1</v>
      </c>
      <c r="L66" s="40">
        <f t="shared" si="7"/>
        <v>0</v>
      </c>
      <c r="M66" s="41">
        <f t="shared" si="8"/>
        <v>0</v>
      </c>
      <c r="N66" s="1"/>
      <c r="O66" s="1"/>
    </row>
    <row r="67" spans="1:15" x14ac:dyDescent="0.25">
      <c r="A67" s="27">
        <v>102249</v>
      </c>
      <c r="B67" s="28" t="s">
        <v>59</v>
      </c>
      <c r="C67" s="55">
        <v>0.5</v>
      </c>
      <c r="D67" s="44">
        <v>14.06</v>
      </c>
      <c r="E67" s="38">
        <f t="shared" si="9"/>
        <v>7.03</v>
      </c>
      <c r="F67" s="32">
        <v>0.1</v>
      </c>
      <c r="G67" s="38">
        <f t="shared" si="10"/>
        <v>0.70300000000000007</v>
      </c>
      <c r="H67" s="39">
        <f t="shared" si="6"/>
        <v>7.7330000000000005</v>
      </c>
      <c r="I67" s="45"/>
      <c r="J67" s="40">
        <f t="shared" si="5"/>
        <v>0</v>
      </c>
      <c r="K67" s="32">
        <v>0.1</v>
      </c>
      <c r="L67" s="40">
        <f t="shared" si="7"/>
        <v>0</v>
      </c>
      <c r="M67" s="41">
        <f t="shared" si="8"/>
        <v>0</v>
      </c>
      <c r="N67" s="1"/>
      <c r="O67" s="1"/>
    </row>
    <row r="68" spans="1:15" x14ac:dyDescent="0.25">
      <c r="A68" s="27">
        <v>22</v>
      </c>
      <c r="B68" s="28" t="s">
        <v>61</v>
      </c>
      <c r="C68" s="55">
        <v>1</v>
      </c>
      <c r="D68" s="44">
        <v>5.01</v>
      </c>
      <c r="E68" s="38">
        <f t="shared" si="9"/>
        <v>5.01</v>
      </c>
      <c r="F68" s="32">
        <v>0.1</v>
      </c>
      <c r="G68" s="38">
        <f t="shared" si="10"/>
        <v>0.501</v>
      </c>
      <c r="H68" s="39">
        <f t="shared" si="6"/>
        <v>5.5110000000000001</v>
      </c>
      <c r="I68" s="45"/>
      <c r="J68" s="40">
        <f t="shared" si="5"/>
        <v>0</v>
      </c>
      <c r="K68" s="32">
        <v>0.1</v>
      </c>
      <c r="L68" s="40">
        <f t="shared" si="7"/>
        <v>0</v>
      </c>
      <c r="M68" s="41">
        <f t="shared" si="8"/>
        <v>0</v>
      </c>
      <c r="N68" s="1"/>
      <c r="O68" s="1"/>
    </row>
    <row r="69" spans="1:15" x14ac:dyDescent="0.25">
      <c r="A69" s="27">
        <v>21</v>
      </c>
      <c r="B69" s="28" t="s">
        <v>62</v>
      </c>
      <c r="C69" s="55">
        <v>2</v>
      </c>
      <c r="D69" s="44">
        <v>2.0699999999999998</v>
      </c>
      <c r="E69" s="38">
        <f t="shared" si="9"/>
        <v>4.1399999999999997</v>
      </c>
      <c r="F69" s="32">
        <v>0.1</v>
      </c>
      <c r="G69" s="38">
        <f t="shared" si="10"/>
        <v>0.41399999999999998</v>
      </c>
      <c r="H69" s="39">
        <f t="shared" si="6"/>
        <v>4.5539999999999994</v>
      </c>
      <c r="I69" s="45"/>
      <c r="J69" s="40">
        <f t="shared" si="5"/>
        <v>0</v>
      </c>
      <c r="K69" s="32">
        <v>0.1</v>
      </c>
      <c r="L69" s="40">
        <f t="shared" si="7"/>
        <v>0</v>
      </c>
      <c r="M69" s="41">
        <f t="shared" si="8"/>
        <v>0</v>
      </c>
      <c r="N69" s="1"/>
      <c r="O69" s="1"/>
    </row>
    <row r="70" spans="1:15" x14ac:dyDescent="0.25">
      <c r="A70" s="27">
        <v>102280</v>
      </c>
      <c r="B70" s="28" t="s">
        <v>63</v>
      </c>
      <c r="C70" s="55">
        <v>0.5</v>
      </c>
      <c r="D70" s="44">
        <v>6.4</v>
      </c>
      <c r="E70" s="38">
        <f t="shared" si="9"/>
        <v>3.2</v>
      </c>
      <c r="F70" s="32">
        <v>0.1</v>
      </c>
      <c r="G70" s="38">
        <f t="shared" si="10"/>
        <v>0.32000000000000006</v>
      </c>
      <c r="H70" s="39">
        <f t="shared" si="6"/>
        <v>3.5200000000000005</v>
      </c>
      <c r="I70" s="45"/>
      <c r="J70" s="40">
        <f t="shared" si="5"/>
        <v>0</v>
      </c>
      <c r="K70" s="32">
        <v>0.1</v>
      </c>
      <c r="L70" s="40">
        <f t="shared" si="7"/>
        <v>0</v>
      </c>
      <c r="M70" s="41">
        <f t="shared" si="8"/>
        <v>0</v>
      </c>
      <c r="N70" s="1"/>
      <c r="O70" s="1"/>
    </row>
    <row r="71" spans="1:15" x14ac:dyDescent="0.25">
      <c r="A71" s="27">
        <v>102286</v>
      </c>
      <c r="B71" s="28" t="s">
        <v>64</v>
      </c>
      <c r="C71" s="55">
        <v>20</v>
      </c>
      <c r="D71" s="44">
        <v>7.18</v>
      </c>
      <c r="E71" s="38">
        <f t="shared" si="9"/>
        <v>143.6</v>
      </c>
      <c r="F71" s="32">
        <v>0.1</v>
      </c>
      <c r="G71" s="38">
        <f t="shared" si="10"/>
        <v>14.36</v>
      </c>
      <c r="H71" s="39">
        <f t="shared" si="6"/>
        <v>157.95999999999998</v>
      </c>
      <c r="I71" s="45"/>
      <c r="J71" s="40">
        <f t="shared" si="5"/>
        <v>0</v>
      </c>
      <c r="K71" s="32">
        <v>0.1</v>
      </c>
      <c r="L71" s="40">
        <f t="shared" si="7"/>
        <v>0</v>
      </c>
      <c r="M71" s="41">
        <f t="shared" si="8"/>
        <v>0</v>
      </c>
      <c r="N71" s="1"/>
      <c r="O71" s="1"/>
    </row>
    <row r="72" spans="1:15" x14ac:dyDescent="0.25">
      <c r="A72" s="27">
        <v>102289</v>
      </c>
      <c r="B72" s="28" t="s">
        <v>65</v>
      </c>
      <c r="C72" s="55">
        <v>1</v>
      </c>
      <c r="D72" s="44">
        <v>5.89</v>
      </c>
      <c r="E72" s="38">
        <f t="shared" si="9"/>
        <v>5.89</v>
      </c>
      <c r="F72" s="32">
        <v>0.1</v>
      </c>
      <c r="G72" s="38">
        <f t="shared" si="10"/>
        <v>0.58899999999999997</v>
      </c>
      <c r="H72" s="39">
        <f t="shared" si="6"/>
        <v>6.4789999999999992</v>
      </c>
      <c r="I72" s="45"/>
      <c r="J72" s="40">
        <f t="shared" si="5"/>
        <v>0</v>
      </c>
      <c r="K72" s="32">
        <v>0.1</v>
      </c>
      <c r="L72" s="40">
        <f t="shared" si="7"/>
        <v>0</v>
      </c>
      <c r="M72" s="41">
        <f t="shared" si="8"/>
        <v>0</v>
      </c>
      <c r="N72" s="1"/>
      <c r="O72" s="1"/>
    </row>
    <row r="73" spans="1:15" x14ac:dyDescent="0.25">
      <c r="A73" s="27">
        <v>102290</v>
      </c>
      <c r="B73" s="28" t="s">
        <v>66</v>
      </c>
      <c r="C73" s="55">
        <v>0.15</v>
      </c>
      <c r="D73" s="44">
        <v>14.61</v>
      </c>
      <c r="E73" s="38">
        <f t="shared" si="9"/>
        <v>2.1915</v>
      </c>
      <c r="F73" s="32">
        <v>0.1</v>
      </c>
      <c r="G73" s="38">
        <f t="shared" si="10"/>
        <v>0.21915000000000001</v>
      </c>
      <c r="H73" s="39">
        <f t="shared" si="6"/>
        <v>2.41065</v>
      </c>
      <c r="I73" s="45"/>
      <c r="J73" s="40">
        <f t="shared" si="5"/>
        <v>0</v>
      </c>
      <c r="K73" s="32">
        <v>0.1</v>
      </c>
      <c r="L73" s="40">
        <f t="shared" si="7"/>
        <v>0</v>
      </c>
      <c r="M73" s="41">
        <f t="shared" si="8"/>
        <v>0</v>
      </c>
      <c r="N73" s="1"/>
      <c r="O73" s="1"/>
    </row>
    <row r="74" spans="1:15" x14ac:dyDescent="0.25">
      <c r="A74" s="27">
        <v>102584</v>
      </c>
      <c r="B74" s="28" t="s">
        <v>67</v>
      </c>
      <c r="C74" s="55">
        <v>5</v>
      </c>
      <c r="D74" s="44">
        <v>2.1800000000000002</v>
      </c>
      <c r="E74" s="38">
        <f t="shared" si="9"/>
        <v>10.9</v>
      </c>
      <c r="F74" s="32">
        <v>0.1</v>
      </c>
      <c r="G74" s="38">
        <f t="shared" si="10"/>
        <v>1.0900000000000001</v>
      </c>
      <c r="H74" s="39">
        <f t="shared" si="6"/>
        <v>11.99</v>
      </c>
      <c r="I74" s="45"/>
      <c r="J74" s="40">
        <f t="shared" si="5"/>
        <v>0</v>
      </c>
      <c r="K74" s="32">
        <v>0.1</v>
      </c>
      <c r="L74" s="40">
        <f t="shared" si="7"/>
        <v>0</v>
      </c>
      <c r="M74" s="41">
        <f t="shared" si="8"/>
        <v>0</v>
      </c>
      <c r="N74" s="1"/>
      <c r="O74" s="1"/>
    </row>
    <row r="75" spans="1:15" x14ac:dyDescent="0.25">
      <c r="A75" s="27">
        <v>102364</v>
      </c>
      <c r="B75" s="28" t="s">
        <v>68</v>
      </c>
      <c r="C75" s="55">
        <v>2</v>
      </c>
      <c r="D75" s="44">
        <v>1.62</v>
      </c>
      <c r="E75" s="38">
        <f t="shared" si="9"/>
        <v>3.24</v>
      </c>
      <c r="F75" s="32">
        <v>0.1</v>
      </c>
      <c r="G75" s="38">
        <f t="shared" si="10"/>
        <v>0.32400000000000007</v>
      </c>
      <c r="H75" s="39">
        <f t="shared" si="6"/>
        <v>3.5640000000000001</v>
      </c>
      <c r="I75" s="45"/>
      <c r="J75" s="40">
        <f t="shared" si="5"/>
        <v>0</v>
      </c>
      <c r="K75" s="32">
        <v>0.1</v>
      </c>
      <c r="L75" s="40">
        <f t="shared" si="7"/>
        <v>0</v>
      </c>
      <c r="M75" s="41">
        <f t="shared" si="8"/>
        <v>0</v>
      </c>
      <c r="N75" s="1"/>
      <c r="O75" s="1"/>
    </row>
    <row r="76" spans="1:15" x14ac:dyDescent="0.25">
      <c r="A76" s="27">
        <v>102377</v>
      </c>
      <c r="B76" s="28" t="s">
        <v>69</v>
      </c>
      <c r="C76" s="55">
        <v>5</v>
      </c>
      <c r="D76" s="44">
        <v>2.42</v>
      </c>
      <c r="E76" s="38">
        <f t="shared" si="9"/>
        <v>12.1</v>
      </c>
      <c r="F76" s="32">
        <v>0.1</v>
      </c>
      <c r="G76" s="38">
        <f t="shared" si="10"/>
        <v>1.21</v>
      </c>
      <c r="H76" s="39">
        <f t="shared" si="6"/>
        <v>13.309999999999999</v>
      </c>
      <c r="I76" s="45"/>
      <c r="J76" s="40">
        <f t="shared" si="5"/>
        <v>0</v>
      </c>
      <c r="K76" s="32">
        <v>0.1</v>
      </c>
      <c r="L76" s="40">
        <f t="shared" si="7"/>
        <v>0</v>
      </c>
      <c r="M76" s="41">
        <f t="shared" si="8"/>
        <v>0</v>
      </c>
      <c r="N76" s="1"/>
      <c r="O76" s="1"/>
    </row>
    <row r="77" spans="1:15" x14ac:dyDescent="0.25">
      <c r="A77" s="27">
        <v>102379</v>
      </c>
      <c r="B77" s="28" t="s">
        <v>70</v>
      </c>
      <c r="C77" s="55">
        <v>1.2</v>
      </c>
      <c r="D77" s="44">
        <v>3.85</v>
      </c>
      <c r="E77" s="38">
        <f t="shared" si="9"/>
        <v>4.62</v>
      </c>
      <c r="F77" s="32">
        <v>0.1</v>
      </c>
      <c r="G77" s="38">
        <f t="shared" si="10"/>
        <v>0.46200000000000002</v>
      </c>
      <c r="H77" s="39">
        <f t="shared" si="6"/>
        <v>5.0819999999999999</v>
      </c>
      <c r="I77" s="45"/>
      <c r="J77" s="40">
        <f t="shared" si="5"/>
        <v>0</v>
      </c>
      <c r="K77" s="32">
        <v>0.1</v>
      </c>
      <c r="L77" s="40">
        <f t="shared" si="7"/>
        <v>0</v>
      </c>
      <c r="M77" s="41">
        <f t="shared" si="8"/>
        <v>0</v>
      </c>
      <c r="N77" s="1"/>
      <c r="O77" s="1"/>
    </row>
    <row r="78" spans="1:15" x14ac:dyDescent="0.25">
      <c r="A78" s="27">
        <v>102380</v>
      </c>
      <c r="B78" s="28" t="s">
        <v>71</v>
      </c>
      <c r="C78" s="55">
        <v>1</v>
      </c>
      <c r="D78" s="44">
        <v>9.44</v>
      </c>
      <c r="E78" s="38">
        <f t="shared" si="9"/>
        <v>9.44</v>
      </c>
      <c r="F78" s="32">
        <v>0.1</v>
      </c>
      <c r="G78" s="38">
        <f t="shared" si="10"/>
        <v>0.94399999999999995</v>
      </c>
      <c r="H78" s="39">
        <f t="shared" si="6"/>
        <v>10.384</v>
      </c>
      <c r="I78" s="45"/>
      <c r="J78" s="40">
        <f t="shared" si="5"/>
        <v>0</v>
      </c>
      <c r="K78" s="32">
        <v>0.1</v>
      </c>
      <c r="L78" s="40">
        <f t="shared" si="7"/>
        <v>0</v>
      </c>
      <c r="M78" s="41">
        <f t="shared" si="8"/>
        <v>0</v>
      </c>
      <c r="N78" s="1"/>
      <c r="O78" s="1"/>
    </row>
    <row r="79" spans="1:15" x14ac:dyDescent="0.25">
      <c r="A79" s="27">
        <v>102381</v>
      </c>
      <c r="B79" s="28" t="s">
        <v>72</v>
      </c>
      <c r="C79" s="55">
        <v>1</v>
      </c>
      <c r="D79" s="44">
        <v>9.44</v>
      </c>
      <c r="E79" s="38">
        <f t="shared" si="9"/>
        <v>9.44</v>
      </c>
      <c r="F79" s="32">
        <v>0.1</v>
      </c>
      <c r="G79" s="38">
        <f t="shared" si="10"/>
        <v>0.94399999999999995</v>
      </c>
      <c r="H79" s="39">
        <f t="shared" si="6"/>
        <v>10.384</v>
      </c>
      <c r="I79" s="45"/>
      <c r="J79" s="40">
        <f t="shared" si="5"/>
        <v>0</v>
      </c>
      <c r="K79" s="32">
        <v>0.1</v>
      </c>
      <c r="L79" s="40">
        <f t="shared" si="7"/>
        <v>0</v>
      </c>
      <c r="M79" s="41">
        <f t="shared" si="8"/>
        <v>0</v>
      </c>
      <c r="N79" s="1"/>
      <c r="O79" s="1"/>
    </row>
    <row r="80" spans="1:15" x14ac:dyDescent="0.25">
      <c r="A80" s="27">
        <v>102382</v>
      </c>
      <c r="B80" s="28" t="s">
        <v>73</v>
      </c>
      <c r="C80" s="55">
        <v>5.75</v>
      </c>
      <c r="D80" s="44">
        <v>10.18</v>
      </c>
      <c r="E80" s="38">
        <f t="shared" si="9"/>
        <v>58.534999999999997</v>
      </c>
      <c r="F80" s="32">
        <v>0.1</v>
      </c>
      <c r="G80" s="38">
        <f t="shared" si="10"/>
        <v>5.8535000000000004</v>
      </c>
      <c r="H80" s="39">
        <f t="shared" si="6"/>
        <v>64.388499999999993</v>
      </c>
      <c r="I80" s="45"/>
      <c r="J80" s="40">
        <f t="shared" si="5"/>
        <v>0</v>
      </c>
      <c r="K80" s="32">
        <v>0.1</v>
      </c>
      <c r="L80" s="40">
        <f t="shared" si="7"/>
        <v>0</v>
      </c>
      <c r="M80" s="41">
        <f t="shared" si="8"/>
        <v>0</v>
      </c>
      <c r="N80" s="1"/>
      <c r="O80" s="1"/>
    </row>
    <row r="81" spans="1:15" x14ac:dyDescent="0.25">
      <c r="A81" s="27">
        <v>102624</v>
      </c>
      <c r="B81" s="28" t="s">
        <v>74</v>
      </c>
      <c r="C81" s="55">
        <v>0.25</v>
      </c>
      <c r="D81" s="44">
        <v>7.47</v>
      </c>
      <c r="E81" s="38">
        <f t="shared" si="9"/>
        <v>1.8674999999999999</v>
      </c>
      <c r="F81" s="32">
        <v>0.1</v>
      </c>
      <c r="G81" s="38">
        <f t="shared" si="10"/>
        <v>0.18675</v>
      </c>
      <c r="H81" s="39">
        <f t="shared" si="6"/>
        <v>2.0542500000000001</v>
      </c>
      <c r="I81" s="45"/>
      <c r="J81" s="40">
        <f t="shared" si="5"/>
        <v>0</v>
      </c>
      <c r="K81" s="32">
        <v>0.1</v>
      </c>
      <c r="L81" s="40">
        <f t="shared" si="7"/>
        <v>0</v>
      </c>
      <c r="M81" s="41">
        <f t="shared" si="8"/>
        <v>0</v>
      </c>
      <c r="N81" s="1"/>
      <c r="O81" s="1"/>
    </row>
    <row r="82" spans="1:15" x14ac:dyDescent="0.25">
      <c r="A82" s="27">
        <v>102383</v>
      </c>
      <c r="B82" s="28" t="s">
        <v>75</v>
      </c>
      <c r="C82" s="55">
        <v>2</v>
      </c>
      <c r="D82" s="44">
        <v>2.66</v>
      </c>
      <c r="E82" s="38">
        <f t="shared" si="9"/>
        <v>5.32</v>
      </c>
      <c r="F82" s="32">
        <v>0.1</v>
      </c>
      <c r="G82" s="38">
        <f t="shared" si="10"/>
        <v>0.53200000000000003</v>
      </c>
      <c r="H82" s="39">
        <f t="shared" si="6"/>
        <v>5.8520000000000003</v>
      </c>
      <c r="I82" s="45"/>
      <c r="J82" s="40">
        <f t="shared" si="5"/>
        <v>0</v>
      </c>
      <c r="K82" s="32">
        <v>0.1</v>
      </c>
      <c r="L82" s="40">
        <f t="shared" si="7"/>
        <v>0</v>
      </c>
      <c r="M82" s="41">
        <f t="shared" si="8"/>
        <v>0</v>
      </c>
      <c r="N82" s="1"/>
      <c r="O82" s="1"/>
    </row>
    <row r="83" spans="1:15" x14ac:dyDescent="0.25">
      <c r="A83" s="27">
        <v>102989</v>
      </c>
      <c r="B83" s="28" t="s">
        <v>76</v>
      </c>
      <c r="C83" s="55">
        <v>10</v>
      </c>
      <c r="D83" s="44">
        <v>2.72</v>
      </c>
      <c r="E83" s="38">
        <f t="shared" si="9"/>
        <v>27.200000000000003</v>
      </c>
      <c r="F83" s="32">
        <v>0.04</v>
      </c>
      <c r="G83" s="38">
        <f t="shared" si="10"/>
        <v>1.0880000000000001</v>
      </c>
      <c r="H83" s="39">
        <f t="shared" si="6"/>
        <v>28.288000000000004</v>
      </c>
      <c r="I83" s="45"/>
      <c r="J83" s="40">
        <f t="shared" si="5"/>
        <v>0</v>
      </c>
      <c r="K83" s="32">
        <v>0.04</v>
      </c>
      <c r="L83" s="40">
        <f t="shared" si="7"/>
        <v>0</v>
      </c>
      <c r="M83" s="41">
        <f t="shared" si="8"/>
        <v>0</v>
      </c>
      <c r="N83" s="1"/>
      <c r="O83" s="1"/>
    </row>
    <row r="84" spans="1:15" x14ac:dyDescent="0.25">
      <c r="A84" s="27">
        <v>102168</v>
      </c>
      <c r="B84" s="28" t="s">
        <v>78</v>
      </c>
      <c r="C84" s="55">
        <v>1</v>
      </c>
      <c r="D84" s="44">
        <v>1.78</v>
      </c>
      <c r="E84" s="38">
        <f t="shared" si="9"/>
        <v>1.78</v>
      </c>
      <c r="F84" s="32">
        <v>0.1</v>
      </c>
      <c r="G84" s="38">
        <f t="shared" si="10"/>
        <v>0.17800000000000002</v>
      </c>
      <c r="H84" s="39">
        <f t="shared" si="6"/>
        <v>1.958</v>
      </c>
      <c r="I84" s="45"/>
      <c r="J84" s="40">
        <f t="shared" si="5"/>
        <v>0</v>
      </c>
      <c r="K84" s="32">
        <v>0.1</v>
      </c>
      <c r="L84" s="40">
        <f t="shared" si="7"/>
        <v>0</v>
      </c>
      <c r="M84" s="41">
        <f t="shared" si="8"/>
        <v>0</v>
      </c>
      <c r="N84" s="1"/>
      <c r="O84" s="1"/>
    </row>
    <row r="85" spans="1:15" x14ac:dyDescent="0.25">
      <c r="A85" s="27">
        <v>102720</v>
      </c>
      <c r="B85" s="28" t="s">
        <v>16</v>
      </c>
      <c r="C85" s="55">
        <v>3.15</v>
      </c>
      <c r="D85" s="44">
        <v>3.5</v>
      </c>
      <c r="E85" s="38">
        <f t="shared" si="9"/>
        <v>11.025</v>
      </c>
      <c r="F85" s="32">
        <v>0.1</v>
      </c>
      <c r="G85" s="38">
        <f t="shared" si="10"/>
        <v>1.1025</v>
      </c>
      <c r="H85" s="39">
        <f t="shared" si="6"/>
        <v>12.127500000000001</v>
      </c>
      <c r="I85" s="45"/>
      <c r="J85" s="40">
        <f t="shared" si="5"/>
        <v>0</v>
      </c>
      <c r="K85" s="32">
        <v>0.1</v>
      </c>
      <c r="L85" s="40">
        <f t="shared" si="7"/>
        <v>0</v>
      </c>
      <c r="M85" s="41">
        <f t="shared" si="8"/>
        <v>0</v>
      </c>
      <c r="N85" s="1"/>
      <c r="O85" s="1"/>
    </row>
    <row r="86" spans="1:15" x14ac:dyDescent="0.25">
      <c r="A86" s="27">
        <v>102590</v>
      </c>
      <c r="B86" s="28" t="s">
        <v>79</v>
      </c>
      <c r="C86" s="55">
        <v>0.3</v>
      </c>
      <c r="D86" s="44">
        <v>9.69</v>
      </c>
      <c r="E86" s="38">
        <f t="shared" si="9"/>
        <v>2.9069999999999996</v>
      </c>
      <c r="F86" s="32">
        <v>0.1</v>
      </c>
      <c r="G86" s="38">
        <f t="shared" si="10"/>
        <v>0.29069999999999996</v>
      </c>
      <c r="H86" s="39">
        <f t="shared" si="6"/>
        <v>3.1976999999999993</v>
      </c>
      <c r="I86" s="45"/>
      <c r="J86" s="40">
        <f t="shared" si="5"/>
        <v>0</v>
      </c>
      <c r="K86" s="32">
        <v>0.1</v>
      </c>
      <c r="L86" s="40">
        <f t="shared" si="7"/>
        <v>0</v>
      </c>
      <c r="M86" s="41">
        <f t="shared" si="8"/>
        <v>0</v>
      </c>
      <c r="N86" s="1"/>
      <c r="O86" s="1"/>
    </row>
    <row r="87" spans="1:15" x14ac:dyDescent="0.25">
      <c r="A87" s="27">
        <v>23</v>
      </c>
      <c r="B87" s="28" t="s">
        <v>80</v>
      </c>
      <c r="C87" s="55">
        <v>1</v>
      </c>
      <c r="D87" s="44">
        <v>1.89</v>
      </c>
      <c r="E87" s="38">
        <f t="shared" si="9"/>
        <v>1.89</v>
      </c>
      <c r="F87" s="32">
        <v>0.1</v>
      </c>
      <c r="G87" s="38">
        <f t="shared" si="10"/>
        <v>0.189</v>
      </c>
      <c r="H87" s="39">
        <f t="shared" si="6"/>
        <v>2.0789999999999997</v>
      </c>
      <c r="I87" s="45"/>
      <c r="J87" s="40">
        <f t="shared" ref="J87:J150" si="15">IF(I87&gt;D87,"ERROR PREU",ROUND(I87*C87,2))</f>
        <v>0</v>
      </c>
      <c r="K87" s="32">
        <v>0.1</v>
      </c>
      <c r="L87" s="40">
        <f t="shared" si="7"/>
        <v>0</v>
      </c>
      <c r="M87" s="41">
        <f t="shared" si="8"/>
        <v>0</v>
      </c>
      <c r="N87" s="1"/>
      <c r="O87" s="1"/>
    </row>
    <row r="88" spans="1:15" x14ac:dyDescent="0.25">
      <c r="A88" s="27">
        <v>102430</v>
      </c>
      <c r="B88" s="28" t="s">
        <v>81</v>
      </c>
      <c r="C88" s="55">
        <v>5</v>
      </c>
      <c r="D88" s="44">
        <v>1.44</v>
      </c>
      <c r="E88" s="38">
        <f t="shared" si="9"/>
        <v>7.1999999999999993</v>
      </c>
      <c r="F88" s="32">
        <v>0.1</v>
      </c>
      <c r="G88" s="38">
        <f t="shared" si="10"/>
        <v>0.72</v>
      </c>
      <c r="H88" s="39">
        <f t="shared" si="6"/>
        <v>7.919999999999999</v>
      </c>
      <c r="I88" s="45"/>
      <c r="J88" s="40">
        <f t="shared" si="15"/>
        <v>0</v>
      </c>
      <c r="K88" s="32">
        <v>0.1</v>
      </c>
      <c r="L88" s="40">
        <f t="shared" si="7"/>
        <v>0</v>
      </c>
      <c r="M88" s="41">
        <f t="shared" si="8"/>
        <v>0</v>
      </c>
      <c r="N88" s="1"/>
      <c r="O88" s="1"/>
    </row>
    <row r="89" spans="1:15" x14ac:dyDescent="0.25">
      <c r="A89" s="27">
        <v>102431</v>
      </c>
      <c r="B89" s="28" t="s">
        <v>82</v>
      </c>
      <c r="C89" s="55">
        <v>1</v>
      </c>
      <c r="D89" s="44">
        <v>12.22</v>
      </c>
      <c r="E89" s="38">
        <f t="shared" si="9"/>
        <v>12.22</v>
      </c>
      <c r="F89" s="32">
        <v>0.1</v>
      </c>
      <c r="G89" s="38">
        <f t="shared" si="10"/>
        <v>1.2220000000000002</v>
      </c>
      <c r="H89" s="39">
        <f t="shared" si="6"/>
        <v>13.442</v>
      </c>
      <c r="I89" s="45"/>
      <c r="J89" s="40">
        <f t="shared" si="15"/>
        <v>0</v>
      </c>
      <c r="K89" s="32">
        <v>0.1</v>
      </c>
      <c r="L89" s="40">
        <f t="shared" si="7"/>
        <v>0</v>
      </c>
      <c r="M89" s="41">
        <f t="shared" si="8"/>
        <v>0</v>
      </c>
      <c r="N89" s="1"/>
      <c r="O89" s="1"/>
    </row>
    <row r="90" spans="1:15" x14ac:dyDescent="0.25">
      <c r="A90" s="27">
        <v>102495</v>
      </c>
      <c r="B90" s="28" t="s">
        <v>83</v>
      </c>
      <c r="C90" s="55">
        <v>0.5</v>
      </c>
      <c r="D90" s="44">
        <v>6.59</v>
      </c>
      <c r="E90" s="38">
        <f t="shared" si="9"/>
        <v>3.2949999999999999</v>
      </c>
      <c r="F90" s="32">
        <v>0.1</v>
      </c>
      <c r="G90" s="38">
        <f t="shared" si="10"/>
        <v>0.32950000000000002</v>
      </c>
      <c r="H90" s="39">
        <f t="shared" si="6"/>
        <v>3.6244999999999998</v>
      </c>
      <c r="I90" s="45"/>
      <c r="J90" s="40">
        <f t="shared" si="15"/>
        <v>0</v>
      </c>
      <c r="K90" s="32">
        <v>0.1</v>
      </c>
      <c r="L90" s="40">
        <f t="shared" si="7"/>
        <v>0</v>
      </c>
      <c r="M90" s="41">
        <f t="shared" si="8"/>
        <v>0</v>
      </c>
      <c r="N90" s="1"/>
      <c r="O90" s="1"/>
    </row>
    <row r="91" spans="1:15" x14ac:dyDescent="0.25">
      <c r="A91" s="27">
        <v>102507</v>
      </c>
      <c r="B91" s="28" t="s">
        <v>17</v>
      </c>
      <c r="C91" s="55">
        <v>35</v>
      </c>
      <c r="D91" s="44">
        <v>4.12</v>
      </c>
      <c r="E91" s="38">
        <f t="shared" si="9"/>
        <v>144.20000000000002</v>
      </c>
      <c r="F91" s="32">
        <v>0.1</v>
      </c>
      <c r="G91" s="38">
        <f t="shared" si="10"/>
        <v>14.420000000000002</v>
      </c>
      <c r="H91" s="39">
        <f t="shared" si="6"/>
        <v>158.62</v>
      </c>
      <c r="I91" s="45"/>
      <c r="J91" s="40">
        <f t="shared" si="15"/>
        <v>0</v>
      </c>
      <c r="K91" s="32">
        <v>0.1</v>
      </c>
      <c r="L91" s="40">
        <f t="shared" si="7"/>
        <v>0</v>
      </c>
      <c r="M91" s="41">
        <f t="shared" si="8"/>
        <v>0</v>
      </c>
      <c r="N91" s="1"/>
      <c r="O91" s="1"/>
    </row>
    <row r="92" spans="1:15" x14ac:dyDescent="0.25">
      <c r="A92" s="27">
        <v>102512</v>
      </c>
      <c r="B92" s="28" t="s">
        <v>84</v>
      </c>
      <c r="C92" s="55">
        <v>4.21</v>
      </c>
      <c r="D92" s="44">
        <v>0.32</v>
      </c>
      <c r="E92" s="38">
        <f t="shared" si="9"/>
        <v>1.3472</v>
      </c>
      <c r="F92" s="32">
        <v>0.1</v>
      </c>
      <c r="G92" s="38">
        <f t="shared" si="10"/>
        <v>0.13472000000000001</v>
      </c>
      <c r="H92" s="39">
        <f t="shared" si="6"/>
        <v>1.4819199999999999</v>
      </c>
      <c r="I92" s="45"/>
      <c r="J92" s="40">
        <f t="shared" si="15"/>
        <v>0</v>
      </c>
      <c r="K92" s="32">
        <v>0.1</v>
      </c>
      <c r="L92" s="40">
        <f t="shared" si="7"/>
        <v>0</v>
      </c>
      <c r="M92" s="41">
        <f t="shared" si="8"/>
        <v>0</v>
      </c>
      <c r="N92" s="1"/>
      <c r="O92" s="1"/>
    </row>
    <row r="93" spans="1:15" x14ac:dyDescent="0.25">
      <c r="A93" s="27">
        <v>102513</v>
      </c>
      <c r="B93" s="28" t="s">
        <v>85</v>
      </c>
      <c r="C93" s="55">
        <v>10</v>
      </c>
      <c r="D93" s="44">
        <v>0.36</v>
      </c>
      <c r="E93" s="38">
        <f t="shared" si="9"/>
        <v>3.5999999999999996</v>
      </c>
      <c r="F93" s="32">
        <v>0.1</v>
      </c>
      <c r="G93" s="38">
        <f t="shared" si="10"/>
        <v>0.36</v>
      </c>
      <c r="H93" s="39">
        <f t="shared" si="6"/>
        <v>3.9599999999999995</v>
      </c>
      <c r="I93" s="45"/>
      <c r="J93" s="40">
        <f t="shared" si="15"/>
        <v>0</v>
      </c>
      <c r="K93" s="32">
        <v>0.1</v>
      </c>
      <c r="L93" s="40">
        <f t="shared" si="7"/>
        <v>0</v>
      </c>
      <c r="M93" s="41">
        <f t="shared" si="8"/>
        <v>0</v>
      </c>
      <c r="N93" s="1"/>
      <c r="O93" s="1"/>
    </row>
    <row r="94" spans="1:15" x14ac:dyDescent="0.25">
      <c r="A94" s="27">
        <v>24</v>
      </c>
      <c r="B94" s="28" t="s">
        <v>86</v>
      </c>
      <c r="C94" s="55">
        <v>0.25</v>
      </c>
      <c r="D94" s="44">
        <v>4.51</v>
      </c>
      <c r="E94" s="38">
        <f t="shared" si="9"/>
        <v>1.1274999999999999</v>
      </c>
      <c r="F94" s="32">
        <v>0.1</v>
      </c>
      <c r="G94" s="38">
        <f t="shared" si="10"/>
        <v>0.11275</v>
      </c>
      <c r="H94" s="39">
        <f t="shared" si="6"/>
        <v>1.2402499999999999</v>
      </c>
      <c r="I94" s="45"/>
      <c r="J94" s="40">
        <f t="shared" si="15"/>
        <v>0</v>
      </c>
      <c r="K94" s="32">
        <v>0.1</v>
      </c>
      <c r="L94" s="40">
        <f t="shared" si="7"/>
        <v>0</v>
      </c>
      <c r="M94" s="41">
        <f t="shared" si="8"/>
        <v>0</v>
      </c>
      <c r="N94" s="1"/>
      <c r="O94" s="1"/>
    </row>
    <row r="95" spans="1:15" x14ac:dyDescent="0.25">
      <c r="A95" s="27">
        <v>25</v>
      </c>
      <c r="B95" s="28" t="s">
        <v>87</v>
      </c>
      <c r="C95" s="55">
        <v>2</v>
      </c>
      <c r="D95" s="44">
        <v>5.88</v>
      </c>
      <c r="E95" s="38">
        <f t="shared" si="9"/>
        <v>11.76</v>
      </c>
      <c r="F95" s="32">
        <v>0.1</v>
      </c>
      <c r="G95" s="38">
        <f t="shared" si="10"/>
        <v>1.1759999999999999</v>
      </c>
      <c r="H95" s="39">
        <f t="shared" si="6"/>
        <v>12.936</v>
      </c>
      <c r="I95" s="45"/>
      <c r="J95" s="40">
        <f t="shared" si="15"/>
        <v>0</v>
      </c>
      <c r="K95" s="32">
        <v>0.1</v>
      </c>
      <c r="L95" s="40">
        <f t="shared" si="7"/>
        <v>0</v>
      </c>
      <c r="M95" s="41">
        <f t="shared" si="8"/>
        <v>0</v>
      </c>
      <c r="N95" s="1"/>
      <c r="O95" s="1"/>
    </row>
    <row r="96" spans="1:15" x14ac:dyDescent="0.25">
      <c r="A96" s="27">
        <v>26</v>
      </c>
      <c r="B96" s="28" t="s">
        <v>88</v>
      </c>
      <c r="C96" s="55">
        <v>1</v>
      </c>
      <c r="D96" s="44">
        <v>8.41</v>
      </c>
      <c r="E96" s="38">
        <f t="shared" si="9"/>
        <v>8.41</v>
      </c>
      <c r="F96" s="32">
        <v>0.1</v>
      </c>
      <c r="G96" s="38">
        <f t="shared" si="10"/>
        <v>0.84100000000000008</v>
      </c>
      <c r="H96" s="39">
        <f t="shared" si="6"/>
        <v>9.2509999999999994</v>
      </c>
      <c r="I96" s="45"/>
      <c r="J96" s="40">
        <f t="shared" si="15"/>
        <v>0</v>
      </c>
      <c r="K96" s="32">
        <v>0.1</v>
      </c>
      <c r="L96" s="40">
        <f t="shared" si="7"/>
        <v>0</v>
      </c>
      <c r="M96" s="41">
        <f t="shared" si="8"/>
        <v>0</v>
      </c>
      <c r="N96" s="1"/>
      <c r="O96" s="1"/>
    </row>
    <row r="97" spans="1:15" x14ac:dyDescent="0.25">
      <c r="A97" s="27">
        <v>102604</v>
      </c>
      <c r="B97" s="28" t="s">
        <v>89</v>
      </c>
      <c r="C97" s="55">
        <v>1.8</v>
      </c>
      <c r="D97" s="44">
        <v>3.09</v>
      </c>
      <c r="E97" s="38">
        <f t="shared" si="9"/>
        <v>5.5620000000000003</v>
      </c>
      <c r="F97" s="32">
        <v>0.1</v>
      </c>
      <c r="G97" s="38">
        <f t="shared" si="10"/>
        <v>0.55620000000000003</v>
      </c>
      <c r="H97" s="39">
        <f t="shared" si="6"/>
        <v>6.1181999999999999</v>
      </c>
      <c r="I97" s="45"/>
      <c r="J97" s="40">
        <f t="shared" si="15"/>
        <v>0</v>
      </c>
      <c r="K97" s="32">
        <v>0.1</v>
      </c>
      <c r="L97" s="40">
        <f t="shared" si="7"/>
        <v>0</v>
      </c>
      <c r="M97" s="41">
        <f t="shared" si="8"/>
        <v>0</v>
      </c>
      <c r="N97" s="1"/>
      <c r="O97" s="1"/>
    </row>
    <row r="98" spans="1:15" x14ac:dyDescent="0.25">
      <c r="A98" s="27">
        <v>102525</v>
      </c>
      <c r="B98" s="28" t="s">
        <v>90</v>
      </c>
      <c r="C98" s="55">
        <v>7.6</v>
      </c>
      <c r="D98" s="44">
        <v>1.28</v>
      </c>
      <c r="E98" s="38">
        <f t="shared" si="9"/>
        <v>9.7279999999999998</v>
      </c>
      <c r="F98" s="32">
        <v>0.1</v>
      </c>
      <c r="G98" s="38">
        <f t="shared" si="10"/>
        <v>0.9728</v>
      </c>
      <c r="H98" s="39">
        <f t="shared" si="6"/>
        <v>10.700799999999999</v>
      </c>
      <c r="I98" s="45"/>
      <c r="J98" s="40">
        <f t="shared" si="15"/>
        <v>0</v>
      </c>
      <c r="K98" s="32">
        <v>0.1</v>
      </c>
      <c r="L98" s="40">
        <f t="shared" si="7"/>
        <v>0</v>
      </c>
      <c r="M98" s="41">
        <f t="shared" si="8"/>
        <v>0</v>
      </c>
      <c r="N98" s="1"/>
      <c r="O98" s="1"/>
    </row>
    <row r="99" spans="1:15" x14ac:dyDescent="0.25">
      <c r="A99" s="27">
        <v>102526</v>
      </c>
      <c r="B99" s="28" t="s">
        <v>18</v>
      </c>
      <c r="C99" s="55">
        <v>8</v>
      </c>
      <c r="D99" s="44">
        <v>2.5299999999999998</v>
      </c>
      <c r="E99" s="38">
        <f t="shared" si="9"/>
        <v>20.239999999999998</v>
      </c>
      <c r="F99" s="32">
        <v>0.1</v>
      </c>
      <c r="G99" s="38">
        <f t="shared" si="10"/>
        <v>2.024</v>
      </c>
      <c r="H99" s="39">
        <f t="shared" si="6"/>
        <v>22.263999999999999</v>
      </c>
      <c r="I99" s="45"/>
      <c r="J99" s="40">
        <f t="shared" si="15"/>
        <v>0</v>
      </c>
      <c r="K99" s="32">
        <v>0.1</v>
      </c>
      <c r="L99" s="40">
        <f t="shared" si="7"/>
        <v>0</v>
      </c>
      <c r="M99" s="41">
        <f t="shared" si="8"/>
        <v>0</v>
      </c>
      <c r="N99" s="1"/>
      <c r="O99" s="1"/>
    </row>
    <row r="100" spans="1:15" x14ac:dyDescent="0.25">
      <c r="A100" s="27">
        <v>102541</v>
      </c>
      <c r="B100" s="28" t="s">
        <v>91</v>
      </c>
      <c r="C100" s="55">
        <v>0.5</v>
      </c>
      <c r="D100" s="44">
        <v>4.2699999999999996</v>
      </c>
      <c r="E100" s="38">
        <f t="shared" si="9"/>
        <v>2.1349999999999998</v>
      </c>
      <c r="F100" s="32">
        <v>0.1</v>
      </c>
      <c r="G100" s="38">
        <f t="shared" si="10"/>
        <v>0.2135</v>
      </c>
      <c r="H100" s="39">
        <f t="shared" si="6"/>
        <v>2.3484999999999996</v>
      </c>
      <c r="I100" s="45"/>
      <c r="J100" s="40">
        <f t="shared" si="15"/>
        <v>0</v>
      </c>
      <c r="K100" s="32">
        <v>0.1</v>
      </c>
      <c r="L100" s="40">
        <f t="shared" si="7"/>
        <v>0</v>
      </c>
      <c r="M100" s="41">
        <f t="shared" si="8"/>
        <v>0</v>
      </c>
      <c r="N100" s="1"/>
      <c r="O100" s="1"/>
    </row>
    <row r="101" spans="1:15" x14ac:dyDescent="0.25">
      <c r="A101" s="27">
        <v>102542</v>
      </c>
      <c r="B101" s="28" t="s">
        <v>92</v>
      </c>
      <c r="C101" s="55">
        <v>5</v>
      </c>
      <c r="D101" s="44">
        <v>0.65</v>
      </c>
      <c r="E101" s="38">
        <f t="shared" si="9"/>
        <v>3.25</v>
      </c>
      <c r="F101" s="32">
        <v>0.1</v>
      </c>
      <c r="G101" s="38">
        <f t="shared" si="10"/>
        <v>0.32500000000000001</v>
      </c>
      <c r="H101" s="39">
        <f t="shared" si="6"/>
        <v>3.5750000000000002</v>
      </c>
      <c r="I101" s="45"/>
      <c r="J101" s="40">
        <f t="shared" si="15"/>
        <v>0</v>
      </c>
      <c r="K101" s="32">
        <v>0.1</v>
      </c>
      <c r="L101" s="40">
        <f t="shared" si="7"/>
        <v>0</v>
      </c>
      <c r="M101" s="41">
        <f t="shared" si="8"/>
        <v>0</v>
      </c>
      <c r="N101" s="1"/>
      <c r="O101" s="1"/>
    </row>
    <row r="102" spans="1:15" x14ac:dyDescent="0.25">
      <c r="A102" s="27">
        <v>103216</v>
      </c>
      <c r="B102" s="28" t="s">
        <v>93</v>
      </c>
      <c r="C102" s="55">
        <v>0.5</v>
      </c>
      <c r="D102" s="44">
        <v>1.1200000000000001</v>
      </c>
      <c r="E102" s="38">
        <f t="shared" si="9"/>
        <v>0.56000000000000005</v>
      </c>
      <c r="F102" s="32">
        <v>0.1</v>
      </c>
      <c r="G102" s="38">
        <f t="shared" si="10"/>
        <v>5.6000000000000008E-2</v>
      </c>
      <c r="H102" s="39">
        <f t="shared" si="6"/>
        <v>0.6160000000000001</v>
      </c>
      <c r="I102" s="45"/>
      <c r="J102" s="40">
        <f t="shared" si="15"/>
        <v>0</v>
      </c>
      <c r="K102" s="32">
        <v>0.1</v>
      </c>
      <c r="L102" s="40">
        <f t="shared" si="7"/>
        <v>0</v>
      </c>
      <c r="M102" s="41">
        <f t="shared" si="8"/>
        <v>0</v>
      </c>
      <c r="N102" s="1"/>
      <c r="O102" s="1"/>
    </row>
    <row r="103" spans="1:15" x14ac:dyDescent="0.25">
      <c r="A103" s="27">
        <v>27</v>
      </c>
      <c r="B103" s="28" t="s">
        <v>94</v>
      </c>
      <c r="C103" s="55">
        <v>0.5</v>
      </c>
      <c r="D103" s="44">
        <v>1.1200000000000001</v>
      </c>
      <c r="E103" s="38">
        <f t="shared" si="9"/>
        <v>0.56000000000000005</v>
      </c>
      <c r="F103" s="32">
        <v>0.1</v>
      </c>
      <c r="G103" s="38">
        <f t="shared" si="10"/>
        <v>5.6000000000000008E-2</v>
      </c>
      <c r="H103" s="39">
        <f t="shared" si="6"/>
        <v>0.6160000000000001</v>
      </c>
      <c r="I103" s="45"/>
      <c r="J103" s="40">
        <f t="shared" si="15"/>
        <v>0</v>
      </c>
      <c r="K103" s="32">
        <v>0.1</v>
      </c>
      <c r="L103" s="40">
        <f t="shared" si="7"/>
        <v>0</v>
      </c>
      <c r="M103" s="41">
        <f t="shared" si="8"/>
        <v>0</v>
      </c>
      <c r="N103" s="1"/>
      <c r="O103" s="1"/>
    </row>
    <row r="104" spans="1:15" x14ac:dyDescent="0.25">
      <c r="A104" s="27">
        <v>102259</v>
      </c>
      <c r="B104" s="28" t="s">
        <v>95</v>
      </c>
      <c r="C104" s="55">
        <v>0.9</v>
      </c>
      <c r="D104" s="44">
        <v>9.75</v>
      </c>
      <c r="E104" s="38">
        <f t="shared" si="9"/>
        <v>8.7750000000000004</v>
      </c>
      <c r="F104" s="32">
        <v>0.1</v>
      </c>
      <c r="G104" s="38">
        <f t="shared" si="10"/>
        <v>0.87750000000000006</v>
      </c>
      <c r="H104" s="39">
        <f t="shared" si="6"/>
        <v>9.6524999999999999</v>
      </c>
      <c r="I104" s="45"/>
      <c r="J104" s="40">
        <f t="shared" si="15"/>
        <v>0</v>
      </c>
      <c r="K104" s="32">
        <v>0.1</v>
      </c>
      <c r="L104" s="40">
        <f t="shared" si="7"/>
        <v>0</v>
      </c>
      <c r="M104" s="41">
        <f t="shared" si="8"/>
        <v>0</v>
      </c>
      <c r="N104" s="1"/>
      <c r="O104" s="1"/>
    </row>
    <row r="105" spans="1:15" x14ac:dyDescent="0.25">
      <c r="A105" s="27">
        <v>102440</v>
      </c>
      <c r="B105" s="28" t="s">
        <v>96</v>
      </c>
      <c r="C105" s="55">
        <v>0.34</v>
      </c>
      <c r="D105" s="44">
        <v>11.87</v>
      </c>
      <c r="E105" s="38">
        <f t="shared" si="9"/>
        <v>4.0358000000000001</v>
      </c>
      <c r="F105" s="32">
        <v>0.1</v>
      </c>
      <c r="G105" s="38">
        <f t="shared" si="10"/>
        <v>0.40358000000000005</v>
      </c>
      <c r="H105" s="39">
        <f t="shared" si="6"/>
        <v>4.4393799999999999</v>
      </c>
      <c r="I105" s="45"/>
      <c r="J105" s="40">
        <f t="shared" si="15"/>
        <v>0</v>
      </c>
      <c r="K105" s="32">
        <v>0.1</v>
      </c>
      <c r="L105" s="40">
        <f t="shared" si="7"/>
        <v>0</v>
      </c>
      <c r="M105" s="41">
        <f t="shared" si="8"/>
        <v>0</v>
      </c>
      <c r="N105" s="1"/>
      <c r="O105" s="1"/>
    </row>
    <row r="106" spans="1:15" x14ac:dyDescent="0.25">
      <c r="A106" s="27">
        <v>102441</v>
      </c>
      <c r="B106" s="28" t="s">
        <v>97</v>
      </c>
      <c r="C106" s="55">
        <v>0.34</v>
      </c>
      <c r="D106" s="44">
        <v>11.87</v>
      </c>
      <c r="E106" s="38">
        <f t="shared" si="9"/>
        <v>4.0358000000000001</v>
      </c>
      <c r="F106" s="32">
        <v>0.1</v>
      </c>
      <c r="G106" s="38">
        <f t="shared" si="10"/>
        <v>0.40358000000000005</v>
      </c>
      <c r="H106" s="39">
        <f t="shared" ref="H106:H169" si="16">G106+E106</f>
        <v>4.4393799999999999</v>
      </c>
      <c r="I106" s="45"/>
      <c r="J106" s="40">
        <f t="shared" si="15"/>
        <v>0</v>
      </c>
      <c r="K106" s="32">
        <v>0.1</v>
      </c>
      <c r="L106" s="40">
        <f t="shared" ref="L106:L169" si="17">J106*K106</f>
        <v>0</v>
      </c>
      <c r="M106" s="41">
        <f t="shared" ref="M106:M169" si="18">L106+J106</f>
        <v>0</v>
      </c>
      <c r="N106" s="1"/>
      <c r="O106" s="1"/>
    </row>
    <row r="107" spans="1:15" x14ac:dyDescent="0.25">
      <c r="A107" s="27">
        <v>102443</v>
      </c>
      <c r="B107" s="28" t="s">
        <v>98</v>
      </c>
      <c r="C107" s="55">
        <v>0.88</v>
      </c>
      <c r="D107" s="44">
        <v>13.62</v>
      </c>
      <c r="E107" s="38">
        <f t="shared" ref="E107:E170" si="19">C107*D107</f>
        <v>11.9856</v>
      </c>
      <c r="F107" s="32">
        <v>0.1</v>
      </c>
      <c r="G107" s="38">
        <f t="shared" ref="G107:G170" si="20">E107*F107</f>
        <v>1.1985600000000001</v>
      </c>
      <c r="H107" s="39">
        <f t="shared" si="16"/>
        <v>13.18416</v>
      </c>
      <c r="I107" s="45"/>
      <c r="J107" s="40">
        <f t="shared" si="15"/>
        <v>0</v>
      </c>
      <c r="K107" s="32">
        <v>0.1</v>
      </c>
      <c r="L107" s="40">
        <f t="shared" si="17"/>
        <v>0</v>
      </c>
      <c r="M107" s="41">
        <f t="shared" si="18"/>
        <v>0</v>
      </c>
      <c r="N107" s="1"/>
      <c r="O107" s="1"/>
    </row>
    <row r="108" spans="1:15" x14ac:dyDescent="0.25">
      <c r="A108" s="27">
        <v>102304</v>
      </c>
      <c r="B108" s="28" t="s">
        <v>19</v>
      </c>
      <c r="C108" s="55">
        <v>0.82</v>
      </c>
      <c r="D108" s="44">
        <v>10.91</v>
      </c>
      <c r="E108" s="38">
        <f t="shared" si="19"/>
        <v>8.9461999999999993</v>
      </c>
      <c r="F108" s="32">
        <v>0.1</v>
      </c>
      <c r="G108" s="38">
        <f t="shared" si="20"/>
        <v>0.89461999999999997</v>
      </c>
      <c r="H108" s="39">
        <f t="shared" si="16"/>
        <v>9.840819999999999</v>
      </c>
      <c r="I108" s="45"/>
      <c r="J108" s="40">
        <f t="shared" si="15"/>
        <v>0</v>
      </c>
      <c r="K108" s="32">
        <v>0.1</v>
      </c>
      <c r="L108" s="40">
        <f t="shared" si="17"/>
        <v>0</v>
      </c>
      <c r="M108" s="41">
        <f t="shared" si="18"/>
        <v>0</v>
      </c>
      <c r="N108" s="1"/>
      <c r="O108" s="1"/>
    </row>
    <row r="109" spans="1:15" x14ac:dyDescent="0.25">
      <c r="A109" s="27">
        <v>102305</v>
      </c>
      <c r="B109" s="28" t="s">
        <v>99</v>
      </c>
      <c r="C109" s="55">
        <v>0.82</v>
      </c>
      <c r="D109" s="44">
        <v>10.91</v>
      </c>
      <c r="E109" s="38">
        <f t="shared" si="19"/>
        <v>8.9461999999999993</v>
      </c>
      <c r="F109" s="32">
        <v>0.1</v>
      </c>
      <c r="G109" s="38">
        <f t="shared" si="20"/>
        <v>0.89461999999999997</v>
      </c>
      <c r="H109" s="39">
        <f t="shared" si="16"/>
        <v>9.840819999999999</v>
      </c>
      <c r="I109" s="45"/>
      <c r="J109" s="40">
        <f t="shared" si="15"/>
        <v>0</v>
      </c>
      <c r="K109" s="32">
        <v>0.1</v>
      </c>
      <c r="L109" s="40">
        <f t="shared" si="17"/>
        <v>0</v>
      </c>
      <c r="M109" s="41">
        <f t="shared" si="18"/>
        <v>0</v>
      </c>
      <c r="N109" s="1"/>
      <c r="O109" s="1"/>
    </row>
    <row r="110" spans="1:15" x14ac:dyDescent="0.25">
      <c r="A110" s="27">
        <v>102224</v>
      </c>
      <c r="B110" s="28" t="s">
        <v>100</v>
      </c>
      <c r="C110" s="55">
        <v>3</v>
      </c>
      <c r="D110" s="44">
        <v>1.0900000000000001</v>
      </c>
      <c r="E110" s="38">
        <f t="shared" si="19"/>
        <v>3.2700000000000005</v>
      </c>
      <c r="F110" s="32">
        <v>0.1</v>
      </c>
      <c r="G110" s="38">
        <f t="shared" si="20"/>
        <v>0.32700000000000007</v>
      </c>
      <c r="H110" s="39">
        <f t="shared" si="16"/>
        <v>3.5970000000000004</v>
      </c>
      <c r="I110" s="45"/>
      <c r="J110" s="40">
        <f t="shared" si="15"/>
        <v>0</v>
      </c>
      <c r="K110" s="32">
        <v>0.1</v>
      </c>
      <c r="L110" s="40">
        <f t="shared" si="17"/>
        <v>0</v>
      </c>
      <c r="M110" s="41">
        <f t="shared" si="18"/>
        <v>0</v>
      </c>
      <c r="N110" s="1"/>
      <c r="O110" s="1"/>
    </row>
    <row r="111" spans="1:15" x14ac:dyDescent="0.25">
      <c r="A111" s="27">
        <v>102232</v>
      </c>
      <c r="B111" s="28" t="s">
        <v>101</v>
      </c>
      <c r="C111" s="55">
        <v>3</v>
      </c>
      <c r="D111" s="44">
        <v>1.53</v>
      </c>
      <c r="E111" s="38">
        <f t="shared" si="19"/>
        <v>4.59</v>
      </c>
      <c r="F111" s="32">
        <v>0.1</v>
      </c>
      <c r="G111" s="38">
        <f t="shared" si="20"/>
        <v>0.45900000000000002</v>
      </c>
      <c r="H111" s="39">
        <f t="shared" si="16"/>
        <v>5.0489999999999995</v>
      </c>
      <c r="I111" s="45"/>
      <c r="J111" s="40">
        <f t="shared" si="15"/>
        <v>0</v>
      </c>
      <c r="K111" s="32">
        <v>0.1</v>
      </c>
      <c r="L111" s="40">
        <f t="shared" si="17"/>
        <v>0</v>
      </c>
      <c r="M111" s="41">
        <f t="shared" si="18"/>
        <v>0</v>
      </c>
      <c r="N111" s="1"/>
      <c r="O111" s="1"/>
    </row>
    <row r="112" spans="1:15" x14ac:dyDescent="0.25">
      <c r="A112" s="27">
        <v>102233</v>
      </c>
      <c r="B112" s="28" t="s">
        <v>102</v>
      </c>
      <c r="C112" s="55">
        <v>3</v>
      </c>
      <c r="D112" s="44">
        <v>2.11</v>
      </c>
      <c r="E112" s="38">
        <f t="shared" si="19"/>
        <v>6.33</v>
      </c>
      <c r="F112" s="32">
        <v>0.1</v>
      </c>
      <c r="G112" s="38">
        <f t="shared" si="20"/>
        <v>0.63300000000000001</v>
      </c>
      <c r="H112" s="39">
        <f t="shared" si="16"/>
        <v>6.9630000000000001</v>
      </c>
      <c r="I112" s="45"/>
      <c r="J112" s="40">
        <f t="shared" si="15"/>
        <v>0</v>
      </c>
      <c r="K112" s="32">
        <v>0.1</v>
      </c>
      <c r="L112" s="40">
        <f t="shared" si="17"/>
        <v>0</v>
      </c>
      <c r="M112" s="41">
        <f t="shared" si="18"/>
        <v>0</v>
      </c>
      <c r="N112" s="1"/>
      <c r="O112" s="1"/>
    </row>
    <row r="113" spans="1:15" x14ac:dyDescent="0.25">
      <c r="A113" s="27">
        <v>102256</v>
      </c>
      <c r="B113" s="28" t="s">
        <v>103</v>
      </c>
      <c r="C113" s="55">
        <v>3</v>
      </c>
      <c r="D113" s="44">
        <v>2.84</v>
      </c>
      <c r="E113" s="38">
        <f t="shared" si="19"/>
        <v>8.52</v>
      </c>
      <c r="F113" s="32">
        <v>0.1</v>
      </c>
      <c r="G113" s="38">
        <f t="shared" si="20"/>
        <v>0.85199999999999998</v>
      </c>
      <c r="H113" s="39">
        <f t="shared" si="16"/>
        <v>9.3719999999999999</v>
      </c>
      <c r="I113" s="45"/>
      <c r="J113" s="40">
        <f t="shared" si="15"/>
        <v>0</v>
      </c>
      <c r="K113" s="32">
        <v>0.1</v>
      </c>
      <c r="L113" s="40">
        <f t="shared" si="17"/>
        <v>0</v>
      </c>
      <c r="M113" s="41">
        <f t="shared" si="18"/>
        <v>0</v>
      </c>
      <c r="N113" s="1"/>
      <c r="O113" s="1"/>
    </row>
    <row r="114" spans="1:15" x14ac:dyDescent="0.25">
      <c r="A114" s="27">
        <v>102294</v>
      </c>
      <c r="B114" s="28" t="s">
        <v>105</v>
      </c>
      <c r="C114" s="55">
        <v>1</v>
      </c>
      <c r="D114" s="44">
        <v>3.85</v>
      </c>
      <c r="E114" s="38">
        <f t="shared" si="19"/>
        <v>3.85</v>
      </c>
      <c r="F114" s="32">
        <v>0.1</v>
      </c>
      <c r="G114" s="38">
        <f t="shared" si="20"/>
        <v>0.38500000000000001</v>
      </c>
      <c r="H114" s="39">
        <f t="shared" si="16"/>
        <v>4.2350000000000003</v>
      </c>
      <c r="I114" s="45"/>
      <c r="J114" s="40">
        <f t="shared" si="15"/>
        <v>0</v>
      </c>
      <c r="K114" s="32">
        <v>0.1</v>
      </c>
      <c r="L114" s="40">
        <f t="shared" si="17"/>
        <v>0</v>
      </c>
      <c r="M114" s="41">
        <f t="shared" si="18"/>
        <v>0</v>
      </c>
      <c r="N114" s="1"/>
      <c r="O114" s="1"/>
    </row>
    <row r="115" spans="1:15" x14ac:dyDescent="0.25">
      <c r="A115" s="27">
        <v>102296</v>
      </c>
      <c r="B115" s="28" t="s">
        <v>107</v>
      </c>
      <c r="C115" s="55">
        <v>3</v>
      </c>
      <c r="D115" s="44">
        <v>1.8</v>
      </c>
      <c r="E115" s="38">
        <f t="shared" si="19"/>
        <v>5.4</v>
      </c>
      <c r="F115" s="32">
        <v>0.1</v>
      </c>
      <c r="G115" s="38">
        <f t="shared" si="20"/>
        <v>0.54</v>
      </c>
      <c r="H115" s="39">
        <f t="shared" si="16"/>
        <v>5.94</v>
      </c>
      <c r="I115" s="45"/>
      <c r="J115" s="40">
        <f t="shared" si="15"/>
        <v>0</v>
      </c>
      <c r="K115" s="32">
        <v>0.1</v>
      </c>
      <c r="L115" s="40">
        <f t="shared" si="17"/>
        <v>0</v>
      </c>
      <c r="M115" s="41">
        <f t="shared" si="18"/>
        <v>0</v>
      </c>
      <c r="N115" s="1"/>
      <c r="O115" s="1"/>
    </row>
    <row r="116" spans="1:15" x14ac:dyDescent="0.25">
      <c r="A116" s="27">
        <v>102297</v>
      </c>
      <c r="B116" s="28" t="s">
        <v>108</v>
      </c>
      <c r="C116" s="55">
        <v>84</v>
      </c>
      <c r="D116" s="44">
        <v>2.56</v>
      </c>
      <c r="E116" s="38">
        <f t="shared" si="19"/>
        <v>215.04</v>
      </c>
      <c r="F116" s="32">
        <v>0.1</v>
      </c>
      <c r="G116" s="38">
        <f t="shared" si="20"/>
        <v>21.504000000000001</v>
      </c>
      <c r="H116" s="39">
        <f t="shared" si="16"/>
        <v>236.54399999999998</v>
      </c>
      <c r="I116" s="45"/>
      <c r="J116" s="40">
        <f t="shared" si="15"/>
        <v>0</v>
      </c>
      <c r="K116" s="32">
        <v>0.1</v>
      </c>
      <c r="L116" s="40">
        <f t="shared" si="17"/>
        <v>0</v>
      </c>
      <c r="M116" s="41">
        <f t="shared" si="18"/>
        <v>0</v>
      </c>
      <c r="N116" s="1"/>
      <c r="O116" s="1"/>
    </row>
    <row r="117" spans="1:15" x14ac:dyDescent="0.25">
      <c r="A117" s="27">
        <v>102307</v>
      </c>
      <c r="B117" s="28" t="s">
        <v>109</v>
      </c>
      <c r="C117" s="55">
        <v>1</v>
      </c>
      <c r="D117" s="44">
        <v>13.85</v>
      </c>
      <c r="E117" s="38">
        <f t="shared" si="19"/>
        <v>13.85</v>
      </c>
      <c r="F117" s="32">
        <v>0.1</v>
      </c>
      <c r="G117" s="38">
        <f t="shared" si="20"/>
        <v>1.385</v>
      </c>
      <c r="H117" s="39">
        <f t="shared" si="16"/>
        <v>15.234999999999999</v>
      </c>
      <c r="I117" s="45"/>
      <c r="J117" s="40">
        <f t="shared" si="15"/>
        <v>0</v>
      </c>
      <c r="K117" s="32">
        <v>0.1</v>
      </c>
      <c r="L117" s="40">
        <f t="shared" si="17"/>
        <v>0</v>
      </c>
      <c r="M117" s="41">
        <f t="shared" si="18"/>
        <v>0</v>
      </c>
      <c r="N117" s="1"/>
      <c r="O117" s="1"/>
    </row>
    <row r="118" spans="1:15" x14ac:dyDescent="0.25">
      <c r="A118" s="27">
        <v>102308</v>
      </c>
      <c r="B118" s="28" t="s">
        <v>110</v>
      </c>
      <c r="C118" s="55">
        <v>7</v>
      </c>
      <c r="D118" s="44">
        <v>22.87</v>
      </c>
      <c r="E118" s="38">
        <f t="shared" si="19"/>
        <v>160.09</v>
      </c>
      <c r="F118" s="32">
        <v>0.1</v>
      </c>
      <c r="G118" s="38">
        <f t="shared" si="20"/>
        <v>16.009</v>
      </c>
      <c r="H118" s="39">
        <f t="shared" si="16"/>
        <v>176.09899999999999</v>
      </c>
      <c r="I118" s="45"/>
      <c r="J118" s="40">
        <f t="shared" si="15"/>
        <v>0</v>
      </c>
      <c r="K118" s="32">
        <v>0.1</v>
      </c>
      <c r="L118" s="40">
        <f t="shared" si="17"/>
        <v>0</v>
      </c>
      <c r="M118" s="41">
        <f t="shared" si="18"/>
        <v>0</v>
      </c>
      <c r="N118" s="1"/>
      <c r="O118" s="1"/>
    </row>
    <row r="119" spans="1:15" x14ac:dyDescent="0.25">
      <c r="A119" s="27">
        <v>102309</v>
      </c>
      <c r="B119" s="28" t="s">
        <v>111</v>
      </c>
      <c r="C119" s="55">
        <v>10</v>
      </c>
      <c r="D119" s="44">
        <v>5.65</v>
      </c>
      <c r="E119" s="38">
        <f t="shared" si="19"/>
        <v>56.5</v>
      </c>
      <c r="F119" s="32">
        <v>0.1</v>
      </c>
      <c r="G119" s="38">
        <f t="shared" si="20"/>
        <v>5.65</v>
      </c>
      <c r="H119" s="39">
        <f t="shared" si="16"/>
        <v>62.15</v>
      </c>
      <c r="I119" s="45"/>
      <c r="J119" s="40">
        <f t="shared" si="15"/>
        <v>0</v>
      </c>
      <c r="K119" s="32">
        <v>0.1</v>
      </c>
      <c r="L119" s="40">
        <f t="shared" si="17"/>
        <v>0</v>
      </c>
      <c r="M119" s="41">
        <f t="shared" si="18"/>
        <v>0</v>
      </c>
      <c r="N119" s="1"/>
      <c r="O119" s="1"/>
    </row>
    <row r="120" spans="1:15" x14ac:dyDescent="0.25">
      <c r="A120" s="27">
        <v>102406</v>
      </c>
      <c r="B120" s="28" t="s">
        <v>113</v>
      </c>
      <c r="C120" s="55">
        <v>4</v>
      </c>
      <c r="D120" s="44">
        <v>3.05</v>
      </c>
      <c r="E120" s="38">
        <f t="shared" si="19"/>
        <v>12.2</v>
      </c>
      <c r="F120" s="32">
        <v>0.1</v>
      </c>
      <c r="G120" s="38">
        <f t="shared" si="20"/>
        <v>1.22</v>
      </c>
      <c r="H120" s="39">
        <f t="shared" si="16"/>
        <v>13.42</v>
      </c>
      <c r="I120" s="45"/>
      <c r="J120" s="40">
        <f t="shared" si="15"/>
        <v>0</v>
      </c>
      <c r="K120" s="32">
        <v>0.1</v>
      </c>
      <c r="L120" s="40">
        <f t="shared" si="17"/>
        <v>0</v>
      </c>
      <c r="M120" s="41">
        <f t="shared" si="18"/>
        <v>0</v>
      </c>
      <c r="N120" s="1"/>
      <c r="O120" s="1"/>
    </row>
    <row r="121" spans="1:15" x14ac:dyDescent="0.25">
      <c r="A121" s="27">
        <v>102407</v>
      </c>
      <c r="B121" s="28" t="s">
        <v>114</v>
      </c>
      <c r="C121" s="55">
        <v>2</v>
      </c>
      <c r="D121" s="44">
        <v>8.19</v>
      </c>
      <c r="E121" s="38">
        <f t="shared" si="19"/>
        <v>16.38</v>
      </c>
      <c r="F121" s="32">
        <v>0.1</v>
      </c>
      <c r="G121" s="38">
        <f t="shared" si="20"/>
        <v>1.6379999999999999</v>
      </c>
      <c r="H121" s="39">
        <f t="shared" si="16"/>
        <v>18.018000000000001</v>
      </c>
      <c r="I121" s="45"/>
      <c r="J121" s="40">
        <f t="shared" si="15"/>
        <v>0</v>
      </c>
      <c r="K121" s="32">
        <v>0.1</v>
      </c>
      <c r="L121" s="40">
        <f t="shared" si="17"/>
        <v>0</v>
      </c>
      <c r="M121" s="41">
        <f t="shared" si="18"/>
        <v>0</v>
      </c>
      <c r="N121" s="1"/>
      <c r="O121" s="1"/>
    </row>
    <row r="122" spans="1:15" x14ac:dyDescent="0.25">
      <c r="A122" s="27">
        <v>102475</v>
      </c>
      <c r="B122" s="28" t="s">
        <v>115</v>
      </c>
      <c r="C122" s="55">
        <v>5</v>
      </c>
      <c r="D122" s="44">
        <v>0.74</v>
      </c>
      <c r="E122" s="38">
        <f t="shared" si="19"/>
        <v>3.7</v>
      </c>
      <c r="F122" s="32">
        <v>0.1</v>
      </c>
      <c r="G122" s="38">
        <f t="shared" si="20"/>
        <v>0.37000000000000005</v>
      </c>
      <c r="H122" s="39">
        <f t="shared" si="16"/>
        <v>4.07</v>
      </c>
      <c r="I122" s="45"/>
      <c r="J122" s="40">
        <f t="shared" si="15"/>
        <v>0</v>
      </c>
      <c r="K122" s="32">
        <v>0.1</v>
      </c>
      <c r="L122" s="40">
        <f t="shared" si="17"/>
        <v>0</v>
      </c>
      <c r="M122" s="41">
        <f t="shared" si="18"/>
        <v>0</v>
      </c>
      <c r="N122" s="1"/>
      <c r="O122" s="1"/>
    </row>
    <row r="123" spans="1:15" x14ac:dyDescent="0.25">
      <c r="A123" s="27">
        <v>102476</v>
      </c>
      <c r="B123" s="28" t="s">
        <v>116</v>
      </c>
      <c r="C123" s="55">
        <v>63</v>
      </c>
      <c r="D123" s="44">
        <v>2.94</v>
      </c>
      <c r="E123" s="38">
        <f t="shared" si="19"/>
        <v>185.22</v>
      </c>
      <c r="F123" s="32">
        <v>0.1</v>
      </c>
      <c r="G123" s="38">
        <f t="shared" si="20"/>
        <v>18.522000000000002</v>
      </c>
      <c r="H123" s="39">
        <f t="shared" si="16"/>
        <v>203.74199999999999</v>
      </c>
      <c r="I123" s="45"/>
      <c r="J123" s="40">
        <f t="shared" si="15"/>
        <v>0</v>
      </c>
      <c r="K123" s="32">
        <v>0.1</v>
      </c>
      <c r="L123" s="40">
        <f t="shared" si="17"/>
        <v>0</v>
      </c>
      <c r="M123" s="41">
        <f t="shared" si="18"/>
        <v>0</v>
      </c>
      <c r="N123" s="1"/>
      <c r="O123" s="1"/>
    </row>
    <row r="124" spans="1:15" x14ac:dyDescent="0.25">
      <c r="A124" s="27">
        <v>102478</v>
      </c>
      <c r="B124" s="28" t="s">
        <v>117</v>
      </c>
      <c r="C124" s="55">
        <v>1</v>
      </c>
      <c r="D124" s="44">
        <v>7.56</v>
      </c>
      <c r="E124" s="38">
        <f t="shared" si="19"/>
        <v>7.56</v>
      </c>
      <c r="F124" s="32">
        <v>0.1</v>
      </c>
      <c r="G124" s="38">
        <f t="shared" si="20"/>
        <v>0.75600000000000001</v>
      </c>
      <c r="H124" s="39">
        <f t="shared" si="16"/>
        <v>8.3159999999999989</v>
      </c>
      <c r="I124" s="45"/>
      <c r="J124" s="40">
        <f t="shared" si="15"/>
        <v>0</v>
      </c>
      <c r="K124" s="32">
        <v>0.1</v>
      </c>
      <c r="L124" s="40">
        <f t="shared" si="17"/>
        <v>0</v>
      </c>
      <c r="M124" s="41">
        <f t="shared" si="18"/>
        <v>0</v>
      </c>
      <c r="N124" s="1"/>
      <c r="O124" s="1"/>
    </row>
    <row r="125" spans="1:15" x14ac:dyDescent="0.25">
      <c r="A125" s="27">
        <v>18</v>
      </c>
      <c r="B125" s="28" t="s">
        <v>118</v>
      </c>
      <c r="C125" s="55">
        <v>0.5</v>
      </c>
      <c r="D125" s="44">
        <v>2.84</v>
      </c>
      <c r="E125" s="38">
        <f t="shared" si="19"/>
        <v>1.42</v>
      </c>
      <c r="F125" s="32">
        <v>0.1</v>
      </c>
      <c r="G125" s="38">
        <f t="shared" si="20"/>
        <v>0.14199999999999999</v>
      </c>
      <c r="H125" s="39">
        <f t="shared" si="16"/>
        <v>1.5619999999999998</v>
      </c>
      <c r="I125" s="45"/>
      <c r="J125" s="40">
        <f t="shared" si="15"/>
        <v>0</v>
      </c>
      <c r="K125" s="32">
        <v>0.1</v>
      </c>
      <c r="L125" s="40">
        <f t="shared" si="17"/>
        <v>0</v>
      </c>
      <c r="M125" s="41">
        <f t="shared" si="18"/>
        <v>0</v>
      </c>
      <c r="N125" s="1"/>
      <c r="O125" s="1"/>
    </row>
    <row r="126" spans="1:15" x14ac:dyDescent="0.25">
      <c r="A126" s="27">
        <v>102491</v>
      </c>
      <c r="B126" s="28" t="s">
        <v>119</v>
      </c>
      <c r="C126" s="55">
        <v>54</v>
      </c>
      <c r="D126" s="44">
        <v>4.1500000000000004</v>
      </c>
      <c r="E126" s="38">
        <f t="shared" si="19"/>
        <v>224.10000000000002</v>
      </c>
      <c r="F126" s="32">
        <v>0.1</v>
      </c>
      <c r="G126" s="38">
        <f t="shared" si="20"/>
        <v>22.410000000000004</v>
      </c>
      <c r="H126" s="39">
        <f t="shared" si="16"/>
        <v>246.51000000000002</v>
      </c>
      <c r="I126" s="45"/>
      <c r="J126" s="40">
        <f t="shared" si="15"/>
        <v>0</v>
      </c>
      <c r="K126" s="32">
        <v>0.1</v>
      </c>
      <c r="L126" s="40">
        <f t="shared" si="17"/>
        <v>0</v>
      </c>
      <c r="M126" s="41">
        <f t="shared" si="18"/>
        <v>0</v>
      </c>
      <c r="N126" s="1"/>
      <c r="O126" s="1"/>
    </row>
    <row r="127" spans="1:15" x14ac:dyDescent="0.25">
      <c r="A127" s="27">
        <v>102493</v>
      </c>
      <c r="B127" s="28" t="s">
        <v>120</v>
      </c>
      <c r="C127" s="55">
        <v>3</v>
      </c>
      <c r="D127" s="44">
        <v>1.9</v>
      </c>
      <c r="E127" s="38">
        <f t="shared" si="19"/>
        <v>5.6999999999999993</v>
      </c>
      <c r="F127" s="32">
        <v>0.1</v>
      </c>
      <c r="G127" s="38">
        <f t="shared" si="20"/>
        <v>0.56999999999999995</v>
      </c>
      <c r="H127" s="39">
        <f t="shared" si="16"/>
        <v>6.27</v>
      </c>
      <c r="I127" s="45"/>
      <c r="J127" s="40">
        <f t="shared" si="15"/>
        <v>0</v>
      </c>
      <c r="K127" s="32">
        <v>0.1</v>
      </c>
      <c r="L127" s="40">
        <f t="shared" si="17"/>
        <v>0</v>
      </c>
      <c r="M127" s="41">
        <f t="shared" si="18"/>
        <v>0</v>
      </c>
      <c r="N127" s="1"/>
      <c r="O127" s="1"/>
    </row>
    <row r="128" spans="1:15" x14ac:dyDescent="0.25">
      <c r="A128" s="27">
        <v>102510</v>
      </c>
      <c r="B128" s="28" t="s">
        <v>121</v>
      </c>
      <c r="C128" s="55">
        <v>5</v>
      </c>
      <c r="D128" s="44">
        <v>0.79</v>
      </c>
      <c r="E128" s="38">
        <f t="shared" si="19"/>
        <v>3.95</v>
      </c>
      <c r="F128" s="32">
        <v>0.1</v>
      </c>
      <c r="G128" s="38">
        <f t="shared" si="20"/>
        <v>0.39500000000000002</v>
      </c>
      <c r="H128" s="39">
        <f t="shared" si="16"/>
        <v>4.3450000000000006</v>
      </c>
      <c r="I128" s="45"/>
      <c r="J128" s="40">
        <f t="shared" si="15"/>
        <v>0</v>
      </c>
      <c r="K128" s="32">
        <v>0.1</v>
      </c>
      <c r="L128" s="40">
        <f t="shared" si="17"/>
        <v>0</v>
      </c>
      <c r="M128" s="41">
        <f t="shared" si="18"/>
        <v>0</v>
      </c>
      <c r="N128" s="1"/>
      <c r="O128" s="1"/>
    </row>
    <row r="129" spans="1:15" x14ac:dyDescent="0.25">
      <c r="A129" s="27">
        <v>102514</v>
      </c>
      <c r="B129" s="28" t="s">
        <v>122</v>
      </c>
      <c r="C129" s="55">
        <v>1.3</v>
      </c>
      <c r="D129" s="44">
        <v>22.35</v>
      </c>
      <c r="E129" s="38">
        <f t="shared" si="19"/>
        <v>29.055000000000003</v>
      </c>
      <c r="F129" s="32">
        <v>0.1</v>
      </c>
      <c r="G129" s="38">
        <f t="shared" si="20"/>
        <v>2.9055000000000004</v>
      </c>
      <c r="H129" s="39">
        <f t="shared" si="16"/>
        <v>31.960500000000003</v>
      </c>
      <c r="I129" s="45"/>
      <c r="J129" s="40">
        <f t="shared" si="15"/>
        <v>0</v>
      </c>
      <c r="K129" s="32">
        <v>0.1</v>
      </c>
      <c r="L129" s="40">
        <f t="shared" si="17"/>
        <v>0</v>
      </c>
      <c r="M129" s="41">
        <f t="shared" si="18"/>
        <v>0</v>
      </c>
      <c r="N129" s="1"/>
      <c r="O129" s="1"/>
    </row>
    <row r="130" spans="1:15" x14ac:dyDescent="0.25">
      <c r="A130" s="27">
        <v>102518</v>
      </c>
      <c r="B130" s="28" t="s">
        <v>123</v>
      </c>
      <c r="C130" s="55">
        <v>5</v>
      </c>
      <c r="D130" s="44">
        <v>4.43</v>
      </c>
      <c r="E130" s="38">
        <f t="shared" si="19"/>
        <v>22.15</v>
      </c>
      <c r="F130" s="32">
        <v>0.1</v>
      </c>
      <c r="G130" s="38">
        <f t="shared" si="20"/>
        <v>2.2149999999999999</v>
      </c>
      <c r="H130" s="39">
        <f t="shared" si="16"/>
        <v>24.364999999999998</v>
      </c>
      <c r="I130" s="45"/>
      <c r="J130" s="40">
        <f t="shared" si="15"/>
        <v>0</v>
      </c>
      <c r="K130" s="32">
        <v>0.1</v>
      </c>
      <c r="L130" s="40">
        <f t="shared" si="17"/>
        <v>0</v>
      </c>
      <c r="M130" s="41">
        <f t="shared" si="18"/>
        <v>0</v>
      </c>
      <c r="N130" s="1"/>
      <c r="O130" s="1"/>
    </row>
    <row r="131" spans="1:15" x14ac:dyDescent="0.25">
      <c r="A131" s="27">
        <v>102527</v>
      </c>
      <c r="B131" s="28" t="s">
        <v>125</v>
      </c>
      <c r="C131" s="55">
        <v>21</v>
      </c>
      <c r="D131" s="44">
        <v>1.38</v>
      </c>
      <c r="E131" s="38">
        <f t="shared" si="19"/>
        <v>28.979999999999997</v>
      </c>
      <c r="F131" s="32">
        <v>0.1</v>
      </c>
      <c r="G131" s="38">
        <f t="shared" si="20"/>
        <v>2.8979999999999997</v>
      </c>
      <c r="H131" s="39">
        <f t="shared" si="16"/>
        <v>31.877999999999997</v>
      </c>
      <c r="I131" s="45"/>
      <c r="J131" s="40">
        <f t="shared" si="15"/>
        <v>0</v>
      </c>
      <c r="K131" s="32">
        <v>0.1</v>
      </c>
      <c r="L131" s="40">
        <f t="shared" si="17"/>
        <v>0</v>
      </c>
      <c r="M131" s="41">
        <f t="shared" si="18"/>
        <v>0</v>
      </c>
      <c r="N131" s="1"/>
      <c r="O131" s="1"/>
    </row>
    <row r="132" spans="1:15" x14ac:dyDescent="0.25">
      <c r="A132" s="27">
        <v>102529</v>
      </c>
      <c r="B132" s="28" t="s">
        <v>126</v>
      </c>
      <c r="C132" s="55">
        <v>75</v>
      </c>
      <c r="D132" s="44">
        <v>1.1299999999999999</v>
      </c>
      <c r="E132" s="38">
        <f t="shared" si="19"/>
        <v>84.749999999999986</v>
      </c>
      <c r="F132" s="32">
        <v>0.1</v>
      </c>
      <c r="G132" s="38">
        <f t="shared" si="20"/>
        <v>8.4749999999999996</v>
      </c>
      <c r="H132" s="39">
        <f t="shared" si="16"/>
        <v>93.22499999999998</v>
      </c>
      <c r="I132" s="45"/>
      <c r="J132" s="40">
        <f t="shared" si="15"/>
        <v>0</v>
      </c>
      <c r="K132" s="32">
        <v>0.1</v>
      </c>
      <c r="L132" s="40">
        <f t="shared" si="17"/>
        <v>0</v>
      </c>
      <c r="M132" s="41">
        <f t="shared" si="18"/>
        <v>0</v>
      </c>
      <c r="N132" s="1"/>
      <c r="O132" s="1"/>
    </row>
    <row r="133" spans="1:15" x14ac:dyDescent="0.25">
      <c r="A133" s="27">
        <v>102532</v>
      </c>
      <c r="B133" s="28" t="s">
        <v>22</v>
      </c>
      <c r="C133" s="55">
        <v>1</v>
      </c>
      <c r="D133" s="44">
        <v>11.14</v>
      </c>
      <c r="E133" s="38">
        <f t="shared" si="19"/>
        <v>11.14</v>
      </c>
      <c r="F133" s="32">
        <v>0.1</v>
      </c>
      <c r="G133" s="38">
        <f t="shared" si="20"/>
        <v>1.1140000000000001</v>
      </c>
      <c r="H133" s="39">
        <f t="shared" si="16"/>
        <v>12.254000000000001</v>
      </c>
      <c r="I133" s="45"/>
      <c r="J133" s="40">
        <f t="shared" si="15"/>
        <v>0</v>
      </c>
      <c r="K133" s="32">
        <v>0.1</v>
      </c>
      <c r="L133" s="40">
        <f t="shared" si="17"/>
        <v>0</v>
      </c>
      <c r="M133" s="41">
        <f t="shared" si="18"/>
        <v>0</v>
      </c>
      <c r="N133" s="1"/>
      <c r="O133" s="1"/>
    </row>
    <row r="134" spans="1:15" x14ac:dyDescent="0.25">
      <c r="A134" s="27">
        <v>102598</v>
      </c>
      <c r="B134" s="28" t="s">
        <v>128</v>
      </c>
      <c r="C134" s="55">
        <v>0.24</v>
      </c>
      <c r="D134" s="44">
        <v>6.43</v>
      </c>
      <c r="E134" s="38">
        <f t="shared" si="19"/>
        <v>1.5431999999999999</v>
      </c>
      <c r="F134" s="32">
        <v>0.1</v>
      </c>
      <c r="G134" s="38">
        <f t="shared" si="20"/>
        <v>0.15432000000000001</v>
      </c>
      <c r="H134" s="39">
        <f t="shared" si="16"/>
        <v>1.6975199999999999</v>
      </c>
      <c r="I134" s="45"/>
      <c r="J134" s="40">
        <f t="shared" si="15"/>
        <v>0</v>
      </c>
      <c r="K134" s="32">
        <v>0.1</v>
      </c>
      <c r="L134" s="40">
        <f t="shared" si="17"/>
        <v>0</v>
      </c>
      <c r="M134" s="41">
        <f t="shared" si="18"/>
        <v>0</v>
      </c>
      <c r="N134" s="1"/>
      <c r="O134" s="1"/>
    </row>
    <row r="135" spans="1:15" x14ac:dyDescent="0.25">
      <c r="A135" s="27">
        <v>102543</v>
      </c>
      <c r="B135" s="28" t="s">
        <v>129</v>
      </c>
      <c r="C135" s="55">
        <v>3</v>
      </c>
      <c r="D135" s="44">
        <v>1.72</v>
      </c>
      <c r="E135" s="38">
        <f t="shared" si="19"/>
        <v>5.16</v>
      </c>
      <c r="F135" s="32">
        <v>0.1</v>
      </c>
      <c r="G135" s="38">
        <f t="shared" si="20"/>
        <v>0.51600000000000001</v>
      </c>
      <c r="H135" s="39">
        <f t="shared" si="16"/>
        <v>5.6760000000000002</v>
      </c>
      <c r="I135" s="45"/>
      <c r="J135" s="40">
        <f t="shared" si="15"/>
        <v>0</v>
      </c>
      <c r="K135" s="32">
        <v>0.1</v>
      </c>
      <c r="L135" s="40">
        <f t="shared" si="17"/>
        <v>0</v>
      </c>
      <c r="M135" s="41">
        <f t="shared" si="18"/>
        <v>0</v>
      </c>
      <c r="N135" s="1"/>
      <c r="O135" s="1"/>
    </row>
    <row r="136" spans="1:15" x14ac:dyDescent="0.25">
      <c r="A136" s="27">
        <v>4</v>
      </c>
      <c r="B136" s="28" t="s">
        <v>130</v>
      </c>
      <c r="C136" s="55">
        <v>0.5</v>
      </c>
      <c r="D136" s="44">
        <v>21.3</v>
      </c>
      <c r="E136" s="38">
        <f t="shared" si="19"/>
        <v>10.65</v>
      </c>
      <c r="F136" s="32">
        <v>0.1</v>
      </c>
      <c r="G136" s="38">
        <f t="shared" si="20"/>
        <v>1.0650000000000002</v>
      </c>
      <c r="H136" s="39">
        <f t="shared" si="16"/>
        <v>11.715</v>
      </c>
      <c r="I136" s="45"/>
      <c r="J136" s="40">
        <f t="shared" si="15"/>
        <v>0</v>
      </c>
      <c r="K136" s="32">
        <v>0.1</v>
      </c>
      <c r="L136" s="40">
        <f t="shared" si="17"/>
        <v>0</v>
      </c>
      <c r="M136" s="41">
        <f t="shared" si="18"/>
        <v>0</v>
      </c>
      <c r="N136" s="1"/>
      <c r="O136" s="1"/>
    </row>
    <row r="137" spans="1:15" x14ac:dyDescent="0.25">
      <c r="A137" s="27">
        <v>102245</v>
      </c>
      <c r="B137" s="28" t="s">
        <v>131</v>
      </c>
      <c r="C137" s="55">
        <v>12</v>
      </c>
      <c r="D137" s="44">
        <v>4.41</v>
      </c>
      <c r="E137" s="38">
        <f t="shared" si="19"/>
        <v>52.92</v>
      </c>
      <c r="F137" s="32">
        <v>0.1</v>
      </c>
      <c r="G137" s="38">
        <f t="shared" si="20"/>
        <v>5.2920000000000007</v>
      </c>
      <c r="H137" s="39">
        <f t="shared" si="16"/>
        <v>58.212000000000003</v>
      </c>
      <c r="I137" s="45"/>
      <c r="J137" s="40">
        <f t="shared" si="15"/>
        <v>0</v>
      </c>
      <c r="K137" s="32">
        <v>0.1</v>
      </c>
      <c r="L137" s="40">
        <f t="shared" si="17"/>
        <v>0</v>
      </c>
      <c r="M137" s="41">
        <f t="shared" si="18"/>
        <v>0</v>
      </c>
      <c r="N137" s="1"/>
      <c r="O137" s="1"/>
    </row>
    <row r="138" spans="1:15" x14ac:dyDescent="0.25">
      <c r="A138" s="27">
        <v>5</v>
      </c>
      <c r="B138" s="28" t="s">
        <v>132</v>
      </c>
      <c r="C138" s="55">
        <v>1</v>
      </c>
      <c r="D138" s="44">
        <v>6.84</v>
      </c>
      <c r="E138" s="38">
        <f t="shared" si="19"/>
        <v>6.84</v>
      </c>
      <c r="F138" s="32">
        <v>0.1</v>
      </c>
      <c r="G138" s="38">
        <f t="shared" si="20"/>
        <v>0.68400000000000005</v>
      </c>
      <c r="H138" s="39">
        <f t="shared" si="16"/>
        <v>7.524</v>
      </c>
      <c r="I138" s="45"/>
      <c r="J138" s="40">
        <f t="shared" si="15"/>
        <v>0</v>
      </c>
      <c r="K138" s="32">
        <v>0.1</v>
      </c>
      <c r="L138" s="40">
        <f t="shared" si="17"/>
        <v>0</v>
      </c>
      <c r="M138" s="41">
        <f t="shared" si="18"/>
        <v>0</v>
      </c>
      <c r="N138" s="1"/>
      <c r="O138" s="1"/>
    </row>
    <row r="139" spans="1:15" x14ac:dyDescent="0.25">
      <c r="A139" s="27">
        <v>6</v>
      </c>
      <c r="B139" s="28" t="s">
        <v>133</v>
      </c>
      <c r="C139" s="55">
        <v>2</v>
      </c>
      <c r="D139" s="44">
        <v>5.49</v>
      </c>
      <c r="E139" s="38">
        <f t="shared" si="19"/>
        <v>10.98</v>
      </c>
      <c r="F139" s="32">
        <v>0.1</v>
      </c>
      <c r="G139" s="38">
        <f t="shared" si="20"/>
        <v>1.0980000000000001</v>
      </c>
      <c r="H139" s="39">
        <f t="shared" si="16"/>
        <v>12.078000000000001</v>
      </c>
      <c r="I139" s="45"/>
      <c r="J139" s="40">
        <f t="shared" si="15"/>
        <v>0</v>
      </c>
      <c r="K139" s="32">
        <v>0.1</v>
      </c>
      <c r="L139" s="40">
        <f t="shared" si="17"/>
        <v>0</v>
      </c>
      <c r="M139" s="41">
        <f t="shared" si="18"/>
        <v>0</v>
      </c>
      <c r="N139" s="1"/>
      <c r="O139" s="1"/>
    </row>
    <row r="140" spans="1:15" x14ac:dyDescent="0.25">
      <c r="A140" s="27">
        <v>102265</v>
      </c>
      <c r="B140" s="28" t="s">
        <v>134</v>
      </c>
      <c r="C140" s="55">
        <v>1.7</v>
      </c>
      <c r="D140" s="44">
        <v>5.9</v>
      </c>
      <c r="E140" s="38">
        <f t="shared" si="19"/>
        <v>10.030000000000001</v>
      </c>
      <c r="F140" s="32">
        <v>0.1</v>
      </c>
      <c r="G140" s="38">
        <f t="shared" si="20"/>
        <v>1.0030000000000001</v>
      </c>
      <c r="H140" s="39">
        <f t="shared" si="16"/>
        <v>11.033000000000001</v>
      </c>
      <c r="I140" s="45"/>
      <c r="J140" s="40">
        <f t="shared" si="15"/>
        <v>0</v>
      </c>
      <c r="K140" s="32">
        <v>0.1</v>
      </c>
      <c r="L140" s="40">
        <f t="shared" si="17"/>
        <v>0</v>
      </c>
      <c r="M140" s="41">
        <f t="shared" si="18"/>
        <v>0</v>
      </c>
      <c r="N140" s="1"/>
      <c r="O140" s="1"/>
    </row>
    <row r="141" spans="1:15" x14ac:dyDescent="0.25">
      <c r="A141" s="27">
        <v>102266</v>
      </c>
      <c r="B141" s="28" t="s">
        <v>135</v>
      </c>
      <c r="C141" s="55">
        <v>2.7</v>
      </c>
      <c r="D141" s="44">
        <v>5.28</v>
      </c>
      <c r="E141" s="38">
        <f t="shared" si="19"/>
        <v>14.256000000000002</v>
      </c>
      <c r="F141" s="32">
        <v>0.1</v>
      </c>
      <c r="G141" s="38">
        <f t="shared" si="20"/>
        <v>1.4256000000000002</v>
      </c>
      <c r="H141" s="39">
        <f t="shared" si="16"/>
        <v>15.681600000000003</v>
      </c>
      <c r="I141" s="45"/>
      <c r="J141" s="40">
        <f t="shared" si="15"/>
        <v>0</v>
      </c>
      <c r="K141" s="32">
        <v>0.1</v>
      </c>
      <c r="L141" s="40">
        <f t="shared" si="17"/>
        <v>0</v>
      </c>
      <c r="M141" s="41">
        <f t="shared" si="18"/>
        <v>0</v>
      </c>
      <c r="N141" s="1"/>
      <c r="O141" s="1"/>
    </row>
    <row r="142" spans="1:15" x14ac:dyDescent="0.25">
      <c r="A142" s="27">
        <v>102268</v>
      </c>
      <c r="B142" s="28" t="s">
        <v>136</v>
      </c>
      <c r="C142" s="55">
        <v>27</v>
      </c>
      <c r="D142" s="44">
        <v>5.12</v>
      </c>
      <c r="E142" s="38">
        <f t="shared" si="19"/>
        <v>138.24</v>
      </c>
      <c r="F142" s="32">
        <v>0.1</v>
      </c>
      <c r="G142" s="38">
        <f t="shared" si="20"/>
        <v>13.824000000000002</v>
      </c>
      <c r="H142" s="39">
        <f t="shared" si="16"/>
        <v>152.06400000000002</v>
      </c>
      <c r="I142" s="45"/>
      <c r="J142" s="40">
        <f t="shared" si="15"/>
        <v>0</v>
      </c>
      <c r="K142" s="32">
        <v>0.1</v>
      </c>
      <c r="L142" s="40">
        <f t="shared" si="17"/>
        <v>0</v>
      </c>
      <c r="M142" s="41">
        <f t="shared" si="18"/>
        <v>0</v>
      </c>
      <c r="N142" s="1"/>
      <c r="O142" s="1"/>
    </row>
    <row r="143" spans="1:15" x14ac:dyDescent="0.25">
      <c r="A143" s="27">
        <v>102271</v>
      </c>
      <c r="B143" s="28" t="s">
        <v>138</v>
      </c>
      <c r="C143" s="55">
        <v>0.35</v>
      </c>
      <c r="D143" s="44">
        <v>4.91</v>
      </c>
      <c r="E143" s="38">
        <f t="shared" si="19"/>
        <v>1.7184999999999999</v>
      </c>
      <c r="F143" s="32">
        <v>0.1</v>
      </c>
      <c r="G143" s="38">
        <f t="shared" si="20"/>
        <v>0.17185</v>
      </c>
      <c r="H143" s="39">
        <f t="shared" si="16"/>
        <v>1.89035</v>
      </c>
      <c r="I143" s="45"/>
      <c r="J143" s="40">
        <f t="shared" si="15"/>
        <v>0</v>
      </c>
      <c r="K143" s="32">
        <v>0.1</v>
      </c>
      <c r="L143" s="40">
        <f t="shared" si="17"/>
        <v>0</v>
      </c>
      <c r="M143" s="41">
        <f t="shared" si="18"/>
        <v>0</v>
      </c>
      <c r="N143" s="1"/>
      <c r="O143" s="1"/>
    </row>
    <row r="144" spans="1:15" x14ac:dyDescent="0.25">
      <c r="A144" s="27">
        <v>102272</v>
      </c>
      <c r="B144" s="28" t="s">
        <v>23</v>
      </c>
      <c r="C144" s="55">
        <v>0.32</v>
      </c>
      <c r="D144" s="44">
        <v>4.78</v>
      </c>
      <c r="E144" s="38">
        <f t="shared" si="19"/>
        <v>1.5296000000000001</v>
      </c>
      <c r="F144" s="32">
        <v>0.1</v>
      </c>
      <c r="G144" s="38">
        <f t="shared" si="20"/>
        <v>0.15296000000000001</v>
      </c>
      <c r="H144" s="39">
        <f t="shared" si="16"/>
        <v>1.6825600000000001</v>
      </c>
      <c r="I144" s="45"/>
      <c r="J144" s="40">
        <f t="shared" si="15"/>
        <v>0</v>
      </c>
      <c r="K144" s="32">
        <v>0.1</v>
      </c>
      <c r="L144" s="40">
        <f t="shared" si="17"/>
        <v>0</v>
      </c>
      <c r="M144" s="41">
        <f t="shared" si="18"/>
        <v>0</v>
      </c>
      <c r="N144" s="1"/>
      <c r="O144" s="1"/>
    </row>
    <row r="145" spans="1:15" x14ac:dyDescent="0.25">
      <c r="A145" s="27">
        <v>102275</v>
      </c>
      <c r="B145" s="28" t="s">
        <v>24</v>
      </c>
      <c r="C145" s="55">
        <v>86.399999999999991</v>
      </c>
      <c r="D145" s="44">
        <v>2.0499999999999998</v>
      </c>
      <c r="E145" s="38">
        <f t="shared" si="19"/>
        <v>177.11999999999998</v>
      </c>
      <c r="F145" s="32">
        <v>0.1</v>
      </c>
      <c r="G145" s="38">
        <f t="shared" si="20"/>
        <v>17.712</v>
      </c>
      <c r="H145" s="39">
        <f t="shared" si="16"/>
        <v>194.83199999999997</v>
      </c>
      <c r="I145" s="45"/>
      <c r="J145" s="40">
        <f t="shared" si="15"/>
        <v>0</v>
      </c>
      <c r="K145" s="32">
        <v>0.1</v>
      </c>
      <c r="L145" s="40">
        <f t="shared" si="17"/>
        <v>0</v>
      </c>
      <c r="M145" s="41">
        <f t="shared" si="18"/>
        <v>0</v>
      </c>
      <c r="N145" s="1"/>
      <c r="O145" s="1"/>
    </row>
    <row r="146" spans="1:15" x14ac:dyDescent="0.25">
      <c r="A146" s="27">
        <v>102281</v>
      </c>
      <c r="B146" s="28" t="s">
        <v>139</v>
      </c>
      <c r="C146" s="55">
        <v>12</v>
      </c>
      <c r="D146" s="44">
        <v>4.05</v>
      </c>
      <c r="E146" s="38">
        <f t="shared" si="19"/>
        <v>48.599999999999994</v>
      </c>
      <c r="F146" s="32">
        <v>0.1</v>
      </c>
      <c r="G146" s="38">
        <f t="shared" si="20"/>
        <v>4.8599999999999994</v>
      </c>
      <c r="H146" s="39">
        <f t="shared" si="16"/>
        <v>53.459999999999994</v>
      </c>
      <c r="I146" s="45"/>
      <c r="J146" s="40">
        <f t="shared" si="15"/>
        <v>0</v>
      </c>
      <c r="K146" s="32">
        <v>0.1</v>
      </c>
      <c r="L146" s="40">
        <f t="shared" si="17"/>
        <v>0</v>
      </c>
      <c r="M146" s="41">
        <f t="shared" si="18"/>
        <v>0</v>
      </c>
      <c r="N146" s="1"/>
      <c r="O146" s="1"/>
    </row>
    <row r="147" spans="1:15" x14ac:dyDescent="0.25">
      <c r="A147" s="27">
        <v>102282</v>
      </c>
      <c r="B147" s="28" t="s">
        <v>140</v>
      </c>
      <c r="C147" s="55">
        <v>1</v>
      </c>
      <c r="D147" s="44">
        <v>3.94</v>
      </c>
      <c r="E147" s="38">
        <f t="shared" si="19"/>
        <v>3.94</v>
      </c>
      <c r="F147" s="32">
        <v>0.1</v>
      </c>
      <c r="G147" s="38">
        <f t="shared" si="20"/>
        <v>0.39400000000000002</v>
      </c>
      <c r="H147" s="39">
        <f t="shared" si="16"/>
        <v>4.3339999999999996</v>
      </c>
      <c r="I147" s="45"/>
      <c r="J147" s="40">
        <f t="shared" si="15"/>
        <v>0</v>
      </c>
      <c r="K147" s="32">
        <v>0.1</v>
      </c>
      <c r="L147" s="40">
        <f t="shared" si="17"/>
        <v>0</v>
      </c>
      <c r="M147" s="41">
        <f t="shared" si="18"/>
        <v>0</v>
      </c>
      <c r="N147" s="1"/>
      <c r="O147" s="1"/>
    </row>
    <row r="148" spans="1:15" x14ac:dyDescent="0.25">
      <c r="A148" s="27">
        <v>7</v>
      </c>
      <c r="B148" s="28" t="s">
        <v>141</v>
      </c>
      <c r="C148" s="55">
        <v>3</v>
      </c>
      <c r="D148" s="44">
        <v>8.6999999999999993</v>
      </c>
      <c r="E148" s="38">
        <f t="shared" si="19"/>
        <v>26.099999999999998</v>
      </c>
      <c r="F148" s="32">
        <v>0.1</v>
      </c>
      <c r="G148" s="38">
        <f t="shared" si="20"/>
        <v>2.61</v>
      </c>
      <c r="H148" s="39">
        <f t="shared" si="16"/>
        <v>28.709999999999997</v>
      </c>
      <c r="I148" s="45"/>
      <c r="J148" s="40">
        <f t="shared" si="15"/>
        <v>0</v>
      </c>
      <c r="K148" s="32">
        <v>0.1</v>
      </c>
      <c r="L148" s="40">
        <f t="shared" si="17"/>
        <v>0</v>
      </c>
      <c r="M148" s="41">
        <f t="shared" si="18"/>
        <v>0</v>
      </c>
      <c r="N148" s="1"/>
      <c r="O148" s="1"/>
    </row>
    <row r="149" spans="1:15" x14ac:dyDescent="0.25">
      <c r="A149" s="27">
        <v>8</v>
      </c>
      <c r="B149" s="28" t="s">
        <v>142</v>
      </c>
      <c r="C149" s="55">
        <v>3</v>
      </c>
      <c r="D149" s="44">
        <v>9.64</v>
      </c>
      <c r="E149" s="38">
        <f t="shared" si="19"/>
        <v>28.92</v>
      </c>
      <c r="F149" s="32">
        <v>0.1</v>
      </c>
      <c r="G149" s="38">
        <f t="shared" si="20"/>
        <v>2.8920000000000003</v>
      </c>
      <c r="H149" s="39">
        <f t="shared" si="16"/>
        <v>31.812000000000001</v>
      </c>
      <c r="I149" s="45"/>
      <c r="J149" s="40">
        <f t="shared" si="15"/>
        <v>0</v>
      </c>
      <c r="K149" s="32">
        <v>0.1</v>
      </c>
      <c r="L149" s="40">
        <f t="shared" si="17"/>
        <v>0</v>
      </c>
      <c r="M149" s="41">
        <f t="shared" si="18"/>
        <v>0</v>
      </c>
      <c r="N149" s="1"/>
      <c r="O149" s="1"/>
    </row>
    <row r="150" spans="1:15" x14ac:dyDescent="0.25">
      <c r="A150" s="27">
        <v>102291</v>
      </c>
      <c r="B150" s="28" t="s">
        <v>143</v>
      </c>
      <c r="C150" s="55">
        <v>1.1000000000000001</v>
      </c>
      <c r="D150" s="44">
        <v>11.68</v>
      </c>
      <c r="E150" s="38">
        <f t="shared" si="19"/>
        <v>12.848000000000001</v>
      </c>
      <c r="F150" s="32">
        <v>0.1</v>
      </c>
      <c r="G150" s="38">
        <f t="shared" si="20"/>
        <v>1.2848000000000002</v>
      </c>
      <c r="H150" s="39">
        <f t="shared" si="16"/>
        <v>14.132800000000001</v>
      </c>
      <c r="I150" s="45"/>
      <c r="J150" s="40">
        <f t="shared" si="15"/>
        <v>0</v>
      </c>
      <c r="K150" s="32">
        <v>0.1</v>
      </c>
      <c r="L150" s="40">
        <f t="shared" si="17"/>
        <v>0</v>
      </c>
      <c r="M150" s="41">
        <f t="shared" si="18"/>
        <v>0</v>
      </c>
      <c r="N150" s="1"/>
      <c r="O150" s="1"/>
    </row>
    <row r="151" spans="1:15" x14ac:dyDescent="0.25">
      <c r="A151" s="27">
        <v>102697</v>
      </c>
      <c r="B151" s="28" t="s">
        <v>144</v>
      </c>
      <c r="C151" s="55">
        <v>3</v>
      </c>
      <c r="D151" s="44">
        <v>9.9600000000000009</v>
      </c>
      <c r="E151" s="38">
        <f t="shared" si="19"/>
        <v>29.880000000000003</v>
      </c>
      <c r="F151" s="32">
        <v>0.1</v>
      </c>
      <c r="G151" s="38">
        <f t="shared" si="20"/>
        <v>2.9880000000000004</v>
      </c>
      <c r="H151" s="39">
        <f t="shared" si="16"/>
        <v>32.868000000000002</v>
      </c>
      <c r="I151" s="45"/>
      <c r="J151" s="40">
        <f t="shared" ref="J151:J214" si="21">IF(I151&gt;D151,"ERROR PREU",ROUND(I151*C151,2))</f>
        <v>0</v>
      </c>
      <c r="K151" s="32">
        <v>0.1</v>
      </c>
      <c r="L151" s="40">
        <f t="shared" si="17"/>
        <v>0</v>
      </c>
      <c r="M151" s="41">
        <f t="shared" si="18"/>
        <v>0</v>
      </c>
      <c r="N151" s="1"/>
      <c r="O151" s="1"/>
    </row>
    <row r="152" spans="1:15" x14ac:dyDescent="0.25">
      <c r="A152" s="27">
        <v>102335</v>
      </c>
      <c r="B152" s="28" t="s">
        <v>145</v>
      </c>
      <c r="C152" s="55">
        <v>2</v>
      </c>
      <c r="D152" s="44">
        <v>5.31</v>
      </c>
      <c r="E152" s="38">
        <f t="shared" si="19"/>
        <v>10.62</v>
      </c>
      <c r="F152" s="32">
        <v>0.1</v>
      </c>
      <c r="G152" s="38">
        <f t="shared" si="20"/>
        <v>1.0620000000000001</v>
      </c>
      <c r="H152" s="39">
        <f t="shared" si="16"/>
        <v>11.681999999999999</v>
      </c>
      <c r="I152" s="45"/>
      <c r="J152" s="40">
        <f t="shared" si="21"/>
        <v>0</v>
      </c>
      <c r="K152" s="32">
        <v>0.1</v>
      </c>
      <c r="L152" s="40">
        <f t="shared" si="17"/>
        <v>0</v>
      </c>
      <c r="M152" s="41">
        <f t="shared" si="18"/>
        <v>0</v>
      </c>
      <c r="N152" s="1"/>
      <c r="O152" s="1"/>
    </row>
    <row r="153" spans="1:15" x14ac:dyDescent="0.25">
      <c r="A153" s="27">
        <v>102336</v>
      </c>
      <c r="B153" s="28" t="s">
        <v>146</v>
      </c>
      <c r="C153" s="55">
        <v>6</v>
      </c>
      <c r="D153" s="44">
        <v>4.8</v>
      </c>
      <c r="E153" s="38">
        <f t="shared" si="19"/>
        <v>28.799999999999997</v>
      </c>
      <c r="F153" s="32">
        <v>0.1</v>
      </c>
      <c r="G153" s="38">
        <f t="shared" si="20"/>
        <v>2.88</v>
      </c>
      <c r="H153" s="39">
        <f t="shared" si="16"/>
        <v>31.679999999999996</v>
      </c>
      <c r="I153" s="45"/>
      <c r="J153" s="40">
        <f t="shared" si="21"/>
        <v>0</v>
      </c>
      <c r="K153" s="32">
        <v>0.1</v>
      </c>
      <c r="L153" s="40">
        <f t="shared" si="17"/>
        <v>0</v>
      </c>
      <c r="M153" s="41">
        <f t="shared" si="18"/>
        <v>0</v>
      </c>
      <c r="N153" s="1"/>
      <c r="O153" s="1"/>
    </row>
    <row r="154" spans="1:15" x14ac:dyDescent="0.25">
      <c r="A154" s="27">
        <v>102338</v>
      </c>
      <c r="B154" s="28" t="s">
        <v>25</v>
      </c>
      <c r="C154" s="55">
        <v>186</v>
      </c>
      <c r="D154" s="44">
        <v>2.2000000000000002</v>
      </c>
      <c r="E154" s="38">
        <f t="shared" si="19"/>
        <v>409.20000000000005</v>
      </c>
      <c r="F154" s="32">
        <v>0.1</v>
      </c>
      <c r="G154" s="38">
        <f t="shared" si="20"/>
        <v>40.920000000000009</v>
      </c>
      <c r="H154" s="39">
        <f t="shared" si="16"/>
        <v>450.12000000000006</v>
      </c>
      <c r="I154" s="45"/>
      <c r="J154" s="40">
        <f t="shared" si="21"/>
        <v>0</v>
      </c>
      <c r="K154" s="32">
        <v>0.1</v>
      </c>
      <c r="L154" s="40">
        <f t="shared" si="17"/>
        <v>0</v>
      </c>
      <c r="M154" s="41">
        <f t="shared" si="18"/>
        <v>0</v>
      </c>
      <c r="N154" s="1"/>
      <c r="O154" s="1"/>
    </row>
    <row r="155" spans="1:15" x14ac:dyDescent="0.25">
      <c r="A155" s="27">
        <v>102340</v>
      </c>
      <c r="B155" s="28" t="s">
        <v>147</v>
      </c>
      <c r="C155" s="55">
        <v>3.5999999999999996</v>
      </c>
      <c r="D155" s="44">
        <v>14.63</v>
      </c>
      <c r="E155" s="38">
        <f t="shared" si="19"/>
        <v>52.667999999999999</v>
      </c>
      <c r="F155" s="32">
        <v>0.1</v>
      </c>
      <c r="G155" s="38">
        <f t="shared" si="20"/>
        <v>5.2667999999999999</v>
      </c>
      <c r="H155" s="39">
        <f t="shared" si="16"/>
        <v>57.934799999999996</v>
      </c>
      <c r="I155" s="45"/>
      <c r="J155" s="40">
        <f t="shared" si="21"/>
        <v>0</v>
      </c>
      <c r="K155" s="32">
        <v>0.1</v>
      </c>
      <c r="L155" s="40">
        <f t="shared" si="17"/>
        <v>0</v>
      </c>
      <c r="M155" s="41">
        <f t="shared" si="18"/>
        <v>0</v>
      </c>
      <c r="N155" s="1"/>
      <c r="O155" s="1"/>
    </row>
    <row r="156" spans="1:15" x14ac:dyDescent="0.25">
      <c r="A156" s="27">
        <v>9</v>
      </c>
      <c r="B156" s="28" t="s">
        <v>148</v>
      </c>
      <c r="C156" s="55">
        <v>1</v>
      </c>
      <c r="D156" s="44">
        <v>18</v>
      </c>
      <c r="E156" s="38">
        <f t="shared" si="19"/>
        <v>18</v>
      </c>
      <c r="F156" s="32">
        <v>0.1</v>
      </c>
      <c r="G156" s="38">
        <f t="shared" si="20"/>
        <v>1.8</v>
      </c>
      <c r="H156" s="39">
        <f t="shared" si="16"/>
        <v>19.8</v>
      </c>
      <c r="I156" s="45"/>
      <c r="J156" s="40">
        <f t="shared" si="21"/>
        <v>0</v>
      </c>
      <c r="K156" s="32">
        <v>0.1</v>
      </c>
      <c r="L156" s="40">
        <f t="shared" si="17"/>
        <v>0</v>
      </c>
      <c r="M156" s="41">
        <f t="shared" si="18"/>
        <v>0</v>
      </c>
      <c r="N156" s="1"/>
      <c r="O156" s="1"/>
    </row>
    <row r="157" spans="1:15" x14ac:dyDescent="0.25">
      <c r="A157" s="27">
        <v>11</v>
      </c>
      <c r="B157" s="28" t="s">
        <v>149</v>
      </c>
      <c r="C157" s="55">
        <v>1</v>
      </c>
      <c r="D157" s="44">
        <v>9.44</v>
      </c>
      <c r="E157" s="38">
        <f t="shared" si="19"/>
        <v>9.44</v>
      </c>
      <c r="F157" s="32">
        <v>0.1</v>
      </c>
      <c r="G157" s="38">
        <f t="shared" si="20"/>
        <v>0.94399999999999995</v>
      </c>
      <c r="H157" s="39">
        <f t="shared" si="16"/>
        <v>10.384</v>
      </c>
      <c r="I157" s="45"/>
      <c r="J157" s="40">
        <f t="shared" si="21"/>
        <v>0</v>
      </c>
      <c r="K157" s="32">
        <v>0.1</v>
      </c>
      <c r="L157" s="40">
        <f t="shared" si="17"/>
        <v>0</v>
      </c>
      <c r="M157" s="41">
        <f t="shared" si="18"/>
        <v>0</v>
      </c>
      <c r="N157" s="1"/>
      <c r="O157" s="1"/>
    </row>
    <row r="158" spans="1:15" x14ac:dyDescent="0.25">
      <c r="A158" s="27">
        <v>102344</v>
      </c>
      <c r="B158" s="28" t="s">
        <v>150</v>
      </c>
      <c r="C158" s="55">
        <v>4.8</v>
      </c>
      <c r="D158" s="44">
        <v>8.4600000000000009</v>
      </c>
      <c r="E158" s="38">
        <f t="shared" si="19"/>
        <v>40.608000000000004</v>
      </c>
      <c r="F158" s="32">
        <v>0.1</v>
      </c>
      <c r="G158" s="38">
        <f t="shared" si="20"/>
        <v>4.0608000000000004</v>
      </c>
      <c r="H158" s="39">
        <f t="shared" si="16"/>
        <v>44.668800000000005</v>
      </c>
      <c r="I158" s="45"/>
      <c r="J158" s="40">
        <f t="shared" si="21"/>
        <v>0</v>
      </c>
      <c r="K158" s="32">
        <v>0.1</v>
      </c>
      <c r="L158" s="40">
        <f t="shared" si="17"/>
        <v>0</v>
      </c>
      <c r="M158" s="41">
        <f t="shared" si="18"/>
        <v>0</v>
      </c>
      <c r="N158" s="1"/>
      <c r="O158" s="1"/>
    </row>
    <row r="159" spans="1:15" x14ac:dyDescent="0.25">
      <c r="A159" s="27">
        <v>102345</v>
      </c>
      <c r="B159" s="28" t="s">
        <v>151</v>
      </c>
      <c r="C159" s="55">
        <v>4.8</v>
      </c>
      <c r="D159" s="44">
        <v>11.76</v>
      </c>
      <c r="E159" s="38">
        <f t="shared" si="19"/>
        <v>56.448</v>
      </c>
      <c r="F159" s="32">
        <v>0.1</v>
      </c>
      <c r="G159" s="38">
        <f t="shared" si="20"/>
        <v>5.6448</v>
      </c>
      <c r="H159" s="39">
        <f t="shared" si="16"/>
        <v>62.092799999999997</v>
      </c>
      <c r="I159" s="45"/>
      <c r="J159" s="40">
        <f t="shared" si="21"/>
        <v>0</v>
      </c>
      <c r="K159" s="32">
        <v>0.1</v>
      </c>
      <c r="L159" s="40">
        <f t="shared" si="17"/>
        <v>0</v>
      </c>
      <c r="M159" s="41">
        <f t="shared" si="18"/>
        <v>0</v>
      </c>
      <c r="N159" s="1"/>
      <c r="O159" s="1"/>
    </row>
    <row r="160" spans="1:15" x14ac:dyDescent="0.25">
      <c r="A160" s="27">
        <v>102346</v>
      </c>
      <c r="B160" s="28" t="s">
        <v>152</v>
      </c>
      <c r="C160" s="55">
        <v>102</v>
      </c>
      <c r="D160" s="44">
        <v>8.4600000000000009</v>
      </c>
      <c r="E160" s="38">
        <f t="shared" si="19"/>
        <v>862.92000000000007</v>
      </c>
      <c r="F160" s="32">
        <v>0.1</v>
      </c>
      <c r="G160" s="38">
        <f t="shared" si="20"/>
        <v>86.292000000000016</v>
      </c>
      <c r="H160" s="39">
        <f t="shared" si="16"/>
        <v>949.2120000000001</v>
      </c>
      <c r="I160" s="45"/>
      <c r="J160" s="40">
        <f t="shared" si="21"/>
        <v>0</v>
      </c>
      <c r="K160" s="32">
        <v>0.1</v>
      </c>
      <c r="L160" s="40">
        <f t="shared" si="17"/>
        <v>0</v>
      </c>
      <c r="M160" s="41">
        <f t="shared" si="18"/>
        <v>0</v>
      </c>
      <c r="N160" s="1"/>
      <c r="O160" s="1"/>
    </row>
    <row r="161" spans="1:15" x14ac:dyDescent="0.25">
      <c r="A161" s="27">
        <v>102349</v>
      </c>
      <c r="B161" s="28" t="s">
        <v>154</v>
      </c>
      <c r="C161" s="55">
        <v>1</v>
      </c>
      <c r="D161" s="44">
        <v>5.65</v>
      </c>
      <c r="E161" s="38">
        <f t="shared" si="19"/>
        <v>5.65</v>
      </c>
      <c r="F161" s="32">
        <v>0.1</v>
      </c>
      <c r="G161" s="38">
        <f t="shared" si="20"/>
        <v>0.56500000000000006</v>
      </c>
      <c r="H161" s="39">
        <f t="shared" si="16"/>
        <v>6.2150000000000007</v>
      </c>
      <c r="I161" s="45"/>
      <c r="J161" s="40">
        <f t="shared" si="21"/>
        <v>0</v>
      </c>
      <c r="K161" s="32">
        <v>0.1</v>
      </c>
      <c r="L161" s="40">
        <f t="shared" si="17"/>
        <v>0</v>
      </c>
      <c r="M161" s="41">
        <f t="shared" si="18"/>
        <v>0</v>
      </c>
      <c r="N161" s="1"/>
      <c r="O161" s="1"/>
    </row>
    <row r="162" spans="1:15" x14ac:dyDescent="0.25">
      <c r="A162" s="27">
        <v>102350</v>
      </c>
      <c r="B162" s="28" t="s">
        <v>26</v>
      </c>
      <c r="C162" s="55">
        <v>4.8</v>
      </c>
      <c r="D162" s="44">
        <v>9.66</v>
      </c>
      <c r="E162" s="38">
        <f t="shared" si="19"/>
        <v>46.368000000000002</v>
      </c>
      <c r="F162" s="32">
        <v>0.1</v>
      </c>
      <c r="G162" s="38">
        <f t="shared" si="20"/>
        <v>4.6368</v>
      </c>
      <c r="H162" s="39">
        <f t="shared" si="16"/>
        <v>51.004800000000003</v>
      </c>
      <c r="I162" s="45"/>
      <c r="J162" s="40">
        <f t="shared" si="21"/>
        <v>0</v>
      </c>
      <c r="K162" s="32">
        <v>0.1</v>
      </c>
      <c r="L162" s="40">
        <f t="shared" si="17"/>
        <v>0</v>
      </c>
      <c r="M162" s="41">
        <f t="shared" si="18"/>
        <v>0</v>
      </c>
      <c r="N162" s="1"/>
      <c r="O162" s="1"/>
    </row>
    <row r="163" spans="1:15" x14ac:dyDescent="0.25">
      <c r="A163" s="27">
        <v>102369</v>
      </c>
      <c r="B163" s="28" t="s">
        <v>155</v>
      </c>
      <c r="C163" s="55">
        <v>0.74</v>
      </c>
      <c r="D163" s="44">
        <v>4.8600000000000003</v>
      </c>
      <c r="E163" s="38">
        <f t="shared" si="19"/>
        <v>3.5964</v>
      </c>
      <c r="F163" s="32">
        <v>0.1</v>
      </c>
      <c r="G163" s="38">
        <f t="shared" si="20"/>
        <v>0.35964000000000002</v>
      </c>
      <c r="H163" s="39">
        <f t="shared" si="16"/>
        <v>3.9560400000000002</v>
      </c>
      <c r="I163" s="45"/>
      <c r="J163" s="40">
        <f t="shared" si="21"/>
        <v>0</v>
      </c>
      <c r="K163" s="32">
        <v>0.1</v>
      </c>
      <c r="L163" s="40">
        <f t="shared" si="17"/>
        <v>0</v>
      </c>
      <c r="M163" s="41">
        <f t="shared" si="18"/>
        <v>0</v>
      </c>
      <c r="N163" s="1"/>
      <c r="O163" s="1"/>
    </row>
    <row r="164" spans="1:15" x14ac:dyDescent="0.25">
      <c r="A164" s="27">
        <v>102370</v>
      </c>
      <c r="B164" s="28" t="s">
        <v>156</v>
      </c>
      <c r="C164" s="55">
        <v>0.9</v>
      </c>
      <c r="D164" s="44">
        <v>5.08</v>
      </c>
      <c r="E164" s="38">
        <f t="shared" si="19"/>
        <v>4.5720000000000001</v>
      </c>
      <c r="F164" s="32">
        <v>0.1</v>
      </c>
      <c r="G164" s="38">
        <f t="shared" si="20"/>
        <v>0.45720000000000005</v>
      </c>
      <c r="H164" s="39">
        <f t="shared" si="16"/>
        <v>5.0292000000000003</v>
      </c>
      <c r="I164" s="45"/>
      <c r="J164" s="40">
        <f t="shared" si="21"/>
        <v>0</v>
      </c>
      <c r="K164" s="32">
        <v>0.1</v>
      </c>
      <c r="L164" s="40">
        <f t="shared" si="17"/>
        <v>0</v>
      </c>
      <c r="M164" s="41">
        <f t="shared" si="18"/>
        <v>0</v>
      </c>
      <c r="N164" s="1"/>
      <c r="O164" s="1"/>
    </row>
    <row r="165" spans="1:15" x14ac:dyDescent="0.25">
      <c r="A165" s="27">
        <v>10</v>
      </c>
      <c r="B165" s="28" t="s">
        <v>157</v>
      </c>
      <c r="C165" s="55">
        <v>2</v>
      </c>
      <c r="D165" s="44">
        <v>8.0299999999999994</v>
      </c>
      <c r="E165" s="38">
        <f t="shared" si="19"/>
        <v>16.059999999999999</v>
      </c>
      <c r="F165" s="32">
        <v>0.1</v>
      </c>
      <c r="G165" s="38">
        <f t="shared" si="20"/>
        <v>1.6059999999999999</v>
      </c>
      <c r="H165" s="39">
        <f t="shared" si="16"/>
        <v>17.665999999999997</v>
      </c>
      <c r="I165" s="45"/>
      <c r="J165" s="40">
        <f t="shared" si="21"/>
        <v>0</v>
      </c>
      <c r="K165" s="32">
        <v>0.1</v>
      </c>
      <c r="L165" s="40">
        <f t="shared" si="17"/>
        <v>0</v>
      </c>
      <c r="M165" s="41">
        <f t="shared" si="18"/>
        <v>0</v>
      </c>
      <c r="N165" s="1"/>
      <c r="O165" s="1"/>
    </row>
    <row r="166" spans="1:15" x14ac:dyDescent="0.25">
      <c r="A166" s="27">
        <v>102373</v>
      </c>
      <c r="B166" s="28" t="s">
        <v>158</v>
      </c>
      <c r="C166" s="55">
        <v>60.732000000000006</v>
      </c>
      <c r="D166" s="44">
        <v>7.53</v>
      </c>
      <c r="E166" s="38">
        <f t="shared" si="19"/>
        <v>457.31196000000006</v>
      </c>
      <c r="F166" s="32">
        <v>0.1</v>
      </c>
      <c r="G166" s="38">
        <f t="shared" si="20"/>
        <v>45.731196000000011</v>
      </c>
      <c r="H166" s="39">
        <f t="shared" si="16"/>
        <v>503.04315600000007</v>
      </c>
      <c r="I166" s="45"/>
      <c r="J166" s="40">
        <f t="shared" si="21"/>
        <v>0</v>
      </c>
      <c r="K166" s="32">
        <v>0.1</v>
      </c>
      <c r="L166" s="40">
        <f t="shared" si="17"/>
        <v>0</v>
      </c>
      <c r="M166" s="41">
        <f t="shared" si="18"/>
        <v>0</v>
      </c>
      <c r="N166" s="1"/>
      <c r="O166" s="1"/>
    </row>
    <row r="167" spans="1:15" x14ac:dyDescent="0.25">
      <c r="A167" s="27">
        <v>102696</v>
      </c>
      <c r="B167" s="28" t="s">
        <v>160</v>
      </c>
      <c r="C167" s="55">
        <v>5</v>
      </c>
      <c r="D167" s="44">
        <v>3.7</v>
      </c>
      <c r="E167" s="38">
        <f t="shared" si="19"/>
        <v>18.5</v>
      </c>
      <c r="F167" s="32">
        <v>0.1</v>
      </c>
      <c r="G167" s="38">
        <f t="shared" si="20"/>
        <v>1.85</v>
      </c>
      <c r="H167" s="39">
        <f t="shared" si="16"/>
        <v>20.350000000000001</v>
      </c>
      <c r="I167" s="45"/>
      <c r="J167" s="40">
        <f t="shared" si="21"/>
        <v>0</v>
      </c>
      <c r="K167" s="32">
        <v>0.1</v>
      </c>
      <c r="L167" s="40">
        <f t="shared" si="17"/>
        <v>0</v>
      </c>
      <c r="M167" s="41">
        <f t="shared" si="18"/>
        <v>0</v>
      </c>
      <c r="N167" s="1"/>
      <c r="O167" s="1"/>
    </row>
    <row r="168" spans="1:15" x14ac:dyDescent="0.25">
      <c r="A168" s="27">
        <v>102385</v>
      </c>
      <c r="B168" s="28" t="s">
        <v>27</v>
      </c>
      <c r="C168" s="55">
        <v>0.1</v>
      </c>
      <c r="D168" s="44">
        <v>8.01</v>
      </c>
      <c r="E168" s="38">
        <f t="shared" si="19"/>
        <v>0.80100000000000005</v>
      </c>
      <c r="F168" s="32">
        <v>0.04</v>
      </c>
      <c r="G168" s="38">
        <f t="shared" si="20"/>
        <v>3.2039999999999999E-2</v>
      </c>
      <c r="H168" s="39">
        <f t="shared" si="16"/>
        <v>0.83304</v>
      </c>
      <c r="I168" s="45"/>
      <c r="J168" s="40">
        <f t="shared" si="21"/>
        <v>0</v>
      </c>
      <c r="K168" s="32">
        <v>0.04</v>
      </c>
      <c r="L168" s="40">
        <f t="shared" si="17"/>
        <v>0</v>
      </c>
      <c r="M168" s="41">
        <f t="shared" si="18"/>
        <v>0</v>
      </c>
      <c r="N168" s="1"/>
      <c r="O168" s="1"/>
    </row>
    <row r="169" spans="1:15" x14ac:dyDescent="0.25">
      <c r="A169" s="27">
        <v>102386</v>
      </c>
      <c r="B169" s="28" t="s">
        <v>161</v>
      </c>
      <c r="C169" s="55">
        <v>11.2</v>
      </c>
      <c r="D169" s="44">
        <v>6.1</v>
      </c>
      <c r="E169" s="38">
        <f t="shared" si="19"/>
        <v>68.319999999999993</v>
      </c>
      <c r="F169" s="32">
        <v>0.1</v>
      </c>
      <c r="G169" s="38">
        <f t="shared" si="20"/>
        <v>6.8319999999999999</v>
      </c>
      <c r="H169" s="39">
        <f t="shared" si="16"/>
        <v>75.151999999999987</v>
      </c>
      <c r="I169" s="45"/>
      <c r="J169" s="40">
        <f t="shared" si="21"/>
        <v>0</v>
      </c>
      <c r="K169" s="32">
        <v>0.1</v>
      </c>
      <c r="L169" s="40">
        <f t="shared" si="17"/>
        <v>0</v>
      </c>
      <c r="M169" s="41">
        <f t="shared" si="18"/>
        <v>0</v>
      </c>
      <c r="N169" s="1"/>
      <c r="O169" s="1"/>
    </row>
    <row r="170" spans="1:15" x14ac:dyDescent="0.25">
      <c r="A170" s="27">
        <v>102388</v>
      </c>
      <c r="B170" s="28" t="s">
        <v>162</v>
      </c>
      <c r="C170" s="55">
        <v>9</v>
      </c>
      <c r="D170" s="44">
        <v>6.65</v>
      </c>
      <c r="E170" s="38">
        <f t="shared" si="19"/>
        <v>59.85</v>
      </c>
      <c r="F170" s="32">
        <v>0.1</v>
      </c>
      <c r="G170" s="38">
        <f t="shared" si="20"/>
        <v>5.9850000000000003</v>
      </c>
      <c r="H170" s="39">
        <f t="shared" ref="H170:H233" si="22">G170+E170</f>
        <v>65.835000000000008</v>
      </c>
      <c r="I170" s="45"/>
      <c r="J170" s="40">
        <f t="shared" si="21"/>
        <v>0</v>
      </c>
      <c r="K170" s="32">
        <v>0.1</v>
      </c>
      <c r="L170" s="40">
        <f t="shared" ref="L170:L233" si="23">J170*K170</f>
        <v>0</v>
      </c>
      <c r="M170" s="41">
        <f t="shared" ref="M170:M233" si="24">L170+J170</f>
        <v>0</v>
      </c>
      <c r="N170" s="1"/>
      <c r="O170" s="1"/>
    </row>
    <row r="171" spans="1:15" x14ac:dyDescent="0.25">
      <c r="A171" s="27">
        <v>102390</v>
      </c>
      <c r="B171" s="28" t="s">
        <v>164</v>
      </c>
      <c r="C171" s="55">
        <v>6.4</v>
      </c>
      <c r="D171" s="44">
        <v>2.4900000000000002</v>
      </c>
      <c r="E171" s="38">
        <f t="shared" ref="E171:E234" si="25">C171*D171</f>
        <v>15.936000000000002</v>
      </c>
      <c r="F171" s="32">
        <v>0.1</v>
      </c>
      <c r="G171" s="38">
        <f t="shared" ref="G171:G234" si="26">E171*F171</f>
        <v>1.5936000000000003</v>
      </c>
      <c r="H171" s="39">
        <f t="shared" si="22"/>
        <v>17.529600000000002</v>
      </c>
      <c r="I171" s="45"/>
      <c r="J171" s="40">
        <f t="shared" si="21"/>
        <v>0</v>
      </c>
      <c r="K171" s="32">
        <v>0.1</v>
      </c>
      <c r="L171" s="40">
        <f t="shared" si="23"/>
        <v>0</v>
      </c>
      <c r="M171" s="41">
        <f t="shared" si="24"/>
        <v>0</v>
      </c>
      <c r="N171" s="1"/>
      <c r="O171" s="1"/>
    </row>
    <row r="172" spans="1:15" x14ac:dyDescent="0.25">
      <c r="A172" s="27">
        <v>102391</v>
      </c>
      <c r="B172" s="28" t="s">
        <v>165</v>
      </c>
      <c r="C172" s="55">
        <v>2.16</v>
      </c>
      <c r="D172" s="44">
        <v>4.7300000000000004</v>
      </c>
      <c r="E172" s="38">
        <f t="shared" si="25"/>
        <v>10.216800000000001</v>
      </c>
      <c r="F172" s="32">
        <v>0.1</v>
      </c>
      <c r="G172" s="38">
        <f t="shared" si="26"/>
        <v>1.0216800000000001</v>
      </c>
      <c r="H172" s="39">
        <f t="shared" si="22"/>
        <v>11.238480000000001</v>
      </c>
      <c r="I172" s="45"/>
      <c r="J172" s="40">
        <f t="shared" si="21"/>
        <v>0</v>
      </c>
      <c r="K172" s="32">
        <v>0.1</v>
      </c>
      <c r="L172" s="40">
        <f t="shared" si="23"/>
        <v>0</v>
      </c>
      <c r="M172" s="41">
        <f t="shared" si="24"/>
        <v>0</v>
      </c>
      <c r="N172" s="1"/>
      <c r="O172" s="1"/>
    </row>
    <row r="173" spans="1:15" x14ac:dyDescent="0.25">
      <c r="A173" s="27">
        <v>102392</v>
      </c>
      <c r="B173" s="28" t="s">
        <v>166</v>
      </c>
      <c r="C173" s="55">
        <v>1.8839999999999999</v>
      </c>
      <c r="D173" s="44">
        <v>4.96</v>
      </c>
      <c r="E173" s="38">
        <f t="shared" si="25"/>
        <v>9.3446400000000001</v>
      </c>
      <c r="F173" s="32">
        <v>0.1</v>
      </c>
      <c r="G173" s="38">
        <f t="shared" si="26"/>
        <v>0.93446400000000007</v>
      </c>
      <c r="H173" s="39">
        <f t="shared" si="22"/>
        <v>10.279104</v>
      </c>
      <c r="I173" s="45"/>
      <c r="J173" s="40">
        <f t="shared" si="21"/>
        <v>0</v>
      </c>
      <c r="K173" s="32">
        <v>0.1</v>
      </c>
      <c r="L173" s="40">
        <f t="shared" si="23"/>
        <v>0</v>
      </c>
      <c r="M173" s="41">
        <f t="shared" si="24"/>
        <v>0</v>
      </c>
      <c r="N173" s="1"/>
      <c r="O173" s="1"/>
    </row>
    <row r="174" spans="1:15" x14ac:dyDescent="0.25">
      <c r="A174" s="27">
        <v>102394</v>
      </c>
      <c r="B174" s="28" t="s">
        <v>168</v>
      </c>
      <c r="C174" s="55">
        <v>12.8</v>
      </c>
      <c r="D174" s="44">
        <v>2.4900000000000002</v>
      </c>
      <c r="E174" s="38">
        <f t="shared" si="25"/>
        <v>31.872000000000003</v>
      </c>
      <c r="F174" s="32">
        <v>0.1</v>
      </c>
      <c r="G174" s="38">
        <f t="shared" si="26"/>
        <v>3.1872000000000007</v>
      </c>
      <c r="H174" s="39">
        <f t="shared" si="22"/>
        <v>35.059200000000004</v>
      </c>
      <c r="I174" s="45"/>
      <c r="J174" s="40">
        <f t="shared" si="21"/>
        <v>0</v>
      </c>
      <c r="K174" s="32">
        <v>0.1</v>
      </c>
      <c r="L174" s="40">
        <f t="shared" si="23"/>
        <v>0</v>
      </c>
      <c r="M174" s="41">
        <f t="shared" si="24"/>
        <v>0</v>
      </c>
      <c r="N174" s="1"/>
      <c r="O174" s="1"/>
    </row>
    <row r="175" spans="1:15" x14ac:dyDescent="0.25">
      <c r="A175" s="27">
        <v>102395</v>
      </c>
      <c r="B175" s="28" t="s">
        <v>169</v>
      </c>
      <c r="C175" s="55">
        <v>12.874000000000001</v>
      </c>
      <c r="D175" s="44">
        <v>4.96</v>
      </c>
      <c r="E175" s="38">
        <f t="shared" si="25"/>
        <v>63.855040000000002</v>
      </c>
      <c r="F175" s="32">
        <v>0.1</v>
      </c>
      <c r="G175" s="38">
        <f t="shared" si="26"/>
        <v>6.385504000000001</v>
      </c>
      <c r="H175" s="39">
        <f t="shared" si="22"/>
        <v>70.240544</v>
      </c>
      <c r="I175" s="45"/>
      <c r="J175" s="40">
        <f t="shared" si="21"/>
        <v>0</v>
      </c>
      <c r="K175" s="32">
        <v>0.1</v>
      </c>
      <c r="L175" s="40">
        <f t="shared" si="23"/>
        <v>0</v>
      </c>
      <c r="M175" s="41">
        <f t="shared" si="24"/>
        <v>0</v>
      </c>
      <c r="N175" s="1"/>
      <c r="O175" s="1"/>
    </row>
    <row r="176" spans="1:15" x14ac:dyDescent="0.25">
      <c r="A176" s="27">
        <v>102396</v>
      </c>
      <c r="B176" s="28" t="s">
        <v>170</v>
      </c>
      <c r="C176" s="55">
        <v>0.34499999999999997</v>
      </c>
      <c r="D176" s="44">
        <v>3.33</v>
      </c>
      <c r="E176" s="38">
        <f t="shared" si="25"/>
        <v>1.1488499999999999</v>
      </c>
      <c r="F176" s="32">
        <v>0.1</v>
      </c>
      <c r="G176" s="38">
        <f t="shared" si="26"/>
        <v>0.114885</v>
      </c>
      <c r="H176" s="39">
        <f t="shared" si="22"/>
        <v>1.2637349999999998</v>
      </c>
      <c r="I176" s="45"/>
      <c r="J176" s="40">
        <f t="shared" si="21"/>
        <v>0</v>
      </c>
      <c r="K176" s="32">
        <v>0.1</v>
      </c>
      <c r="L176" s="40">
        <f t="shared" si="23"/>
        <v>0</v>
      </c>
      <c r="M176" s="41">
        <f t="shared" si="24"/>
        <v>0</v>
      </c>
      <c r="N176" s="1"/>
      <c r="O176" s="1"/>
    </row>
    <row r="177" spans="1:15" x14ac:dyDescent="0.25">
      <c r="A177" s="27">
        <v>102399</v>
      </c>
      <c r="B177" s="28" t="s">
        <v>171</v>
      </c>
      <c r="C177" s="55">
        <v>6.4</v>
      </c>
      <c r="D177" s="44">
        <v>2.4900000000000002</v>
      </c>
      <c r="E177" s="38">
        <f t="shared" si="25"/>
        <v>15.936000000000002</v>
      </c>
      <c r="F177" s="32">
        <v>0.1</v>
      </c>
      <c r="G177" s="38">
        <f t="shared" si="26"/>
        <v>1.5936000000000003</v>
      </c>
      <c r="H177" s="39">
        <f t="shared" si="22"/>
        <v>17.529600000000002</v>
      </c>
      <c r="I177" s="45"/>
      <c r="J177" s="40">
        <f t="shared" si="21"/>
        <v>0</v>
      </c>
      <c r="K177" s="32">
        <v>0.1</v>
      </c>
      <c r="L177" s="40">
        <f t="shared" si="23"/>
        <v>0</v>
      </c>
      <c r="M177" s="41">
        <f t="shared" si="24"/>
        <v>0</v>
      </c>
      <c r="N177" s="1"/>
      <c r="O177" s="1"/>
    </row>
    <row r="178" spans="1:15" x14ac:dyDescent="0.25">
      <c r="A178" s="27">
        <v>102397</v>
      </c>
      <c r="B178" s="28" t="s">
        <v>172</v>
      </c>
      <c r="C178" s="55">
        <v>0.36</v>
      </c>
      <c r="D178" s="44">
        <v>4.66</v>
      </c>
      <c r="E178" s="38">
        <f t="shared" si="25"/>
        <v>1.6776</v>
      </c>
      <c r="F178" s="32">
        <v>0.1</v>
      </c>
      <c r="G178" s="38">
        <f t="shared" si="26"/>
        <v>0.16776000000000002</v>
      </c>
      <c r="H178" s="39">
        <f t="shared" si="22"/>
        <v>1.8453599999999999</v>
      </c>
      <c r="I178" s="45"/>
      <c r="J178" s="40">
        <f t="shared" si="21"/>
        <v>0</v>
      </c>
      <c r="K178" s="32">
        <v>0.1</v>
      </c>
      <c r="L178" s="40">
        <f t="shared" si="23"/>
        <v>0</v>
      </c>
      <c r="M178" s="41">
        <f t="shared" si="24"/>
        <v>0</v>
      </c>
      <c r="N178" s="1"/>
      <c r="O178" s="1"/>
    </row>
    <row r="179" spans="1:15" x14ac:dyDescent="0.25">
      <c r="A179" s="27">
        <v>102398</v>
      </c>
      <c r="B179" s="28" t="s">
        <v>173</v>
      </c>
      <c r="C179" s="55">
        <v>0.314</v>
      </c>
      <c r="D179" s="44">
        <v>8.1199999999999992</v>
      </c>
      <c r="E179" s="38">
        <f t="shared" si="25"/>
        <v>2.5496799999999999</v>
      </c>
      <c r="F179" s="32">
        <v>0.1</v>
      </c>
      <c r="G179" s="38">
        <f t="shared" si="26"/>
        <v>0.25496800000000003</v>
      </c>
      <c r="H179" s="39">
        <f t="shared" si="22"/>
        <v>2.8046479999999998</v>
      </c>
      <c r="I179" s="45"/>
      <c r="J179" s="40">
        <f t="shared" si="21"/>
        <v>0</v>
      </c>
      <c r="K179" s="32">
        <v>0.1</v>
      </c>
      <c r="L179" s="40">
        <f t="shared" si="23"/>
        <v>0</v>
      </c>
      <c r="M179" s="41">
        <f t="shared" si="24"/>
        <v>0</v>
      </c>
      <c r="N179" s="1"/>
      <c r="O179" s="1"/>
    </row>
    <row r="180" spans="1:15" x14ac:dyDescent="0.25">
      <c r="A180" s="27">
        <v>102409</v>
      </c>
      <c r="B180" s="28" t="s">
        <v>174</v>
      </c>
      <c r="C180" s="55">
        <v>1.3499999999999999</v>
      </c>
      <c r="D180" s="44">
        <v>9.02</v>
      </c>
      <c r="E180" s="38">
        <f t="shared" si="25"/>
        <v>12.176999999999998</v>
      </c>
      <c r="F180" s="32">
        <v>0.1</v>
      </c>
      <c r="G180" s="38">
        <f t="shared" si="26"/>
        <v>1.2176999999999998</v>
      </c>
      <c r="H180" s="39">
        <f t="shared" si="22"/>
        <v>13.394699999999997</v>
      </c>
      <c r="I180" s="45"/>
      <c r="J180" s="40">
        <f t="shared" si="21"/>
        <v>0</v>
      </c>
      <c r="K180" s="32">
        <v>0.1</v>
      </c>
      <c r="L180" s="40">
        <f t="shared" si="23"/>
        <v>0</v>
      </c>
      <c r="M180" s="41">
        <f t="shared" si="24"/>
        <v>0</v>
      </c>
      <c r="N180" s="1"/>
      <c r="O180" s="1"/>
    </row>
    <row r="181" spans="1:15" x14ac:dyDescent="0.25">
      <c r="A181" s="27">
        <v>102494</v>
      </c>
      <c r="B181" s="28" t="s">
        <v>175</v>
      </c>
      <c r="C181" s="55">
        <v>3</v>
      </c>
      <c r="D181" s="44">
        <v>1.57</v>
      </c>
      <c r="E181" s="38">
        <f t="shared" si="25"/>
        <v>4.71</v>
      </c>
      <c r="F181" s="32">
        <v>0.1</v>
      </c>
      <c r="G181" s="38">
        <f t="shared" si="26"/>
        <v>0.47100000000000003</v>
      </c>
      <c r="H181" s="39">
        <f t="shared" si="22"/>
        <v>5.181</v>
      </c>
      <c r="I181" s="45"/>
      <c r="J181" s="40">
        <f t="shared" si="21"/>
        <v>0</v>
      </c>
      <c r="K181" s="32">
        <v>0.1</v>
      </c>
      <c r="L181" s="40">
        <f t="shared" si="23"/>
        <v>0</v>
      </c>
      <c r="M181" s="41">
        <f t="shared" si="24"/>
        <v>0</v>
      </c>
      <c r="N181" s="1"/>
      <c r="O181" s="1"/>
    </row>
    <row r="182" spans="1:15" x14ac:dyDescent="0.25">
      <c r="A182" s="27">
        <v>102496</v>
      </c>
      <c r="B182" s="28" t="s">
        <v>176</v>
      </c>
      <c r="C182" s="55">
        <v>21</v>
      </c>
      <c r="D182" s="44">
        <v>1.86</v>
      </c>
      <c r="E182" s="38">
        <f t="shared" si="25"/>
        <v>39.06</v>
      </c>
      <c r="F182" s="32">
        <v>0.1</v>
      </c>
      <c r="G182" s="38">
        <f t="shared" si="26"/>
        <v>3.9060000000000006</v>
      </c>
      <c r="H182" s="39">
        <f t="shared" si="22"/>
        <v>42.966000000000001</v>
      </c>
      <c r="I182" s="45"/>
      <c r="J182" s="40">
        <f t="shared" si="21"/>
        <v>0</v>
      </c>
      <c r="K182" s="32">
        <v>0.1</v>
      </c>
      <c r="L182" s="40">
        <f t="shared" si="23"/>
        <v>0</v>
      </c>
      <c r="M182" s="41">
        <f t="shared" si="24"/>
        <v>0</v>
      </c>
      <c r="N182" s="1"/>
      <c r="O182" s="1"/>
    </row>
    <row r="183" spans="1:15" x14ac:dyDescent="0.25">
      <c r="A183" s="27">
        <v>102499</v>
      </c>
      <c r="B183" s="28" t="s">
        <v>177</v>
      </c>
      <c r="C183" s="55">
        <v>10</v>
      </c>
      <c r="D183" s="44">
        <v>3.7</v>
      </c>
      <c r="E183" s="38">
        <f t="shared" si="25"/>
        <v>37</v>
      </c>
      <c r="F183" s="32">
        <v>0.1</v>
      </c>
      <c r="G183" s="38">
        <f t="shared" si="26"/>
        <v>3.7</v>
      </c>
      <c r="H183" s="39">
        <f t="shared" si="22"/>
        <v>40.700000000000003</v>
      </c>
      <c r="I183" s="45"/>
      <c r="J183" s="40">
        <f t="shared" si="21"/>
        <v>0</v>
      </c>
      <c r="K183" s="32">
        <v>0.1</v>
      </c>
      <c r="L183" s="40">
        <f t="shared" si="23"/>
        <v>0</v>
      </c>
      <c r="M183" s="41">
        <f t="shared" si="24"/>
        <v>0</v>
      </c>
      <c r="N183" s="1"/>
      <c r="O183" s="1"/>
    </row>
    <row r="184" spans="1:15" x14ac:dyDescent="0.25">
      <c r="A184" s="27">
        <v>102501</v>
      </c>
      <c r="B184" s="28" t="s">
        <v>178</v>
      </c>
      <c r="C184" s="55">
        <v>12</v>
      </c>
      <c r="D184" s="44">
        <v>2.0499999999999998</v>
      </c>
      <c r="E184" s="38">
        <f t="shared" si="25"/>
        <v>24.599999999999998</v>
      </c>
      <c r="F184" s="32">
        <v>0.1</v>
      </c>
      <c r="G184" s="38">
        <f t="shared" si="26"/>
        <v>2.46</v>
      </c>
      <c r="H184" s="39">
        <f t="shared" si="22"/>
        <v>27.06</v>
      </c>
      <c r="I184" s="45"/>
      <c r="J184" s="40">
        <f t="shared" si="21"/>
        <v>0</v>
      </c>
      <c r="K184" s="32">
        <v>0.1</v>
      </c>
      <c r="L184" s="40">
        <f t="shared" si="23"/>
        <v>0</v>
      </c>
      <c r="M184" s="41">
        <f t="shared" si="24"/>
        <v>0</v>
      </c>
      <c r="N184" s="1"/>
      <c r="O184" s="1"/>
    </row>
    <row r="185" spans="1:15" x14ac:dyDescent="0.25">
      <c r="A185" s="27">
        <v>102503</v>
      </c>
      <c r="B185" s="28" t="s">
        <v>179</v>
      </c>
      <c r="C185" s="55">
        <v>69</v>
      </c>
      <c r="D185" s="44">
        <v>1.71</v>
      </c>
      <c r="E185" s="38">
        <f t="shared" si="25"/>
        <v>117.99</v>
      </c>
      <c r="F185" s="32">
        <v>0.1</v>
      </c>
      <c r="G185" s="38">
        <f t="shared" si="26"/>
        <v>11.798999999999999</v>
      </c>
      <c r="H185" s="39">
        <f t="shared" si="22"/>
        <v>129.78899999999999</v>
      </c>
      <c r="I185" s="45"/>
      <c r="J185" s="40">
        <f t="shared" si="21"/>
        <v>0</v>
      </c>
      <c r="K185" s="32">
        <v>0.1</v>
      </c>
      <c r="L185" s="40">
        <f t="shared" si="23"/>
        <v>0</v>
      </c>
      <c r="M185" s="41">
        <f t="shared" si="24"/>
        <v>0</v>
      </c>
      <c r="N185" s="1"/>
      <c r="O185" s="1"/>
    </row>
    <row r="186" spans="1:15" x14ac:dyDescent="0.25">
      <c r="A186" s="27">
        <v>102504</v>
      </c>
      <c r="B186" s="28" t="s">
        <v>180</v>
      </c>
      <c r="C186" s="55">
        <v>3</v>
      </c>
      <c r="D186" s="44">
        <v>2.93</v>
      </c>
      <c r="E186" s="38">
        <f t="shared" si="25"/>
        <v>8.7900000000000009</v>
      </c>
      <c r="F186" s="32">
        <v>0.1</v>
      </c>
      <c r="G186" s="38">
        <f t="shared" si="26"/>
        <v>0.87900000000000011</v>
      </c>
      <c r="H186" s="39">
        <f t="shared" si="22"/>
        <v>9.6690000000000005</v>
      </c>
      <c r="I186" s="45"/>
      <c r="J186" s="40">
        <f t="shared" si="21"/>
        <v>0</v>
      </c>
      <c r="K186" s="32">
        <v>0.1</v>
      </c>
      <c r="L186" s="40">
        <f t="shared" si="23"/>
        <v>0</v>
      </c>
      <c r="M186" s="41">
        <f t="shared" si="24"/>
        <v>0</v>
      </c>
      <c r="N186" s="1"/>
      <c r="O186" s="1"/>
    </row>
    <row r="187" spans="1:15" x14ac:dyDescent="0.25">
      <c r="A187" s="27">
        <v>102887</v>
      </c>
      <c r="B187" s="28" t="s">
        <v>28</v>
      </c>
      <c r="C187" s="55">
        <v>0.5</v>
      </c>
      <c r="D187" s="44">
        <v>4.8499999999999996</v>
      </c>
      <c r="E187" s="38">
        <f t="shared" si="25"/>
        <v>2.4249999999999998</v>
      </c>
      <c r="F187" s="32">
        <v>0.1</v>
      </c>
      <c r="G187" s="38">
        <f t="shared" si="26"/>
        <v>0.24249999999999999</v>
      </c>
      <c r="H187" s="39">
        <f t="shared" si="22"/>
        <v>2.6675</v>
      </c>
      <c r="I187" s="45"/>
      <c r="J187" s="40">
        <f t="shared" si="21"/>
        <v>0</v>
      </c>
      <c r="K187" s="32">
        <v>0.1</v>
      </c>
      <c r="L187" s="40">
        <f t="shared" si="23"/>
        <v>0</v>
      </c>
      <c r="M187" s="41">
        <f t="shared" si="24"/>
        <v>0</v>
      </c>
      <c r="N187" s="1"/>
      <c r="O187" s="1"/>
    </row>
    <row r="188" spans="1:15" x14ac:dyDescent="0.25">
      <c r="A188" s="27">
        <v>102328</v>
      </c>
      <c r="B188" s="28" t="s">
        <v>181</v>
      </c>
      <c r="C188" s="55">
        <v>6</v>
      </c>
      <c r="D188" s="44">
        <v>2.72</v>
      </c>
      <c r="E188" s="38">
        <f t="shared" si="25"/>
        <v>16.32</v>
      </c>
      <c r="F188" s="32">
        <v>0.1</v>
      </c>
      <c r="G188" s="38">
        <f t="shared" si="26"/>
        <v>1.6320000000000001</v>
      </c>
      <c r="H188" s="39">
        <f t="shared" si="22"/>
        <v>17.952000000000002</v>
      </c>
      <c r="I188" s="45"/>
      <c r="J188" s="40">
        <f t="shared" si="21"/>
        <v>0</v>
      </c>
      <c r="K188" s="32">
        <v>0.1</v>
      </c>
      <c r="L188" s="40">
        <f t="shared" si="23"/>
        <v>0</v>
      </c>
      <c r="M188" s="41">
        <f t="shared" si="24"/>
        <v>0</v>
      </c>
      <c r="N188" s="1"/>
      <c r="O188" s="1"/>
    </row>
    <row r="189" spans="1:15" x14ac:dyDescent="0.25">
      <c r="A189" s="27">
        <v>102521</v>
      </c>
      <c r="B189" s="28" t="s">
        <v>182</v>
      </c>
      <c r="C189" s="55">
        <v>1.2</v>
      </c>
      <c r="D189" s="44">
        <v>3.24</v>
      </c>
      <c r="E189" s="38">
        <f t="shared" si="25"/>
        <v>3.8879999999999999</v>
      </c>
      <c r="F189" s="32">
        <v>0.1</v>
      </c>
      <c r="G189" s="38">
        <f t="shared" si="26"/>
        <v>0.38880000000000003</v>
      </c>
      <c r="H189" s="39">
        <f t="shared" si="22"/>
        <v>4.2767999999999997</v>
      </c>
      <c r="I189" s="45"/>
      <c r="J189" s="40">
        <f t="shared" si="21"/>
        <v>0</v>
      </c>
      <c r="K189" s="32">
        <v>0.1</v>
      </c>
      <c r="L189" s="40">
        <f t="shared" si="23"/>
        <v>0</v>
      </c>
      <c r="M189" s="41">
        <f t="shared" si="24"/>
        <v>0</v>
      </c>
      <c r="N189" s="1"/>
      <c r="O189" s="1"/>
    </row>
    <row r="190" spans="1:15" x14ac:dyDescent="0.25">
      <c r="A190" s="27">
        <v>102522</v>
      </c>
      <c r="B190" s="28" t="s">
        <v>183</v>
      </c>
      <c r="C190" s="55">
        <v>1.2</v>
      </c>
      <c r="D190" s="44">
        <v>3.24</v>
      </c>
      <c r="E190" s="38">
        <f t="shared" si="25"/>
        <v>3.8879999999999999</v>
      </c>
      <c r="F190" s="32">
        <v>0.1</v>
      </c>
      <c r="G190" s="38">
        <f t="shared" si="26"/>
        <v>0.38880000000000003</v>
      </c>
      <c r="H190" s="39">
        <f t="shared" si="22"/>
        <v>4.2767999999999997</v>
      </c>
      <c r="I190" s="45"/>
      <c r="J190" s="40">
        <f t="shared" si="21"/>
        <v>0</v>
      </c>
      <c r="K190" s="32">
        <v>0.1</v>
      </c>
      <c r="L190" s="40">
        <f t="shared" si="23"/>
        <v>0</v>
      </c>
      <c r="M190" s="41">
        <f t="shared" si="24"/>
        <v>0</v>
      </c>
      <c r="N190" s="1"/>
      <c r="O190" s="1"/>
    </row>
    <row r="191" spans="1:15" x14ac:dyDescent="0.25">
      <c r="A191" s="27">
        <v>102523</v>
      </c>
      <c r="B191" s="28" t="s">
        <v>184</v>
      </c>
      <c r="C191" s="55">
        <v>1.2</v>
      </c>
      <c r="D191" s="44">
        <v>3.24</v>
      </c>
      <c r="E191" s="38">
        <f t="shared" si="25"/>
        <v>3.8879999999999999</v>
      </c>
      <c r="F191" s="32">
        <v>0.1</v>
      </c>
      <c r="G191" s="38">
        <f t="shared" si="26"/>
        <v>0.38880000000000003</v>
      </c>
      <c r="H191" s="39">
        <f t="shared" si="22"/>
        <v>4.2767999999999997</v>
      </c>
      <c r="I191" s="45"/>
      <c r="J191" s="40">
        <f t="shared" si="21"/>
        <v>0</v>
      </c>
      <c r="K191" s="32">
        <v>0.1</v>
      </c>
      <c r="L191" s="40">
        <f t="shared" si="23"/>
        <v>0</v>
      </c>
      <c r="M191" s="41">
        <f t="shared" si="24"/>
        <v>0</v>
      </c>
      <c r="N191" s="1"/>
      <c r="O191" s="1"/>
    </row>
    <row r="192" spans="1:15" x14ac:dyDescent="0.25">
      <c r="A192" s="27">
        <v>102536</v>
      </c>
      <c r="B192" s="28" t="s">
        <v>185</v>
      </c>
      <c r="C192" s="55">
        <v>2.5</v>
      </c>
      <c r="D192" s="44">
        <v>8.9</v>
      </c>
      <c r="E192" s="38">
        <f t="shared" si="25"/>
        <v>22.25</v>
      </c>
      <c r="F192" s="32">
        <v>0.1</v>
      </c>
      <c r="G192" s="38">
        <f t="shared" si="26"/>
        <v>2.2250000000000001</v>
      </c>
      <c r="H192" s="39">
        <f t="shared" si="22"/>
        <v>24.475000000000001</v>
      </c>
      <c r="I192" s="45"/>
      <c r="J192" s="40">
        <f t="shared" si="21"/>
        <v>0</v>
      </c>
      <c r="K192" s="32">
        <v>0.1</v>
      </c>
      <c r="L192" s="40">
        <f t="shared" si="23"/>
        <v>0</v>
      </c>
      <c r="M192" s="41">
        <f t="shared" si="24"/>
        <v>0</v>
      </c>
      <c r="N192" s="1"/>
      <c r="O192" s="1"/>
    </row>
    <row r="193" spans="1:15" x14ac:dyDescent="0.25">
      <c r="A193" s="27">
        <v>102537</v>
      </c>
      <c r="B193" s="28" t="s">
        <v>186</v>
      </c>
      <c r="C193" s="55">
        <v>2.5</v>
      </c>
      <c r="D193" s="44">
        <v>9.74</v>
      </c>
      <c r="E193" s="38">
        <f t="shared" si="25"/>
        <v>24.35</v>
      </c>
      <c r="F193" s="32">
        <v>0.1</v>
      </c>
      <c r="G193" s="38">
        <f t="shared" si="26"/>
        <v>2.4350000000000005</v>
      </c>
      <c r="H193" s="39">
        <f t="shared" si="22"/>
        <v>26.785000000000004</v>
      </c>
      <c r="I193" s="45"/>
      <c r="J193" s="40">
        <f t="shared" si="21"/>
        <v>0</v>
      </c>
      <c r="K193" s="32">
        <v>0.1</v>
      </c>
      <c r="L193" s="40">
        <f t="shared" si="23"/>
        <v>0</v>
      </c>
      <c r="M193" s="41">
        <f t="shared" si="24"/>
        <v>0</v>
      </c>
      <c r="N193" s="1"/>
      <c r="O193" s="1"/>
    </row>
    <row r="194" spans="1:15" x14ac:dyDescent="0.25">
      <c r="A194" s="27">
        <v>102538</v>
      </c>
      <c r="B194" s="28" t="s">
        <v>187</v>
      </c>
      <c r="C194" s="55">
        <v>2.5</v>
      </c>
      <c r="D194" s="44">
        <v>9.3000000000000007</v>
      </c>
      <c r="E194" s="38">
        <f t="shared" si="25"/>
        <v>23.25</v>
      </c>
      <c r="F194" s="32">
        <v>0.1</v>
      </c>
      <c r="G194" s="38">
        <f t="shared" si="26"/>
        <v>2.3250000000000002</v>
      </c>
      <c r="H194" s="39">
        <f t="shared" si="22"/>
        <v>25.574999999999999</v>
      </c>
      <c r="I194" s="45"/>
      <c r="J194" s="40">
        <f t="shared" si="21"/>
        <v>0</v>
      </c>
      <c r="K194" s="32">
        <v>0.1</v>
      </c>
      <c r="L194" s="40">
        <f t="shared" si="23"/>
        <v>0</v>
      </c>
      <c r="M194" s="41">
        <f t="shared" si="24"/>
        <v>0</v>
      </c>
      <c r="N194" s="1"/>
      <c r="O194" s="1"/>
    </row>
    <row r="195" spans="1:15" x14ac:dyDescent="0.25">
      <c r="A195" s="27">
        <v>13</v>
      </c>
      <c r="B195" s="28" t="s">
        <v>188</v>
      </c>
      <c r="C195" s="55">
        <v>0.25</v>
      </c>
      <c r="D195" s="44">
        <v>9.74</v>
      </c>
      <c r="E195" s="38">
        <f t="shared" si="25"/>
        <v>2.4350000000000001</v>
      </c>
      <c r="F195" s="32">
        <v>0.1</v>
      </c>
      <c r="G195" s="38">
        <f t="shared" si="26"/>
        <v>0.24350000000000002</v>
      </c>
      <c r="H195" s="39">
        <f t="shared" si="22"/>
        <v>2.6785000000000001</v>
      </c>
      <c r="I195" s="45"/>
      <c r="J195" s="40">
        <f t="shared" si="21"/>
        <v>0</v>
      </c>
      <c r="K195" s="32">
        <v>0.1</v>
      </c>
      <c r="L195" s="40">
        <f t="shared" si="23"/>
        <v>0</v>
      </c>
      <c r="M195" s="41">
        <f t="shared" si="24"/>
        <v>0</v>
      </c>
      <c r="N195" s="1"/>
      <c r="O195" s="1"/>
    </row>
    <row r="196" spans="1:15" x14ac:dyDescent="0.25">
      <c r="A196" s="27">
        <v>102694</v>
      </c>
      <c r="B196" s="28" t="s">
        <v>189</v>
      </c>
      <c r="C196" s="55">
        <v>2</v>
      </c>
      <c r="D196" s="44">
        <v>8.89</v>
      </c>
      <c r="E196" s="38">
        <f t="shared" si="25"/>
        <v>17.78</v>
      </c>
      <c r="F196" s="32">
        <v>0.1</v>
      </c>
      <c r="G196" s="38">
        <f t="shared" si="26"/>
        <v>1.7780000000000002</v>
      </c>
      <c r="H196" s="39">
        <f t="shared" si="22"/>
        <v>19.558</v>
      </c>
      <c r="I196" s="45"/>
      <c r="J196" s="40">
        <f t="shared" si="21"/>
        <v>0</v>
      </c>
      <c r="K196" s="32">
        <v>0.1</v>
      </c>
      <c r="L196" s="40">
        <f t="shared" si="23"/>
        <v>0</v>
      </c>
      <c r="M196" s="41">
        <f t="shared" si="24"/>
        <v>0</v>
      </c>
      <c r="N196" s="1"/>
      <c r="O196" s="1"/>
    </row>
    <row r="197" spans="1:15" x14ac:dyDescent="0.25">
      <c r="A197" s="27">
        <v>12</v>
      </c>
      <c r="B197" s="28" t="s">
        <v>190</v>
      </c>
      <c r="C197" s="55">
        <v>0.25</v>
      </c>
      <c r="D197" s="44">
        <v>9.32</v>
      </c>
      <c r="E197" s="38">
        <f t="shared" si="25"/>
        <v>2.33</v>
      </c>
      <c r="F197" s="32">
        <v>0.1</v>
      </c>
      <c r="G197" s="38">
        <f t="shared" si="26"/>
        <v>0.23300000000000001</v>
      </c>
      <c r="H197" s="39">
        <f t="shared" si="22"/>
        <v>2.5630000000000002</v>
      </c>
      <c r="I197" s="45"/>
      <c r="J197" s="40">
        <f t="shared" si="21"/>
        <v>0</v>
      </c>
      <c r="K197" s="32">
        <v>0.1</v>
      </c>
      <c r="L197" s="40">
        <f t="shared" si="23"/>
        <v>0</v>
      </c>
      <c r="M197" s="41">
        <f t="shared" si="24"/>
        <v>0</v>
      </c>
      <c r="N197" s="1"/>
      <c r="O197" s="1"/>
    </row>
    <row r="198" spans="1:15" x14ac:dyDescent="0.25">
      <c r="A198" s="27">
        <v>102692</v>
      </c>
      <c r="B198" s="28" t="s">
        <v>191</v>
      </c>
      <c r="C198" s="55">
        <v>3</v>
      </c>
      <c r="D198" s="44">
        <v>17.5</v>
      </c>
      <c r="E198" s="38">
        <f t="shared" si="25"/>
        <v>52.5</v>
      </c>
      <c r="F198" s="32">
        <v>0.1</v>
      </c>
      <c r="G198" s="38">
        <f t="shared" si="26"/>
        <v>5.25</v>
      </c>
      <c r="H198" s="39">
        <f t="shared" si="22"/>
        <v>57.75</v>
      </c>
      <c r="I198" s="45"/>
      <c r="J198" s="40">
        <f t="shared" si="21"/>
        <v>0</v>
      </c>
      <c r="K198" s="32">
        <v>0.1</v>
      </c>
      <c r="L198" s="40">
        <f t="shared" si="23"/>
        <v>0</v>
      </c>
      <c r="M198" s="41">
        <f t="shared" si="24"/>
        <v>0</v>
      </c>
      <c r="N198" s="1"/>
      <c r="O198" s="1"/>
    </row>
    <row r="199" spans="1:15" x14ac:dyDescent="0.25">
      <c r="A199" s="27">
        <v>102695</v>
      </c>
      <c r="B199" s="28" t="s">
        <v>192</v>
      </c>
      <c r="C199" s="55">
        <v>0.25</v>
      </c>
      <c r="D199" s="44">
        <v>9.32</v>
      </c>
      <c r="E199" s="38">
        <f t="shared" si="25"/>
        <v>2.33</v>
      </c>
      <c r="F199" s="32">
        <v>0.1</v>
      </c>
      <c r="G199" s="38">
        <f t="shared" si="26"/>
        <v>0.23300000000000001</v>
      </c>
      <c r="H199" s="39">
        <f t="shared" si="22"/>
        <v>2.5630000000000002</v>
      </c>
      <c r="I199" s="45"/>
      <c r="J199" s="40">
        <f t="shared" si="21"/>
        <v>0</v>
      </c>
      <c r="K199" s="32">
        <v>0.1</v>
      </c>
      <c r="L199" s="40">
        <f t="shared" si="23"/>
        <v>0</v>
      </c>
      <c r="M199" s="41">
        <f t="shared" si="24"/>
        <v>0</v>
      </c>
      <c r="N199" s="1"/>
      <c r="O199" s="1"/>
    </row>
    <row r="200" spans="1:15" x14ac:dyDescent="0.25">
      <c r="A200" s="27">
        <v>102698</v>
      </c>
      <c r="B200" s="28" t="s">
        <v>193</v>
      </c>
      <c r="C200" s="55">
        <v>3</v>
      </c>
      <c r="D200" s="44">
        <v>10.7</v>
      </c>
      <c r="E200" s="38">
        <f t="shared" si="25"/>
        <v>32.099999999999994</v>
      </c>
      <c r="F200" s="32">
        <v>0.1</v>
      </c>
      <c r="G200" s="38">
        <f t="shared" si="26"/>
        <v>3.2099999999999995</v>
      </c>
      <c r="H200" s="39">
        <f t="shared" si="22"/>
        <v>35.309999999999995</v>
      </c>
      <c r="I200" s="45"/>
      <c r="J200" s="40">
        <f t="shared" si="21"/>
        <v>0</v>
      </c>
      <c r="K200" s="32">
        <v>0.1</v>
      </c>
      <c r="L200" s="40">
        <f t="shared" si="23"/>
        <v>0</v>
      </c>
      <c r="M200" s="41">
        <f t="shared" si="24"/>
        <v>0</v>
      </c>
      <c r="N200" s="1"/>
      <c r="O200" s="1"/>
    </row>
    <row r="201" spans="1:15" x14ac:dyDescent="0.25">
      <c r="A201" s="27">
        <v>102693</v>
      </c>
      <c r="B201" s="28" t="s">
        <v>194</v>
      </c>
      <c r="C201" s="55">
        <v>3</v>
      </c>
      <c r="D201" s="44">
        <v>15.73</v>
      </c>
      <c r="E201" s="38">
        <f t="shared" si="25"/>
        <v>47.19</v>
      </c>
      <c r="F201" s="32">
        <v>0.1</v>
      </c>
      <c r="G201" s="38">
        <f t="shared" si="26"/>
        <v>4.7190000000000003</v>
      </c>
      <c r="H201" s="39">
        <f t="shared" si="22"/>
        <v>51.908999999999999</v>
      </c>
      <c r="I201" s="45"/>
      <c r="J201" s="40">
        <f t="shared" si="21"/>
        <v>0</v>
      </c>
      <c r="K201" s="32">
        <v>0.1</v>
      </c>
      <c r="L201" s="40">
        <f t="shared" si="23"/>
        <v>0</v>
      </c>
      <c r="M201" s="41">
        <f t="shared" si="24"/>
        <v>0</v>
      </c>
      <c r="N201" s="1"/>
      <c r="O201" s="1"/>
    </row>
    <row r="202" spans="1:15" x14ac:dyDescent="0.25">
      <c r="A202" s="27">
        <v>15</v>
      </c>
      <c r="B202" s="28" t="s">
        <v>195</v>
      </c>
      <c r="C202" s="55">
        <v>0.25</v>
      </c>
      <c r="D202" s="44">
        <v>6.88</v>
      </c>
      <c r="E202" s="38">
        <f t="shared" si="25"/>
        <v>1.72</v>
      </c>
      <c r="F202" s="32">
        <v>0.1</v>
      </c>
      <c r="G202" s="38">
        <f t="shared" si="26"/>
        <v>0.17200000000000001</v>
      </c>
      <c r="H202" s="39">
        <f t="shared" si="22"/>
        <v>1.8919999999999999</v>
      </c>
      <c r="I202" s="45"/>
      <c r="J202" s="40">
        <f t="shared" si="21"/>
        <v>0</v>
      </c>
      <c r="K202" s="32">
        <v>0.1</v>
      </c>
      <c r="L202" s="40">
        <f t="shared" si="23"/>
        <v>0</v>
      </c>
      <c r="M202" s="41">
        <f t="shared" si="24"/>
        <v>0</v>
      </c>
      <c r="N202" s="1"/>
      <c r="O202" s="1"/>
    </row>
    <row r="203" spans="1:15" x14ac:dyDescent="0.25">
      <c r="A203" s="27">
        <v>14</v>
      </c>
      <c r="B203" s="28" t="s">
        <v>196</v>
      </c>
      <c r="C203" s="55">
        <v>0.25</v>
      </c>
      <c r="D203" s="44">
        <v>15.63</v>
      </c>
      <c r="E203" s="38">
        <f t="shared" si="25"/>
        <v>3.9075000000000002</v>
      </c>
      <c r="F203" s="32">
        <v>0.1</v>
      </c>
      <c r="G203" s="38">
        <f t="shared" si="26"/>
        <v>0.39075000000000004</v>
      </c>
      <c r="H203" s="39">
        <f t="shared" si="22"/>
        <v>4.2982500000000003</v>
      </c>
      <c r="I203" s="45"/>
      <c r="J203" s="40">
        <f t="shared" si="21"/>
        <v>0</v>
      </c>
      <c r="K203" s="32">
        <v>0.1</v>
      </c>
      <c r="L203" s="40">
        <f t="shared" si="23"/>
        <v>0</v>
      </c>
      <c r="M203" s="41">
        <f t="shared" si="24"/>
        <v>0</v>
      </c>
      <c r="N203" s="1"/>
      <c r="O203" s="1"/>
    </row>
    <row r="204" spans="1:15" x14ac:dyDescent="0.25">
      <c r="A204" s="27">
        <v>102544</v>
      </c>
      <c r="B204" s="28" t="s">
        <v>197</v>
      </c>
      <c r="C204" s="55">
        <v>1.7000000000000002</v>
      </c>
      <c r="D204" s="44">
        <v>6.22</v>
      </c>
      <c r="E204" s="38">
        <f t="shared" si="25"/>
        <v>10.574</v>
      </c>
      <c r="F204" s="32">
        <v>0.1</v>
      </c>
      <c r="G204" s="38">
        <f t="shared" si="26"/>
        <v>1.0574000000000001</v>
      </c>
      <c r="H204" s="39">
        <f t="shared" si="22"/>
        <v>11.631399999999999</v>
      </c>
      <c r="I204" s="45"/>
      <c r="J204" s="40">
        <f t="shared" si="21"/>
        <v>0</v>
      </c>
      <c r="K204" s="32">
        <v>0.1</v>
      </c>
      <c r="L204" s="40">
        <f t="shared" si="23"/>
        <v>0</v>
      </c>
      <c r="M204" s="41">
        <f t="shared" si="24"/>
        <v>0</v>
      </c>
      <c r="N204" s="1"/>
      <c r="O204" s="1"/>
    </row>
    <row r="205" spans="1:15" x14ac:dyDescent="0.25">
      <c r="A205" s="27">
        <v>102545</v>
      </c>
      <c r="B205" s="28" t="s">
        <v>198</v>
      </c>
      <c r="C205" s="55">
        <v>1.5</v>
      </c>
      <c r="D205" s="44">
        <v>10.58</v>
      </c>
      <c r="E205" s="38">
        <f t="shared" si="25"/>
        <v>15.870000000000001</v>
      </c>
      <c r="F205" s="32">
        <v>0.1</v>
      </c>
      <c r="G205" s="38">
        <f t="shared" si="26"/>
        <v>1.5870000000000002</v>
      </c>
      <c r="H205" s="39">
        <f t="shared" si="22"/>
        <v>17.457000000000001</v>
      </c>
      <c r="I205" s="45"/>
      <c r="J205" s="40">
        <f t="shared" si="21"/>
        <v>0</v>
      </c>
      <c r="K205" s="32">
        <v>0.1</v>
      </c>
      <c r="L205" s="40">
        <f t="shared" si="23"/>
        <v>0</v>
      </c>
      <c r="M205" s="41">
        <f t="shared" si="24"/>
        <v>0</v>
      </c>
      <c r="N205" s="1"/>
      <c r="O205" s="1"/>
    </row>
    <row r="206" spans="1:15" x14ac:dyDescent="0.25">
      <c r="A206" s="27">
        <v>102572</v>
      </c>
      <c r="B206" s="28" t="s">
        <v>200</v>
      </c>
      <c r="C206" s="55">
        <v>6</v>
      </c>
      <c r="D206" s="44">
        <v>3.96</v>
      </c>
      <c r="E206" s="38">
        <f t="shared" si="25"/>
        <v>23.759999999999998</v>
      </c>
      <c r="F206" s="32">
        <v>0.1</v>
      </c>
      <c r="G206" s="38">
        <f t="shared" si="26"/>
        <v>2.3759999999999999</v>
      </c>
      <c r="H206" s="39">
        <f t="shared" si="22"/>
        <v>26.135999999999999</v>
      </c>
      <c r="I206" s="45"/>
      <c r="J206" s="40">
        <f t="shared" si="21"/>
        <v>0</v>
      </c>
      <c r="K206" s="32">
        <v>0.1</v>
      </c>
      <c r="L206" s="40">
        <f t="shared" si="23"/>
        <v>0</v>
      </c>
      <c r="M206" s="41">
        <f t="shared" si="24"/>
        <v>0</v>
      </c>
      <c r="N206" s="1"/>
      <c r="O206" s="1"/>
    </row>
    <row r="207" spans="1:15" x14ac:dyDescent="0.25">
      <c r="A207" s="27">
        <v>103251</v>
      </c>
      <c r="B207" s="28" t="s">
        <v>201</v>
      </c>
      <c r="C207" s="55">
        <v>1</v>
      </c>
      <c r="D207" s="44">
        <v>2.46</v>
      </c>
      <c r="E207" s="38">
        <f t="shared" si="25"/>
        <v>2.46</v>
      </c>
      <c r="F207" s="32">
        <v>0.1</v>
      </c>
      <c r="G207" s="38">
        <f t="shared" si="26"/>
        <v>0.246</v>
      </c>
      <c r="H207" s="39">
        <f t="shared" si="22"/>
        <v>2.706</v>
      </c>
      <c r="I207" s="45"/>
      <c r="J207" s="40">
        <f t="shared" si="21"/>
        <v>0</v>
      </c>
      <c r="K207" s="32">
        <v>0.1</v>
      </c>
      <c r="L207" s="40">
        <f t="shared" si="23"/>
        <v>0</v>
      </c>
      <c r="M207" s="41">
        <f t="shared" si="24"/>
        <v>0</v>
      </c>
      <c r="N207" s="1"/>
      <c r="O207" s="1"/>
    </row>
    <row r="208" spans="1:15" x14ac:dyDescent="0.25">
      <c r="A208" s="27">
        <v>102548</v>
      </c>
      <c r="B208" s="28" t="s">
        <v>202</v>
      </c>
      <c r="C208" s="55">
        <v>0.32</v>
      </c>
      <c r="D208" s="44">
        <v>8.06</v>
      </c>
      <c r="E208" s="38">
        <f t="shared" si="25"/>
        <v>2.5792000000000002</v>
      </c>
      <c r="F208" s="32">
        <v>0.1</v>
      </c>
      <c r="G208" s="38">
        <f t="shared" si="26"/>
        <v>0.25792000000000004</v>
      </c>
      <c r="H208" s="39">
        <f t="shared" si="22"/>
        <v>2.8371200000000001</v>
      </c>
      <c r="I208" s="45"/>
      <c r="J208" s="40">
        <f t="shared" si="21"/>
        <v>0</v>
      </c>
      <c r="K208" s="32">
        <v>0.1</v>
      </c>
      <c r="L208" s="40">
        <f t="shared" si="23"/>
        <v>0</v>
      </c>
      <c r="M208" s="41">
        <f t="shared" si="24"/>
        <v>0</v>
      </c>
      <c r="N208" s="1"/>
      <c r="O208" s="1"/>
    </row>
    <row r="209" spans="1:15" x14ac:dyDescent="0.25">
      <c r="A209" s="27">
        <v>102549</v>
      </c>
      <c r="B209" s="28" t="s">
        <v>203</v>
      </c>
      <c r="C209" s="55">
        <v>0.1</v>
      </c>
      <c r="D209" s="44">
        <v>12.01</v>
      </c>
      <c r="E209" s="38">
        <f t="shared" si="25"/>
        <v>1.2010000000000001</v>
      </c>
      <c r="F209" s="32">
        <v>0.1</v>
      </c>
      <c r="G209" s="38">
        <f t="shared" si="26"/>
        <v>0.12010000000000001</v>
      </c>
      <c r="H209" s="39">
        <f t="shared" si="22"/>
        <v>1.3211000000000002</v>
      </c>
      <c r="I209" s="45"/>
      <c r="J209" s="40">
        <f t="shared" si="21"/>
        <v>0</v>
      </c>
      <c r="K209" s="32">
        <v>0.1</v>
      </c>
      <c r="L209" s="40">
        <f t="shared" si="23"/>
        <v>0</v>
      </c>
      <c r="M209" s="41">
        <f t="shared" si="24"/>
        <v>0</v>
      </c>
      <c r="N209" s="1"/>
      <c r="O209" s="1"/>
    </row>
    <row r="210" spans="1:15" x14ac:dyDescent="0.25">
      <c r="A210" s="27">
        <v>16</v>
      </c>
      <c r="B210" s="28" t="s">
        <v>204</v>
      </c>
      <c r="C210" s="55">
        <v>4</v>
      </c>
      <c r="D210" s="44">
        <v>11.44</v>
      </c>
      <c r="E210" s="38">
        <f t="shared" si="25"/>
        <v>45.76</v>
      </c>
      <c r="F210" s="32">
        <v>0.1</v>
      </c>
      <c r="G210" s="38">
        <f t="shared" si="26"/>
        <v>4.5759999999999996</v>
      </c>
      <c r="H210" s="39">
        <f t="shared" si="22"/>
        <v>50.335999999999999</v>
      </c>
      <c r="I210" s="45"/>
      <c r="J210" s="40">
        <f t="shared" si="21"/>
        <v>0</v>
      </c>
      <c r="K210" s="32">
        <v>0.1</v>
      </c>
      <c r="L210" s="40">
        <f t="shared" si="23"/>
        <v>0</v>
      </c>
      <c r="M210" s="41">
        <f t="shared" si="24"/>
        <v>0</v>
      </c>
      <c r="N210" s="1"/>
      <c r="O210" s="1"/>
    </row>
    <row r="211" spans="1:15" x14ac:dyDescent="0.25">
      <c r="A211" s="27">
        <v>17</v>
      </c>
      <c r="B211" s="28" t="s">
        <v>205</v>
      </c>
      <c r="C211" s="55">
        <v>6</v>
      </c>
      <c r="D211" s="44">
        <v>11.44</v>
      </c>
      <c r="E211" s="38">
        <f t="shared" si="25"/>
        <v>68.64</v>
      </c>
      <c r="F211" s="32">
        <v>0.1</v>
      </c>
      <c r="G211" s="38">
        <f t="shared" si="26"/>
        <v>6.8640000000000008</v>
      </c>
      <c r="H211" s="39">
        <f t="shared" si="22"/>
        <v>75.504000000000005</v>
      </c>
      <c r="I211" s="45"/>
      <c r="J211" s="40">
        <f t="shared" si="21"/>
        <v>0</v>
      </c>
      <c r="K211" s="32">
        <v>0.1</v>
      </c>
      <c r="L211" s="40">
        <f t="shared" si="23"/>
        <v>0</v>
      </c>
      <c r="M211" s="41">
        <f t="shared" si="24"/>
        <v>0</v>
      </c>
      <c r="N211" s="1"/>
      <c r="O211" s="1"/>
    </row>
    <row r="212" spans="1:15" x14ac:dyDescent="0.25">
      <c r="A212" s="27">
        <v>102219</v>
      </c>
      <c r="B212" s="28" t="s">
        <v>206</v>
      </c>
      <c r="C212" s="55">
        <v>0.26</v>
      </c>
      <c r="D212" s="44">
        <v>11.91</v>
      </c>
      <c r="E212" s="38">
        <f t="shared" si="25"/>
        <v>3.0966</v>
      </c>
      <c r="F212" s="32">
        <v>0.1</v>
      </c>
      <c r="G212" s="38">
        <f t="shared" si="26"/>
        <v>0.30966000000000005</v>
      </c>
      <c r="H212" s="39">
        <f t="shared" si="22"/>
        <v>3.4062600000000001</v>
      </c>
      <c r="I212" s="45"/>
      <c r="J212" s="40">
        <f t="shared" si="21"/>
        <v>0</v>
      </c>
      <c r="K212" s="32">
        <v>0.1</v>
      </c>
      <c r="L212" s="40">
        <f t="shared" si="23"/>
        <v>0</v>
      </c>
      <c r="M212" s="41">
        <f t="shared" si="24"/>
        <v>0</v>
      </c>
      <c r="N212" s="1"/>
      <c r="O212" s="1"/>
    </row>
    <row r="213" spans="1:15" x14ac:dyDescent="0.25">
      <c r="A213" s="27">
        <v>3</v>
      </c>
      <c r="B213" s="28" t="s">
        <v>207</v>
      </c>
      <c r="C213" s="55">
        <v>16</v>
      </c>
      <c r="D213" s="44">
        <v>4.9800000000000004</v>
      </c>
      <c r="E213" s="38">
        <f t="shared" si="25"/>
        <v>79.680000000000007</v>
      </c>
      <c r="F213" s="32">
        <v>0.1</v>
      </c>
      <c r="G213" s="38">
        <f t="shared" si="26"/>
        <v>7.9680000000000009</v>
      </c>
      <c r="H213" s="39">
        <f t="shared" si="22"/>
        <v>87.64800000000001</v>
      </c>
      <c r="I213" s="45"/>
      <c r="J213" s="40">
        <f t="shared" si="21"/>
        <v>0</v>
      </c>
      <c r="K213" s="32">
        <v>0.1</v>
      </c>
      <c r="L213" s="40">
        <f t="shared" si="23"/>
        <v>0</v>
      </c>
      <c r="M213" s="41">
        <f t="shared" si="24"/>
        <v>0</v>
      </c>
      <c r="N213" s="1"/>
      <c r="O213" s="1"/>
    </row>
    <row r="214" spans="1:15" x14ac:dyDescent="0.25">
      <c r="A214" s="27">
        <v>102111</v>
      </c>
      <c r="B214" s="28" t="s">
        <v>208</v>
      </c>
      <c r="C214" s="55">
        <v>0.16</v>
      </c>
      <c r="D214" s="44">
        <v>26.58</v>
      </c>
      <c r="E214" s="38">
        <f t="shared" si="25"/>
        <v>4.2527999999999997</v>
      </c>
      <c r="F214" s="32">
        <v>0.1</v>
      </c>
      <c r="G214" s="38">
        <f t="shared" si="26"/>
        <v>0.42527999999999999</v>
      </c>
      <c r="H214" s="39">
        <f t="shared" si="22"/>
        <v>4.6780799999999996</v>
      </c>
      <c r="I214" s="45"/>
      <c r="J214" s="40">
        <f t="shared" si="21"/>
        <v>0</v>
      </c>
      <c r="K214" s="32">
        <v>0.1</v>
      </c>
      <c r="L214" s="40">
        <f t="shared" si="23"/>
        <v>0</v>
      </c>
      <c r="M214" s="41">
        <f t="shared" si="24"/>
        <v>0</v>
      </c>
      <c r="N214" s="1"/>
      <c r="O214" s="1"/>
    </row>
    <row r="215" spans="1:15" x14ac:dyDescent="0.25">
      <c r="A215" s="27">
        <v>102353</v>
      </c>
      <c r="B215" s="28" t="s">
        <v>209</v>
      </c>
      <c r="C215" s="55">
        <v>0.25</v>
      </c>
      <c r="D215" s="44">
        <v>34.15</v>
      </c>
      <c r="E215" s="38">
        <f t="shared" si="25"/>
        <v>8.5374999999999996</v>
      </c>
      <c r="F215" s="32">
        <v>0.1</v>
      </c>
      <c r="G215" s="38">
        <f t="shared" si="26"/>
        <v>0.85375000000000001</v>
      </c>
      <c r="H215" s="39">
        <f t="shared" si="22"/>
        <v>9.3912499999999994</v>
      </c>
      <c r="I215" s="45"/>
      <c r="J215" s="40">
        <f t="shared" ref="J215:J278" si="27">IF(I215&gt;D215,"ERROR PREU",ROUND(I215*C215,2))</f>
        <v>0</v>
      </c>
      <c r="K215" s="32">
        <v>0.1</v>
      </c>
      <c r="L215" s="40">
        <f t="shared" si="23"/>
        <v>0</v>
      </c>
      <c r="M215" s="41">
        <f t="shared" si="24"/>
        <v>0</v>
      </c>
      <c r="N215" s="1"/>
      <c r="O215" s="1"/>
    </row>
    <row r="216" spans="1:15" x14ac:dyDescent="0.25">
      <c r="A216" s="27">
        <v>102253</v>
      </c>
      <c r="B216" s="28" t="s">
        <v>210</v>
      </c>
      <c r="C216" s="55">
        <v>0.71</v>
      </c>
      <c r="D216" s="44">
        <v>5.45</v>
      </c>
      <c r="E216" s="38">
        <f t="shared" si="25"/>
        <v>3.8694999999999999</v>
      </c>
      <c r="F216" s="32">
        <v>0.1</v>
      </c>
      <c r="G216" s="38">
        <f t="shared" si="26"/>
        <v>0.38695000000000002</v>
      </c>
      <c r="H216" s="39">
        <f t="shared" si="22"/>
        <v>4.2564500000000001</v>
      </c>
      <c r="I216" s="45"/>
      <c r="J216" s="40">
        <f t="shared" si="27"/>
        <v>0</v>
      </c>
      <c r="K216" s="32">
        <v>0.1</v>
      </c>
      <c r="L216" s="40">
        <f t="shared" si="23"/>
        <v>0</v>
      </c>
      <c r="M216" s="41">
        <f t="shared" si="24"/>
        <v>0</v>
      </c>
      <c r="N216" s="1"/>
      <c r="O216" s="1"/>
    </row>
    <row r="217" spans="1:15" x14ac:dyDescent="0.25">
      <c r="A217" s="27">
        <v>102255</v>
      </c>
      <c r="B217" s="28" t="s">
        <v>211</v>
      </c>
      <c r="C217" s="55">
        <v>0.125</v>
      </c>
      <c r="D217" s="44">
        <v>17.84</v>
      </c>
      <c r="E217" s="38">
        <f t="shared" si="25"/>
        <v>2.23</v>
      </c>
      <c r="F217" s="32">
        <v>0.1</v>
      </c>
      <c r="G217" s="38">
        <f t="shared" si="26"/>
        <v>0.223</v>
      </c>
      <c r="H217" s="39">
        <f t="shared" si="22"/>
        <v>2.4529999999999998</v>
      </c>
      <c r="I217" s="45"/>
      <c r="J217" s="40">
        <f t="shared" si="27"/>
        <v>0</v>
      </c>
      <c r="K217" s="32">
        <v>0.1</v>
      </c>
      <c r="L217" s="40">
        <f t="shared" si="23"/>
        <v>0</v>
      </c>
      <c r="M217" s="41">
        <f t="shared" si="24"/>
        <v>0</v>
      </c>
      <c r="N217" s="1"/>
      <c r="O217" s="1"/>
    </row>
    <row r="218" spans="1:15" x14ac:dyDescent="0.25">
      <c r="A218" s="27">
        <v>102977</v>
      </c>
      <c r="B218" s="28" t="s">
        <v>212</v>
      </c>
      <c r="C218" s="55">
        <v>0.81</v>
      </c>
      <c r="D218" s="44">
        <v>6.07</v>
      </c>
      <c r="E218" s="38">
        <f t="shared" si="25"/>
        <v>4.9167000000000005</v>
      </c>
      <c r="F218" s="32">
        <v>0.1</v>
      </c>
      <c r="G218" s="38">
        <f t="shared" si="26"/>
        <v>0.49167000000000005</v>
      </c>
      <c r="H218" s="39">
        <f t="shared" si="22"/>
        <v>5.4083700000000006</v>
      </c>
      <c r="I218" s="45"/>
      <c r="J218" s="40">
        <f t="shared" si="27"/>
        <v>0</v>
      </c>
      <c r="K218" s="32">
        <v>0.1</v>
      </c>
      <c r="L218" s="40">
        <f t="shared" si="23"/>
        <v>0</v>
      </c>
      <c r="M218" s="41">
        <f t="shared" si="24"/>
        <v>0</v>
      </c>
      <c r="N218" s="1"/>
      <c r="O218" s="1"/>
    </row>
    <row r="219" spans="1:15" x14ac:dyDescent="0.25">
      <c r="A219" s="27">
        <v>102273</v>
      </c>
      <c r="B219" s="28" t="s">
        <v>213</v>
      </c>
      <c r="C219" s="55">
        <v>0.91</v>
      </c>
      <c r="D219" s="44">
        <v>2.92</v>
      </c>
      <c r="E219" s="38">
        <f t="shared" si="25"/>
        <v>2.6572</v>
      </c>
      <c r="F219" s="32">
        <v>0.1</v>
      </c>
      <c r="G219" s="38">
        <f t="shared" si="26"/>
        <v>0.26572000000000001</v>
      </c>
      <c r="H219" s="39">
        <f t="shared" si="22"/>
        <v>2.92292</v>
      </c>
      <c r="I219" s="45"/>
      <c r="J219" s="40">
        <f t="shared" si="27"/>
        <v>0</v>
      </c>
      <c r="K219" s="32">
        <v>0.1</v>
      </c>
      <c r="L219" s="40">
        <f t="shared" si="23"/>
        <v>0</v>
      </c>
      <c r="M219" s="41">
        <f t="shared" si="24"/>
        <v>0</v>
      </c>
      <c r="N219" s="1"/>
      <c r="O219" s="1"/>
    </row>
    <row r="220" spans="1:15" x14ac:dyDescent="0.25">
      <c r="A220" s="27">
        <v>102274</v>
      </c>
      <c r="B220" s="28" t="s">
        <v>214</v>
      </c>
      <c r="C220" s="55">
        <v>0.66</v>
      </c>
      <c r="D220" s="44">
        <v>13.5</v>
      </c>
      <c r="E220" s="38">
        <f t="shared" si="25"/>
        <v>8.91</v>
      </c>
      <c r="F220" s="32">
        <v>0.1</v>
      </c>
      <c r="G220" s="38">
        <f t="shared" si="26"/>
        <v>0.89100000000000001</v>
      </c>
      <c r="H220" s="39">
        <f t="shared" si="22"/>
        <v>9.8010000000000002</v>
      </c>
      <c r="I220" s="45"/>
      <c r="J220" s="40">
        <f t="shared" si="27"/>
        <v>0</v>
      </c>
      <c r="K220" s="32">
        <v>0.1</v>
      </c>
      <c r="L220" s="40">
        <f t="shared" si="23"/>
        <v>0</v>
      </c>
      <c r="M220" s="41">
        <f t="shared" si="24"/>
        <v>0</v>
      </c>
      <c r="N220" s="1"/>
      <c r="O220" s="1"/>
    </row>
    <row r="221" spans="1:15" x14ac:dyDescent="0.25">
      <c r="A221" s="27">
        <v>102298</v>
      </c>
      <c r="B221" s="28" t="s">
        <v>215</v>
      </c>
      <c r="C221" s="55">
        <v>0.31</v>
      </c>
      <c r="D221" s="44">
        <v>8.82</v>
      </c>
      <c r="E221" s="38">
        <f t="shared" si="25"/>
        <v>2.7342</v>
      </c>
      <c r="F221" s="32">
        <v>0.1</v>
      </c>
      <c r="G221" s="38">
        <f t="shared" si="26"/>
        <v>0.27342</v>
      </c>
      <c r="H221" s="39">
        <f t="shared" si="22"/>
        <v>3.0076200000000002</v>
      </c>
      <c r="I221" s="45"/>
      <c r="J221" s="40">
        <f t="shared" si="27"/>
        <v>0</v>
      </c>
      <c r="K221" s="32">
        <v>0.1</v>
      </c>
      <c r="L221" s="40">
        <f t="shared" si="23"/>
        <v>0</v>
      </c>
      <c r="M221" s="41">
        <f t="shared" si="24"/>
        <v>0</v>
      </c>
      <c r="N221" s="1"/>
      <c r="O221" s="1"/>
    </row>
    <row r="222" spans="1:15" x14ac:dyDescent="0.25">
      <c r="A222" s="27">
        <v>102459</v>
      </c>
      <c r="B222" s="28" t="s">
        <v>216</v>
      </c>
      <c r="C222" s="55">
        <v>0.36</v>
      </c>
      <c r="D222" s="44">
        <v>9.26</v>
      </c>
      <c r="E222" s="38">
        <f t="shared" si="25"/>
        <v>3.3335999999999997</v>
      </c>
      <c r="F222" s="32">
        <v>0.1</v>
      </c>
      <c r="G222" s="38">
        <f t="shared" si="26"/>
        <v>0.33335999999999999</v>
      </c>
      <c r="H222" s="39">
        <f t="shared" si="22"/>
        <v>3.6669599999999996</v>
      </c>
      <c r="I222" s="45"/>
      <c r="J222" s="40">
        <f t="shared" si="27"/>
        <v>0</v>
      </c>
      <c r="K222" s="32">
        <v>0.1</v>
      </c>
      <c r="L222" s="40">
        <f t="shared" si="23"/>
        <v>0</v>
      </c>
      <c r="M222" s="41">
        <f t="shared" si="24"/>
        <v>0</v>
      </c>
      <c r="N222" s="1"/>
      <c r="O222" s="1"/>
    </row>
    <row r="223" spans="1:15" x14ac:dyDescent="0.25">
      <c r="A223" s="27">
        <v>102363</v>
      </c>
      <c r="B223" s="28" t="s">
        <v>217</v>
      </c>
      <c r="C223" s="55">
        <v>0.32</v>
      </c>
      <c r="D223" s="44">
        <v>18.66</v>
      </c>
      <c r="E223" s="38">
        <f t="shared" si="25"/>
        <v>5.9712000000000005</v>
      </c>
      <c r="F223" s="32">
        <v>0.1</v>
      </c>
      <c r="G223" s="38">
        <f t="shared" si="26"/>
        <v>0.5971200000000001</v>
      </c>
      <c r="H223" s="39">
        <f t="shared" si="22"/>
        <v>6.5683200000000008</v>
      </c>
      <c r="I223" s="45"/>
      <c r="J223" s="40">
        <f t="shared" si="27"/>
        <v>0</v>
      </c>
      <c r="K223" s="32">
        <v>0.1</v>
      </c>
      <c r="L223" s="40">
        <f t="shared" si="23"/>
        <v>0</v>
      </c>
      <c r="M223" s="41">
        <f t="shared" si="24"/>
        <v>0</v>
      </c>
      <c r="N223" s="1"/>
      <c r="O223" s="1"/>
    </row>
    <row r="224" spans="1:15" x14ac:dyDescent="0.25">
      <c r="A224" s="27">
        <v>102372</v>
      </c>
      <c r="B224" s="28" t="s">
        <v>218</v>
      </c>
      <c r="C224" s="55">
        <v>0.12</v>
      </c>
      <c r="D224" s="44">
        <v>24.69</v>
      </c>
      <c r="E224" s="38">
        <f t="shared" si="25"/>
        <v>2.9628000000000001</v>
      </c>
      <c r="F224" s="32">
        <v>0.1</v>
      </c>
      <c r="G224" s="38">
        <f t="shared" si="26"/>
        <v>0.29628000000000004</v>
      </c>
      <c r="H224" s="39">
        <f t="shared" si="22"/>
        <v>3.25908</v>
      </c>
      <c r="I224" s="45"/>
      <c r="J224" s="40">
        <f t="shared" si="27"/>
        <v>0</v>
      </c>
      <c r="K224" s="32">
        <v>0.1</v>
      </c>
      <c r="L224" s="40">
        <f t="shared" si="23"/>
        <v>0</v>
      </c>
      <c r="M224" s="41">
        <f t="shared" si="24"/>
        <v>0</v>
      </c>
      <c r="N224" s="1"/>
      <c r="O224" s="1"/>
    </row>
    <row r="225" spans="1:15" x14ac:dyDescent="0.25">
      <c r="A225" s="27">
        <v>102460</v>
      </c>
      <c r="B225" s="28" t="s">
        <v>219</v>
      </c>
      <c r="C225" s="55">
        <v>6.5000000000000002E-2</v>
      </c>
      <c r="D225" s="44">
        <v>29.74</v>
      </c>
      <c r="E225" s="38">
        <f t="shared" si="25"/>
        <v>1.9331</v>
      </c>
      <c r="F225" s="32">
        <v>0.1</v>
      </c>
      <c r="G225" s="38">
        <f t="shared" si="26"/>
        <v>0.19331000000000001</v>
      </c>
      <c r="H225" s="39">
        <f t="shared" si="22"/>
        <v>2.1264099999999999</v>
      </c>
      <c r="I225" s="45"/>
      <c r="J225" s="40">
        <f t="shared" si="27"/>
        <v>0</v>
      </c>
      <c r="K225" s="32">
        <v>0.1</v>
      </c>
      <c r="L225" s="40">
        <f t="shared" si="23"/>
        <v>0</v>
      </c>
      <c r="M225" s="41">
        <f t="shared" si="24"/>
        <v>0</v>
      </c>
      <c r="N225" s="1"/>
      <c r="O225" s="1"/>
    </row>
    <row r="226" spans="1:15" x14ac:dyDescent="0.25">
      <c r="A226" s="27">
        <v>102410</v>
      </c>
      <c r="B226" s="28" t="s">
        <v>220</v>
      </c>
      <c r="C226" s="55">
        <v>0.91</v>
      </c>
      <c r="D226" s="44">
        <v>13.05</v>
      </c>
      <c r="E226" s="38">
        <f t="shared" si="25"/>
        <v>11.875500000000001</v>
      </c>
      <c r="F226" s="32">
        <v>0.1</v>
      </c>
      <c r="G226" s="38">
        <f t="shared" si="26"/>
        <v>1.1875500000000001</v>
      </c>
      <c r="H226" s="39">
        <f t="shared" si="22"/>
        <v>13.06305</v>
      </c>
      <c r="I226" s="45"/>
      <c r="J226" s="40">
        <f t="shared" si="27"/>
        <v>0</v>
      </c>
      <c r="K226" s="32">
        <v>0.1</v>
      </c>
      <c r="L226" s="40">
        <f t="shared" si="23"/>
        <v>0</v>
      </c>
      <c r="M226" s="41">
        <f t="shared" si="24"/>
        <v>0</v>
      </c>
      <c r="N226" s="1"/>
      <c r="O226" s="1"/>
    </row>
    <row r="227" spans="1:15" x14ac:dyDescent="0.25">
      <c r="A227" s="27">
        <v>102569</v>
      </c>
      <c r="B227" s="28" t="s">
        <v>221</v>
      </c>
      <c r="C227" s="55">
        <v>0.15</v>
      </c>
      <c r="D227" s="44">
        <v>16.89</v>
      </c>
      <c r="E227" s="38">
        <f t="shared" si="25"/>
        <v>2.5335000000000001</v>
      </c>
      <c r="F227" s="32">
        <v>0.1</v>
      </c>
      <c r="G227" s="38">
        <f t="shared" si="26"/>
        <v>0.25335000000000002</v>
      </c>
      <c r="H227" s="39">
        <f t="shared" si="22"/>
        <v>2.7868500000000003</v>
      </c>
      <c r="I227" s="45"/>
      <c r="J227" s="40">
        <f t="shared" si="27"/>
        <v>0</v>
      </c>
      <c r="K227" s="32">
        <v>0.1</v>
      </c>
      <c r="L227" s="40">
        <f t="shared" si="23"/>
        <v>0</v>
      </c>
      <c r="M227" s="41">
        <f t="shared" si="24"/>
        <v>0</v>
      </c>
      <c r="N227" s="1"/>
      <c r="O227" s="1"/>
    </row>
    <row r="228" spans="1:15" x14ac:dyDescent="0.25">
      <c r="A228" s="27">
        <v>102426</v>
      </c>
      <c r="B228" s="28" t="s">
        <v>222</v>
      </c>
      <c r="C228" s="55">
        <v>1</v>
      </c>
      <c r="D228" s="44">
        <v>9.33</v>
      </c>
      <c r="E228" s="38">
        <f t="shared" si="25"/>
        <v>9.33</v>
      </c>
      <c r="F228" s="32">
        <v>0.1</v>
      </c>
      <c r="G228" s="38">
        <f t="shared" si="26"/>
        <v>0.93300000000000005</v>
      </c>
      <c r="H228" s="39">
        <f t="shared" si="22"/>
        <v>10.263</v>
      </c>
      <c r="I228" s="45"/>
      <c r="J228" s="40">
        <f t="shared" si="27"/>
        <v>0</v>
      </c>
      <c r="K228" s="32">
        <v>0.1</v>
      </c>
      <c r="L228" s="40">
        <f t="shared" si="23"/>
        <v>0</v>
      </c>
      <c r="M228" s="41">
        <f t="shared" si="24"/>
        <v>0</v>
      </c>
      <c r="N228" s="1"/>
      <c r="O228" s="1"/>
    </row>
    <row r="229" spans="1:15" x14ac:dyDescent="0.25">
      <c r="A229" s="27">
        <v>102488</v>
      </c>
      <c r="B229" s="28" t="s">
        <v>223</v>
      </c>
      <c r="C229" s="55">
        <v>0.1</v>
      </c>
      <c r="D229" s="44">
        <v>7.41</v>
      </c>
      <c r="E229" s="38">
        <f t="shared" si="25"/>
        <v>0.7410000000000001</v>
      </c>
      <c r="F229" s="32">
        <v>0.1</v>
      </c>
      <c r="G229" s="38">
        <f t="shared" si="26"/>
        <v>7.4100000000000013E-2</v>
      </c>
      <c r="H229" s="39">
        <f t="shared" si="22"/>
        <v>0.81510000000000016</v>
      </c>
      <c r="I229" s="45"/>
      <c r="J229" s="40">
        <f t="shared" si="27"/>
        <v>0</v>
      </c>
      <c r="K229" s="32">
        <v>0.1</v>
      </c>
      <c r="L229" s="40">
        <f t="shared" si="23"/>
        <v>0</v>
      </c>
      <c r="M229" s="41">
        <f t="shared" si="24"/>
        <v>0</v>
      </c>
      <c r="N229" s="1"/>
      <c r="O229" s="1"/>
    </row>
    <row r="230" spans="1:15" x14ac:dyDescent="0.25">
      <c r="A230" s="27">
        <v>102571</v>
      </c>
      <c r="B230" s="28" t="s">
        <v>224</v>
      </c>
      <c r="C230" s="55">
        <v>0.91</v>
      </c>
      <c r="D230" s="44">
        <v>4.7</v>
      </c>
      <c r="E230" s="38">
        <f t="shared" si="25"/>
        <v>4.2770000000000001</v>
      </c>
      <c r="F230" s="32">
        <v>0.1</v>
      </c>
      <c r="G230" s="38">
        <f t="shared" si="26"/>
        <v>0.42770000000000002</v>
      </c>
      <c r="H230" s="39">
        <f t="shared" si="22"/>
        <v>4.7046999999999999</v>
      </c>
      <c r="I230" s="45"/>
      <c r="J230" s="40">
        <f t="shared" si="27"/>
        <v>0</v>
      </c>
      <c r="K230" s="32">
        <v>0.1</v>
      </c>
      <c r="L230" s="40">
        <f t="shared" si="23"/>
        <v>0</v>
      </c>
      <c r="M230" s="41">
        <f t="shared" si="24"/>
        <v>0</v>
      </c>
      <c r="N230" s="1"/>
      <c r="O230" s="1"/>
    </row>
    <row r="231" spans="1:15" x14ac:dyDescent="0.25">
      <c r="A231" s="27">
        <v>102310</v>
      </c>
      <c r="B231" s="28" t="s">
        <v>29</v>
      </c>
      <c r="C231" s="55">
        <v>2.7</v>
      </c>
      <c r="D231" s="44">
        <v>10.24</v>
      </c>
      <c r="E231" s="38">
        <f t="shared" si="25"/>
        <v>27.648000000000003</v>
      </c>
      <c r="F231" s="32">
        <v>0.04</v>
      </c>
      <c r="G231" s="38">
        <f t="shared" si="26"/>
        <v>1.1059200000000002</v>
      </c>
      <c r="H231" s="39">
        <f t="shared" si="22"/>
        <v>28.753920000000004</v>
      </c>
      <c r="I231" s="45"/>
      <c r="J231" s="40">
        <f t="shared" si="27"/>
        <v>0</v>
      </c>
      <c r="K231" s="32">
        <v>0.04</v>
      </c>
      <c r="L231" s="40">
        <f t="shared" si="23"/>
        <v>0</v>
      </c>
      <c r="M231" s="41">
        <f t="shared" si="24"/>
        <v>0</v>
      </c>
      <c r="N231" s="1"/>
      <c r="O231" s="1"/>
    </row>
    <row r="232" spans="1:15" x14ac:dyDescent="0.25">
      <c r="A232" s="27">
        <v>102311</v>
      </c>
      <c r="B232" s="28" t="s">
        <v>225</v>
      </c>
      <c r="C232" s="55">
        <v>2.2000000000000002</v>
      </c>
      <c r="D232" s="44">
        <v>11.65</v>
      </c>
      <c r="E232" s="38">
        <f t="shared" si="25"/>
        <v>25.630000000000003</v>
      </c>
      <c r="F232" s="32">
        <v>0.04</v>
      </c>
      <c r="G232" s="38">
        <f t="shared" si="26"/>
        <v>1.0252000000000001</v>
      </c>
      <c r="H232" s="39">
        <f t="shared" si="22"/>
        <v>26.655200000000004</v>
      </c>
      <c r="I232" s="45"/>
      <c r="J232" s="40">
        <f t="shared" si="27"/>
        <v>0</v>
      </c>
      <c r="K232" s="32">
        <v>0.04</v>
      </c>
      <c r="L232" s="40">
        <f t="shared" si="23"/>
        <v>0</v>
      </c>
      <c r="M232" s="41">
        <f t="shared" si="24"/>
        <v>0</v>
      </c>
      <c r="N232" s="1"/>
      <c r="O232" s="1"/>
    </row>
    <row r="233" spans="1:15" x14ac:dyDescent="0.25">
      <c r="A233" s="27">
        <v>102312</v>
      </c>
      <c r="B233" s="28" t="s">
        <v>226</v>
      </c>
      <c r="C233" s="55">
        <v>1</v>
      </c>
      <c r="D233" s="44">
        <v>13.06</v>
      </c>
      <c r="E233" s="38">
        <f t="shared" si="25"/>
        <v>13.06</v>
      </c>
      <c r="F233" s="32">
        <v>0.04</v>
      </c>
      <c r="G233" s="38">
        <f t="shared" si="26"/>
        <v>0.52239999999999998</v>
      </c>
      <c r="H233" s="39">
        <f t="shared" si="22"/>
        <v>13.5824</v>
      </c>
      <c r="I233" s="45"/>
      <c r="J233" s="40">
        <f t="shared" si="27"/>
        <v>0</v>
      </c>
      <c r="K233" s="32">
        <v>0.04</v>
      </c>
      <c r="L233" s="40">
        <f t="shared" si="23"/>
        <v>0</v>
      </c>
      <c r="M233" s="41">
        <f t="shared" si="24"/>
        <v>0</v>
      </c>
      <c r="N233" s="1"/>
      <c r="O233" s="1"/>
    </row>
    <row r="234" spans="1:15" x14ac:dyDescent="0.25">
      <c r="A234" s="27">
        <v>102313</v>
      </c>
      <c r="B234" s="28" t="s">
        <v>227</v>
      </c>
      <c r="C234" s="55">
        <v>1</v>
      </c>
      <c r="D234" s="44">
        <v>6.89</v>
      </c>
      <c r="E234" s="38">
        <f t="shared" si="25"/>
        <v>6.89</v>
      </c>
      <c r="F234" s="32">
        <v>0.04</v>
      </c>
      <c r="G234" s="38">
        <f t="shared" si="26"/>
        <v>0.27560000000000001</v>
      </c>
      <c r="H234" s="39">
        <f t="shared" ref="H234:H297" si="28">G234+E234</f>
        <v>7.1655999999999995</v>
      </c>
      <c r="I234" s="45"/>
      <c r="J234" s="40">
        <f t="shared" si="27"/>
        <v>0</v>
      </c>
      <c r="K234" s="32">
        <v>0.04</v>
      </c>
      <c r="L234" s="40">
        <f t="shared" ref="L234:L297" si="29">J234*K234</f>
        <v>0</v>
      </c>
      <c r="M234" s="41">
        <f t="shared" ref="M234:M297" si="30">L234+J234</f>
        <v>0</v>
      </c>
      <c r="N234" s="1"/>
      <c r="O234" s="1"/>
    </row>
    <row r="235" spans="1:15" x14ac:dyDescent="0.25">
      <c r="A235" s="27">
        <v>102314</v>
      </c>
      <c r="B235" s="28" t="s">
        <v>228</v>
      </c>
      <c r="C235" s="55">
        <v>9</v>
      </c>
      <c r="D235" s="44">
        <v>8.65</v>
      </c>
      <c r="E235" s="38">
        <f t="shared" ref="E235:E298" si="31">C235*D235</f>
        <v>77.850000000000009</v>
      </c>
      <c r="F235" s="32">
        <v>0.04</v>
      </c>
      <c r="G235" s="38">
        <f t="shared" ref="G235:G298" si="32">E235*F235</f>
        <v>3.1140000000000003</v>
      </c>
      <c r="H235" s="39">
        <f t="shared" si="28"/>
        <v>80.964000000000013</v>
      </c>
      <c r="I235" s="45"/>
      <c r="J235" s="40">
        <f t="shared" si="27"/>
        <v>0</v>
      </c>
      <c r="K235" s="32">
        <v>0.04</v>
      </c>
      <c r="L235" s="40">
        <f t="shared" si="29"/>
        <v>0</v>
      </c>
      <c r="M235" s="41">
        <f t="shared" si="30"/>
        <v>0</v>
      </c>
      <c r="N235" s="1"/>
      <c r="O235" s="1"/>
    </row>
    <row r="236" spans="1:15" x14ac:dyDescent="0.25">
      <c r="A236" s="27">
        <v>102316</v>
      </c>
      <c r="B236" s="28" t="s">
        <v>229</v>
      </c>
      <c r="C236" s="55">
        <v>1</v>
      </c>
      <c r="D236" s="44">
        <v>6.59</v>
      </c>
      <c r="E236" s="38">
        <f t="shared" si="31"/>
        <v>6.59</v>
      </c>
      <c r="F236" s="32">
        <v>0.04</v>
      </c>
      <c r="G236" s="38">
        <f t="shared" si="32"/>
        <v>0.2636</v>
      </c>
      <c r="H236" s="39">
        <f t="shared" si="28"/>
        <v>6.8536000000000001</v>
      </c>
      <c r="I236" s="45"/>
      <c r="J236" s="40">
        <f t="shared" si="27"/>
        <v>0</v>
      </c>
      <c r="K236" s="32">
        <v>0.04</v>
      </c>
      <c r="L236" s="40">
        <f t="shared" si="29"/>
        <v>0</v>
      </c>
      <c r="M236" s="41">
        <f t="shared" si="30"/>
        <v>0</v>
      </c>
      <c r="N236" s="1"/>
      <c r="O236" s="1"/>
    </row>
    <row r="237" spans="1:15" x14ac:dyDescent="0.25">
      <c r="A237" s="27">
        <v>102319</v>
      </c>
      <c r="B237" s="28" t="s">
        <v>231</v>
      </c>
      <c r="C237" s="55">
        <v>1</v>
      </c>
      <c r="D237" s="44">
        <v>5.59</v>
      </c>
      <c r="E237" s="38">
        <f t="shared" si="31"/>
        <v>5.59</v>
      </c>
      <c r="F237" s="32">
        <v>0.04</v>
      </c>
      <c r="G237" s="38">
        <f t="shared" si="32"/>
        <v>0.22359999999999999</v>
      </c>
      <c r="H237" s="39">
        <f t="shared" si="28"/>
        <v>5.8136000000000001</v>
      </c>
      <c r="I237" s="45"/>
      <c r="J237" s="40">
        <f t="shared" si="27"/>
        <v>0</v>
      </c>
      <c r="K237" s="32">
        <v>0.04</v>
      </c>
      <c r="L237" s="40">
        <f t="shared" si="29"/>
        <v>0</v>
      </c>
      <c r="M237" s="41">
        <f t="shared" si="30"/>
        <v>0</v>
      </c>
      <c r="N237" s="1"/>
      <c r="O237" s="1"/>
    </row>
    <row r="238" spans="1:15" x14ac:dyDescent="0.25">
      <c r="A238" s="27">
        <v>102320</v>
      </c>
      <c r="B238" s="28" t="s">
        <v>232</v>
      </c>
      <c r="C238" s="55">
        <v>3</v>
      </c>
      <c r="D238" s="44">
        <v>6.33</v>
      </c>
      <c r="E238" s="38">
        <f t="shared" si="31"/>
        <v>18.990000000000002</v>
      </c>
      <c r="F238" s="32">
        <v>0.04</v>
      </c>
      <c r="G238" s="38">
        <f t="shared" si="32"/>
        <v>0.75960000000000005</v>
      </c>
      <c r="H238" s="39">
        <f t="shared" si="28"/>
        <v>19.749600000000001</v>
      </c>
      <c r="I238" s="45"/>
      <c r="J238" s="40">
        <f t="shared" si="27"/>
        <v>0</v>
      </c>
      <c r="K238" s="32">
        <v>0.04</v>
      </c>
      <c r="L238" s="40">
        <f t="shared" si="29"/>
        <v>0</v>
      </c>
      <c r="M238" s="41">
        <f t="shared" si="30"/>
        <v>0</v>
      </c>
      <c r="N238" s="1"/>
      <c r="O238" s="1"/>
    </row>
    <row r="239" spans="1:15" x14ac:dyDescent="0.25">
      <c r="A239" s="27">
        <v>102322</v>
      </c>
      <c r="B239" s="28" t="s">
        <v>233</v>
      </c>
      <c r="C239" s="55">
        <v>1</v>
      </c>
      <c r="D239" s="44">
        <v>5.04</v>
      </c>
      <c r="E239" s="38">
        <f t="shared" si="31"/>
        <v>5.04</v>
      </c>
      <c r="F239" s="32">
        <v>0.04</v>
      </c>
      <c r="G239" s="38">
        <f t="shared" si="32"/>
        <v>0.2016</v>
      </c>
      <c r="H239" s="39">
        <f t="shared" si="28"/>
        <v>5.2416</v>
      </c>
      <c r="I239" s="45"/>
      <c r="J239" s="40">
        <f t="shared" si="27"/>
        <v>0</v>
      </c>
      <c r="K239" s="32">
        <v>0.04</v>
      </c>
      <c r="L239" s="40">
        <f t="shared" si="29"/>
        <v>0</v>
      </c>
      <c r="M239" s="41">
        <f t="shared" si="30"/>
        <v>0</v>
      </c>
      <c r="N239" s="1"/>
      <c r="O239" s="1"/>
    </row>
    <row r="240" spans="1:15" x14ac:dyDescent="0.25">
      <c r="A240" s="27">
        <v>102452</v>
      </c>
      <c r="B240" s="28" t="s">
        <v>234</v>
      </c>
      <c r="C240" s="55">
        <v>3</v>
      </c>
      <c r="D240" s="44">
        <v>2.5299999999999998</v>
      </c>
      <c r="E240" s="38">
        <f t="shared" si="31"/>
        <v>7.59</v>
      </c>
      <c r="F240" s="32">
        <v>0.04</v>
      </c>
      <c r="G240" s="38">
        <f t="shared" si="32"/>
        <v>0.30359999999999998</v>
      </c>
      <c r="H240" s="39">
        <f t="shared" si="28"/>
        <v>7.8936000000000002</v>
      </c>
      <c r="I240" s="45"/>
      <c r="J240" s="40">
        <f t="shared" si="27"/>
        <v>0</v>
      </c>
      <c r="K240" s="32">
        <v>0.04</v>
      </c>
      <c r="L240" s="40">
        <f t="shared" si="29"/>
        <v>0</v>
      </c>
      <c r="M240" s="41">
        <f t="shared" si="30"/>
        <v>0</v>
      </c>
      <c r="N240" s="1"/>
      <c r="O240" s="1"/>
    </row>
    <row r="241" spans="1:15" x14ac:dyDescent="0.25">
      <c r="A241" s="27">
        <v>102323</v>
      </c>
      <c r="B241" s="28" t="s">
        <v>235</v>
      </c>
      <c r="C241" s="55">
        <v>1</v>
      </c>
      <c r="D241" s="44">
        <v>3.39</v>
      </c>
      <c r="E241" s="38">
        <f t="shared" si="31"/>
        <v>3.39</v>
      </c>
      <c r="F241" s="32">
        <v>0.04</v>
      </c>
      <c r="G241" s="38">
        <f t="shared" si="32"/>
        <v>0.1356</v>
      </c>
      <c r="H241" s="39">
        <f t="shared" si="28"/>
        <v>3.5256000000000003</v>
      </c>
      <c r="I241" s="45"/>
      <c r="J241" s="40">
        <f t="shared" si="27"/>
        <v>0</v>
      </c>
      <c r="K241" s="32">
        <v>0.04</v>
      </c>
      <c r="L241" s="40">
        <f t="shared" si="29"/>
        <v>0</v>
      </c>
      <c r="M241" s="41">
        <f t="shared" si="30"/>
        <v>0</v>
      </c>
      <c r="N241" s="1"/>
      <c r="O241" s="1"/>
    </row>
    <row r="242" spans="1:15" x14ac:dyDescent="0.25">
      <c r="A242" s="27">
        <v>102326</v>
      </c>
      <c r="B242" s="28" t="s">
        <v>236</v>
      </c>
      <c r="C242" s="55">
        <v>1</v>
      </c>
      <c r="D242" s="44">
        <v>4.45</v>
      </c>
      <c r="E242" s="38">
        <f t="shared" si="31"/>
        <v>4.45</v>
      </c>
      <c r="F242" s="32">
        <v>0.1</v>
      </c>
      <c r="G242" s="38">
        <f t="shared" si="32"/>
        <v>0.44500000000000006</v>
      </c>
      <c r="H242" s="39">
        <f t="shared" si="28"/>
        <v>4.8950000000000005</v>
      </c>
      <c r="I242" s="45"/>
      <c r="J242" s="40">
        <f t="shared" si="27"/>
        <v>0</v>
      </c>
      <c r="K242" s="32">
        <v>0.1</v>
      </c>
      <c r="L242" s="40">
        <f t="shared" si="29"/>
        <v>0</v>
      </c>
      <c r="M242" s="41">
        <f t="shared" si="30"/>
        <v>0</v>
      </c>
      <c r="N242" s="1"/>
      <c r="O242" s="1"/>
    </row>
    <row r="243" spans="1:15" x14ac:dyDescent="0.25">
      <c r="A243" s="27">
        <v>102327</v>
      </c>
      <c r="B243" s="28" t="s">
        <v>237</v>
      </c>
      <c r="C243" s="55">
        <v>1</v>
      </c>
      <c r="D243" s="44">
        <v>10.16</v>
      </c>
      <c r="E243" s="38">
        <f t="shared" si="31"/>
        <v>10.16</v>
      </c>
      <c r="F243" s="32">
        <v>0.04</v>
      </c>
      <c r="G243" s="38">
        <f t="shared" si="32"/>
        <v>0.40640000000000004</v>
      </c>
      <c r="H243" s="39">
        <f t="shared" si="28"/>
        <v>10.5664</v>
      </c>
      <c r="I243" s="45"/>
      <c r="J243" s="40">
        <f t="shared" si="27"/>
        <v>0</v>
      </c>
      <c r="K243" s="32">
        <v>0.04</v>
      </c>
      <c r="L243" s="40">
        <f t="shared" si="29"/>
        <v>0</v>
      </c>
      <c r="M243" s="41">
        <f t="shared" si="30"/>
        <v>0</v>
      </c>
      <c r="N243" s="1"/>
      <c r="O243" s="1"/>
    </row>
    <row r="244" spans="1:15" x14ac:dyDescent="0.25">
      <c r="A244" s="27">
        <v>102330</v>
      </c>
      <c r="B244" s="28" t="s">
        <v>238</v>
      </c>
      <c r="C244" s="55">
        <v>4</v>
      </c>
      <c r="D244" s="44">
        <v>7.26</v>
      </c>
      <c r="E244" s="38">
        <f t="shared" si="31"/>
        <v>29.04</v>
      </c>
      <c r="F244" s="32">
        <v>0.04</v>
      </c>
      <c r="G244" s="38">
        <f t="shared" si="32"/>
        <v>1.1616</v>
      </c>
      <c r="H244" s="39">
        <f t="shared" si="28"/>
        <v>30.201599999999999</v>
      </c>
      <c r="I244" s="45"/>
      <c r="J244" s="40">
        <f t="shared" si="27"/>
        <v>0</v>
      </c>
      <c r="K244" s="32">
        <v>0.04</v>
      </c>
      <c r="L244" s="40">
        <f t="shared" si="29"/>
        <v>0</v>
      </c>
      <c r="M244" s="41">
        <f t="shared" si="30"/>
        <v>0</v>
      </c>
      <c r="N244" s="1"/>
      <c r="O244" s="1"/>
    </row>
    <row r="245" spans="1:15" x14ac:dyDescent="0.25">
      <c r="A245" s="27">
        <v>102332</v>
      </c>
      <c r="B245" s="28" t="s">
        <v>239</v>
      </c>
      <c r="C245" s="55">
        <v>20.269999999999996</v>
      </c>
      <c r="D245" s="44">
        <v>1.9</v>
      </c>
      <c r="E245" s="38">
        <f t="shared" si="31"/>
        <v>38.512999999999991</v>
      </c>
      <c r="F245" s="32">
        <v>0.04</v>
      </c>
      <c r="G245" s="38">
        <f t="shared" si="32"/>
        <v>1.5405199999999997</v>
      </c>
      <c r="H245" s="39">
        <f t="shared" si="28"/>
        <v>40.053519999999992</v>
      </c>
      <c r="I245" s="45"/>
      <c r="J245" s="40">
        <f t="shared" si="27"/>
        <v>0</v>
      </c>
      <c r="K245" s="32">
        <v>0.04</v>
      </c>
      <c r="L245" s="40">
        <f t="shared" si="29"/>
        <v>0</v>
      </c>
      <c r="M245" s="41">
        <f t="shared" si="30"/>
        <v>0</v>
      </c>
      <c r="N245" s="1"/>
      <c r="O245" s="1"/>
    </row>
    <row r="246" spans="1:15" x14ac:dyDescent="0.25">
      <c r="A246" s="27">
        <v>102408</v>
      </c>
      <c r="B246" s="28" t="s">
        <v>240</v>
      </c>
      <c r="C246" s="55">
        <v>1</v>
      </c>
      <c r="D246" s="44">
        <v>3.04</v>
      </c>
      <c r="E246" s="38">
        <f t="shared" si="31"/>
        <v>3.04</v>
      </c>
      <c r="F246" s="32">
        <v>0.1</v>
      </c>
      <c r="G246" s="38">
        <f t="shared" si="32"/>
        <v>0.30400000000000005</v>
      </c>
      <c r="H246" s="39">
        <f t="shared" si="28"/>
        <v>3.3440000000000003</v>
      </c>
      <c r="I246" s="45"/>
      <c r="J246" s="40">
        <f t="shared" si="27"/>
        <v>0</v>
      </c>
      <c r="K246" s="32">
        <v>0.1</v>
      </c>
      <c r="L246" s="40">
        <f t="shared" si="29"/>
        <v>0</v>
      </c>
      <c r="M246" s="41">
        <f t="shared" si="30"/>
        <v>0</v>
      </c>
      <c r="N246" s="1"/>
      <c r="O246" s="1"/>
    </row>
    <row r="247" spans="1:15" x14ac:dyDescent="0.25">
      <c r="A247" s="27">
        <v>103119</v>
      </c>
      <c r="B247" s="28" t="s">
        <v>241</v>
      </c>
      <c r="C247" s="55">
        <v>0.15</v>
      </c>
      <c r="D247" s="44">
        <v>14.6</v>
      </c>
      <c r="E247" s="38">
        <f t="shared" si="31"/>
        <v>2.19</v>
      </c>
      <c r="F247" s="32">
        <v>0.1</v>
      </c>
      <c r="G247" s="38">
        <f t="shared" si="32"/>
        <v>0.219</v>
      </c>
      <c r="H247" s="39">
        <f t="shared" si="28"/>
        <v>2.4089999999999998</v>
      </c>
      <c r="I247" s="45"/>
      <c r="J247" s="40">
        <f t="shared" si="27"/>
        <v>0</v>
      </c>
      <c r="K247" s="32">
        <v>0.1</v>
      </c>
      <c r="L247" s="40">
        <f t="shared" si="29"/>
        <v>0</v>
      </c>
      <c r="M247" s="41">
        <f t="shared" si="30"/>
        <v>0</v>
      </c>
      <c r="N247" s="1"/>
      <c r="O247" s="1"/>
    </row>
    <row r="248" spans="1:15" x14ac:dyDescent="0.25">
      <c r="A248" s="27">
        <v>102220</v>
      </c>
      <c r="B248" s="28" t="s">
        <v>242</v>
      </c>
      <c r="C248" s="55">
        <v>1</v>
      </c>
      <c r="D248" s="44">
        <v>10.27</v>
      </c>
      <c r="E248" s="38">
        <f t="shared" si="31"/>
        <v>10.27</v>
      </c>
      <c r="F248" s="32">
        <v>0.04</v>
      </c>
      <c r="G248" s="38">
        <f t="shared" si="32"/>
        <v>0.4108</v>
      </c>
      <c r="H248" s="39">
        <f t="shared" si="28"/>
        <v>10.6808</v>
      </c>
      <c r="I248" s="45"/>
      <c r="J248" s="40">
        <f t="shared" si="27"/>
        <v>0</v>
      </c>
      <c r="K248" s="32">
        <v>0.04</v>
      </c>
      <c r="L248" s="40">
        <f t="shared" si="29"/>
        <v>0</v>
      </c>
      <c r="M248" s="41">
        <f t="shared" si="30"/>
        <v>0</v>
      </c>
      <c r="N248" s="1"/>
      <c r="O248" s="1"/>
    </row>
    <row r="249" spans="1:15" x14ac:dyDescent="0.25">
      <c r="A249" s="27">
        <v>1</v>
      </c>
      <c r="B249" s="28" t="s">
        <v>243</v>
      </c>
      <c r="C249" s="55">
        <v>1</v>
      </c>
      <c r="D249" s="44">
        <v>10.92</v>
      </c>
      <c r="E249" s="38">
        <f t="shared" si="31"/>
        <v>10.92</v>
      </c>
      <c r="F249" s="32">
        <v>0.04</v>
      </c>
      <c r="G249" s="38">
        <f t="shared" si="32"/>
        <v>0.43680000000000002</v>
      </c>
      <c r="H249" s="39">
        <f t="shared" si="28"/>
        <v>11.3568</v>
      </c>
      <c r="I249" s="45"/>
      <c r="J249" s="40">
        <f t="shared" si="27"/>
        <v>0</v>
      </c>
      <c r="K249" s="32">
        <v>0.04</v>
      </c>
      <c r="L249" s="40">
        <f t="shared" si="29"/>
        <v>0</v>
      </c>
      <c r="M249" s="41">
        <f t="shared" si="30"/>
        <v>0</v>
      </c>
      <c r="N249" s="1"/>
      <c r="O249" s="1"/>
    </row>
    <row r="250" spans="1:15" x14ac:dyDescent="0.25">
      <c r="A250" s="27">
        <v>2</v>
      </c>
      <c r="B250" s="28" t="s">
        <v>244</v>
      </c>
      <c r="C250" s="55">
        <v>1</v>
      </c>
      <c r="D250" s="44">
        <v>10.85</v>
      </c>
      <c r="E250" s="38">
        <f t="shared" si="31"/>
        <v>10.85</v>
      </c>
      <c r="F250" s="32">
        <v>0.04</v>
      </c>
      <c r="G250" s="38">
        <f t="shared" si="32"/>
        <v>0.434</v>
      </c>
      <c r="H250" s="39">
        <f t="shared" si="28"/>
        <v>11.283999999999999</v>
      </c>
      <c r="I250" s="45"/>
      <c r="J250" s="40">
        <f t="shared" si="27"/>
        <v>0</v>
      </c>
      <c r="K250" s="32">
        <v>0.04</v>
      </c>
      <c r="L250" s="40">
        <f t="shared" si="29"/>
        <v>0</v>
      </c>
      <c r="M250" s="41">
        <f t="shared" si="30"/>
        <v>0</v>
      </c>
      <c r="N250" s="1"/>
      <c r="O250" s="1"/>
    </row>
    <row r="251" spans="1:15" x14ac:dyDescent="0.25">
      <c r="A251" s="27">
        <v>102222</v>
      </c>
      <c r="B251" s="28" t="s">
        <v>245</v>
      </c>
      <c r="C251" s="55">
        <v>1</v>
      </c>
      <c r="D251" s="44">
        <v>9.6999999999999993</v>
      </c>
      <c r="E251" s="38">
        <f t="shared" si="31"/>
        <v>9.6999999999999993</v>
      </c>
      <c r="F251" s="32">
        <v>0.1</v>
      </c>
      <c r="G251" s="38">
        <f t="shared" si="32"/>
        <v>0.97</v>
      </c>
      <c r="H251" s="39">
        <f t="shared" si="28"/>
        <v>10.67</v>
      </c>
      <c r="I251" s="45"/>
      <c r="J251" s="40">
        <f t="shared" si="27"/>
        <v>0</v>
      </c>
      <c r="K251" s="32">
        <v>0.1</v>
      </c>
      <c r="L251" s="40">
        <f t="shared" si="29"/>
        <v>0</v>
      </c>
      <c r="M251" s="41">
        <f t="shared" si="30"/>
        <v>0</v>
      </c>
      <c r="N251" s="1"/>
      <c r="O251" s="1"/>
    </row>
    <row r="252" spans="1:15" x14ac:dyDescent="0.25">
      <c r="A252" s="27">
        <v>102223</v>
      </c>
      <c r="B252" s="28" t="s">
        <v>246</v>
      </c>
      <c r="C252" s="55">
        <v>2</v>
      </c>
      <c r="D252" s="44">
        <v>12.07</v>
      </c>
      <c r="E252" s="38">
        <f t="shared" si="31"/>
        <v>24.14</v>
      </c>
      <c r="F252" s="32">
        <v>0.1</v>
      </c>
      <c r="G252" s="38">
        <f t="shared" si="32"/>
        <v>2.4140000000000001</v>
      </c>
      <c r="H252" s="39">
        <f t="shared" si="28"/>
        <v>26.554000000000002</v>
      </c>
      <c r="I252" s="45"/>
      <c r="J252" s="40">
        <f t="shared" si="27"/>
        <v>0</v>
      </c>
      <c r="K252" s="32">
        <v>0.1</v>
      </c>
      <c r="L252" s="40">
        <f t="shared" si="29"/>
        <v>0</v>
      </c>
      <c r="M252" s="41">
        <f t="shared" si="30"/>
        <v>0</v>
      </c>
      <c r="N252" s="1"/>
      <c r="O252" s="1"/>
    </row>
    <row r="253" spans="1:15" x14ac:dyDescent="0.25">
      <c r="A253" s="27">
        <v>102227</v>
      </c>
      <c r="B253" s="28" t="s">
        <v>247</v>
      </c>
      <c r="C253" s="55">
        <v>3</v>
      </c>
      <c r="D253" s="44">
        <v>4.45</v>
      </c>
      <c r="E253" s="38">
        <f t="shared" si="31"/>
        <v>13.350000000000001</v>
      </c>
      <c r="F253" s="32">
        <v>0.1</v>
      </c>
      <c r="G253" s="38">
        <f t="shared" si="32"/>
        <v>1.3350000000000002</v>
      </c>
      <c r="H253" s="39">
        <f t="shared" si="28"/>
        <v>14.685000000000002</v>
      </c>
      <c r="I253" s="45"/>
      <c r="J253" s="40">
        <f t="shared" si="27"/>
        <v>0</v>
      </c>
      <c r="K253" s="32">
        <v>0.1</v>
      </c>
      <c r="L253" s="40">
        <f t="shared" si="29"/>
        <v>0</v>
      </c>
      <c r="M253" s="41">
        <f t="shared" si="30"/>
        <v>0</v>
      </c>
      <c r="N253" s="1"/>
      <c r="O253" s="1"/>
    </row>
    <row r="254" spans="1:15" x14ac:dyDescent="0.25">
      <c r="A254" s="27">
        <v>102411</v>
      </c>
      <c r="B254" s="28" t="s">
        <v>248</v>
      </c>
      <c r="C254" s="55">
        <v>1</v>
      </c>
      <c r="D254" s="44">
        <v>10.31</v>
      </c>
      <c r="E254" s="38">
        <f t="shared" si="31"/>
        <v>10.31</v>
      </c>
      <c r="F254" s="32">
        <v>0.04</v>
      </c>
      <c r="G254" s="38">
        <f t="shared" si="32"/>
        <v>0.41240000000000004</v>
      </c>
      <c r="H254" s="39">
        <f t="shared" si="28"/>
        <v>10.7224</v>
      </c>
      <c r="I254" s="45"/>
      <c r="J254" s="40">
        <f t="shared" si="27"/>
        <v>0</v>
      </c>
      <c r="K254" s="32">
        <v>0.04</v>
      </c>
      <c r="L254" s="40">
        <f t="shared" si="29"/>
        <v>0</v>
      </c>
      <c r="M254" s="41">
        <f t="shared" si="30"/>
        <v>0</v>
      </c>
      <c r="N254" s="1"/>
      <c r="O254" s="1"/>
    </row>
    <row r="255" spans="1:15" x14ac:dyDescent="0.25">
      <c r="A255" s="27">
        <v>102425</v>
      </c>
      <c r="B255" s="28" t="s">
        <v>249</v>
      </c>
      <c r="C255" s="55">
        <v>2</v>
      </c>
      <c r="D255" s="44">
        <v>13.72</v>
      </c>
      <c r="E255" s="38">
        <f t="shared" si="31"/>
        <v>27.44</v>
      </c>
      <c r="F255" s="32">
        <v>0.1</v>
      </c>
      <c r="G255" s="38">
        <f t="shared" si="32"/>
        <v>2.7440000000000002</v>
      </c>
      <c r="H255" s="39">
        <f t="shared" si="28"/>
        <v>30.184000000000001</v>
      </c>
      <c r="I255" s="45"/>
      <c r="J255" s="40">
        <f t="shared" si="27"/>
        <v>0</v>
      </c>
      <c r="K255" s="32">
        <v>0.1</v>
      </c>
      <c r="L255" s="40">
        <f t="shared" si="29"/>
        <v>0</v>
      </c>
      <c r="M255" s="41">
        <f t="shared" si="30"/>
        <v>0</v>
      </c>
      <c r="N255" s="1"/>
      <c r="O255" s="1"/>
    </row>
    <row r="256" spans="1:15" x14ac:dyDescent="0.25">
      <c r="A256" s="27">
        <v>102437</v>
      </c>
      <c r="B256" s="28" t="s">
        <v>250</v>
      </c>
      <c r="C256" s="55">
        <v>2</v>
      </c>
      <c r="D256" s="44">
        <v>5.46</v>
      </c>
      <c r="E256" s="38">
        <f t="shared" si="31"/>
        <v>10.92</v>
      </c>
      <c r="F256" s="32">
        <v>0.1</v>
      </c>
      <c r="G256" s="38">
        <f t="shared" si="32"/>
        <v>1.0920000000000001</v>
      </c>
      <c r="H256" s="39">
        <f t="shared" si="28"/>
        <v>12.012</v>
      </c>
      <c r="I256" s="45"/>
      <c r="J256" s="40">
        <f t="shared" si="27"/>
        <v>0</v>
      </c>
      <c r="K256" s="32">
        <v>0.1</v>
      </c>
      <c r="L256" s="40">
        <f t="shared" si="29"/>
        <v>0</v>
      </c>
      <c r="M256" s="41">
        <f t="shared" si="30"/>
        <v>0</v>
      </c>
      <c r="N256" s="1"/>
      <c r="O256" s="1"/>
    </row>
    <row r="257" spans="1:15" x14ac:dyDescent="0.25">
      <c r="A257" s="27">
        <v>102498</v>
      </c>
      <c r="B257" s="28" t="s">
        <v>251</v>
      </c>
      <c r="C257" s="55">
        <v>1</v>
      </c>
      <c r="D257" s="44">
        <v>36.520000000000003</v>
      </c>
      <c r="E257" s="38">
        <f t="shared" si="31"/>
        <v>36.520000000000003</v>
      </c>
      <c r="F257" s="32">
        <v>0.04</v>
      </c>
      <c r="G257" s="38">
        <f t="shared" si="32"/>
        <v>1.4608000000000001</v>
      </c>
      <c r="H257" s="39">
        <f t="shared" si="28"/>
        <v>37.980800000000002</v>
      </c>
      <c r="I257" s="45"/>
      <c r="J257" s="40">
        <f t="shared" si="27"/>
        <v>0</v>
      </c>
      <c r="K257" s="32">
        <v>0.04</v>
      </c>
      <c r="L257" s="40">
        <f t="shared" si="29"/>
        <v>0</v>
      </c>
      <c r="M257" s="41">
        <f t="shared" si="30"/>
        <v>0</v>
      </c>
      <c r="N257" s="1"/>
      <c r="O257" s="1"/>
    </row>
    <row r="258" spans="1:15" x14ac:dyDescent="0.25">
      <c r="A258" s="27">
        <v>102505</v>
      </c>
      <c r="B258" s="28" t="s">
        <v>252</v>
      </c>
      <c r="C258" s="55">
        <v>9</v>
      </c>
      <c r="D258" s="44">
        <v>7.87</v>
      </c>
      <c r="E258" s="38">
        <f t="shared" si="31"/>
        <v>70.83</v>
      </c>
      <c r="F258" s="32">
        <v>0.04</v>
      </c>
      <c r="G258" s="38">
        <f t="shared" si="32"/>
        <v>2.8332000000000002</v>
      </c>
      <c r="H258" s="39">
        <f t="shared" si="28"/>
        <v>73.663200000000003</v>
      </c>
      <c r="I258" s="45"/>
      <c r="J258" s="40">
        <f t="shared" si="27"/>
        <v>0</v>
      </c>
      <c r="K258" s="32">
        <v>0.04</v>
      </c>
      <c r="L258" s="40">
        <f t="shared" si="29"/>
        <v>0</v>
      </c>
      <c r="M258" s="41">
        <f t="shared" si="30"/>
        <v>0</v>
      </c>
      <c r="N258" s="1"/>
      <c r="O258" s="1"/>
    </row>
    <row r="259" spans="1:15" x14ac:dyDescent="0.25">
      <c r="A259" s="27">
        <v>102352</v>
      </c>
      <c r="B259" s="28" t="s">
        <v>253</v>
      </c>
      <c r="C259" s="55">
        <v>2</v>
      </c>
      <c r="D259" s="44">
        <v>2.1</v>
      </c>
      <c r="E259" s="38">
        <f t="shared" si="31"/>
        <v>4.2</v>
      </c>
      <c r="F259" s="32">
        <v>0.1</v>
      </c>
      <c r="G259" s="38">
        <f t="shared" si="32"/>
        <v>0.42000000000000004</v>
      </c>
      <c r="H259" s="39">
        <f t="shared" si="28"/>
        <v>4.62</v>
      </c>
      <c r="I259" s="45"/>
      <c r="J259" s="40">
        <f t="shared" si="27"/>
        <v>0</v>
      </c>
      <c r="K259" s="32">
        <v>0.1</v>
      </c>
      <c r="L259" s="40">
        <f t="shared" si="29"/>
        <v>0</v>
      </c>
      <c r="M259" s="41">
        <f t="shared" si="30"/>
        <v>0</v>
      </c>
      <c r="N259" s="1"/>
      <c r="O259" s="1"/>
    </row>
    <row r="260" spans="1:15" x14ac:dyDescent="0.25">
      <c r="A260" s="27">
        <v>102354</v>
      </c>
      <c r="B260" s="28" t="s">
        <v>254</v>
      </c>
      <c r="C260" s="55">
        <v>1</v>
      </c>
      <c r="D260" s="44">
        <v>1.75</v>
      </c>
      <c r="E260" s="38">
        <f t="shared" si="31"/>
        <v>1.75</v>
      </c>
      <c r="F260" s="32">
        <v>0.1</v>
      </c>
      <c r="G260" s="38">
        <f t="shared" si="32"/>
        <v>0.17500000000000002</v>
      </c>
      <c r="H260" s="39">
        <f t="shared" si="28"/>
        <v>1.925</v>
      </c>
      <c r="I260" s="45"/>
      <c r="J260" s="40">
        <f t="shared" si="27"/>
        <v>0</v>
      </c>
      <c r="K260" s="32">
        <v>0.1</v>
      </c>
      <c r="L260" s="40">
        <f t="shared" si="29"/>
        <v>0</v>
      </c>
      <c r="M260" s="41">
        <f t="shared" si="30"/>
        <v>0</v>
      </c>
      <c r="N260" s="1"/>
      <c r="O260" s="1"/>
    </row>
    <row r="261" spans="1:15" x14ac:dyDescent="0.25">
      <c r="A261" s="27">
        <v>102356</v>
      </c>
      <c r="B261" s="28" t="s">
        <v>255</v>
      </c>
      <c r="C261" s="55">
        <v>1</v>
      </c>
      <c r="D261" s="44">
        <v>1</v>
      </c>
      <c r="E261" s="38">
        <f t="shared" si="31"/>
        <v>1</v>
      </c>
      <c r="F261" s="32">
        <v>0.1</v>
      </c>
      <c r="G261" s="38">
        <f t="shared" si="32"/>
        <v>0.1</v>
      </c>
      <c r="H261" s="39">
        <f t="shared" si="28"/>
        <v>1.1000000000000001</v>
      </c>
      <c r="I261" s="45"/>
      <c r="J261" s="40">
        <f t="shared" si="27"/>
        <v>0</v>
      </c>
      <c r="K261" s="32">
        <v>0.1</v>
      </c>
      <c r="L261" s="40">
        <f t="shared" si="29"/>
        <v>0</v>
      </c>
      <c r="M261" s="41">
        <f t="shared" si="30"/>
        <v>0</v>
      </c>
      <c r="N261" s="1"/>
      <c r="O261" s="1"/>
    </row>
    <row r="262" spans="1:15" x14ac:dyDescent="0.25">
      <c r="A262" s="27">
        <v>102358</v>
      </c>
      <c r="B262" s="28" t="s">
        <v>256</v>
      </c>
      <c r="C262" s="55">
        <v>1</v>
      </c>
      <c r="D262" s="44">
        <v>2.23</v>
      </c>
      <c r="E262" s="38">
        <f t="shared" si="31"/>
        <v>2.23</v>
      </c>
      <c r="F262" s="32">
        <v>0.1</v>
      </c>
      <c r="G262" s="38">
        <f t="shared" si="32"/>
        <v>0.223</v>
      </c>
      <c r="H262" s="39">
        <f t="shared" si="28"/>
        <v>2.4529999999999998</v>
      </c>
      <c r="I262" s="45"/>
      <c r="J262" s="40">
        <f t="shared" si="27"/>
        <v>0</v>
      </c>
      <c r="K262" s="32">
        <v>0.1</v>
      </c>
      <c r="L262" s="40">
        <f t="shared" si="29"/>
        <v>0</v>
      </c>
      <c r="M262" s="41">
        <f t="shared" si="30"/>
        <v>0</v>
      </c>
      <c r="N262" s="1"/>
      <c r="O262" s="1"/>
    </row>
    <row r="263" spans="1:15" x14ac:dyDescent="0.25">
      <c r="A263" s="27">
        <v>102360</v>
      </c>
      <c r="B263" s="28" t="s">
        <v>257</v>
      </c>
      <c r="C263" s="55">
        <v>1</v>
      </c>
      <c r="D263" s="44">
        <v>2.23</v>
      </c>
      <c r="E263" s="38">
        <f t="shared" si="31"/>
        <v>2.23</v>
      </c>
      <c r="F263" s="32">
        <v>0.1</v>
      </c>
      <c r="G263" s="38">
        <f t="shared" si="32"/>
        <v>0.223</v>
      </c>
      <c r="H263" s="39">
        <f t="shared" si="28"/>
        <v>2.4529999999999998</v>
      </c>
      <c r="I263" s="45"/>
      <c r="J263" s="40">
        <f t="shared" si="27"/>
        <v>0</v>
      </c>
      <c r="K263" s="32">
        <v>0.1</v>
      </c>
      <c r="L263" s="40">
        <f t="shared" si="29"/>
        <v>0</v>
      </c>
      <c r="M263" s="41">
        <f t="shared" si="30"/>
        <v>0</v>
      </c>
      <c r="N263" s="1"/>
      <c r="O263" s="1"/>
    </row>
    <row r="264" spans="1:15" x14ac:dyDescent="0.25">
      <c r="A264" s="27">
        <v>102361</v>
      </c>
      <c r="B264" s="28" t="s">
        <v>258</v>
      </c>
      <c r="C264" s="55">
        <v>1</v>
      </c>
      <c r="D264" s="44">
        <v>2.42</v>
      </c>
      <c r="E264" s="38">
        <f t="shared" si="31"/>
        <v>2.42</v>
      </c>
      <c r="F264" s="32">
        <v>0.1</v>
      </c>
      <c r="G264" s="38">
        <f t="shared" si="32"/>
        <v>0.24199999999999999</v>
      </c>
      <c r="H264" s="39">
        <f t="shared" si="28"/>
        <v>2.6619999999999999</v>
      </c>
      <c r="I264" s="45"/>
      <c r="J264" s="40">
        <f t="shared" si="27"/>
        <v>0</v>
      </c>
      <c r="K264" s="32">
        <v>0.1</v>
      </c>
      <c r="L264" s="40">
        <f t="shared" si="29"/>
        <v>0</v>
      </c>
      <c r="M264" s="41">
        <f t="shared" si="30"/>
        <v>0</v>
      </c>
      <c r="N264" s="1"/>
      <c r="O264" s="1"/>
    </row>
    <row r="265" spans="1:15" x14ac:dyDescent="0.25">
      <c r="A265" s="27">
        <v>102261</v>
      </c>
      <c r="B265" s="28" t="s">
        <v>259</v>
      </c>
      <c r="C265" s="55">
        <v>5</v>
      </c>
      <c r="D265" s="44">
        <v>2.1</v>
      </c>
      <c r="E265" s="38">
        <f t="shared" si="31"/>
        <v>10.5</v>
      </c>
      <c r="F265" s="32">
        <v>0.04</v>
      </c>
      <c r="G265" s="38">
        <f t="shared" si="32"/>
        <v>0.42</v>
      </c>
      <c r="H265" s="39">
        <f t="shared" si="28"/>
        <v>10.92</v>
      </c>
      <c r="I265" s="45"/>
      <c r="J265" s="40">
        <f t="shared" si="27"/>
        <v>0</v>
      </c>
      <c r="K265" s="32">
        <v>0.04</v>
      </c>
      <c r="L265" s="40">
        <f t="shared" si="29"/>
        <v>0</v>
      </c>
      <c r="M265" s="41">
        <f t="shared" si="30"/>
        <v>0</v>
      </c>
      <c r="N265" s="1"/>
      <c r="O265" s="1"/>
    </row>
    <row r="266" spans="1:15" x14ac:dyDescent="0.25">
      <c r="A266" s="27">
        <v>102262</v>
      </c>
      <c r="B266" s="28" t="s">
        <v>260</v>
      </c>
      <c r="C266" s="55">
        <v>102</v>
      </c>
      <c r="D266" s="44">
        <v>1.03</v>
      </c>
      <c r="E266" s="38">
        <f t="shared" si="31"/>
        <v>105.06</v>
      </c>
      <c r="F266" s="32">
        <v>0.1</v>
      </c>
      <c r="G266" s="38">
        <f t="shared" si="32"/>
        <v>10.506</v>
      </c>
      <c r="H266" s="39">
        <f t="shared" si="28"/>
        <v>115.566</v>
      </c>
      <c r="I266" s="45"/>
      <c r="J266" s="40">
        <f t="shared" si="27"/>
        <v>0</v>
      </c>
      <c r="K266" s="32">
        <v>0.1</v>
      </c>
      <c r="L266" s="40">
        <f t="shared" si="29"/>
        <v>0</v>
      </c>
      <c r="M266" s="41">
        <f t="shared" si="30"/>
        <v>0</v>
      </c>
      <c r="N266" s="1"/>
      <c r="O266" s="1"/>
    </row>
    <row r="267" spans="1:15" x14ac:dyDescent="0.25">
      <c r="A267" s="27">
        <v>102366</v>
      </c>
      <c r="B267" s="28" t="s">
        <v>261</v>
      </c>
      <c r="C267" s="55">
        <v>5</v>
      </c>
      <c r="D267" s="44">
        <v>1.95</v>
      </c>
      <c r="E267" s="38">
        <f t="shared" si="31"/>
        <v>9.75</v>
      </c>
      <c r="F267" s="32">
        <v>0.04</v>
      </c>
      <c r="G267" s="38">
        <f t="shared" si="32"/>
        <v>0.39</v>
      </c>
      <c r="H267" s="39">
        <f t="shared" si="28"/>
        <v>10.14</v>
      </c>
      <c r="I267" s="45"/>
      <c r="J267" s="40">
        <f t="shared" si="27"/>
        <v>0</v>
      </c>
      <c r="K267" s="32">
        <v>0.04</v>
      </c>
      <c r="L267" s="40">
        <f t="shared" si="29"/>
        <v>0</v>
      </c>
      <c r="M267" s="41">
        <f t="shared" si="30"/>
        <v>0</v>
      </c>
      <c r="N267" s="1"/>
      <c r="O267" s="1"/>
    </row>
    <row r="268" spans="1:15" x14ac:dyDescent="0.25">
      <c r="A268" s="27">
        <v>102367</v>
      </c>
      <c r="B268" s="28" t="s">
        <v>262</v>
      </c>
      <c r="C268" s="55">
        <v>6</v>
      </c>
      <c r="D268" s="44">
        <v>0.99</v>
      </c>
      <c r="E268" s="38">
        <f t="shared" si="31"/>
        <v>5.9399999999999995</v>
      </c>
      <c r="F268" s="32">
        <v>0.1</v>
      </c>
      <c r="G268" s="38">
        <f t="shared" si="32"/>
        <v>0.59399999999999997</v>
      </c>
      <c r="H268" s="39">
        <f t="shared" si="28"/>
        <v>6.5339999999999998</v>
      </c>
      <c r="I268" s="45"/>
      <c r="J268" s="40">
        <f t="shared" si="27"/>
        <v>0</v>
      </c>
      <c r="K268" s="32">
        <v>0.1</v>
      </c>
      <c r="L268" s="40">
        <f t="shared" si="29"/>
        <v>0</v>
      </c>
      <c r="M268" s="41">
        <f t="shared" si="30"/>
        <v>0</v>
      </c>
      <c r="N268" s="1"/>
      <c r="O268" s="1"/>
    </row>
    <row r="269" spans="1:15" x14ac:dyDescent="0.25">
      <c r="A269" s="27">
        <v>102368</v>
      </c>
      <c r="B269" s="28" t="s">
        <v>263</v>
      </c>
      <c r="C269" s="55">
        <v>25</v>
      </c>
      <c r="D269" s="44">
        <v>2.0499999999999998</v>
      </c>
      <c r="E269" s="38">
        <f t="shared" si="31"/>
        <v>51.249999999999993</v>
      </c>
      <c r="F269" s="32">
        <v>0.04</v>
      </c>
      <c r="G269" s="38">
        <f t="shared" si="32"/>
        <v>2.0499999999999998</v>
      </c>
      <c r="H269" s="39">
        <f t="shared" si="28"/>
        <v>53.29999999999999</v>
      </c>
      <c r="I269" s="45"/>
      <c r="J269" s="40">
        <f t="shared" si="27"/>
        <v>0</v>
      </c>
      <c r="K269" s="32">
        <v>0.04</v>
      </c>
      <c r="L269" s="40">
        <f t="shared" si="29"/>
        <v>0</v>
      </c>
      <c r="M269" s="41">
        <f t="shared" si="30"/>
        <v>0</v>
      </c>
      <c r="N269" s="1"/>
      <c r="O269" s="1"/>
    </row>
    <row r="270" spans="1:15" x14ac:dyDescent="0.25">
      <c r="A270" s="27">
        <v>102401</v>
      </c>
      <c r="B270" s="28" t="s">
        <v>264</v>
      </c>
      <c r="C270" s="55">
        <v>5</v>
      </c>
      <c r="D270" s="44">
        <v>2.14</v>
      </c>
      <c r="E270" s="38">
        <f t="shared" si="31"/>
        <v>10.700000000000001</v>
      </c>
      <c r="F270" s="32">
        <v>0.04</v>
      </c>
      <c r="G270" s="38">
        <f t="shared" si="32"/>
        <v>0.42800000000000005</v>
      </c>
      <c r="H270" s="39">
        <f t="shared" si="28"/>
        <v>11.128000000000002</v>
      </c>
      <c r="I270" s="45"/>
      <c r="J270" s="40">
        <f t="shared" si="27"/>
        <v>0</v>
      </c>
      <c r="K270" s="32">
        <v>0.04</v>
      </c>
      <c r="L270" s="40">
        <f t="shared" si="29"/>
        <v>0</v>
      </c>
      <c r="M270" s="41">
        <f t="shared" si="30"/>
        <v>0</v>
      </c>
      <c r="N270" s="1"/>
      <c r="O270" s="1"/>
    </row>
    <row r="271" spans="1:15" x14ac:dyDescent="0.25">
      <c r="A271" s="27">
        <v>102402</v>
      </c>
      <c r="B271" s="28" t="s">
        <v>265</v>
      </c>
      <c r="C271" s="55">
        <v>96</v>
      </c>
      <c r="D271" s="44">
        <v>1.02</v>
      </c>
      <c r="E271" s="38">
        <f t="shared" si="31"/>
        <v>97.92</v>
      </c>
      <c r="F271" s="32">
        <v>0.1</v>
      </c>
      <c r="G271" s="38">
        <f t="shared" si="32"/>
        <v>9.7920000000000016</v>
      </c>
      <c r="H271" s="39">
        <f t="shared" si="28"/>
        <v>107.712</v>
      </c>
      <c r="I271" s="45"/>
      <c r="J271" s="40">
        <f t="shared" si="27"/>
        <v>0</v>
      </c>
      <c r="K271" s="32">
        <v>0.1</v>
      </c>
      <c r="L271" s="40">
        <f t="shared" si="29"/>
        <v>0</v>
      </c>
      <c r="M271" s="41">
        <f t="shared" si="30"/>
        <v>0</v>
      </c>
      <c r="N271" s="1"/>
      <c r="O271" s="1"/>
    </row>
    <row r="272" spans="1:15" x14ac:dyDescent="0.25">
      <c r="A272" s="27">
        <v>102404</v>
      </c>
      <c r="B272" s="28" t="s">
        <v>266</v>
      </c>
      <c r="C272" s="55">
        <v>5</v>
      </c>
      <c r="D272" s="44">
        <v>2.42</v>
      </c>
      <c r="E272" s="38">
        <f t="shared" si="31"/>
        <v>12.1</v>
      </c>
      <c r="F272" s="32">
        <v>0.04</v>
      </c>
      <c r="G272" s="38">
        <f t="shared" si="32"/>
        <v>0.48399999999999999</v>
      </c>
      <c r="H272" s="39">
        <f t="shared" si="28"/>
        <v>12.584</v>
      </c>
      <c r="I272" s="45"/>
      <c r="J272" s="40">
        <f t="shared" si="27"/>
        <v>0</v>
      </c>
      <c r="K272" s="32">
        <v>0.04</v>
      </c>
      <c r="L272" s="40">
        <f t="shared" si="29"/>
        <v>0</v>
      </c>
      <c r="M272" s="41">
        <f t="shared" si="30"/>
        <v>0</v>
      </c>
      <c r="N272" s="1"/>
      <c r="O272" s="1"/>
    </row>
    <row r="273" spans="1:15" x14ac:dyDescent="0.25">
      <c r="A273" s="27">
        <v>102412</v>
      </c>
      <c r="B273" s="28" t="s">
        <v>267</v>
      </c>
      <c r="C273" s="55">
        <v>5</v>
      </c>
      <c r="D273" s="44">
        <v>1.4</v>
      </c>
      <c r="E273" s="38">
        <f t="shared" si="31"/>
        <v>7</v>
      </c>
      <c r="F273" s="32">
        <v>0.1</v>
      </c>
      <c r="G273" s="38">
        <f t="shared" si="32"/>
        <v>0.70000000000000007</v>
      </c>
      <c r="H273" s="39">
        <f t="shared" si="28"/>
        <v>7.7</v>
      </c>
      <c r="I273" s="45"/>
      <c r="J273" s="40">
        <f t="shared" si="27"/>
        <v>0</v>
      </c>
      <c r="K273" s="32">
        <v>0.1</v>
      </c>
      <c r="L273" s="40">
        <f t="shared" si="29"/>
        <v>0</v>
      </c>
      <c r="M273" s="41">
        <f t="shared" si="30"/>
        <v>0</v>
      </c>
      <c r="N273" s="1"/>
      <c r="O273" s="1"/>
    </row>
    <row r="274" spans="1:15" x14ac:dyDescent="0.25">
      <c r="A274" s="27">
        <v>102413</v>
      </c>
      <c r="B274" s="28" t="s">
        <v>31</v>
      </c>
      <c r="C274" s="55">
        <v>175</v>
      </c>
      <c r="D274" s="44">
        <v>1.54</v>
      </c>
      <c r="E274" s="38">
        <f t="shared" si="31"/>
        <v>269.5</v>
      </c>
      <c r="F274" s="32">
        <v>0.1</v>
      </c>
      <c r="G274" s="38">
        <f t="shared" si="32"/>
        <v>26.950000000000003</v>
      </c>
      <c r="H274" s="39">
        <f t="shared" si="28"/>
        <v>296.45</v>
      </c>
      <c r="I274" s="45"/>
      <c r="J274" s="40">
        <f t="shared" si="27"/>
        <v>0</v>
      </c>
      <c r="K274" s="32">
        <v>0.1</v>
      </c>
      <c r="L274" s="40">
        <f t="shared" si="29"/>
        <v>0</v>
      </c>
      <c r="M274" s="41">
        <f t="shared" si="30"/>
        <v>0</v>
      </c>
      <c r="N274" s="1"/>
      <c r="O274" s="1"/>
    </row>
    <row r="275" spans="1:15" x14ac:dyDescent="0.25">
      <c r="A275" s="27">
        <v>102979</v>
      </c>
      <c r="B275" s="28" t="s">
        <v>32</v>
      </c>
      <c r="C275" s="55">
        <v>5</v>
      </c>
      <c r="D275" s="44">
        <v>4.5</v>
      </c>
      <c r="E275" s="38">
        <f t="shared" si="31"/>
        <v>22.5</v>
      </c>
      <c r="F275" s="32">
        <v>0.1</v>
      </c>
      <c r="G275" s="38">
        <f t="shared" si="32"/>
        <v>2.25</v>
      </c>
      <c r="H275" s="39">
        <f t="shared" si="28"/>
        <v>24.75</v>
      </c>
      <c r="I275" s="45"/>
      <c r="J275" s="40">
        <f t="shared" si="27"/>
        <v>0</v>
      </c>
      <c r="K275" s="32">
        <v>0.1</v>
      </c>
      <c r="L275" s="40">
        <f t="shared" si="29"/>
        <v>0</v>
      </c>
      <c r="M275" s="41">
        <f t="shared" si="30"/>
        <v>0</v>
      </c>
      <c r="N275" s="1"/>
      <c r="O275" s="1"/>
    </row>
    <row r="276" spans="1:15" x14ac:dyDescent="0.25">
      <c r="A276" s="27">
        <v>102588</v>
      </c>
      <c r="B276" s="28" t="s">
        <v>268</v>
      </c>
      <c r="C276" s="55">
        <v>10</v>
      </c>
      <c r="D276" s="44">
        <v>10.15</v>
      </c>
      <c r="E276" s="38">
        <f t="shared" si="31"/>
        <v>101.5</v>
      </c>
      <c r="F276" s="32">
        <v>0.1</v>
      </c>
      <c r="G276" s="38">
        <f t="shared" si="32"/>
        <v>10.15</v>
      </c>
      <c r="H276" s="39">
        <f t="shared" si="28"/>
        <v>111.65</v>
      </c>
      <c r="I276" s="45"/>
      <c r="J276" s="40">
        <f t="shared" si="27"/>
        <v>0</v>
      </c>
      <c r="K276" s="32">
        <v>0.1</v>
      </c>
      <c r="L276" s="40">
        <f t="shared" si="29"/>
        <v>0</v>
      </c>
      <c r="M276" s="41">
        <f t="shared" si="30"/>
        <v>0</v>
      </c>
      <c r="N276" s="1"/>
      <c r="O276" s="1"/>
    </row>
    <row r="277" spans="1:15" x14ac:dyDescent="0.25">
      <c r="A277" s="27">
        <v>102980</v>
      </c>
      <c r="B277" s="28" t="s">
        <v>269</v>
      </c>
      <c r="C277" s="55">
        <v>25</v>
      </c>
      <c r="D277" s="44">
        <v>1.39</v>
      </c>
      <c r="E277" s="38">
        <f t="shared" si="31"/>
        <v>34.75</v>
      </c>
      <c r="F277" s="32">
        <v>0.1</v>
      </c>
      <c r="G277" s="38">
        <f t="shared" si="32"/>
        <v>3.4750000000000001</v>
      </c>
      <c r="H277" s="39">
        <f t="shared" si="28"/>
        <v>38.225000000000001</v>
      </c>
      <c r="I277" s="45"/>
      <c r="J277" s="40">
        <f t="shared" si="27"/>
        <v>0</v>
      </c>
      <c r="K277" s="32">
        <v>0.1</v>
      </c>
      <c r="L277" s="40">
        <f t="shared" si="29"/>
        <v>0</v>
      </c>
      <c r="M277" s="41">
        <f t="shared" si="30"/>
        <v>0</v>
      </c>
      <c r="N277" s="1"/>
      <c r="O277" s="1"/>
    </row>
    <row r="278" spans="1:15" x14ac:dyDescent="0.25">
      <c r="A278" s="27">
        <v>102414</v>
      </c>
      <c r="B278" s="28" t="s">
        <v>270</v>
      </c>
      <c r="C278" s="55">
        <v>5</v>
      </c>
      <c r="D278" s="44">
        <v>8.8699999999999992</v>
      </c>
      <c r="E278" s="38">
        <f t="shared" si="31"/>
        <v>44.349999999999994</v>
      </c>
      <c r="F278" s="32">
        <v>0.1</v>
      </c>
      <c r="G278" s="38">
        <f t="shared" si="32"/>
        <v>4.4349999999999996</v>
      </c>
      <c r="H278" s="39">
        <f t="shared" si="28"/>
        <v>48.784999999999997</v>
      </c>
      <c r="I278" s="45"/>
      <c r="J278" s="40">
        <f t="shared" si="27"/>
        <v>0</v>
      </c>
      <c r="K278" s="32">
        <v>0.1</v>
      </c>
      <c r="L278" s="40">
        <f t="shared" si="29"/>
        <v>0</v>
      </c>
      <c r="M278" s="41">
        <f t="shared" si="30"/>
        <v>0</v>
      </c>
      <c r="N278" s="1"/>
      <c r="O278" s="1"/>
    </row>
    <row r="279" spans="1:15" x14ac:dyDescent="0.25">
      <c r="A279" s="27">
        <v>102416</v>
      </c>
      <c r="B279" s="28" t="s">
        <v>272</v>
      </c>
      <c r="C279" s="55">
        <v>0.25</v>
      </c>
      <c r="D279" s="44">
        <v>11.04</v>
      </c>
      <c r="E279" s="38">
        <f t="shared" si="31"/>
        <v>2.76</v>
      </c>
      <c r="F279" s="32">
        <v>0.1</v>
      </c>
      <c r="G279" s="38">
        <f t="shared" si="32"/>
        <v>0.27599999999999997</v>
      </c>
      <c r="H279" s="39">
        <f t="shared" si="28"/>
        <v>3.0359999999999996</v>
      </c>
      <c r="I279" s="45"/>
      <c r="J279" s="40">
        <f t="shared" ref="J279:J309" si="33">IF(I279&gt;D279,"ERROR PREU",ROUND(I279*C279,2))</f>
        <v>0</v>
      </c>
      <c r="K279" s="32">
        <v>0.1</v>
      </c>
      <c r="L279" s="40">
        <f t="shared" si="29"/>
        <v>0</v>
      </c>
      <c r="M279" s="41">
        <f t="shared" si="30"/>
        <v>0</v>
      </c>
      <c r="N279" s="1"/>
      <c r="O279" s="1"/>
    </row>
    <row r="280" spans="1:15" x14ac:dyDescent="0.25">
      <c r="A280" s="27">
        <v>102417</v>
      </c>
      <c r="B280" s="28" t="s">
        <v>273</v>
      </c>
      <c r="C280" s="55">
        <v>1</v>
      </c>
      <c r="D280" s="44">
        <v>9.76</v>
      </c>
      <c r="E280" s="38">
        <f t="shared" si="31"/>
        <v>9.76</v>
      </c>
      <c r="F280" s="32">
        <v>0.1</v>
      </c>
      <c r="G280" s="38">
        <f t="shared" si="32"/>
        <v>0.97599999999999998</v>
      </c>
      <c r="H280" s="39">
        <f t="shared" si="28"/>
        <v>10.736000000000001</v>
      </c>
      <c r="I280" s="45"/>
      <c r="J280" s="40">
        <f t="shared" si="33"/>
        <v>0</v>
      </c>
      <c r="K280" s="32">
        <v>0.1</v>
      </c>
      <c r="L280" s="40">
        <f t="shared" si="29"/>
        <v>0</v>
      </c>
      <c r="M280" s="41">
        <f t="shared" si="30"/>
        <v>0</v>
      </c>
      <c r="N280" s="1"/>
      <c r="O280" s="1"/>
    </row>
    <row r="281" spans="1:15" x14ac:dyDescent="0.25">
      <c r="A281" s="27">
        <v>102567</v>
      </c>
      <c r="B281" s="28" t="s">
        <v>33</v>
      </c>
      <c r="C281" s="55">
        <v>7.5</v>
      </c>
      <c r="D281" s="44">
        <v>10.1</v>
      </c>
      <c r="E281" s="38">
        <f t="shared" si="31"/>
        <v>75.75</v>
      </c>
      <c r="F281" s="32">
        <v>0.1</v>
      </c>
      <c r="G281" s="38">
        <f t="shared" si="32"/>
        <v>7.5750000000000002</v>
      </c>
      <c r="H281" s="39">
        <f t="shared" si="28"/>
        <v>83.325000000000003</v>
      </c>
      <c r="I281" s="45"/>
      <c r="J281" s="40">
        <f t="shared" si="33"/>
        <v>0</v>
      </c>
      <c r="K281" s="32">
        <v>0.1</v>
      </c>
      <c r="L281" s="40">
        <f t="shared" si="29"/>
        <v>0</v>
      </c>
      <c r="M281" s="41">
        <f t="shared" si="30"/>
        <v>0</v>
      </c>
      <c r="N281" s="1"/>
      <c r="O281" s="1"/>
    </row>
    <row r="282" spans="1:15" x14ac:dyDescent="0.25">
      <c r="A282" s="27">
        <v>102566</v>
      </c>
      <c r="B282" s="28" t="s">
        <v>274</v>
      </c>
      <c r="C282" s="55">
        <v>5</v>
      </c>
      <c r="D282" s="44">
        <v>10.1</v>
      </c>
      <c r="E282" s="38">
        <f t="shared" si="31"/>
        <v>50.5</v>
      </c>
      <c r="F282" s="32">
        <v>0.1</v>
      </c>
      <c r="G282" s="38">
        <f t="shared" si="32"/>
        <v>5.0500000000000007</v>
      </c>
      <c r="H282" s="39">
        <f t="shared" si="28"/>
        <v>55.55</v>
      </c>
      <c r="I282" s="45"/>
      <c r="J282" s="40">
        <f t="shared" si="33"/>
        <v>0</v>
      </c>
      <c r="K282" s="32">
        <v>0.1</v>
      </c>
      <c r="L282" s="40">
        <f t="shared" si="29"/>
        <v>0</v>
      </c>
      <c r="M282" s="41">
        <f t="shared" si="30"/>
        <v>0</v>
      </c>
      <c r="N282" s="1"/>
      <c r="O282" s="1"/>
    </row>
    <row r="283" spans="1:15" x14ac:dyDescent="0.25">
      <c r="A283" s="27">
        <v>102299</v>
      </c>
      <c r="B283" s="28" t="s">
        <v>275</v>
      </c>
      <c r="C283" s="55">
        <v>1</v>
      </c>
      <c r="D283" s="44">
        <v>0.84</v>
      </c>
      <c r="E283" s="38">
        <f t="shared" si="31"/>
        <v>0.84</v>
      </c>
      <c r="F283" s="32">
        <v>0.04</v>
      </c>
      <c r="G283" s="38">
        <f t="shared" si="32"/>
        <v>3.3599999999999998E-2</v>
      </c>
      <c r="H283" s="39">
        <f t="shared" si="28"/>
        <v>0.87359999999999993</v>
      </c>
      <c r="I283" s="45"/>
      <c r="J283" s="40">
        <f t="shared" si="33"/>
        <v>0</v>
      </c>
      <c r="K283" s="32">
        <v>0.04</v>
      </c>
      <c r="L283" s="40">
        <f t="shared" si="29"/>
        <v>0</v>
      </c>
      <c r="M283" s="41">
        <f t="shared" si="30"/>
        <v>0</v>
      </c>
      <c r="N283" s="1"/>
      <c r="O283" s="1"/>
    </row>
    <row r="284" spans="1:15" x14ac:dyDescent="0.25">
      <c r="A284" s="27">
        <v>102300</v>
      </c>
      <c r="B284" s="28" t="s">
        <v>276</v>
      </c>
      <c r="C284" s="55">
        <v>30</v>
      </c>
      <c r="D284" s="44">
        <v>0.87</v>
      </c>
      <c r="E284" s="38">
        <f t="shared" si="31"/>
        <v>26.1</v>
      </c>
      <c r="F284" s="32">
        <v>0.04</v>
      </c>
      <c r="G284" s="38">
        <f t="shared" si="32"/>
        <v>1.044</v>
      </c>
      <c r="H284" s="39">
        <f t="shared" si="28"/>
        <v>27.144000000000002</v>
      </c>
      <c r="I284" s="45"/>
      <c r="J284" s="40">
        <f t="shared" si="33"/>
        <v>0</v>
      </c>
      <c r="K284" s="32">
        <v>0.04</v>
      </c>
      <c r="L284" s="40">
        <f t="shared" si="29"/>
        <v>0</v>
      </c>
      <c r="M284" s="41">
        <f t="shared" si="30"/>
        <v>0</v>
      </c>
      <c r="N284" s="1"/>
      <c r="O284" s="1"/>
    </row>
    <row r="285" spans="1:15" x14ac:dyDescent="0.25">
      <c r="A285" s="27">
        <v>102301</v>
      </c>
      <c r="B285" s="28" t="s">
        <v>277</v>
      </c>
      <c r="C285" s="55">
        <v>1</v>
      </c>
      <c r="D285" s="44">
        <v>1.17</v>
      </c>
      <c r="E285" s="38">
        <f t="shared" si="31"/>
        <v>1.17</v>
      </c>
      <c r="F285" s="32">
        <v>0.04</v>
      </c>
      <c r="G285" s="38">
        <f t="shared" si="32"/>
        <v>4.6800000000000001E-2</v>
      </c>
      <c r="H285" s="39">
        <f t="shared" si="28"/>
        <v>1.2167999999999999</v>
      </c>
      <c r="I285" s="45"/>
      <c r="J285" s="40">
        <f t="shared" si="33"/>
        <v>0</v>
      </c>
      <c r="K285" s="32">
        <v>0.04</v>
      </c>
      <c r="L285" s="40">
        <f t="shared" si="29"/>
        <v>0</v>
      </c>
      <c r="M285" s="41">
        <f t="shared" si="30"/>
        <v>0</v>
      </c>
      <c r="N285" s="1"/>
      <c r="O285" s="1"/>
    </row>
    <row r="286" spans="1:15" x14ac:dyDescent="0.25">
      <c r="A286" s="27">
        <v>102302</v>
      </c>
      <c r="B286" s="28" t="s">
        <v>278</v>
      </c>
      <c r="C286" s="55">
        <v>1</v>
      </c>
      <c r="D286" s="44">
        <v>2.27</v>
      </c>
      <c r="E286" s="38">
        <f t="shared" si="31"/>
        <v>2.27</v>
      </c>
      <c r="F286" s="32">
        <v>0.04</v>
      </c>
      <c r="G286" s="38">
        <f t="shared" si="32"/>
        <v>9.0800000000000006E-2</v>
      </c>
      <c r="H286" s="39">
        <f t="shared" si="28"/>
        <v>2.3608000000000002</v>
      </c>
      <c r="I286" s="45"/>
      <c r="J286" s="40">
        <f t="shared" si="33"/>
        <v>0</v>
      </c>
      <c r="K286" s="32">
        <v>0.04</v>
      </c>
      <c r="L286" s="40">
        <f t="shared" si="29"/>
        <v>0</v>
      </c>
      <c r="M286" s="41">
        <f t="shared" si="30"/>
        <v>0</v>
      </c>
      <c r="N286" s="1"/>
      <c r="O286" s="1"/>
    </row>
    <row r="287" spans="1:15" x14ac:dyDescent="0.25">
      <c r="A287" s="27">
        <v>102306</v>
      </c>
      <c r="B287" s="28" t="s">
        <v>279</v>
      </c>
      <c r="C287" s="55">
        <v>2.5</v>
      </c>
      <c r="D287" s="44">
        <v>2.1800000000000002</v>
      </c>
      <c r="E287" s="38">
        <f t="shared" si="31"/>
        <v>5.45</v>
      </c>
      <c r="F287" s="32">
        <v>0.1</v>
      </c>
      <c r="G287" s="38">
        <f t="shared" si="32"/>
        <v>0.54500000000000004</v>
      </c>
      <c r="H287" s="39">
        <f t="shared" si="28"/>
        <v>5.9950000000000001</v>
      </c>
      <c r="I287" s="45"/>
      <c r="J287" s="40">
        <f t="shared" si="33"/>
        <v>0</v>
      </c>
      <c r="K287" s="32">
        <v>0.1</v>
      </c>
      <c r="L287" s="40">
        <f t="shared" si="29"/>
        <v>0</v>
      </c>
      <c r="M287" s="41">
        <f t="shared" si="30"/>
        <v>0</v>
      </c>
      <c r="N287" s="1"/>
      <c r="O287" s="1"/>
    </row>
    <row r="288" spans="1:15" x14ac:dyDescent="0.25">
      <c r="A288" s="27">
        <v>102591</v>
      </c>
      <c r="B288" s="28" t="s">
        <v>280</v>
      </c>
      <c r="C288" s="55">
        <v>0.25</v>
      </c>
      <c r="D288" s="44">
        <v>5.05</v>
      </c>
      <c r="E288" s="38">
        <f t="shared" si="31"/>
        <v>1.2625</v>
      </c>
      <c r="F288" s="32">
        <v>0.1</v>
      </c>
      <c r="G288" s="38">
        <f t="shared" si="32"/>
        <v>0.12625</v>
      </c>
      <c r="H288" s="39">
        <f t="shared" si="28"/>
        <v>1.3887499999999999</v>
      </c>
      <c r="I288" s="45"/>
      <c r="J288" s="40">
        <f t="shared" si="33"/>
        <v>0</v>
      </c>
      <c r="K288" s="32">
        <v>0.1</v>
      </c>
      <c r="L288" s="40">
        <f t="shared" si="29"/>
        <v>0</v>
      </c>
      <c r="M288" s="41">
        <f t="shared" si="30"/>
        <v>0</v>
      </c>
      <c r="N288" s="1"/>
      <c r="O288" s="1"/>
    </row>
    <row r="289" spans="1:15" x14ac:dyDescent="0.25">
      <c r="A289" s="27">
        <v>102454</v>
      </c>
      <c r="B289" s="28" t="s">
        <v>281</v>
      </c>
      <c r="C289" s="55">
        <v>5</v>
      </c>
      <c r="D289" s="44">
        <v>1.53</v>
      </c>
      <c r="E289" s="38">
        <f t="shared" si="31"/>
        <v>7.65</v>
      </c>
      <c r="F289" s="32">
        <v>0.1</v>
      </c>
      <c r="G289" s="38">
        <f t="shared" si="32"/>
        <v>0.76500000000000012</v>
      </c>
      <c r="H289" s="39">
        <f t="shared" si="28"/>
        <v>8.4150000000000009</v>
      </c>
      <c r="I289" s="45"/>
      <c r="J289" s="40">
        <f t="shared" si="33"/>
        <v>0</v>
      </c>
      <c r="K289" s="32">
        <v>0.1</v>
      </c>
      <c r="L289" s="40">
        <f t="shared" si="29"/>
        <v>0</v>
      </c>
      <c r="M289" s="41">
        <f t="shared" si="30"/>
        <v>0</v>
      </c>
      <c r="N289" s="1"/>
      <c r="O289" s="1"/>
    </row>
    <row r="290" spans="1:15" x14ac:dyDescent="0.25">
      <c r="A290" s="27">
        <v>102455</v>
      </c>
      <c r="B290" s="28" t="s">
        <v>282</v>
      </c>
      <c r="C290" s="55">
        <v>5</v>
      </c>
      <c r="D290" s="44">
        <v>1.53</v>
      </c>
      <c r="E290" s="38">
        <f t="shared" si="31"/>
        <v>7.65</v>
      </c>
      <c r="F290" s="32">
        <v>0.1</v>
      </c>
      <c r="G290" s="38">
        <f t="shared" si="32"/>
        <v>0.76500000000000012</v>
      </c>
      <c r="H290" s="39">
        <f t="shared" si="28"/>
        <v>8.4150000000000009</v>
      </c>
      <c r="I290" s="45"/>
      <c r="J290" s="40">
        <f t="shared" si="33"/>
        <v>0</v>
      </c>
      <c r="K290" s="32">
        <v>0.1</v>
      </c>
      <c r="L290" s="40">
        <f t="shared" si="29"/>
        <v>0</v>
      </c>
      <c r="M290" s="41">
        <f t="shared" si="30"/>
        <v>0</v>
      </c>
      <c r="N290" s="1"/>
      <c r="O290" s="1"/>
    </row>
    <row r="291" spans="1:15" x14ac:dyDescent="0.25">
      <c r="A291" s="27">
        <v>102456</v>
      </c>
      <c r="B291" s="28" t="s">
        <v>283</v>
      </c>
      <c r="C291" s="55">
        <v>20</v>
      </c>
      <c r="D291" s="44">
        <v>1.77</v>
      </c>
      <c r="E291" s="38">
        <f t="shared" si="31"/>
        <v>35.4</v>
      </c>
      <c r="F291" s="32">
        <v>0.1</v>
      </c>
      <c r="G291" s="38">
        <f t="shared" si="32"/>
        <v>3.54</v>
      </c>
      <c r="H291" s="39">
        <f t="shared" si="28"/>
        <v>38.94</v>
      </c>
      <c r="I291" s="45"/>
      <c r="J291" s="40">
        <f t="shared" si="33"/>
        <v>0</v>
      </c>
      <c r="K291" s="32">
        <v>0.1</v>
      </c>
      <c r="L291" s="40">
        <f t="shared" si="29"/>
        <v>0</v>
      </c>
      <c r="M291" s="41">
        <f t="shared" si="30"/>
        <v>0</v>
      </c>
      <c r="N291" s="1"/>
      <c r="O291" s="1"/>
    </row>
    <row r="292" spans="1:15" x14ac:dyDescent="0.25">
      <c r="A292" s="27">
        <v>102458</v>
      </c>
      <c r="B292" s="28" t="s">
        <v>284</v>
      </c>
      <c r="C292" s="55">
        <v>5</v>
      </c>
      <c r="D292" s="44">
        <v>1.53</v>
      </c>
      <c r="E292" s="38">
        <f t="shared" si="31"/>
        <v>7.65</v>
      </c>
      <c r="F292" s="32">
        <v>0.1</v>
      </c>
      <c r="G292" s="38">
        <f t="shared" si="32"/>
        <v>0.76500000000000012</v>
      </c>
      <c r="H292" s="39">
        <f t="shared" si="28"/>
        <v>8.4150000000000009</v>
      </c>
      <c r="I292" s="45"/>
      <c r="J292" s="40">
        <f t="shared" si="33"/>
        <v>0</v>
      </c>
      <c r="K292" s="32">
        <v>0.1</v>
      </c>
      <c r="L292" s="40">
        <f t="shared" si="29"/>
        <v>0</v>
      </c>
      <c r="M292" s="41">
        <f t="shared" si="30"/>
        <v>0</v>
      </c>
      <c r="N292" s="1"/>
      <c r="O292" s="1"/>
    </row>
    <row r="293" spans="1:15" x14ac:dyDescent="0.25">
      <c r="A293" s="27">
        <v>102446</v>
      </c>
      <c r="B293" s="28" t="s">
        <v>285</v>
      </c>
      <c r="C293" s="55">
        <v>5</v>
      </c>
      <c r="D293" s="44">
        <v>1.53</v>
      </c>
      <c r="E293" s="38">
        <f t="shared" si="31"/>
        <v>7.65</v>
      </c>
      <c r="F293" s="32">
        <v>0.1</v>
      </c>
      <c r="G293" s="38">
        <f t="shared" si="32"/>
        <v>0.76500000000000012</v>
      </c>
      <c r="H293" s="39">
        <f t="shared" si="28"/>
        <v>8.4150000000000009</v>
      </c>
      <c r="I293" s="45"/>
      <c r="J293" s="40">
        <f t="shared" si="33"/>
        <v>0</v>
      </c>
      <c r="K293" s="32">
        <v>0.1</v>
      </c>
      <c r="L293" s="40">
        <f t="shared" si="29"/>
        <v>0</v>
      </c>
      <c r="M293" s="41">
        <f t="shared" si="30"/>
        <v>0</v>
      </c>
      <c r="N293" s="1"/>
      <c r="O293" s="1"/>
    </row>
    <row r="294" spans="1:15" x14ac:dyDescent="0.25">
      <c r="A294" s="27">
        <v>102447</v>
      </c>
      <c r="B294" s="28" t="s">
        <v>286</v>
      </c>
      <c r="C294" s="55">
        <v>25</v>
      </c>
      <c r="D294" s="44">
        <v>1.53</v>
      </c>
      <c r="E294" s="38">
        <f t="shared" si="31"/>
        <v>38.25</v>
      </c>
      <c r="F294" s="32">
        <v>0.1</v>
      </c>
      <c r="G294" s="38">
        <f t="shared" si="32"/>
        <v>3.8250000000000002</v>
      </c>
      <c r="H294" s="39">
        <f t="shared" si="28"/>
        <v>42.075000000000003</v>
      </c>
      <c r="I294" s="45"/>
      <c r="J294" s="40">
        <f t="shared" si="33"/>
        <v>0</v>
      </c>
      <c r="K294" s="32">
        <v>0.1</v>
      </c>
      <c r="L294" s="40">
        <f t="shared" si="29"/>
        <v>0</v>
      </c>
      <c r="M294" s="41">
        <f t="shared" si="30"/>
        <v>0</v>
      </c>
      <c r="N294" s="1"/>
      <c r="O294" s="1"/>
    </row>
    <row r="295" spans="1:15" x14ac:dyDescent="0.25">
      <c r="A295" s="27">
        <v>102448</v>
      </c>
      <c r="B295" s="28" t="s">
        <v>287</v>
      </c>
      <c r="C295" s="55">
        <v>5</v>
      </c>
      <c r="D295" s="44">
        <v>1.53</v>
      </c>
      <c r="E295" s="38">
        <f t="shared" si="31"/>
        <v>7.65</v>
      </c>
      <c r="F295" s="32">
        <v>0.1</v>
      </c>
      <c r="G295" s="38">
        <f t="shared" si="32"/>
        <v>0.76500000000000012</v>
      </c>
      <c r="H295" s="39">
        <f t="shared" si="28"/>
        <v>8.4150000000000009</v>
      </c>
      <c r="I295" s="45"/>
      <c r="J295" s="40">
        <f t="shared" si="33"/>
        <v>0</v>
      </c>
      <c r="K295" s="32">
        <v>0.1</v>
      </c>
      <c r="L295" s="40">
        <f t="shared" si="29"/>
        <v>0</v>
      </c>
      <c r="M295" s="41">
        <f t="shared" si="30"/>
        <v>0</v>
      </c>
      <c r="N295" s="1"/>
      <c r="O295" s="1"/>
    </row>
    <row r="296" spans="1:15" x14ac:dyDescent="0.25">
      <c r="A296" s="27">
        <v>102461</v>
      </c>
      <c r="B296" s="28" t="s">
        <v>288</v>
      </c>
      <c r="C296" s="55">
        <v>5</v>
      </c>
      <c r="D296" s="44">
        <v>1.63</v>
      </c>
      <c r="E296" s="38">
        <f t="shared" si="31"/>
        <v>8.1499999999999986</v>
      </c>
      <c r="F296" s="32">
        <v>0.1</v>
      </c>
      <c r="G296" s="38">
        <f t="shared" si="32"/>
        <v>0.81499999999999995</v>
      </c>
      <c r="H296" s="39">
        <f t="shared" si="28"/>
        <v>8.9649999999999981</v>
      </c>
      <c r="I296" s="45"/>
      <c r="J296" s="40">
        <f t="shared" si="33"/>
        <v>0</v>
      </c>
      <c r="K296" s="32">
        <v>0.1</v>
      </c>
      <c r="L296" s="40">
        <f t="shared" si="29"/>
        <v>0</v>
      </c>
      <c r="M296" s="41">
        <f t="shared" si="30"/>
        <v>0</v>
      </c>
      <c r="N296" s="1"/>
      <c r="O296" s="1"/>
    </row>
    <row r="297" spans="1:15" x14ac:dyDescent="0.25">
      <c r="A297" s="27">
        <v>102449</v>
      </c>
      <c r="B297" s="28" t="s">
        <v>289</v>
      </c>
      <c r="C297" s="55">
        <v>5</v>
      </c>
      <c r="D297" s="44">
        <v>1.62</v>
      </c>
      <c r="E297" s="38">
        <f t="shared" si="31"/>
        <v>8.1000000000000014</v>
      </c>
      <c r="F297" s="32">
        <v>0.1</v>
      </c>
      <c r="G297" s="38">
        <f t="shared" si="32"/>
        <v>0.81000000000000016</v>
      </c>
      <c r="H297" s="39">
        <f t="shared" si="28"/>
        <v>8.9100000000000019</v>
      </c>
      <c r="I297" s="45"/>
      <c r="J297" s="40">
        <f t="shared" si="33"/>
        <v>0</v>
      </c>
      <c r="K297" s="32">
        <v>0.1</v>
      </c>
      <c r="L297" s="40">
        <f t="shared" si="29"/>
        <v>0</v>
      </c>
      <c r="M297" s="41">
        <f t="shared" si="30"/>
        <v>0</v>
      </c>
      <c r="N297" s="1"/>
      <c r="O297" s="1"/>
    </row>
    <row r="298" spans="1:15" x14ac:dyDescent="0.25">
      <c r="A298" s="27">
        <v>102463</v>
      </c>
      <c r="B298" s="28" t="s">
        <v>290</v>
      </c>
      <c r="C298" s="55">
        <v>0.5</v>
      </c>
      <c r="D298" s="44">
        <v>4.57</v>
      </c>
      <c r="E298" s="38">
        <f t="shared" si="31"/>
        <v>2.2850000000000001</v>
      </c>
      <c r="F298" s="32">
        <v>0.1</v>
      </c>
      <c r="G298" s="38">
        <f t="shared" si="32"/>
        <v>0.22850000000000004</v>
      </c>
      <c r="H298" s="39">
        <f t="shared" ref="H298:H308" si="34">G298+E298</f>
        <v>2.5135000000000001</v>
      </c>
      <c r="I298" s="45"/>
      <c r="J298" s="40">
        <f t="shared" si="33"/>
        <v>0</v>
      </c>
      <c r="K298" s="32">
        <v>0.1</v>
      </c>
      <c r="L298" s="40">
        <f t="shared" ref="L298:L309" si="35">J298*K298</f>
        <v>0</v>
      </c>
      <c r="M298" s="41">
        <f t="shared" ref="M298:M309" si="36">L298+J298</f>
        <v>0</v>
      </c>
      <c r="N298" s="1"/>
      <c r="O298" s="1"/>
    </row>
    <row r="299" spans="1:15" x14ac:dyDescent="0.25">
      <c r="A299" s="27">
        <v>102464</v>
      </c>
      <c r="B299" s="28" t="s">
        <v>291</v>
      </c>
      <c r="C299" s="55">
        <v>5</v>
      </c>
      <c r="D299" s="44">
        <v>1.53</v>
      </c>
      <c r="E299" s="38">
        <f t="shared" ref="E299:E309" si="37">C299*D299</f>
        <v>7.65</v>
      </c>
      <c r="F299" s="32">
        <v>0.1</v>
      </c>
      <c r="G299" s="38">
        <f t="shared" ref="G299:G309" si="38">E299*F299</f>
        <v>0.76500000000000012</v>
      </c>
      <c r="H299" s="39">
        <f t="shared" si="34"/>
        <v>8.4150000000000009</v>
      </c>
      <c r="I299" s="45"/>
      <c r="J299" s="40">
        <f t="shared" si="33"/>
        <v>0</v>
      </c>
      <c r="K299" s="32">
        <v>0.1</v>
      </c>
      <c r="L299" s="40">
        <f t="shared" si="35"/>
        <v>0</v>
      </c>
      <c r="M299" s="41">
        <f t="shared" si="36"/>
        <v>0</v>
      </c>
      <c r="N299" s="1"/>
      <c r="O299" s="1"/>
    </row>
    <row r="300" spans="1:15" x14ac:dyDescent="0.25">
      <c r="A300" s="27">
        <v>102465</v>
      </c>
      <c r="B300" s="28" t="s">
        <v>292</v>
      </c>
      <c r="C300" s="55">
        <v>5</v>
      </c>
      <c r="D300" s="44">
        <v>1.56</v>
      </c>
      <c r="E300" s="38">
        <f t="shared" si="37"/>
        <v>7.8000000000000007</v>
      </c>
      <c r="F300" s="32">
        <v>0.1</v>
      </c>
      <c r="G300" s="38">
        <f t="shared" si="38"/>
        <v>0.78000000000000014</v>
      </c>
      <c r="H300" s="39">
        <f t="shared" si="34"/>
        <v>8.58</v>
      </c>
      <c r="I300" s="45"/>
      <c r="J300" s="40">
        <f t="shared" si="33"/>
        <v>0</v>
      </c>
      <c r="K300" s="32">
        <v>0.1</v>
      </c>
      <c r="L300" s="40">
        <f t="shared" si="35"/>
        <v>0</v>
      </c>
      <c r="M300" s="41">
        <f t="shared" si="36"/>
        <v>0</v>
      </c>
      <c r="N300" s="1"/>
      <c r="O300" s="1"/>
    </row>
    <row r="301" spans="1:15" x14ac:dyDescent="0.25">
      <c r="A301" s="27">
        <v>102467</v>
      </c>
      <c r="B301" s="28" t="s">
        <v>293</v>
      </c>
      <c r="C301" s="55">
        <v>3</v>
      </c>
      <c r="D301" s="44">
        <v>1.53</v>
      </c>
      <c r="E301" s="38">
        <f t="shared" si="37"/>
        <v>4.59</v>
      </c>
      <c r="F301" s="32">
        <v>0.1</v>
      </c>
      <c r="G301" s="38">
        <f t="shared" si="38"/>
        <v>0.45900000000000002</v>
      </c>
      <c r="H301" s="39">
        <f t="shared" si="34"/>
        <v>5.0489999999999995</v>
      </c>
      <c r="I301" s="45"/>
      <c r="J301" s="40">
        <f t="shared" si="33"/>
        <v>0</v>
      </c>
      <c r="K301" s="32">
        <v>0.1</v>
      </c>
      <c r="L301" s="40">
        <f t="shared" si="35"/>
        <v>0</v>
      </c>
      <c r="M301" s="41">
        <f t="shared" si="36"/>
        <v>0</v>
      </c>
      <c r="N301" s="1"/>
      <c r="O301" s="1"/>
    </row>
    <row r="302" spans="1:15" x14ac:dyDescent="0.25">
      <c r="A302" s="27">
        <v>102468</v>
      </c>
      <c r="B302" s="28" t="s">
        <v>294</v>
      </c>
      <c r="C302" s="55">
        <v>15</v>
      </c>
      <c r="D302" s="44">
        <v>1.53</v>
      </c>
      <c r="E302" s="38">
        <f t="shared" si="37"/>
        <v>22.95</v>
      </c>
      <c r="F302" s="32">
        <v>0.1</v>
      </c>
      <c r="G302" s="38">
        <f t="shared" si="38"/>
        <v>2.2949999999999999</v>
      </c>
      <c r="H302" s="39">
        <f t="shared" si="34"/>
        <v>25.244999999999997</v>
      </c>
      <c r="I302" s="45"/>
      <c r="J302" s="40">
        <f t="shared" si="33"/>
        <v>0</v>
      </c>
      <c r="K302" s="32">
        <v>0.1</v>
      </c>
      <c r="L302" s="40">
        <f t="shared" si="35"/>
        <v>0</v>
      </c>
      <c r="M302" s="41">
        <f t="shared" si="36"/>
        <v>0</v>
      </c>
      <c r="N302" s="1"/>
      <c r="O302" s="1"/>
    </row>
    <row r="303" spans="1:15" x14ac:dyDescent="0.25">
      <c r="A303" s="27">
        <v>102469</v>
      </c>
      <c r="B303" s="28" t="s">
        <v>295</v>
      </c>
      <c r="C303" s="55">
        <v>5</v>
      </c>
      <c r="D303" s="44">
        <v>1.53</v>
      </c>
      <c r="E303" s="38">
        <f t="shared" si="37"/>
        <v>7.65</v>
      </c>
      <c r="F303" s="32">
        <v>0.1</v>
      </c>
      <c r="G303" s="38">
        <f t="shared" si="38"/>
        <v>0.76500000000000012</v>
      </c>
      <c r="H303" s="39">
        <f t="shared" si="34"/>
        <v>8.4150000000000009</v>
      </c>
      <c r="I303" s="45"/>
      <c r="J303" s="40">
        <f t="shared" si="33"/>
        <v>0</v>
      </c>
      <c r="K303" s="32">
        <v>0.1</v>
      </c>
      <c r="L303" s="40">
        <f t="shared" si="35"/>
        <v>0</v>
      </c>
      <c r="M303" s="41">
        <f t="shared" si="36"/>
        <v>0</v>
      </c>
      <c r="N303" s="1"/>
      <c r="O303" s="1"/>
    </row>
    <row r="304" spans="1:15" x14ac:dyDescent="0.25">
      <c r="A304" s="27">
        <v>102592</v>
      </c>
      <c r="B304" s="28" t="s">
        <v>296</v>
      </c>
      <c r="C304" s="55">
        <v>1</v>
      </c>
      <c r="D304" s="44">
        <v>4.1500000000000004</v>
      </c>
      <c r="E304" s="38">
        <f t="shared" si="37"/>
        <v>4.1500000000000004</v>
      </c>
      <c r="F304" s="32">
        <v>0.1</v>
      </c>
      <c r="G304" s="38">
        <f t="shared" si="38"/>
        <v>0.41500000000000004</v>
      </c>
      <c r="H304" s="39">
        <f t="shared" si="34"/>
        <v>4.5650000000000004</v>
      </c>
      <c r="I304" s="45"/>
      <c r="J304" s="40">
        <f t="shared" si="33"/>
        <v>0</v>
      </c>
      <c r="K304" s="32">
        <v>0.1</v>
      </c>
      <c r="L304" s="40">
        <f t="shared" si="35"/>
        <v>0</v>
      </c>
      <c r="M304" s="41">
        <f t="shared" si="36"/>
        <v>0</v>
      </c>
      <c r="N304" s="1"/>
      <c r="O304" s="1"/>
    </row>
    <row r="305" spans="1:15" x14ac:dyDescent="0.25">
      <c r="A305" s="27">
        <v>102470</v>
      </c>
      <c r="B305" s="28" t="s">
        <v>297</v>
      </c>
      <c r="C305" s="55">
        <v>4</v>
      </c>
      <c r="D305" s="44">
        <v>1.77</v>
      </c>
      <c r="E305" s="38">
        <f t="shared" si="37"/>
        <v>7.08</v>
      </c>
      <c r="F305" s="32">
        <v>0.1</v>
      </c>
      <c r="G305" s="38">
        <f t="shared" si="38"/>
        <v>0.70800000000000007</v>
      </c>
      <c r="H305" s="39">
        <f t="shared" si="34"/>
        <v>7.7880000000000003</v>
      </c>
      <c r="I305" s="45"/>
      <c r="J305" s="40">
        <f t="shared" si="33"/>
        <v>0</v>
      </c>
      <c r="K305" s="32">
        <v>0.1</v>
      </c>
      <c r="L305" s="40">
        <f t="shared" si="35"/>
        <v>0</v>
      </c>
      <c r="M305" s="41">
        <f t="shared" si="36"/>
        <v>0</v>
      </c>
      <c r="N305" s="1"/>
      <c r="O305" s="1"/>
    </row>
    <row r="306" spans="1:15" x14ac:dyDescent="0.25">
      <c r="A306" s="27">
        <v>102365</v>
      </c>
      <c r="B306" s="28" t="s">
        <v>298</v>
      </c>
      <c r="C306" s="55">
        <v>5</v>
      </c>
      <c r="D306" s="44">
        <v>1.63</v>
      </c>
      <c r="E306" s="38">
        <f t="shared" si="37"/>
        <v>8.1499999999999986</v>
      </c>
      <c r="F306" s="32">
        <v>0.1</v>
      </c>
      <c r="G306" s="38">
        <f t="shared" si="38"/>
        <v>0.81499999999999995</v>
      </c>
      <c r="H306" s="39">
        <f t="shared" si="34"/>
        <v>8.9649999999999981</v>
      </c>
      <c r="I306" s="45"/>
      <c r="J306" s="40">
        <f t="shared" si="33"/>
        <v>0</v>
      </c>
      <c r="K306" s="32">
        <v>0.1</v>
      </c>
      <c r="L306" s="40">
        <f t="shared" si="35"/>
        <v>0</v>
      </c>
      <c r="M306" s="41">
        <f t="shared" si="36"/>
        <v>0</v>
      </c>
      <c r="N306" s="1"/>
      <c r="O306" s="1"/>
    </row>
    <row r="307" spans="1:15" x14ac:dyDescent="0.25">
      <c r="A307" s="27">
        <v>102471</v>
      </c>
      <c r="B307" s="28" t="s">
        <v>299</v>
      </c>
      <c r="C307" s="55">
        <v>25</v>
      </c>
      <c r="D307" s="44">
        <v>1.56</v>
      </c>
      <c r="E307" s="38">
        <f t="shared" si="37"/>
        <v>39</v>
      </c>
      <c r="F307" s="32">
        <v>0.1</v>
      </c>
      <c r="G307" s="38">
        <f t="shared" si="38"/>
        <v>3.9000000000000004</v>
      </c>
      <c r="H307" s="39">
        <f t="shared" si="34"/>
        <v>42.9</v>
      </c>
      <c r="I307" s="45"/>
      <c r="J307" s="40">
        <f t="shared" si="33"/>
        <v>0</v>
      </c>
      <c r="K307" s="32">
        <v>0.1</v>
      </c>
      <c r="L307" s="40">
        <f t="shared" si="35"/>
        <v>0</v>
      </c>
      <c r="M307" s="41">
        <f t="shared" si="36"/>
        <v>0</v>
      </c>
      <c r="N307" s="1"/>
      <c r="O307" s="1"/>
    </row>
    <row r="308" spans="1:15" x14ac:dyDescent="0.25">
      <c r="A308" s="27">
        <v>102472</v>
      </c>
      <c r="B308" s="28" t="s">
        <v>300</v>
      </c>
      <c r="C308" s="55">
        <v>5</v>
      </c>
      <c r="D308" s="44">
        <v>1.77</v>
      </c>
      <c r="E308" s="38">
        <f t="shared" si="37"/>
        <v>8.85</v>
      </c>
      <c r="F308" s="32">
        <v>0.1</v>
      </c>
      <c r="G308" s="38">
        <f t="shared" si="38"/>
        <v>0.88500000000000001</v>
      </c>
      <c r="H308" s="39">
        <f t="shared" si="34"/>
        <v>9.7349999999999994</v>
      </c>
      <c r="I308" s="45"/>
      <c r="J308" s="40">
        <f t="shared" si="33"/>
        <v>0</v>
      </c>
      <c r="K308" s="32">
        <v>0.1</v>
      </c>
      <c r="L308" s="40">
        <f t="shared" si="35"/>
        <v>0</v>
      </c>
      <c r="M308" s="41">
        <f t="shared" si="36"/>
        <v>0</v>
      </c>
      <c r="N308" s="1"/>
      <c r="O308" s="1"/>
    </row>
    <row r="309" spans="1:15" ht="15.75" thickBot="1" x14ac:dyDescent="0.3">
      <c r="A309" s="27">
        <v>102473</v>
      </c>
      <c r="B309" s="56" t="s">
        <v>301</v>
      </c>
      <c r="C309" s="55">
        <v>5</v>
      </c>
      <c r="D309" s="44">
        <v>1.53</v>
      </c>
      <c r="E309" s="38">
        <f t="shared" si="37"/>
        <v>7.65</v>
      </c>
      <c r="F309" s="32">
        <v>0.1</v>
      </c>
      <c r="G309" s="38">
        <f t="shared" si="38"/>
        <v>0.76500000000000012</v>
      </c>
      <c r="H309" s="39">
        <f>G309+E309</f>
        <v>8.4150000000000009</v>
      </c>
      <c r="I309" s="45"/>
      <c r="J309" s="40">
        <f t="shared" si="33"/>
        <v>0</v>
      </c>
      <c r="K309" s="32">
        <v>0.1</v>
      </c>
      <c r="L309" s="40">
        <f t="shared" si="35"/>
        <v>0</v>
      </c>
      <c r="M309" s="41">
        <f t="shared" si="36"/>
        <v>0</v>
      </c>
      <c r="N309" s="1"/>
      <c r="O309" s="1"/>
    </row>
    <row r="310" spans="1:15" ht="15.75" thickBot="1" x14ac:dyDescent="0.3">
      <c r="A310" s="57" t="s">
        <v>302</v>
      </c>
      <c r="B310" s="58"/>
      <c r="C310" s="58"/>
      <c r="D310" s="58"/>
      <c r="E310" s="59">
        <f>SUM(E38:E309)</f>
        <v>8145.2151700000013</v>
      </c>
      <c r="F310" s="60"/>
      <c r="G310" s="60">
        <f>SUM(G38:G309)</f>
        <v>770.46699699999931</v>
      </c>
      <c r="H310" s="60">
        <f>G310+E310</f>
        <v>8915.6821670000008</v>
      </c>
      <c r="I310" s="51"/>
      <c r="J310" s="61">
        <f>SUM(J38:J309)</f>
        <v>0</v>
      </c>
      <c r="K310" s="51"/>
      <c r="L310" s="61">
        <f>SUM(L38:L309)</f>
        <v>0</v>
      </c>
      <c r="M310" s="61">
        <f>SUM(M38:M309)</f>
        <v>0</v>
      </c>
      <c r="N310" s="1" t="s">
        <v>313</v>
      </c>
      <c r="O310" s="1"/>
    </row>
    <row r="311" spans="1:15" x14ac:dyDescent="0.25">
      <c r="A311" s="62" t="s">
        <v>303</v>
      </c>
      <c r="B311" s="62"/>
      <c r="C311" s="62"/>
      <c r="D311" s="62"/>
      <c r="E311" s="63">
        <f>E37+E310</f>
        <v>18762.727469999998</v>
      </c>
      <c r="F311" s="64"/>
      <c r="G311" s="64">
        <f>G37+G310</f>
        <v>1806.7912769999991</v>
      </c>
      <c r="H311" s="64">
        <f>H37+H310</f>
        <v>20569.518746999998</v>
      </c>
      <c r="I311" s="1"/>
      <c r="J311" s="65"/>
      <c r="K311" s="1"/>
      <c r="L311" s="66"/>
      <c r="M311" s="67"/>
      <c r="N311" s="1"/>
      <c r="O311" s="1"/>
    </row>
    <row r="312" spans="1:15" x14ac:dyDescent="0.25">
      <c r="A312" s="1"/>
      <c r="B312" s="1"/>
      <c r="C312" s="2"/>
      <c r="D312" s="68"/>
      <c r="E312" s="69"/>
      <c r="F312" s="70"/>
      <c r="G312" s="69"/>
      <c r="H312" s="69"/>
      <c r="I312" s="1"/>
      <c r="J312" s="69"/>
      <c r="K312" s="1"/>
      <c r="L312" s="1"/>
      <c r="M312" s="1"/>
      <c r="N312" s="1"/>
      <c r="O312" s="1"/>
    </row>
    <row r="314" spans="1:15" x14ac:dyDescent="0.25">
      <c r="E314" s="62"/>
    </row>
    <row r="319" spans="1:15" x14ac:dyDescent="0.25">
      <c r="I319" s="40"/>
    </row>
  </sheetData>
  <sheetProtection algorithmName="SHA-512" hashValue="FltkAHvHUyUb4fSeZYdGUrMspiShQ4DIhCZSl1p6AFrrnQIJBXxcxMCHJW6CQsry9NBhDhOAHg0ItPLC0PzdYg==" saltValue="8neql2SoIp0kxxKhuDZQvA==" spinCount="100000" sheet="1" objects="1" scenarios="1"/>
  <mergeCells count="7">
    <mergeCell ref="A16:M16"/>
    <mergeCell ref="B5:D5"/>
    <mergeCell ref="I5:K5"/>
    <mergeCell ref="I10:O10"/>
    <mergeCell ref="I13:M13"/>
    <mergeCell ref="A14:H14"/>
    <mergeCell ref="I14:M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2024-06-16T18:41:15Z</dcterms:created>
  <dcterms:modified xsi:type="dcterms:W3CDTF">2024-06-17T13:05:31Z</dcterms:modified>
</cp:coreProperties>
</file>