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35_DSTS\02.DADES GENERALS\00_ACTUACIONS Y PROJECTES\CANJAUMANDREU\BIMSA\MEDIATIC\EXPEDIENTS\23059_Sub Audiovisuals_LICITACIÖ\05.PREUS ZERO\"/>
    </mc:Choice>
  </mc:AlternateContent>
  <bookViews>
    <workbookView xWindow="0" yWindow="0" windowWidth="24000" windowHeight="14100"/>
  </bookViews>
  <sheets>
    <sheet name="PREUS ZERO AV MEDIATIC BIMSA" sheetId="3" r:id="rId1"/>
  </sheets>
  <calcPr calcId="162913"/>
</workbook>
</file>

<file path=xl/calcChain.xml><?xml version="1.0" encoding="utf-8"?>
<calcChain xmlns="http://schemas.openxmlformats.org/spreadsheetml/2006/main">
  <c r="G192" i="3" l="1"/>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191" i="3"/>
  <c r="G162" i="3"/>
  <c r="G163" i="3"/>
  <c r="G164" i="3"/>
  <c r="G165" i="3"/>
  <c r="G166" i="3"/>
  <c r="G167" i="3"/>
  <c r="G168" i="3"/>
  <c r="G169" i="3"/>
  <c r="G170" i="3"/>
  <c r="G171" i="3"/>
  <c r="G172" i="3"/>
  <c r="G173" i="3"/>
  <c r="G174" i="3"/>
  <c r="G175" i="3"/>
  <c r="G176" i="3"/>
  <c r="G177" i="3"/>
  <c r="G178" i="3"/>
  <c r="G179" i="3"/>
  <c r="G180" i="3"/>
  <c r="G181" i="3"/>
  <c r="G182" i="3"/>
  <c r="G183" i="3"/>
  <c r="G184" i="3"/>
  <c r="G161" i="3"/>
  <c r="G141" i="3"/>
  <c r="G142" i="3"/>
  <c r="G143" i="3"/>
  <c r="G144" i="3"/>
  <c r="G145" i="3"/>
  <c r="G146" i="3"/>
  <c r="G147" i="3"/>
  <c r="G148" i="3"/>
  <c r="G149" i="3"/>
  <c r="G150" i="3"/>
  <c r="G151" i="3"/>
  <c r="G152" i="3"/>
  <c r="G153" i="3"/>
  <c r="G154" i="3"/>
  <c r="G140" i="3"/>
  <c r="G125" i="3"/>
  <c r="G126" i="3"/>
  <c r="G127" i="3"/>
  <c r="G128" i="3"/>
  <c r="G129" i="3"/>
  <c r="G130" i="3"/>
  <c r="G131" i="3"/>
  <c r="G132" i="3"/>
  <c r="G133" i="3"/>
  <c r="G124" i="3"/>
  <c r="G117" i="3"/>
  <c r="G116" i="3"/>
  <c r="G99" i="3"/>
  <c r="G100" i="3"/>
  <c r="G101" i="3"/>
  <c r="G102" i="3"/>
  <c r="G103" i="3"/>
  <c r="G104" i="3"/>
  <c r="G105" i="3"/>
  <c r="G106" i="3"/>
  <c r="G107" i="3"/>
  <c r="G108" i="3"/>
  <c r="G109" i="3"/>
  <c r="G98" i="3"/>
  <c r="G89" i="3"/>
  <c r="G90" i="3"/>
  <c r="G91" i="3"/>
  <c r="G88" i="3"/>
  <c r="G78" i="3"/>
  <c r="G79" i="3"/>
  <c r="G80" i="3"/>
  <c r="G81" i="3"/>
  <c r="G77" i="3"/>
  <c r="G64" i="3"/>
  <c r="G65" i="3"/>
  <c r="G66" i="3"/>
  <c r="G67" i="3"/>
  <c r="G68" i="3"/>
  <c r="G69" i="3"/>
  <c r="G70" i="3"/>
  <c r="G63" i="3"/>
  <c r="G55" i="3"/>
  <c r="G56" i="3"/>
  <c r="G54" i="3"/>
  <c r="G47" i="3"/>
  <c r="G39" i="3"/>
  <c r="G40" i="3"/>
  <c r="G38" i="3"/>
  <c r="G25" i="3"/>
  <c r="G26" i="3"/>
  <c r="G27" i="3"/>
  <c r="G28" i="3"/>
  <c r="G29" i="3"/>
  <c r="G30" i="3"/>
  <c r="G31" i="3"/>
  <c r="G24" i="3"/>
  <c r="G48" i="3"/>
  <c r="G17" i="3"/>
  <c r="G155" i="3" l="1"/>
  <c r="G57" i="3"/>
  <c r="G224" i="3"/>
  <c r="G118" i="3"/>
  <c r="G32" i="3"/>
  <c r="G41" i="3"/>
  <c r="G82" i="3"/>
  <c r="G71" i="3"/>
  <c r="G92" i="3"/>
  <c r="G110" i="3"/>
  <c r="G134" i="3"/>
  <c r="G185" i="3"/>
  <c r="G18" i="3"/>
  <c r="G226" i="3" l="1"/>
</calcChain>
</file>

<file path=xl/sharedStrings.xml><?xml version="1.0" encoding="utf-8"?>
<sst xmlns="http://schemas.openxmlformats.org/spreadsheetml/2006/main" count="534" uniqueCount="204">
  <si>
    <t>Precio</t>
  </si>
  <si>
    <t>Medición</t>
  </si>
  <si>
    <t>Importe</t>
  </si>
  <si>
    <t>Obra</t>
  </si>
  <si>
    <t>01</t>
  </si>
  <si>
    <t>Capítol</t>
  </si>
  <si>
    <t>INFRAESTRUCTURES AUDIOVISUALS</t>
  </si>
  <si>
    <t>Subcapítol</t>
  </si>
  <si>
    <t>CANALITZACIONS</t>
  </si>
  <si>
    <t>V1A10012</t>
  </si>
  <si>
    <t>PA</t>
  </si>
  <si>
    <t>La constructora encarregada del projecte arquitectònic instal·larà tubs del tipus següent: tub metàl·lic galvanitzat de 32 mm de diàmetre nominal, amb abraçadores de nylon per a diàmetre 32 de color gris. Inclosa part proporcional d'accessoris de muntatge, guia passacables interior, caixes de pas o derivació i petit material. Totalment instal·lat.
Aquest apartat és purament informatiu.</t>
  </si>
  <si>
    <t>TOTAL</t>
  </si>
  <si>
    <t>02</t>
  </si>
  <si>
    <t>CABLATGE</t>
  </si>
  <si>
    <t>V1220010</t>
  </si>
  <si>
    <t>m</t>
  </si>
  <si>
    <t xml:space="preserve">Conductor de coure de designació UNE VV 0,6/1 KV, bipolar de 2x2,5 mm2 per a transmissió de senyals d'altaveu. Col·locat en tub o safata i totalment connexionat, incloent accessoris necessaris i petit material. Lliure d'halògens.   </t>
  </si>
  <si>
    <t>V1220005</t>
  </si>
  <si>
    <t xml:space="preserve">Conductor de coure de designació UNE VV 0,6/1 KV, bipolar de 2x1,5 mm2 per a transmissió de senyals d'altaveu. Col·locat en tub o safata i totalment connexionat, incloent accessoris necessaris i petit material. Lliure d'halògens.   </t>
  </si>
  <si>
    <t>V1280299</t>
  </si>
  <si>
    <t>u</t>
  </si>
  <si>
    <t>Cable HDMI-HDMI de 19 pins 2.0/FO de 5 metres de longitud acabat en connectors HDMI</t>
  </si>
  <si>
    <t>V1280302</t>
  </si>
  <si>
    <t>Cable HDMI-HDMI de 19 pins 2.0/FO de 15 metres de longitud acabat en connectors HDMI</t>
  </si>
  <si>
    <t>V1260151</t>
  </si>
  <si>
    <t xml:space="preserve">Cable de comunicacions tipus U/FTP certificat Cat6a. Format per 4 parells trenats apantallats de secció AWG 23 units en una mànega sense apantallar. Col·locat en tub o safata i totalment connexionat, incloent accessoris necessaris i petit material. Inclou partida proporcional de certificació i verificació . </t>
  </si>
  <si>
    <t>V1280298</t>
  </si>
  <si>
    <t>Cable USB-USB de 5 metres de longitud acabat en connectors USB3.0</t>
  </si>
  <si>
    <t>V1280402</t>
  </si>
  <si>
    <t xml:space="preserve">Cable elèctric unifilar per a bucle inductiu de secció 0.5 mm2. Flexible i lliure d'halògens. Col·locat en tub totalment connexionat, incloent accessoris necessaris i petit material. </t>
  </si>
  <si>
    <t>V1280501</t>
  </si>
  <si>
    <t>Joc de cables d'1 m per interconnectar als caixetins audiovisuals de les diferents sales. Es composa de: 
- 1 cable HDMI
- 1 cable USB</t>
  </si>
  <si>
    <t>03</t>
  </si>
  <si>
    <t>ARMARIS DE DISTRIBUCIÓ I EQUIPAMENT</t>
  </si>
  <si>
    <t>V1410303</t>
  </si>
  <si>
    <t>Moble armari mural de format 19'' i 6U d'alçada, amb fons 600 mm. Amb porta davantera de vidre, porta trassera metàl·lica cega, i laterals desmuntables. Inclou accesoris i petit material. Inclou connexió per a alimentació elèctrica i i·luminació. Dimensions 600 x 600 x 372 mm. Inclosa part proporcional de muntatge d'equips en el rack, accesoris de fixació.</t>
  </si>
  <si>
    <t>V1410306</t>
  </si>
  <si>
    <t>Moble armari mural de format 19'' i 12U d'alçada, amb fons 450 mm. Sense portes. Inclou accesoris i petit material. Inclou connexió per a alimentació elèctrica i i·luminació. Dimensions 600 x 450 x 639 mm. Inclosa part proporcional de muntatge d'equips en el rack, accesoris de fixació.</t>
  </si>
  <si>
    <t>V1420064</t>
  </si>
  <si>
    <t>Armari metàl·lic amb bastidor tipus rack 19'' amb rodes, de 22 unitats d'alt (1200x600x450 mm) amb portes de xapa cega amb clau, equipat amb regleta d'endolls tipus ''Schuko''. Inclosa part proporcional de muntatge d'equips en el rack, accessoris de fixació, guies, tapes cegues i petit material. Totalment instal·lat i connexionat.</t>
  </si>
  <si>
    <t>04</t>
  </si>
  <si>
    <t>CAIXES DE CONNEXIÓ</t>
  </si>
  <si>
    <t>V1A10013</t>
  </si>
  <si>
    <t>Instal·lació de les connexions de les caixes de connexió audiovisuals, subministrades per la constructora, amb els següents connectors màxims:
 - 2x Neutrik etherCON Cat6 RJ45 per a preses de dades
 - 2x Connectors tipus Schuko per a preses d'alimentació elèctrica
 - 1 connector HDMI
 - 1 connector USB
Totalment connexionada i etiquetada, segons memòria, plec de condicions i plànols.</t>
  </si>
  <si>
    <t>05</t>
  </si>
  <si>
    <t>ALTRES CONCEPTES</t>
  </si>
  <si>
    <t>V610070</t>
  </si>
  <si>
    <t>Elaboració, impressió, enquadernació i entrega de planimetria ''as-built'' i del manual d'usuari de la instal·lació audiovisual. Aquesta entrega inclourà tota la documentació i garanties associats a l'equipament audiovisual instal·lat.</t>
  </si>
  <si>
    <t>V620100</t>
  </si>
  <si>
    <t>Col·laboració i assistència tècnica durant el control de qualitat final de la instal·lació audiovisual realitzat per la D.F. La durada d'aquesta tasca a determinar per la Propietat i la D.F.</t>
  </si>
  <si>
    <t>V620301</t>
  </si>
  <si>
    <t>Formació al personal encarregat d'operar tècnicament la sala. 
La durada d'aquesta tasca a determinar per la Propietat i la D.F.</t>
  </si>
  <si>
    <t>EQUIPAMENT AUDIOVISUAL</t>
  </si>
  <si>
    <t>RECEPCIÓ I CARTELLERIA</t>
  </si>
  <si>
    <t>V3E10411</t>
  </si>
  <si>
    <t>Monitor de signage de 55´´ amb resolució 4K UHD (3840x2160p), relació de contrast 1200:1. Amb plataforma de senyalització intel·ligent webOS. Entrades: 3xHDMI, DP, RJ45, USB. Sortides: HDMI, audio. Controlable mitjançant RS-232. Inclou altaveu. Dimensions: 1231,4 x 707,2 x 29,7 mm. Pes 20,5 kg. Totalment instal·lat i connexionat.</t>
  </si>
  <si>
    <t>V3E20117</t>
  </si>
  <si>
    <t>Suport fix per a instal·lació a paret de monitor de 42'' fins a 86''. Amb inclinació ajustable de +2 a -12 graus. Capacitat de càrrega de 90.7 Kg. Inclou accesoris i anclatges per al suport del monitor compatibles VESA. En color negre. Totalment instal·lat.</t>
  </si>
  <si>
    <t>V3E3083</t>
  </si>
  <si>
    <t>Reproductor per senyalització digital amb resolució 4K. Rendiment HTML5. Decodificació de vídeo 4K, a 4K60p amb HDR10 reproduït localment o des de la xarxa. Inclou pack estàndard de connectivitat Gigabit, Ethernet, GPIO i àudio analògic/digital. Inclou tarjeta de memòria microSD de 32 GB classe 10 amb adaptador. Totalment instal·lat i connexionat.</t>
  </si>
  <si>
    <t>V5110044</t>
  </si>
  <si>
    <t>Commutador de xarxa de 12 ports (8 ports RJ45 PoE+ amb 125 W PoE Budget, 2 ports RJ45 standard i 2 ports de SFP). Inclou kit d'instal·lació en rack de 19´´. Inclou joc de fuets Cat6. Totalment instal·lat, connexionat i configurat.</t>
  </si>
  <si>
    <t>V3E50001</t>
  </si>
  <si>
    <t>Pantalla LED formada per sistema de 10 cabinets (2 files de 5 cabinets) amb brillantor de 800 cd/m2 i relació de contrast 6500:1. Cada cabinet té una resolució de 344 x 258, i un pixel pitch de 1.8 mm, amb unes dimensions de 640 x 480 x 31 mm. Amb freqüència de refresc de 3840 Hz.
Resolució total del sistema 1720x516. Dimensions totals del sistema: 3200 x 960 x 31 mm. 
Pes aproximat 70kg (6.2 kg per cabinet + accessoris). Inclosos accessoris i suports per a muntatge en paret (barres i perfils). Totalment instal·lada i connexionada.</t>
  </si>
  <si>
    <t>V3E50002</t>
  </si>
  <si>
    <t>Eina magnètica per a manteniment de cabinets de pantalla LED.</t>
  </si>
  <si>
    <t>V3E50003</t>
  </si>
  <si>
    <t>Reproductor i electronica de pantalla LED per senyalització digital amb resolució màxima 1080p 60 Hz. Inclou pack estàndard de connectivitat Gigabit Ethernet, Wi-Fi, 4G. Amb sistema de control electrònic i processament de vídeo per a pantalles de fins a 4096 x 4096 píxels. Inclou 32 GB de emmagatzematge intern. Entrades: HDMI 1.4, 2x sensors de brillantor/humitat/temperatura. Sortides: 4xRJ45, HDMI 1.4, àudio estèreo. Control: USB3.0, USB-B, RJ45. Totalment instal·lat i connexionat.</t>
  </si>
  <si>
    <t>V2J0015</t>
  </si>
  <si>
    <t>Kit d'amplificador local de bucle inductiu amb 1 micròfon i 2 receptors de petaca. Inclou 2 llaços inductius de coll per a persones amb dificultats auditives i una estació de trucada amb preamplificador. Totalment instal·lat i connexionat.</t>
  </si>
  <si>
    <t>RESERVA DE SALES</t>
  </si>
  <si>
    <t>V5320001</t>
  </si>
  <si>
    <t>Pantalla tàctil IPS de 10,1’’ per a reserva de sales de reunió amb resolució 1280x800, brillantor de 400 cd/m2 i relació de contrast 1000:1. Amb indicador LED verd/vermell per informar de la disponibilitat de la sala. Alimentació a través de Ethernet (PoE). Compatible amb software de gestió i reserva d’espais de treball. Inclou accessori per a muntatge en vidre o pladur. Totalment instal·lada i connexionada.</t>
  </si>
  <si>
    <t>V5320002</t>
  </si>
  <si>
    <t>Accessori per a muntatge en vidre de la pantalla tàctil per a reserva de sales, amb estètica consensuada amb la Propietat i amb la mínima estructura a la vista. Totalment instal·lat i connexionat.</t>
  </si>
  <si>
    <t>V5310001</t>
  </si>
  <si>
    <t xml:space="preserve">Software de reserva de sales que permet realitzar la reserva mitjançant una aplicació mòbil o l’ordinador, a través d’Outlook. 
El software permet als usuaris realitzar les reserves de les sales filtrant per les característiques que necessiti (monitor, sistema de videoconferències, microfonia, aforament...), de manera que l’aplicació li mostri aquelles sales que compleixin els requisits filtrats dins de l’horari desitjat. 
Inclourà un sistema de control de l'ús de les sales, de manera que l'usuari que reservi la sala haurà de certificar que l'ha fet servir. En el cas de no fer-se aquesta confirmació, la sala quedarà lliure després dels minuts que es considerin pertinents (a configurar pel l’administrador de l’edifici). 
El sistema s'integrarà amb les tauletes de reserva de sales instal·lades a l'accés de cada sala, per tal de mostrar l'estat d’ocupació de la sala actual i en les hores següents. Si la sala es troba desocupada, es permetrà la reserva instantània de l’espai mitjançant la interacció amb la pròpia tauleta. 
El software permet la reserva dels llocs de treball de la zona ''open office''. L’aplicació mostra un plànol a l’usuari dels llocs disponibles en l’horari desitjat, mostrant les inicials de les persones que han reservat les taules ocupades per tal que el treballador pugui escollir al costat de qui vol seure en el cas d’haver de realitzar tasques conjuntes. Mitjançant la pròpia aplicació el treballador pot reservar el lloc de treball dins la franja desitjada. 
El preu inclou 170 llicències per a 1 ANY, per als 170 treballadors de la companyia, a més de la integració i posada en servei del software. Totalment instal·lat i configurat. </t>
  </si>
  <si>
    <t>V5110046</t>
  </si>
  <si>
    <t xml:space="preserve">Commutador de xarxa de 30 ports (24 ports RJ45 PoE+ amb 300 W PoE Budget, 2 ports RJ45 standard i 4 ports de SFP). Inclou kit d'instal·lació en rack de 19´´. Inclou joc de fuets Cat6. Totalment instal·lat, connexionat i configurat. </t>
  </si>
  <si>
    <t>V5110060</t>
  </si>
  <si>
    <t>Mòdul extern de fibra Ethernet SFP 1GB per a switches gestionables.</t>
  </si>
  <si>
    <t>SISTEMA DE ''SOUND MASKING''</t>
  </si>
  <si>
    <t>V2G40601</t>
  </si>
  <si>
    <t>Altaveu de sostre amb transformador per a línia de 100V, amb 6W de potència (6/3/1,5W). Amb resposta en freqüència de 100 Hz a 12000 Hz i sensibilitat de 90 dB SPL. Dimensions: 174 mm (perímetre), 110 mm (profunditat). Totalment instal·lat i connexionat.</t>
  </si>
  <si>
    <t>V2G50600</t>
  </si>
  <si>
    <t>Etapa de potència de 4 canals, sistema de 70 V i 100 V de transmissió disponible a tots els canals. Potència de sortida :125 Wx4 canals o 250W x 2 canals.  Resposta en freqüència de 50 Hz a 20 kHz. 2U rack 19’’. Totalment instal·lada i connexionada.</t>
  </si>
  <si>
    <t>V2G20501</t>
  </si>
  <si>
    <t xml:space="preserve">Estació de trucada per a 8 zones. Amb polsadors i LEDs per a cada zona. Amb polsador ''push-to-talk''. Amb control de volum de micròfon i altaveus. Totalment instal·lada i connexionada. </t>
  </si>
  <si>
    <t>V2G50601</t>
  </si>
  <si>
    <t xml:space="preserve">Unitat de control per a sistema de megafonia i emergències. Amb capacitat de gestió per a múltiples zones com a sistema autònom. Amb 8 entrades i 8 sortides d’àudio analògic. Amb 16 canals d’àudio i dades via bus Digi-link. Capacitat de connexió de fins a 4 estacions de trucada. Inclou mini-USB port per a reproducció d'àudio amb dispositiu extern. Memorització de missatges d'emergència i evacuació, fins a 60 minuts en format WAV o 240 minuts en format G.722. 
Inclou la configuració i posta en marxa de tot el sistema de ''sound masking''.
Totalment instal·lada, configurada i connexionada. </t>
  </si>
  <si>
    <t>SALA DE CREACIÓ</t>
  </si>
  <si>
    <t>V3E60101</t>
  </si>
  <si>
    <t>Pissarra interactiva LED de 86´´ amb resolució 4K UHDV (3840x2160p), brillantor de 
400 cd/m2 i relació de contrast 1200:1. Sistema Android, amb tecnologia tàctil de fins a 20 punts de contacte simultanis amb vidre anti-reflector i anti-empremtes. Amb opcions de compartir pantalla sense fils, OPS, WiFi, Bluetooth. Amb software propi per facilitar la creació de contingut interactiu: eines de dibuix, reconeixement d'escriptura, inserció de GIFs i vídeos, tramesa de contingut mitjançant codis QR. 
Entrades: 3xHDMI, DP, 4xUSB3.0, 1xUSB2.0, 2xUSB-B, USB-C, VGA, àudio (jack 3,5 mm). Sortides: HDMI, àudio (Jack 3,5 mm i àudio digital). Controlable mitjançant RS-232 i RJ45. Inclou altaveus estèreo. Dimensions: 1967 x 1172.6 x 87.1 mm. Pes 95 kg. 
Totalment instal·lat i connexionat.</t>
  </si>
  <si>
    <t>V3E20301</t>
  </si>
  <si>
    <t>Suport fix per a instal·lació a paret de monitor de 65'' fins a 130''. Capacitat de càrrega de 110 Kg. Inclou accesoris i anclatges per al suport del monitor compatibles VESA. En color negre. Totalment instal·lat.</t>
  </si>
  <si>
    <t>V3E3100</t>
  </si>
  <si>
    <t>Ordinador de tipus OPS de petit tamany compatible amb el monitor. Intel Core i7 gen 12, memòria RAM dual channel 16GB, emmagatzematge 512GB SSD, controlador gràfic Intel Iris XE Graphics. Amb capacitat 4K 60Hz. Amb disseny per dispersió tèrmica. Connexions HDMI, DP, 2xUSB3.1, 2xUSB2.0, RJ45, àudio. Totalment instal·lat i connexionat.</t>
  </si>
  <si>
    <t>V3410121</t>
  </si>
  <si>
    <t>Matriu de commutació 4x2 amb suport USB. Entrades: HDMI, USB-C i DP. Sortides: HDMI i HDBaseT. Compatible 4K/UHD a 60 Hz, permetent reescalat a 1080p. Compatible HDCP 2.2. Controlable mitjançant IP, RS-232 i CEC. Totalment instal·lada i connexionada.</t>
  </si>
  <si>
    <t>V5150100</t>
  </si>
  <si>
    <t>Ratolí i teclat sense fils. Ratolí amb sensor d'alta precisió, i, mínim, 3 botons (roda + botó dret i esquerra). Amb bateria recarregable. Tant el teclat com el ratolí es podran allunyar de l'estació base fins a 6 m de distància sense disminuir les seves prestacions.</t>
  </si>
  <si>
    <t>V3110602</t>
  </si>
  <si>
    <t>Barra de videoconferència amb codec de videoconferència, col·laboració i presentació sense fils 4K. Amb càmera EPTZ 5x amb auto-tracking, so estèreo, preparat per a muntatge a paret. Inclou cables 2 x HDMI (1,83 m), Cat5e (4,57 m), NTSC/PAL i té alimentació EURO-Type C, CE 7/7. Totalment instal·lada i connexionada.</t>
  </si>
  <si>
    <t>V3B30030</t>
  </si>
  <si>
    <t>Sistema de conferencies sense fil compatible amb vídeo 4K/UHD 30 Hz. Connectors 1x Ethernet, 1x USB-A, 1 x USB-C, 1x HDMI. Amb dos botons per compartir continguts. Totalment instal·lat i connexionat.</t>
  </si>
  <si>
    <t>V4260101</t>
  </si>
  <si>
    <t>Controlador tàctil basat en IP de 8 botons amb pantalla de 2,7'', per a control de fins a 10 dispositius. Controlable mitjançant RS-232. Permet alimentació a través de Ethernet (PoE). Totalment instal·lat i configurat.</t>
  </si>
  <si>
    <t>V3C0705</t>
  </si>
  <si>
    <t>Receptor HDBaseT i escalador 4K/UHD a 60Hz. Entrades: 1xHDMI, 1xMini-USB, 2xUSB, 1xRJ45 (HDBaseT). Sortides: 1xHDMI, àudio. Connexió LAN (2xRJ45) i RS-232. Compatible HDCP 2.2. Totalment instal·lat i connexionat.</t>
  </si>
  <si>
    <t>V3C0706</t>
  </si>
  <si>
    <t>Kit extensor per a transmissió i recepció USB 2.0 per a distàncies de fins a 100 metres. Es composa de dos equips: transmissor i receptor. 
- Connexions transmissor: 2xUSB-A, 1xUSB-B, 1xMicro-USB, 1xRJ-45. 
- Connexions receptor: 4xUSB-A, 1xMicro-USB, 1xRJ-45. 
Inclou transmissor, receptor, dues fonts d’alimentació i accessoris/suports per a muntatge en paret i taula. Totalment instal·lat i connexionat.</t>
  </si>
  <si>
    <t>V620305</t>
  </si>
  <si>
    <t>Programació i posta en marxa del sistema audiovisual de la sala.</t>
  </si>
  <si>
    <t>CABINES DE TREBALL (4P)</t>
  </si>
  <si>
    <t>V3E10412</t>
  </si>
  <si>
    <t>Monitor de signage de 43´´ amb resolució 4K UHD (3840x2160p), relació de contrast 1000:1. Amb plataforma de senyalització intel·ligent webOS. Entrades: 3xHDMI, DP, RJ45, USB. Sortides: HDMI, audio. Controlable mitjançant RS-232. Inclou altaveu. Dimensions: 963 x 556,2 x 29,7 mm. Pes 12,8 kg. Totalment instal·lat i connexionat.</t>
  </si>
  <si>
    <t>V3E20109</t>
  </si>
  <si>
    <t>Suport fix per a instal·lació a paret de monitor tipus LCD de 32'' fins a 65''. Amb inclinació ajustable de +2 a -12 graus. Capacitat de càrrega de 56 Kg. Inclou accesoris i anclatges per al suport del monitor compatibles VESA. En color negre. Totalment instal·lat.</t>
  </si>
  <si>
    <t>06</t>
  </si>
  <si>
    <t>SALES DE REUNIONS MITJANES (8P)</t>
  </si>
  <si>
    <t>V3E60002</t>
  </si>
  <si>
    <t>Pissarra interactiva IPS de 75´´ amb resolució 4K UHDV (3840x2160p), brillantor de 420 cd/m2 i relació de contrast 1200:1. Sistema Android, amb tecnologia tàctil de fins a 20 punts de contacte simultanis amb vidre temperat. Amb opcions de compartir pantalla sense fils, smart Insert mount (micro SD) / OPS, WiFi. Entrades: 4xHDMI2.0, DP1.2, DVI-I, 2xUSB3.0, 2xUSB2.0, USB-C, àudio (jack 3,5 mm). Sortides: 2xHDMI2.0, DP1.2, DVI-D, 2xUSB2.0, àudio (2xJack 3,5 mm). Controlable mitjançant RS-232 i RJ45. Inclou altaveus estèreo. Dimensions: 1715.5 x 993.7 x 80.8 mm. Pes 53 kg. Totalment instal·lat i connexionat.</t>
  </si>
  <si>
    <t>V3E20116</t>
  </si>
  <si>
    <t>Suport fix per a instal·lació a paret de monitor tipus LCD de 55'' fins a 100''. Amb inclinació ajustable de +4 a -12 graus. Capacitat de càrrega de 113.4 Kg. Inclou accesoris i anclatges per al suport del monitor compatibles VESA. En color negre. Totalment instal·lat.</t>
  </si>
  <si>
    <t>V3310301</t>
  </si>
  <si>
    <t>Commutador de dispositius (3xUSB3.0 + 1 HDMI) entre dos ordinadors. Permet resolució 4K 60fps. Amb suport per a BYOD i BYOM. Inclosos accessoris per a muntatge en paret i taula. 
Inclou el botó que realitza el switch de la connexió, que permet alternar entre un ordinador i l'altre. 
Totalment instal·lat i connexionat.</t>
  </si>
  <si>
    <t>V620306</t>
  </si>
  <si>
    <t>07</t>
  </si>
  <si>
    <t>SALA DE REUNIONS GRAN (12P)</t>
  </si>
  <si>
    <t>V2160012</t>
  </si>
  <si>
    <t>Micròfon d'array per muntatge a sostre, per a aplicacions de conferència. Amb tecnologia Automatic Coverage per detectar automàticament l'àrea de cobertura òptima, sense haver d'orientar els lòbuls de captació . Processat d'àudio, incloent equalització paramètrica de 4 bandes per canal. Amb 10 canals Dante, 8 sortides independents, 1 de mescla automàtica IntelliMix i 1 de referencia AEC. Amb resposta en freqüència de 125 Hz a 20000 Hz, sensibilitat -1.74 dBFS/Pa, alimentació POE i connexió RJ45. Control i configuració via webserver intern basat en HTML5. Dimensions: 593,8 x 593,8 x 54,69 mm. En color blanc. Totalment instal·lat i connexionat.</t>
  </si>
  <si>
    <t>V2C10300</t>
  </si>
  <si>
    <t>Altaveu per encastar al sostre de 4''. Angle de cobertura 120º. Potència: 12 W  amb alimentació a través d'Ethernet (POE). Dades d'àudio i control a través d'Ethernet. Sensibilitat 90 dB (1W/1m). Resposta en freqüència de 100 Hz a 20 KHz. Diàmetre del tall 179 mm, alçada 105 mm, color blanc. Pes: 1.6 Kg. Totalment instal·lat i connexionat.</t>
  </si>
  <si>
    <t>V3110701</t>
  </si>
  <si>
    <t>Videocàmera PTZ amb resolució màxima de 1080p a 30 fps. Sensor CMOS HD de 1/2,8’’ i baix soroll. Òptica 12x i 80º de visió horitzontal. Amb control de balanç de blancs, enfocament i exposició. Permet alimentació a través de Ethernet (PoE). Sortides: RJ45, HDMI, 3G-SDI. Totalment instal·lada i connexionada.</t>
  </si>
  <si>
    <t>V3710403</t>
  </si>
  <si>
    <t>Processador de vídeo que proporciona dos modes de funcionament segons el tipus d'aplicació. Al mode Core és un processador commutador HDMI. Al mode Perifèric permet codificar/descodificar vídeo multi-stream per a la distribució de vídeo HDMI en xarxa. Amb integració i control natius. 
Control de canals d’àudio en xarxa, fins a 32x32 canals d’àudio Dante i 8 canals de AEC. Controlable mitjançant RS-232 i GPIO. Entrades: 3x HDMI 2.0, 1x USB-B, àudio analògic. Sortides: 2x HDMI 2.0, àudio analògic. Amb 4 connectors USB-A per a perifèrics addicionals. Inclou llicències perpètues i font d'alimentació. Totalment instal·lat, configurat i connexionat.</t>
  </si>
  <si>
    <t>V4210903</t>
  </si>
  <si>
    <t>Panell tàctil de 5'' per a sistema de control amb pantalla LCD en color, amb resolució de 1280x720 píxels i brillantor 450 cd/m2. Connexió a unitat de control mitjançant ethernet. 
Inclou suport de sobretaula. Acabat en color negre.Totalment instal·lada, programada i connexionada fins a la completa satisfacció de la Propietat i la D.F.</t>
  </si>
  <si>
    <t>V3710402</t>
  </si>
  <si>
    <t>Node de vídeo configurable com a codificador o descodificador mitjançant software. Compatible amb vídeo 4K/UHD 60 Hz. Permet alimentació a través de Ethernet (PoE). Controlable mitjançant RS-232. Connectors 1x USB-A, 1x USB-C, 1x HDMI-IN, 1x HDMI-OUT. Inclou font d'alimentació. Totalment instal·lat i connexionat.</t>
  </si>
  <si>
    <t>V3710405</t>
  </si>
  <si>
    <t xml:space="preserve">Llicència perpètua per a node de vídeo. </t>
  </si>
  <si>
    <t>V620302</t>
  </si>
  <si>
    <t>08</t>
  </si>
  <si>
    <t>SALES DE REUNIONS MAXI (16/18P)</t>
  </si>
  <si>
    <t>V3E60003</t>
  </si>
  <si>
    <t>Pissarra interactiva IPS de 86´´ amb resolució 4K UHDV (3840x2160p), brillantor de 420 cd/m2 i relació de contrast 1200:1. Sistema Android, amb tecnologia tàctil de fins a 20 punts de contacte simultanis amb vidre temperat. Amb opcions de compartir pantalla sense fils, smart Insert mount (micro SD) / OPS, WiFi. Entrades: 4xHDMI2.0, DP1.2, DVI-I, 2xUSB3.0, 2xUSB2.0, USB-C, àudio (jack 3,5 mm). Sortides: 2xHDMI2.0, DP1.2, DVI-D, 2xUSB2.0, àudio (2xJack 3,5 mm). Controlable mitjançant RS-232 i RJ45. Inclou altaveus estèreo. Dimensions: 1961 x 1132.3 x 80.5 mm. Pes 74.3 kg. Totalment instal·lat i connexionat.</t>
  </si>
  <si>
    <t>V5130002</t>
  </si>
  <si>
    <t xml:space="preserve">Mesclador, commutador, gravador i transmissor en streaming de 2 fons de vídeo de forma simultània. Permet insertar títols i gràfics al vídeo. Entrades: 2xHDMI, 2xVGA, 2xRJ45. Sortides: 1xHDMI, 1xVGA, 2x video digital per Ethernet. Compatible amb els protocols d'streaming RTMP. Totalment instal·lat, connexionat i configurat. </t>
  </si>
  <si>
    <t>V2250503</t>
  </si>
  <si>
    <t>Sistema sense fil digital en banda UHF de fins a 32 canals simultanis, compost d'un receptor de 1/2 U rack i dos transmissors de mà amb càpsula dinàmica cardioide SM58. Inclosos accessoris per a muntatge en rack de 19´´. Totalment instal·lat i connexionat.</t>
  </si>
  <si>
    <t>V2290230</t>
  </si>
  <si>
    <t>Bateria recarregable de ions de liti per a transmissors sense fils</t>
  </si>
  <si>
    <t>V2290232</t>
  </si>
  <si>
    <t>Estació de càrrega individual per a bateries d'ions de liti. Permet càrrega mitjançant port USB.</t>
  </si>
  <si>
    <t>V2210021</t>
  </si>
  <si>
    <t>Antena UHF de 1/2 ona.Totalment instal·lada i connexionada.</t>
  </si>
  <si>
    <t>V2J0012</t>
  </si>
  <si>
    <t>Amplificador de bucle inductiu. Amb 2 entrades micro/línia, una entrada prioritària de 100 V. Amb limitador i control automàtic de guany (AGC). Resposta en freqüència de 50 Hz a 10 kHz. Totalment instal·lat i connexionat.</t>
  </si>
  <si>
    <t>V2310403</t>
  </si>
  <si>
    <t>Mòdul extensor d'àudio de 2 entrades de micro/línia i 2 sortides de línia. Alimentat a través d'Ethernet o +24 VDC. Muntatge en rack (1 RU d'altura i 1/4 RU d'ample). Totalment instal·lat i connexionat.</t>
  </si>
  <si>
    <t>V2310401</t>
  </si>
  <si>
    <t>Mòdul extensor d'àudio de 4 entrades de micro/línia i sortida Ethernet. Alimentat a través d'Ethernet o +24 VDC. Muntatge en rack (1 RU d'altura i 1/4 RU d'ample). Totalment instal·lat i connexionat.</t>
  </si>
  <si>
    <t>V2310402</t>
  </si>
  <si>
    <t>Mòdul extensor d'àudio de 4 sortides de micro/línia i entrada Ethernet. Alimentat a través d'Ethernet o +24 VDC. Muntatge en rack (1 RU d'altura i 1/4 RU d'ample). Totalment instal·lat i connexionat.</t>
  </si>
  <si>
    <t>V620304</t>
  </si>
  <si>
    <t>Programació i posta en marxa del sistema audiovisual de les sales.</t>
  </si>
  <si>
    <t>09</t>
  </si>
  <si>
    <t>ÀGORA</t>
  </si>
  <si>
    <t>V3E20402</t>
  </si>
  <si>
    <t>Suport amb rodes per a transport i instal·lació de monitor de 86'' . Regulable en altura amb motor elèctric des de 0,7m fins a 1,35m (centre de la pantalla). Capacitat de càrrega de 100 Kg. Inclou safata per a donar suport a material. Dimensions màximes de la base: 1,3 x 0,7 m. En color blanc, negre o gris. Totalment instal·lat.</t>
  </si>
  <si>
    <t>V3E50004</t>
  </si>
  <si>
    <t>Pantalla LED formada per sistema de 36 cabinets (6 files de 6 cabinets) amb brillantor de 650 cd/m2 i relació de contrast 4200:1. Cada cabinet té una resolució de 480 x 270, i un pixel pitch de 1.26 mm, amb unes dimensions de 608 x 342 x 59. Amb freqüència de refresc de 1920-3840 Hz.
Resolució total del sistema 2880 x 1620. Dimensions totals del sistema: 3650 x 2050 x 59 mm. 
Pes aproximat 216 kg (6 kg per cabinet + accessoris). Inclou marc perimetral, 2 cabinets addicionals i 2 anys de garantia. Totalment instal·lada i connexionada.</t>
  </si>
  <si>
    <t>V3E20501</t>
  </si>
  <si>
    <t>Suport a mida per a pantalla de 110'', ancorat a forjat superior i al forjat inferior mitjançant, com a mínim, dos puntals (un a cada banda del monitor) amb els suports addicionals al centre del monitor per assegurar la seva estabilitat. Capacitat de càrrega de, mínim, 110 Kg. Totalment instal·lat.</t>
  </si>
  <si>
    <t>V3E50005</t>
  </si>
  <si>
    <t>Processador amb electronica de pantalla LED amb processador de vídeo que permet escalat de vídeo. 
Entrades: 1xHDMI (IN&amp;LOOP), 1xHDMI, 1xDVI (IN&amp;LOOP9, 1xDVI, 1x3G-SDI (IN&amp;LOOP) i 1 fibra òptica 10GB, audio. 
Sortides: 1xHDMI, 10 GigabitEthernet , 2xF.O, audio
Totalment instal·lat i connexionat.</t>
  </si>
  <si>
    <t>V2C10301</t>
  </si>
  <si>
    <t>Altaveu de sostre de 2 vies i 8''. Angle de cobertura 90º.  Impedància nominal 16 oms. Amb transformador per a línia de 70V/100V. Potència de 100, 50, 12.5W @ 70V. 100,50,25W @100V. 200W @16oms. Sensibilitat 91 dB (1W/1m). Resposta en freqüència de 61 Hz a 18 KHz. Diàmetre 379 mm, alçada 284 mm, color blanc. Pes: 3.6 Kg. Totalment instal·lat i connexionat.</t>
  </si>
  <si>
    <t>V2810702</t>
  </si>
  <si>
    <t>Etapa de potència de 8 canals amb baixa impedància, sistema de 70 V i 100 V de transmissió disponible a tots els canals. Potència de sortida màxima de 8000 W.  Resposta en freqüència de 20 Hz a 20 kHz. Amb botons de silenci i selecció de canal. 2U rack 19’’. Totalment instal·lada i connexionada.</t>
  </si>
  <si>
    <t>V3110703</t>
  </si>
  <si>
    <t>Videocàmera PTZ amb resolució màxima de 1080p a 30 fps. Sensor CMOS HD de 1/1,8’’ i baix soroll. Òptica 20x i 60º de visió horitzontal. Amb control de balanç de blancs, enfocament i exposició. Permet alimentació a través de Ethernet (PoE). Sortides: RJ45, HDMI, 3G-SDI. Totalment instal·lada i connexionada.</t>
  </si>
  <si>
    <t>V3710404</t>
  </si>
  <si>
    <t>V2260403</t>
  </si>
  <si>
    <t>Sistema digital en banda UHF de fins a 32 canals simultanis, compost d'un receptor de 1U rack i dos emissors de petaca . Inclosos accessoris per a muntatge en rack de 19´´. Totalment instal·lat i connexionat.</t>
  </si>
  <si>
    <t>V2270061</t>
  </si>
  <si>
    <t>Micròfon de diadema amb càpsula de condensador omnidireccional, sensibilitat -42,5 dBV/Pa, resposta freqüencial 20-20.000Hz, tipus ''headworm'', amb subjecció elàstica al clatell. Inclosos accesoris de subjecció i pantalla anti-vent.</t>
  </si>
  <si>
    <t>V2290233</t>
  </si>
  <si>
    <t>Estació de càrrega per a vuit bateries d'ions de liti. Amb indicadors LED per informar de l’estat de càrrega de cada bateria.</t>
  </si>
  <si>
    <t>V2230020</t>
  </si>
  <si>
    <t>Distribuidor actiu d'antena i alimentació elèctrica per a fins a 4 receptors de microfonia sense fil treballant en banda UHF. 1 U rack. Amb un port per a connexió en cascada. Inclosos accessoris per a muntatge en rack de 19´´. Totalment instal.lat i connexionat.</t>
  </si>
  <si>
    <t>V2J0013</t>
  </si>
  <si>
    <t xml:space="preserve">Receptor de bucle inductiu per supervisar la intensitat del senyal. Inclou auriculars i llaç per al coll.Sensibilitat 100 mA/400mA. </t>
  </si>
  <si>
    <t>V2J0014</t>
  </si>
  <si>
    <t xml:space="preserve">Llaç de bucle inductiu per penjar al coll. </t>
  </si>
  <si>
    <t>V620303</t>
  </si>
  <si>
    <t>BIM/SA, Barcelona d’Infraestructures Municipals, S.A.</t>
  </si>
  <si>
    <t xml:space="preserve">SUBMINISTRAMENT, INSTAL·LACIÓ I POSADA EN SERVEI DEL SISTEMA AUDIOVISUAL PER A LES NOVES OFICINES DE BARCELONA D'INFRAESTRUCTURES MUNICIPALS A L'EDIFICI MEDIATIC, SITUAT AL CARRER ROC BORONAT 117 AL DISTRICTE DE SANT MARTÍ </t>
  </si>
  <si>
    <t>PRESSUPOST</t>
  </si>
  <si>
    <t>PROJECTE EXECUTIU AUDIOVISUALS NOVES OFICINES BIMSA - MEDIATIC</t>
  </si>
  <si>
    <t xml:space="preserve">IMPORT TOTAL DEL PRESSUPOST (SENSE IVA)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</si>
</sst>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0"/>
  </numFmts>
  <fonts count="6" x14ac:knownFonts="1">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
      <sz val="11"/>
      <color rgb="FF1F497D"/>
      <name val="Century Gothic"/>
      <family val="2"/>
    </font>
  </fonts>
  <fills count="6">
    <fill>
      <patternFill patternType="none"/>
    </fill>
    <fill>
      <patternFill patternType="gray125"/>
    </fill>
    <fill>
      <patternFill patternType="solid">
        <fgColor rgb="FF99CCFF"/>
        <bgColor rgb="FF99CCFF"/>
      </patternFill>
    </fill>
    <fill>
      <patternFill patternType="solid">
        <fgColor rgb="FFC0C0C0"/>
        <bgColor rgb="FFC0C0C0"/>
      </patternFill>
    </fill>
    <fill>
      <patternFill patternType="solid">
        <fgColor theme="4" tint="0.79998168889431442"/>
        <bgColor rgb="FFFFFFCC"/>
      </patternFill>
    </fill>
    <fill>
      <patternFill patternType="solid">
        <fgColor theme="0" tint="-0.249977111117893"/>
        <bgColor indexed="64"/>
      </patternFill>
    </fill>
  </fills>
  <borders count="1">
    <border>
      <left/>
      <right/>
      <top/>
      <bottom/>
      <diagonal/>
    </border>
  </borders>
  <cellStyleXfs count="1">
    <xf numFmtId="0" fontId="0" fillId="0" borderId="0" applyNumberFormat="0" applyBorder="0" applyAlignment="0"/>
  </cellStyleXfs>
  <cellXfs count="19">
    <xf numFmtId="0" fontId="0" fillId="0" borderId="0" xfId="0" applyFill="1" applyProtection="1"/>
    <xf numFmtId="0" fontId="0" fillId="2" borderId="0" xfId="0" applyFill="1" applyProtection="1"/>
    <xf numFmtId="0" fontId="2" fillId="2" borderId="0" xfId="0" applyFont="1" applyFill="1" applyAlignment="1" applyProtection="1">
      <alignment horizontal="center"/>
    </xf>
    <xf numFmtId="0" fontId="3" fillId="3" borderId="0" xfId="0" applyFont="1" applyFill="1" applyAlignment="1" applyProtection="1">
      <alignment horizontal="right"/>
    </xf>
    <xf numFmtId="0" fontId="3" fillId="0" borderId="0" xfId="0" applyFont="1" applyFill="1" applyProtection="1"/>
    <xf numFmtId="49" fontId="3" fillId="0" borderId="0" xfId="0" applyNumberFormat="1" applyFont="1" applyFill="1" applyProtection="1"/>
    <xf numFmtId="49" fontId="1" fillId="0" borderId="0" xfId="0" applyNumberFormat="1" applyFont="1" applyFill="1" applyProtection="1"/>
    <xf numFmtId="164" fontId="1" fillId="0" borderId="0" xfId="0" applyNumberFormat="1" applyFont="1" applyFill="1" applyProtection="1"/>
    <xf numFmtId="164" fontId="3" fillId="0" borderId="0" xfId="0" applyNumberFormat="1" applyFont="1" applyFill="1" applyProtection="1"/>
    <xf numFmtId="0" fontId="1" fillId="0" borderId="0" xfId="0" applyFont="1" applyFill="1" applyProtection="1"/>
    <xf numFmtId="0" fontId="1" fillId="0" borderId="0" xfId="0" applyFont="1" applyFill="1" applyAlignment="1" applyProtection="1"/>
    <xf numFmtId="0" fontId="1" fillId="0" borderId="0" xfId="0" applyFont="1" applyFill="1" applyAlignment="1" applyProtection="1">
      <alignment horizontal="left" vertical="top" wrapText="1"/>
    </xf>
    <xf numFmtId="164" fontId="3" fillId="4" borderId="0" xfId="0" applyNumberFormat="1" applyFont="1" applyFill="1" applyProtection="1">
      <protection locked="0"/>
    </xf>
    <xf numFmtId="0" fontId="5" fillId="0" borderId="0" xfId="0" applyFont="1" applyAlignment="1" applyProtection="1">
      <alignment horizontal="left" vertical="top"/>
    </xf>
    <xf numFmtId="0" fontId="0" fillId="5" borderId="0" xfId="0" applyFill="1" applyProtection="1"/>
    <xf numFmtId="0" fontId="4" fillId="5" borderId="0" xfId="0" applyFont="1" applyFill="1" applyProtection="1"/>
    <xf numFmtId="164" fontId="4" fillId="5" borderId="0" xfId="0" applyNumberFormat="1" applyFont="1" applyFill="1" applyProtection="1"/>
    <xf numFmtId="165" fontId="1" fillId="0" borderId="0" xfId="0" applyNumberFormat="1" applyFont="1" applyFill="1" applyProtection="1"/>
    <xf numFmtId="0" fontId="4" fillId="0" borderId="0" xfId="0" applyFont="1" applyFill="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3</xdr:col>
      <xdr:colOff>328951</xdr:colOff>
      <xdr:row>2</xdr:row>
      <xdr:rowOff>161925</xdr:rowOff>
    </xdr:to>
    <xdr:pic>
      <xdr:nvPicPr>
        <xdr:cNvPr id="2" name="Imatge 2" descr="Descripció: Descripció: Descripció: logo-ajbcn-emails">
          <a:extLst>
            <a:ext uri="{FF2B5EF4-FFF2-40B4-BE49-F238E27FC236}">
              <a16:creationId xmlns:a16="http://schemas.microsoft.com/office/drawing/2014/main" id="{24BA956D-D57C-4857-8646-B784E93CE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729126"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226"/>
  <sheetViews>
    <sheetView tabSelected="1" workbookViewId="0">
      <selection activeCell="E224" sqref="E224"/>
    </sheetView>
  </sheetViews>
  <sheetFormatPr baseColWidth="10" defaultColWidth="9.140625" defaultRowHeight="15" x14ac:dyDescent="0.25"/>
  <cols>
    <col min="1" max="1" width="3.42578125" customWidth="1"/>
    <col min="2" max="2" width="13.7109375" customWidth="1"/>
    <col min="3" max="3" width="4.42578125" customWidth="1"/>
    <col min="4" max="4" width="63.5703125" customWidth="1"/>
    <col min="5" max="6" width="12.7109375" customWidth="1"/>
    <col min="7" max="7" width="13.7109375" customWidth="1"/>
  </cols>
  <sheetData>
    <row r="4" spans="1:7" ht="16.5" x14ac:dyDescent="0.25">
      <c r="A4" s="13" t="s">
        <v>199</v>
      </c>
    </row>
    <row r="5" spans="1:7" x14ac:dyDescent="0.25">
      <c r="D5" s="10"/>
      <c r="E5" s="10"/>
      <c r="F5" s="10"/>
      <c r="G5" s="10"/>
    </row>
    <row r="6" spans="1:7" ht="15" customHeight="1" x14ac:dyDescent="0.25">
      <c r="A6" s="18" t="s">
        <v>200</v>
      </c>
      <c r="B6" s="18"/>
      <c r="C6" s="18"/>
      <c r="D6" s="18"/>
      <c r="E6" s="18"/>
      <c r="F6" s="18"/>
      <c r="G6" s="18"/>
    </row>
    <row r="7" spans="1:7" x14ac:dyDescent="0.25">
      <c r="A7" s="18"/>
      <c r="B7" s="18"/>
      <c r="C7" s="18"/>
      <c r="D7" s="18"/>
      <c r="E7" s="18"/>
      <c r="F7" s="18"/>
      <c r="G7" s="18"/>
    </row>
    <row r="9" spans="1:7" ht="18.75" x14ac:dyDescent="0.3">
      <c r="A9" s="1"/>
      <c r="B9" s="1"/>
      <c r="C9" s="1"/>
      <c r="D9" s="2" t="s">
        <v>201</v>
      </c>
      <c r="E9" s="1"/>
      <c r="F9" s="1"/>
      <c r="G9" s="1"/>
    </row>
    <row r="11" spans="1:7" x14ac:dyDescent="0.25">
      <c r="E11" s="3" t="s">
        <v>0</v>
      </c>
      <c r="F11" s="3" t="s">
        <v>1</v>
      </c>
      <c r="G11" s="3" t="s">
        <v>2</v>
      </c>
    </row>
    <row r="13" spans="1:7" x14ac:dyDescent="0.25">
      <c r="B13" s="4" t="s">
        <v>3</v>
      </c>
      <c r="C13" s="5" t="s">
        <v>4</v>
      </c>
      <c r="D13" s="4" t="s">
        <v>202</v>
      </c>
    </row>
    <row r="14" spans="1:7" x14ac:dyDescent="0.25">
      <c r="B14" s="4" t="s">
        <v>5</v>
      </c>
      <c r="C14" s="5" t="s">
        <v>4</v>
      </c>
      <c r="D14" s="4" t="s">
        <v>6</v>
      </c>
    </row>
    <row r="15" spans="1:7" x14ac:dyDescent="0.25">
      <c r="B15" s="4" t="s">
        <v>7</v>
      </c>
      <c r="C15" s="5" t="s">
        <v>4</v>
      </c>
      <c r="D15" s="4" t="s">
        <v>8</v>
      </c>
    </row>
    <row r="17" spans="1:7" ht="70.5" customHeight="1" x14ac:dyDescent="0.25">
      <c r="A17" s="9">
        <v>1</v>
      </c>
      <c r="B17" s="9" t="s">
        <v>9</v>
      </c>
      <c r="C17" s="6" t="s">
        <v>10</v>
      </c>
      <c r="D17" s="11" t="s">
        <v>11</v>
      </c>
      <c r="E17" s="7">
        <v>0</v>
      </c>
      <c r="F17" s="17">
        <v>0</v>
      </c>
      <c r="G17" s="7">
        <f>ROUND(ROUND(E17,2)*ROUND(F17,3),2)</f>
        <v>0</v>
      </c>
    </row>
    <row r="18" spans="1:7" x14ac:dyDescent="0.25">
      <c r="D18" s="4" t="s">
        <v>12</v>
      </c>
      <c r="E18" s="4"/>
      <c r="F18" s="4"/>
      <c r="G18" s="8">
        <f>SUM(G17:G17)</f>
        <v>0</v>
      </c>
    </row>
    <row r="20" spans="1:7" x14ac:dyDescent="0.25">
      <c r="B20" s="4" t="s">
        <v>3</v>
      </c>
      <c r="C20" s="5" t="s">
        <v>4</v>
      </c>
      <c r="D20" s="4" t="s">
        <v>202</v>
      </c>
    </row>
    <row r="21" spans="1:7" x14ac:dyDescent="0.25">
      <c r="B21" s="4" t="s">
        <v>5</v>
      </c>
      <c r="C21" s="5" t="s">
        <v>4</v>
      </c>
      <c r="D21" s="4" t="s">
        <v>6</v>
      </c>
    </row>
    <row r="22" spans="1:7" x14ac:dyDescent="0.25">
      <c r="B22" s="4" t="s">
        <v>7</v>
      </c>
      <c r="C22" s="5" t="s">
        <v>13</v>
      </c>
      <c r="D22" s="4" t="s">
        <v>14</v>
      </c>
    </row>
    <row r="24" spans="1:7" ht="36" customHeight="1" x14ac:dyDescent="0.25">
      <c r="A24" s="9">
        <v>1</v>
      </c>
      <c r="B24" s="9" t="s">
        <v>15</v>
      </c>
      <c r="C24" s="6" t="s">
        <v>16</v>
      </c>
      <c r="D24" s="11" t="s">
        <v>17</v>
      </c>
      <c r="E24" s="12">
        <v>0</v>
      </c>
      <c r="F24" s="17">
        <v>114</v>
      </c>
      <c r="G24" s="7">
        <f>E24*F24</f>
        <v>0</v>
      </c>
    </row>
    <row r="25" spans="1:7" ht="33.75" x14ac:dyDescent="0.25">
      <c r="A25" s="9">
        <v>2</v>
      </c>
      <c r="B25" s="9" t="s">
        <v>18</v>
      </c>
      <c r="C25" s="6" t="s">
        <v>16</v>
      </c>
      <c r="D25" s="11" t="s">
        <v>19</v>
      </c>
      <c r="E25" s="12">
        <v>0</v>
      </c>
      <c r="F25" s="17">
        <v>735</v>
      </c>
      <c r="G25" s="7">
        <f t="shared" ref="G25:G31" si="0">E25*F25</f>
        <v>0</v>
      </c>
    </row>
    <row r="26" spans="1:7" x14ac:dyDescent="0.25">
      <c r="A26" s="9">
        <v>3</v>
      </c>
      <c r="B26" s="9" t="s">
        <v>20</v>
      </c>
      <c r="C26" s="6" t="s">
        <v>21</v>
      </c>
      <c r="D26" s="11" t="s">
        <v>22</v>
      </c>
      <c r="E26" s="12">
        <v>0</v>
      </c>
      <c r="F26" s="17">
        <v>15</v>
      </c>
      <c r="G26" s="7">
        <f t="shared" si="0"/>
        <v>0</v>
      </c>
    </row>
    <row r="27" spans="1:7" x14ac:dyDescent="0.25">
      <c r="A27" s="9">
        <v>4</v>
      </c>
      <c r="B27" s="9" t="s">
        <v>23</v>
      </c>
      <c r="C27" s="6" t="s">
        <v>21</v>
      </c>
      <c r="D27" s="11" t="s">
        <v>24</v>
      </c>
      <c r="E27" s="12">
        <v>0</v>
      </c>
      <c r="F27" s="17">
        <v>1</v>
      </c>
      <c r="G27" s="7">
        <f t="shared" si="0"/>
        <v>0</v>
      </c>
    </row>
    <row r="28" spans="1:7" ht="45" x14ac:dyDescent="0.25">
      <c r="A28" s="9">
        <v>5</v>
      </c>
      <c r="B28" s="9" t="s">
        <v>25</v>
      </c>
      <c r="C28" s="6" t="s">
        <v>16</v>
      </c>
      <c r="D28" s="11" t="s">
        <v>26</v>
      </c>
      <c r="E28" s="12">
        <v>0</v>
      </c>
      <c r="F28" s="17">
        <v>3665</v>
      </c>
      <c r="G28" s="7">
        <f t="shared" si="0"/>
        <v>0</v>
      </c>
    </row>
    <row r="29" spans="1:7" x14ac:dyDescent="0.25">
      <c r="A29" s="9">
        <v>6</v>
      </c>
      <c r="B29" s="9" t="s">
        <v>27</v>
      </c>
      <c r="C29" s="6" t="s">
        <v>21</v>
      </c>
      <c r="D29" s="11" t="s">
        <v>28</v>
      </c>
      <c r="E29" s="12">
        <v>0</v>
      </c>
      <c r="F29" s="17">
        <v>15</v>
      </c>
      <c r="G29" s="7">
        <f t="shared" si="0"/>
        <v>0</v>
      </c>
    </row>
    <row r="30" spans="1:7" ht="22.5" x14ac:dyDescent="0.25">
      <c r="A30" s="9">
        <v>7</v>
      </c>
      <c r="B30" s="9" t="s">
        <v>29</v>
      </c>
      <c r="C30" s="6" t="s">
        <v>16</v>
      </c>
      <c r="D30" s="11" t="s">
        <v>30</v>
      </c>
      <c r="E30" s="12">
        <v>0</v>
      </c>
      <c r="F30" s="17">
        <v>94</v>
      </c>
      <c r="G30" s="7">
        <f t="shared" si="0"/>
        <v>0</v>
      </c>
    </row>
    <row r="31" spans="1:7" ht="45" x14ac:dyDescent="0.25">
      <c r="A31" s="9">
        <v>8</v>
      </c>
      <c r="B31" s="9" t="s">
        <v>31</v>
      </c>
      <c r="C31" s="6" t="s">
        <v>21</v>
      </c>
      <c r="D31" s="11" t="s">
        <v>32</v>
      </c>
      <c r="E31" s="12">
        <v>0</v>
      </c>
      <c r="F31" s="17">
        <v>23</v>
      </c>
      <c r="G31" s="7">
        <f t="shared" si="0"/>
        <v>0</v>
      </c>
    </row>
    <row r="32" spans="1:7" x14ac:dyDescent="0.25">
      <c r="D32" s="4" t="s">
        <v>12</v>
      </c>
      <c r="E32" s="4"/>
      <c r="F32" s="4"/>
      <c r="G32" s="8">
        <f>SUM(G24:G31)</f>
        <v>0</v>
      </c>
    </row>
    <row r="34" spans="1:7" x14ac:dyDescent="0.25">
      <c r="B34" s="4" t="s">
        <v>3</v>
      </c>
      <c r="C34" s="5" t="s">
        <v>4</v>
      </c>
      <c r="D34" s="4" t="s">
        <v>202</v>
      </c>
    </row>
    <row r="35" spans="1:7" x14ac:dyDescent="0.25">
      <c r="B35" s="4" t="s">
        <v>5</v>
      </c>
      <c r="C35" s="5" t="s">
        <v>4</v>
      </c>
      <c r="D35" s="4" t="s">
        <v>6</v>
      </c>
    </row>
    <row r="36" spans="1:7" x14ac:dyDescent="0.25">
      <c r="B36" s="4" t="s">
        <v>7</v>
      </c>
      <c r="C36" s="5" t="s">
        <v>33</v>
      </c>
      <c r="D36" s="4" t="s">
        <v>34</v>
      </c>
    </row>
    <row r="38" spans="1:7" ht="45" x14ac:dyDescent="0.25">
      <c r="A38" s="9">
        <v>1</v>
      </c>
      <c r="B38" s="9" t="s">
        <v>35</v>
      </c>
      <c r="C38" s="6" t="s">
        <v>21</v>
      </c>
      <c r="D38" s="11" t="s">
        <v>36</v>
      </c>
      <c r="E38" s="12">
        <v>0</v>
      </c>
      <c r="F38" s="17">
        <v>1</v>
      </c>
      <c r="G38" s="7">
        <f>E38*F38</f>
        <v>0</v>
      </c>
    </row>
    <row r="39" spans="1:7" ht="45" x14ac:dyDescent="0.25">
      <c r="A39" s="9">
        <v>2</v>
      </c>
      <c r="B39" s="9" t="s">
        <v>37</v>
      </c>
      <c r="C39" s="6" t="s">
        <v>21</v>
      </c>
      <c r="D39" s="11" t="s">
        <v>38</v>
      </c>
      <c r="E39" s="12">
        <v>0</v>
      </c>
      <c r="F39" s="17">
        <v>2</v>
      </c>
      <c r="G39" s="7">
        <f t="shared" ref="G39:G40" si="1">E39*F39</f>
        <v>0</v>
      </c>
    </row>
    <row r="40" spans="1:7" ht="45" x14ac:dyDescent="0.25">
      <c r="A40" s="9">
        <v>3</v>
      </c>
      <c r="B40" s="9" t="s">
        <v>39</v>
      </c>
      <c r="C40" s="6" t="s">
        <v>21</v>
      </c>
      <c r="D40" s="11" t="s">
        <v>40</v>
      </c>
      <c r="E40" s="12">
        <v>0</v>
      </c>
      <c r="F40" s="17">
        <v>1</v>
      </c>
      <c r="G40" s="7">
        <f t="shared" si="1"/>
        <v>0</v>
      </c>
    </row>
    <row r="41" spans="1:7" x14ac:dyDescent="0.25">
      <c r="D41" s="4" t="s">
        <v>12</v>
      </c>
      <c r="E41" s="4"/>
      <c r="F41" s="4"/>
      <c r="G41" s="8">
        <f>SUM(G38:G40)</f>
        <v>0</v>
      </c>
    </row>
    <row r="43" spans="1:7" x14ac:dyDescent="0.25">
      <c r="B43" s="4" t="s">
        <v>3</v>
      </c>
      <c r="C43" s="5" t="s">
        <v>4</v>
      </c>
      <c r="D43" s="4" t="s">
        <v>202</v>
      </c>
    </row>
    <row r="44" spans="1:7" x14ac:dyDescent="0.25">
      <c r="B44" s="4" t="s">
        <v>5</v>
      </c>
      <c r="C44" s="5" t="s">
        <v>4</v>
      </c>
      <c r="D44" s="4" t="s">
        <v>6</v>
      </c>
    </row>
    <row r="45" spans="1:7" x14ac:dyDescent="0.25">
      <c r="B45" s="4" t="s">
        <v>7</v>
      </c>
      <c r="C45" s="5" t="s">
        <v>41</v>
      </c>
      <c r="D45" s="4" t="s">
        <v>42</v>
      </c>
    </row>
    <row r="47" spans="1:7" ht="101.25" x14ac:dyDescent="0.25">
      <c r="A47" s="9">
        <v>1</v>
      </c>
      <c r="B47" s="9" t="s">
        <v>43</v>
      </c>
      <c r="C47" s="6" t="s">
        <v>10</v>
      </c>
      <c r="D47" s="11" t="s">
        <v>44</v>
      </c>
      <c r="E47" s="12">
        <v>0</v>
      </c>
      <c r="F47" s="17">
        <v>23</v>
      </c>
      <c r="G47" s="7">
        <f>E47*F47</f>
        <v>0</v>
      </c>
    </row>
    <row r="48" spans="1:7" x14ac:dyDescent="0.25">
      <c r="D48" s="4" t="s">
        <v>12</v>
      </c>
      <c r="E48" s="4"/>
      <c r="F48" s="4"/>
      <c r="G48" s="8">
        <f>SUM(G47:G47)</f>
        <v>0</v>
      </c>
    </row>
    <row r="50" spans="1:7" x14ac:dyDescent="0.25">
      <c r="B50" s="4" t="s">
        <v>3</v>
      </c>
      <c r="C50" s="5" t="s">
        <v>4</v>
      </c>
      <c r="D50" s="4" t="s">
        <v>202</v>
      </c>
    </row>
    <row r="51" spans="1:7" x14ac:dyDescent="0.25">
      <c r="B51" s="4" t="s">
        <v>5</v>
      </c>
      <c r="C51" s="5" t="s">
        <v>4</v>
      </c>
      <c r="D51" s="4" t="s">
        <v>6</v>
      </c>
    </row>
    <row r="52" spans="1:7" x14ac:dyDescent="0.25">
      <c r="B52" s="4" t="s">
        <v>7</v>
      </c>
      <c r="C52" s="5" t="s">
        <v>45</v>
      </c>
      <c r="D52" s="4" t="s">
        <v>46</v>
      </c>
    </row>
    <row r="54" spans="1:7" ht="36.75" customHeight="1" x14ac:dyDescent="0.25">
      <c r="A54" s="9">
        <v>1</v>
      </c>
      <c r="B54" s="9" t="s">
        <v>47</v>
      </c>
      <c r="C54" s="6" t="s">
        <v>10</v>
      </c>
      <c r="D54" s="11" t="s">
        <v>48</v>
      </c>
      <c r="E54" s="12">
        <v>0</v>
      </c>
      <c r="F54" s="17">
        <v>1</v>
      </c>
      <c r="G54" s="7">
        <f>E54*F54</f>
        <v>0</v>
      </c>
    </row>
    <row r="55" spans="1:7" ht="33.75" x14ac:dyDescent="0.25">
      <c r="A55" s="9">
        <v>2</v>
      </c>
      <c r="B55" s="9" t="s">
        <v>49</v>
      </c>
      <c r="C55" s="6" t="s">
        <v>10</v>
      </c>
      <c r="D55" s="11" t="s">
        <v>50</v>
      </c>
      <c r="E55" s="12">
        <v>0</v>
      </c>
      <c r="F55" s="17">
        <v>1</v>
      </c>
      <c r="G55" s="7">
        <f t="shared" ref="G55:G56" si="2">E55*F55</f>
        <v>0</v>
      </c>
    </row>
    <row r="56" spans="1:7" ht="22.5" x14ac:dyDescent="0.25">
      <c r="A56" s="9">
        <v>3</v>
      </c>
      <c r="B56" s="9" t="s">
        <v>51</v>
      </c>
      <c r="C56" s="6" t="s">
        <v>10</v>
      </c>
      <c r="D56" s="11" t="s">
        <v>52</v>
      </c>
      <c r="E56" s="12">
        <v>0</v>
      </c>
      <c r="F56" s="17">
        <v>1</v>
      </c>
      <c r="G56" s="7">
        <f t="shared" si="2"/>
        <v>0</v>
      </c>
    </row>
    <row r="57" spans="1:7" x14ac:dyDescent="0.25">
      <c r="D57" s="4" t="s">
        <v>12</v>
      </c>
      <c r="E57" s="4"/>
      <c r="F57" s="4"/>
      <c r="G57" s="8">
        <f>SUM(G54:G56)</f>
        <v>0</v>
      </c>
    </row>
    <row r="59" spans="1:7" x14ac:dyDescent="0.25">
      <c r="B59" s="4" t="s">
        <v>3</v>
      </c>
      <c r="C59" s="5" t="s">
        <v>4</v>
      </c>
      <c r="D59" s="4" t="s">
        <v>202</v>
      </c>
    </row>
    <row r="60" spans="1:7" x14ac:dyDescent="0.25">
      <c r="B60" s="4" t="s">
        <v>5</v>
      </c>
      <c r="C60" s="5" t="s">
        <v>13</v>
      </c>
      <c r="D60" s="4" t="s">
        <v>53</v>
      </c>
    </row>
    <row r="61" spans="1:7" x14ac:dyDescent="0.25">
      <c r="B61" s="4" t="s">
        <v>7</v>
      </c>
      <c r="C61" s="5" t="s">
        <v>4</v>
      </c>
      <c r="D61" s="4" t="s">
        <v>54</v>
      </c>
    </row>
    <row r="63" spans="1:7" ht="45" x14ac:dyDescent="0.25">
      <c r="A63" s="9">
        <v>1</v>
      </c>
      <c r="B63" s="9" t="s">
        <v>55</v>
      </c>
      <c r="C63" s="6" t="s">
        <v>21</v>
      </c>
      <c r="D63" s="11" t="s">
        <v>56</v>
      </c>
      <c r="E63" s="12">
        <v>0</v>
      </c>
      <c r="F63" s="17">
        <v>4</v>
      </c>
      <c r="G63" s="7">
        <f>E63*F63</f>
        <v>0</v>
      </c>
    </row>
    <row r="64" spans="1:7" ht="33.75" x14ac:dyDescent="0.25">
      <c r="A64" s="9">
        <v>2</v>
      </c>
      <c r="B64" s="9" t="s">
        <v>57</v>
      </c>
      <c r="C64" s="6" t="s">
        <v>21</v>
      </c>
      <c r="D64" s="11" t="s">
        <v>58</v>
      </c>
      <c r="E64" s="12">
        <v>0</v>
      </c>
      <c r="F64" s="17">
        <v>4</v>
      </c>
      <c r="G64" s="7">
        <f t="shared" ref="G64:G70" si="3">E64*F64</f>
        <v>0</v>
      </c>
    </row>
    <row r="65" spans="1:7" ht="47.25" customHeight="1" x14ac:dyDescent="0.25">
      <c r="A65" s="9">
        <v>3</v>
      </c>
      <c r="B65" s="9" t="s">
        <v>59</v>
      </c>
      <c r="C65" s="6" t="s">
        <v>21</v>
      </c>
      <c r="D65" s="11" t="s">
        <v>60</v>
      </c>
      <c r="E65" s="12">
        <v>0</v>
      </c>
      <c r="F65" s="17">
        <v>4</v>
      </c>
      <c r="G65" s="7">
        <f t="shared" si="3"/>
        <v>0</v>
      </c>
    </row>
    <row r="66" spans="1:7" ht="33.75" x14ac:dyDescent="0.25">
      <c r="A66" s="9">
        <v>4</v>
      </c>
      <c r="B66" s="9" t="s">
        <v>61</v>
      </c>
      <c r="C66" s="6" t="s">
        <v>21</v>
      </c>
      <c r="D66" s="11" t="s">
        <v>62</v>
      </c>
      <c r="E66" s="12">
        <v>0</v>
      </c>
      <c r="F66" s="17">
        <v>2</v>
      </c>
      <c r="G66" s="7">
        <f t="shared" si="3"/>
        <v>0</v>
      </c>
    </row>
    <row r="67" spans="1:7" ht="78.75" x14ac:dyDescent="0.25">
      <c r="A67" s="9">
        <v>5</v>
      </c>
      <c r="B67" s="9" t="s">
        <v>63</v>
      </c>
      <c r="C67" s="6" t="s">
        <v>21</v>
      </c>
      <c r="D67" s="11" t="s">
        <v>64</v>
      </c>
      <c r="E67" s="12">
        <v>0</v>
      </c>
      <c r="F67" s="17">
        <v>1</v>
      </c>
      <c r="G67" s="7">
        <f t="shared" si="3"/>
        <v>0</v>
      </c>
    </row>
    <row r="68" spans="1:7" x14ac:dyDescent="0.25">
      <c r="A68" s="9">
        <v>6</v>
      </c>
      <c r="B68" s="9" t="s">
        <v>65</v>
      </c>
      <c r="C68" s="6" t="s">
        <v>21</v>
      </c>
      <c r="D68" s="11" t="s">
        <v>66</v>
      </c>
      <c r="E68" s="12">
        <v>0</v>
      </c>
      <c r="F68" s="17">
        <v>1</v>
      </c>
      <c r="G68" s="7">
        <f t="shared" si="3"/>
        <v>0</v>
      </c>
    </row>
    <row r="69" spans="1:7" ht="67.5" x14ac:dyDescent="0.25">
      <c r="A69" s="9">
        <v>7</v>
      </c>
      <c r="B69" s="9" t="s">
        <v>67</v>
      </c>
      <c r="C69" s="6" t="s">
        <v>21</v>
      </c>
      <c r="D69" s="11" t="s">
        <v>68</v>
      </c>
      <c r="E69" s="12">
        <v>0</v>
      </c>
      <c r="F69" s="17">
        <v>1</v>
      </c>
      <c r="G69" s="7">
        <f t="shared" si="3"/>
        <v>0</v>
      </c>
    </row>
    <row r="70" spans="1:7" ht="33.75" x14ac:dyDescent="0.25">
      <c r="A70" s="9">
        <v>8</v>
      </c>
      <c r="B70" s="9" t="s">
        <v>69</v>
      </c>
      <c r="C70" s="6" t="s">
        <v>21</v>
      </c>
      <c r="D70" s="11" t="s">
        <v>70</v>
      </c>
      <c r="E70" s="12">
        <v>0</v>
      </c>
      <c r="F70" s="17">
        <v>1</v>
      </c>
      <c r="G70" s="7">
        <f t="shared" si="3"/>
        <v>0</v>
      </c>
    </row>
    <row r="71" spans="1:7" x14ac:dyDescent="0.25">
      <c r="D71" s="4" t="s">
        <v>12</v>
      </c>
      <c r="E71" s="4"/>
      <c r="F71" s="4"/>
      <c r="G71" s="8">
        <f>SUM(G63:G70)</f>
        <v>0</v>
      </c>
    </row>
    <row r="73" spans="1:7" x14ac:dyDescent="0.25">
      <c r="B73" s="4" t="s">
        <v>3</v>
      </c>
      <c r="C73" s="5" t="s">
        <v>4</v>
      </c>
      <c r="D73" s="4" t="s">
        <v>202</v>
      </c>
    </row>
    <row r="74" spans="1:7" x14ac:dyDescent="0.25">
      <c r="B74" s="4" t="s">
        <v>5</v>
      </c>
      <c r="C74" s="5" t="s">
        <v>13</v>
      </c>
      <c r="D74" s="4" t="s">
        <v>53</v>
      </c>
    </row>
    <row r="75" spans="1:7" x14ac:dyDescent="0.25">
      <c r="B75" s="4" t="s">
        <v>7</v>
      </c>
      <c r="C75" s="5" t="s">
        <v>13</v>
      </c>
      <c r="D75" s="4" t="s">
        <v>71</v>
      </c>
    </row>
    <row r="77" spans="1:7" ht="56.25" x14ac:dyDescent="0.25">
      <c r="A77" s="9">
        <v>1</v>
      </c>
      <c r="B77" s="9" t="s">
        <v>72</v>
      </c>
      <c r="C77" s="6" t="s">
        <v>21</v>
      </c>
      <c r="D77" s="11" t="s">
        <v>73</v>
      </c>
      <c r="E77" s="12">
        <v>0</v>
      </c>
      <c r="F77" s="17">
        <v>36</v>
      </c>
      <c r="G77" s="7">
        <f>E77*F77</f>
        <v>0</v>
      </c>
    </row>
    <row r="78" spans="1:7" ht="33.75" x14ac:dyDescent="0.25">
      <c r="A78" s="9">
        <v>2</v>
      </c>
      <c r="B78" s="9" t="s">
        <v>74</v>
      </c>
      <c r="C78" s="6" t="s">
        <v>21</v>
      </c>
      <c r="D78" s="11" t="s">
        <v>75</v>
      </c>
      <c r="E78" s="12">
        <v>0</v>
      </c>
      <c r="F78" s="17">
        <v>36</v>
      </c>
      <c r="G78" s="7">
        <f t="shared" ref="G78:G81" si="4">E78*F78</f>
        <v>0</v>
      </c>
    </row>
    <row r="79" spans="1:7" ht="247.5" x14ac:dyDescent="0.25">
      <c r="A79" s="9">
        <v>3</v>
      </c>
      <c r="B79" s="9" t="s">
        <v>76</v>
      </c>
      <c r="C79" s="6" t="s">
        <v>21</v>
      </c>
      <c r="D79" s="11" t="s">
        <v>77</v>
      </c>
      <c r="E79" s="12">
        <v>0</v>
      </c>
      <c r="F79" s="17">
        <v>1</v>
      </c>
      <c r="G79" s="7">
        <f t="shared" si="4"/>
        <v>0</v>
      </c>
    </row>
    <row r="80" spans="1:7" ht="33.75" x14ac:dyDescent="0.25">
      <c r="A80" s="9">
        <v>4</v>
      </c>
      <c r="B80" s="9" t="s">
        <v>78</v>
      </c>
      <c r="C80" s="6" t="s">
        <v>21</v>
      </c>
      <c r="D80" s="11" t="s">
        <v>79</v>
      </c>
      <c r="E80" s="12">
        <v>0</v>
      </c>
      <c r="F80" s="17">
        <v>2</v>
      </c>
      <c r="G80" s="7">
        <f t="shared" si="4"/>
        <v>0</v>
      </c>
    </row>
    <row r="81" spans="1:7" x14ac:dyDescent="0.25">
      <c r="A81" s="9">
        <v>5</v>
      </c>
      <c r="B81" s="9" t="s">
        <v>80</v>
      </c>
      <c r="C81" s="6" t="s">
        <v>21</v>
      </c>
      <c r="D81" s="11" t="s">
        <v>81</v>
      </c>
      <c r="E81" s="12">
        <v>0</v>
      </c>
      <c r="F81" s="17">
        <v>4</v>
      </c>
      <c r="G81" s="7">
        <f t="shared" si="4"/>
        <v>0</v>
      </c>
    </row>
    <row r="82" spans="1:7" x14ac:dyDescent="0.25">
      <c r="D82" s="4" t="s">
        <v>12</v>
      </c>
      <c r="E82" s="4"/>
      <c r="F82" s="4"/>
      <c r="G82" s="8">
        <f>SUM(G77:G81)</f>
        <v>0</v>
      </c>
    </row>
    <row r="84" spans="1:7" x14ac:dyDescent="0.25">
      <c r="B84" s="4" t="s">
        <v>3</v>
      </c>
      <c r="C84" s="5" t="s">
        <v>4</v>
      </c>
      <c r="D84" s="4" t="s">
        <v>202</v>
      </c>
    </row>
    <row r="85" spans="1:7" x14ac:dyDescent="0.25">
      <c r="B85" s="4" t="s">
        <v>5</v>
      </c>
      <c r="C85" s="5" t="s">
        <v>13</v>
      </c>
      <c r="D85" s="4" t="s">
        <v>53</v>
      </c>
    </row>
    <row r="86" spans="1:7" x14ac:dyDescent="0.25">
      <c r="B86" s="4" t="s">
        <v>7</v>
      </c>
      <c r="C86" s="5" t="s">
        <v>33</v>
      </c>
      <c r="D86" s="4" t="s">
        <v>82</v>
      </c>
    </row>
    <row r="88" spans="1:7" ht="33.75" x14ac:dyDescent="0.25">
      <c r="A88" s="9">
        <v>1</v>
      </c>
      <c r="B88" s="9" t="s">
        <v>83</v>
      </c>
      <c r="C88" s="6" t="s">
        <v>21</v>
      </c>
      <c r="D88" s="11" t="s">
        <v>84</v>
      </c>
      <c r="E88" s="12">
        <v>0</v>
      </c>
      <c r="F88" s="17">
        <v>94</v>
      </c>
      <c r="G88" s="7">
        <f>E88*F88</f>
        <v>0</v>
      </c>
    </row>
    <row r="89" spans="1:7" ht="33.75" x14ac:dyDescent="0.25">
      <c r="A89" s="9">
        <v>2</v>
      </c>
      <c r="B89" s="9" t="s">
        <v>85</v>
      </c>
      <c r="C89" s="6" t="s">
        <v>21</v>
      </c>
      <c r="D89" s="11" t="s">
        <v>86</v>
      </c>
      <c r="E89" s="12">
        <v>0</v>
      </c>
      <c r="F89" s="17">
        <v>1</v>
      </c>
      <c r="G89" s="7">
        <f t="shared" ref="G89:G91" si="5">E89*F89</f>
        <v>0</v>
      </c>
    </row>
    <row r="90" spans="1:7" ht="28.5" customHeight="1" x14ac:dyDescent="0.25">
      <c r="A90" s="9">
        <v>3</v>
      </c>
      <c r="B90" s="9" t="s">
        <v>87</v>
      </c>
      <c r="C90" s="6" t="s">
        <v>21</v>
      </c>
      <c r="D90" s="11" t="s">
        <v>88</v>
      </c>
      <c r="E90" s="12">
        <v>0</v>
      </c>
      <c r="F90" s="17">
        <v>1</v>
      </c>
      <c r="G90" s="7">
        <f t="shared" si="5"/>
        <v>0</v>
      </c>
    </row>
    <row r="91" spans="1:7" ht="90" x14ac:dyDescent="0.25">
      <c r="A91" s="9">
        <v>4</v>
      </c>
      <c r="B91" s="9" t="s">
        <v>89</v>
      </c>
      <c r="C91" s="6" t="s">
        <v>21</v>
      </c>
      <c r="D91" s="11" t="s">
        <v>90</v>
      </c>
      <c r="E91" s="12">
        <v>0</v>
      </c>
      <c r="F91" s="17">
        <v>1</v>
      </c>
      <c r="G91" s="7">
        <f t="shared" si="5"/>
        <v>0</v>
      </c>
    </row>
    <row r="92" spans="1:7" x14ac:dyDescent="0.25">
      <c r="D92" s="4" t="s">
        <v>12</v>
      </c>
      <c r="E92" s="4"/>
      <c r="F92" s="4"/>
      <c r="G92" s="8">
        <f>SUM(G88:G91)</f>
        <v>0</v>
      </c>
    </row>
    <row r="94" spans="1:7" x14ac:dyDescent="0.25">
      <c r="B94" s="4" t="s">
        <v>3</v>
      </c>
      <c r="C94" s="5" t="s">
        <v>4</v>
      </c>
      <c r="D94" s="4" t="s">
        <v>202</v>
      </c>
    </row>
    <row r="95" spans="1:7" x14ac:dyDescent="0.25">
      <c r="B95" s="4" t="s">
        <v>5</v>
      </c>
      <c r="C95" s="5" t="s">
        <v>13</v>
      </c>
      <c r="D95" s="4" t="s">
        <v>53</v>
      </c>
    </row>
    <row r="96" spans="1:7" x14ac:dyDescent="0.25">
      <c r="B96" s="4" t="s">
        <v>7</v>
      </c>
      <c r="C96" s="5" t="s">
        <v>41</v>
      </c>
      <c r="D96" s="4" t="s">
        <v>91</v>
      </c>
    </row>
    <row r="98" spans="1:7" ht="112.5" x14ac:dyDescent="0.25">
      <c r="A98" s="9">
        <v>1</v>
      </c>
      <c r="B98" s="9" t="s">
        <v>92</v>
      </c>
      <c r="C98" s="6" t="s">
        <v>21</v>
      </c>
      <c r="D98" s="11" t="s">
        <v>93</v>
      </c>
      <c r="E98" s="12">
        <v>0</v>
      </c>
      <c r="F98" s="17">
        <v>1</v>
      </c>
      <c r="G98" s="7">
        <f>E98*F98</f>
        <v>0</v>
      </c>
    </row>
    <row r="99" spans="1:7" ht="33.75" x14ac:dyDescent="0.25">
      <c r="A99" s="9">
        <v>2</v>
      </c>
      <c r="B99" s="9" t="s">
        <v>94</v>
      </c>
      <c r="C99" s="6" t="s">
        <v>21</v>
      </c>
      <c r="D99" s="11" t="s">
        <v>95</v>
      </c>
      <c r="E99" s="12">
        <v>0</v>
      </c>
      <c r="F99" s="17">
        <v>1</v>
      </c>
      <c r="G99" s="7">
        <f t="shared" ref="G99:G109" si="6">E99*F99</f>
        <v>0</v>
      </c>
    </row>
    <row r="100" spans="1:7" ht="45" x14ac:dyDescent="0.25">
      <c r="A100" s="9">
        <v>3</v>
      </c>
      <c r="B100" s="9" t="s">
        <v>96</v>
      </c>
      <c r="C100" s="6" t="s">
        <v>21</v>
      </c>
      <c r="D100" s="11" t="s">
        <v>97</v>
      </c>
      <c r="E100" s="12">
        <v>0</v>
      </c>
      <c r="F100" s="17">
        <v>1</v>
      </c>
      <c r="G100" s="7">
        <f t="shared" si="6"/>
        <v>0</v>
      </c>
    </row>
    <row r="101" spans="1:7" ht="33.75" x14ac:dyDescent="0.25">
      <c r="A101" s="9">
        <v>4</v>
      </c>
      <c r="B101" s="9" t="s">
        <v>98</v>
      </c>
      <c r="C101" s="6" t="s">
        <v>21</v>
      </c>
      <c r="D101" s="11" t="s">
        <v>99</v>
      </c>
      <c r="E101" s="12">
        <v>0</v>
      </c>
      <c r="F101" s="17">
        <v>1</v>
      </c>
      <c r="G101" s="7">
        <f t="shared" si="6"/>
        <v>0</v>
      </c>
    </row>
    <row r="102" spans="1:7" ht="33.75" x14ac:dyDescent="0.25">
      <c r="A102" s="9">
        <v>5</v>
      </c>
      <c r="B102" s="9" t="s">
        <v>100</v>
      </c>
      <c r="C102" s="6" t="s">
        <v>21</v>
      </c>
      <c r="D102" s="11" t="s">
        <v>101</v>
      </c>
      <c r="E102" s="12">
        <v>0</v>
      </c>
      <c r="F102" s="17">
        <v>1</v>
      </c>
      <c r="G102" s="7">
        <f t="shared" si="6"/>
        <v>0</v>
      </c>
    </row>
    <row r="103" spans="1:7" ht="45" x14ac:dyDescent="0.25">
      <c r="A103" s="9">
        <v>6</v>
      </c>
      <c r="B103" s="9" t="s">
        <v>102</v>
      </c>
      <c r="C103" s="6" t="s">
        <v>21</v>
      </c>
      <c r="D103" s="11" t="s">
        <v>103</v>
      </c>
      <c r="E103" s="12">
        <v>0</v>
      </c>
      <c r="F103" s="17">
        <v>1</v>
      </c>
      <c r="G103" s="7">
        <f t="shared" si="6"/>
        <v>0</v>
      </c>
    </row>
    <row r="104" spans="1:7" ht="33.75" x14ac:dyDescent="0.25">
      <c r="A104" s="9">
        <v>7</v>
      </c>
      <c r="B104" s="9" t="s">
        <v>104</v>
      </c>
      <c r="C104" s="6" t="s">
        <v>21</v>
      </c>
      <c r="D104" s="11" t="s">
        <v>105</v>
      </c>
      <c r="E104" s="12">
        <v>0</v>
      </c>
      <c r="F104" s="17">
        <v>1</v>
      </c>
      <c r="G104" s="7">
        <f t="shared" si="6"/>
        <v>0</v>
      </c>
    </row>
    <row r="105" spans="1:7" ht="33.75" x14ac:dyDescent="0.25">
      <c r="A105" s="9">
        <v>8</v>
      </c>
      <c r="B105" s="9" t="s">
        <v>61</v>
      </c>
      <c r="C105" s="6" t="s">
        <v>21</v>
      </c>
      <c r="D105" s="11" t="s">
        <v>62</v>
      </c>
      <c r="E105" s="12">
        <v>0</v>
      </c>
      <c r="F105" s="17">
        <v>1</v>
      </c>
      <c r="G105" s="7">
        <f t="shared" si="6"/>
        <v>0</v>
      </c>
    </row>
    <row r="106" spans="1:7" ht="33.75" x14ac:dyDescent="0.25">
      <c r="A106" s="9">
        <v>9</v>
      </c>
      <c r="B106" s="9" t="s">
        <v>106</v>
      </c>
      <c r="C106" s="6" t="s">
        <v>21</v>
      </c>
      <c r="D106" s="11" t="s">
        <v>107</v>
      </c>
      <c r="E106" s="12">
        <v>0</v>
      </c>
      <c r="F106" s="17">
        <v>1</v>
      </c>
      <c r="G106" s="7">
        <f t="shared" si="6"/>
        <v>0</v>
      </c>
    </row>
    <row r="107" spans="1:7" ht="33.75" x14ac:dyDescent="0.25">
      <c r="A107" s="9">
        <v>10</v>
      </c>
      <c r="B107" s="9" t="s">
        <v>108</v>
      </c>
      <c r="C107" s="6" t="s">
        <v>21</v>
      </c>
      <c r="D107" s="11" t="s">
        <v>109</v>
      </c>
      <c r="E107" s="12">
        <v>0</v>
      </c>
      <c r="F107" s="17">
        <v>1</v>
      </c>
      <c r="G107" s="7">
        <f t="shared" si="6"/>
        <v>0</v>
      </c>
    </row>
    <row r="108" spans="1:7" ht="67.5" x14ac:dyDescent="0.25">
      <c r="A108" s="9">
        <v>11</v>
      </c>
      <c r="B108" s="9" t="s">
        <v>110</v>
      </c>
      <c r="C108" s="6" t="s">
        <v>21</v>
      </c>
      <c r="D108" s="11" t="s">
        <v>111</v>
      </c>
      <c r="E108" s="12">
        <v>0</v>
      </c>
      <c r="F108" s="17">
        <v>1</v>
      </c>
      <c r="G108" s="7">
        <f t="shared" si="6"/>
        <v>0</v>
      </c>
    </row>
    <row r="109" spans="1:7" x14ac:dyDescent="0.25">
      <c r="A109" s="9">
        <v>12</v>
      </c>
      <c r="B109" s="9" t="s">
        <v>112</v>
      </c>
      <c r="C109" s="6" t="s">
        <v>10</v>
      </c>
      <c r="D109" s="11" t="s">
        <v>113</v>
      </c>
      <c r="E109" s="12">
        <v>0</v>
      </c>
      <c r="F109" s="17">
        <v>1</v>
      </c>
      <c r="G109" s="7">
        <f t="shared" si="6"/>
        <v>0</v>
      </c>
    </row>
    <row r="110" spans="1:7" x14ac:dyDescent="0.25">
      <c r="D110" s="4" t="s">
        <v>12</v>
      </c>
      <c r="E110" s="4"/>
      <c r="F110" s="4"/>
      <c r="G110" s="8">
        <f>SUM(G98:G109)</f>
        <v>0</v>
      </c>
    </row>
    <row r="112" spans="1:7" x14ac:dyDescent="0.25">
      <c r="B112" s="4" t="s">
        <v>3</v>
      </c>
      <c r="C112" s="5" t="s">
        <v>4</v>
      </c>
      <c r="D112" s="4" t="s">
        <v>202</v>
      </c>
    </row>
    <row r="113" spans="1:7" x14ac:dyDescent="0.25">
      <c r="B113" s="4" t="s">
        <v>5</v>
      </c>
      <c r="C113" s="5" t="s">
        <v>13</v>
      </c>
      <c r="D113" s="4" t="s">
        <v>53</v>
      </c>
    </row>
    <row r="114" spans="1:7" x14ac:dyDescent="0.25">
      <c r="B114" s="4" t="s">
        <v>7</v>
      </c>
      <c r="C114" s="5" t="s">
        <v>45</v>
      </c>
      <c r="D114" s="4" t="s">
        <v>114</v>
      </c>
    </row>
    <row r="116" spans="1:7" ht="45" x14ac:dyDescent="0.25">
      <c r="A116" s="9">
        <v>1</v>
      </c>
      <c r="B116" s="9" t="s">
        <v>115</v>
      </c>
      <c r="C116" s="6" t="s">
        <v>21</v>
      </c>
      <c r="D116" s="11" t="s">
        <v>116</v>
      </c>
      <c r="E116" s="12">
        <v>0</v>
      </c>
      <c r="F116" s="17">
        <v>6</v>
      </c>
      <c r="G116" s="7">
        <f>E116*F116</f>
        <v>0</v>
      </c>
    </row>
    <row r="117" spans="1:7" ht="33.75" x14ac:dyDescent="0.25">
      <c r="A117" s="9">
        <v>2</v>
      </c>
      <c r="B117" s="9" t="s">
        <v>117</v>
      </c>
      <c r="C117" s="6" t="s">
        <v>21</v>
      </c>
      <c r="D117" s="11" t="s">
        <v>118</v>
      </c>
      <c r="E117" s="12">
        <v>0</v>
      </c>
      <c r="F117" s="17">
        <v>6</v>
      </c>
      <c r="G117" s="7">
        <f>E117*F117</f>
        <v>0</v>
      </c>
    </row>
    <row r="118" spans="1:7" x14ac:dyDescent="0.25">
      <c r="D118" s="4" t="s">
        <v>12</v>
      </c>
      <c r="E118" s="4"/>
      <c r="F118" s="4"/>
      <c r="G118" s="8">
        <f>SUM(G116:G117)</f>
        <v>0</v>
      </c>
    </row>
    <row r="120" spans="1:7" x14ac:dyDescent="0.25">
      <c r="B120" s="4" t="s">
        <v>3</v>
      </c>
      <c r="C120" s="5" t="s">
        <v>4</v>
      </c>
      <c r="D120" s="4" t="s">
        <v>202</v>
      </c>
    </row>
    <row r="121" spans="1:7" x14ac:dyDescent="0.25">
      <c r="B121" s="4" t="s">
        <v>5</v>
      </c>
      <c r="C121" s="5" t="s">
        <v>13</v>
      </c>
      <c r="D121" s="4" t="s">
        <v>53</v>
      </c>
    </row>
    <row r="122" spans="1:7" x14ac:dyDescent="0.25">
      <c r="B122" s="4" t="s">
        <v>7</v>
      </c>
      <c r="C122" s="5" t="s">
        <v>119</v>
      </c>
      <c r="D122" s="4" t="s">
        <v>120</v>
      </c>
    </row>
    <row r="124" spans="1:7" ht="84" customHeight="1" x14ac:dyDescent="0.25">
      <c r="A124" s="9">
        <v>1</v>
      </c>
      <c r="B124" s="9" t="s">
        <v>121</v>
      </c>
      <c r="C124" s="6" t="s">
        <v>21</v>
      </c>
      <c r="D124" s="11" t="s">
        <v>122</v>
      </c>
      <c r="E124" s="12">
        <v>0</v>
      </c>
      <c r="F124" s="17">
        <v>6</v>
      </c>
      <c r="G124" s="7">
        <f>E124*F124</f>
        <v>0</v>
      </c>
    </row>
    <row r="125" spans="1:7" ht="33.75" x14ac:dyDescent="0.25">
      <c r="A125" s="9">
        <v>2</v>
      </c>
      <c r="B125" s="9" t="s">
        <v>123</v>
      </c>
      <c r="C125" s="6" t="s">
        <v>21</v>
      </c>
      <c r="D125" s="11" t="s">
        <v>124</v>
      </c>
      <c r="E125" s="12">
        <v>0</v>
      </c>
      <c r="F125" s="17">
        <v>6</v>
      </c>
      <c r="G125" s="7">
        <f t="shared" ref="G125:G133" si="7">E125*F125</f>
        <v>0</v>
      </c>
    </row>
    <row r="126" spans="1:7" ht="45" x14ac:dyDescent="0.25">
      <c r="A126" s="9">
        <v>3</v>
      </c>
      <c r="B126" s="9" t="s">
        <v>102</v>
      </c>
      <c r="C126" s="6" t="s">
        <v>21</v>
      </c>
      <c r="D126" s="11" t="s">
        <v>103</v>
      </c>
      <c r="E126" s="12">
        <v>0</v>
      </c>
      <c r="F126" s="17">
        <v>6</v>
      </c>
      <c r="G126" s="7">
        <f t="shared" si="7"/>
        <v>0</v>
      </c>
    </row>
    <row r="127" spans="1:7" ht="67.5" x14ac:dyDescent="0.25">
      <c r="A127" s="9">
        <v>4</v>
      </c>
      <c r="B127" s="9" t="s">
        <v>110</v>
      </c>
      <c r="C127" s="6" t="s">
        <v>21</v>
      </c>
      <c r="D127" s="11" t="s">
        <v>111</v>
      </c>
      <c r="E127" s="12">
        <v>0</v>
      </c>
      <c r="F127" s="17">
        <v>6</v>
      </c>
      <c r="G127" s="7">
        <f t="shared" si="7"/>
        <v>0</v>
      </c>
    </row>
    <row r="128" spans="1:7" ht="45" x14ac:dyDescent="0.25">
      <c r="A128" s="9">
        <v>5</v>
      </c>
      <c r="B128" s="9" t="s">
        <v>96</v>
      </c>
      <c r="C128" s="6" t="s">
        <v>21</v>
      </c>
      <c r="D128" s="11" t="s">
        <v>97</v>
      </c>
      <c r="E128" s="12">
        <v>0</v>
      </c>
      <c r="F128" s="17">
        <v>6</v>
      </c>
      <c r="G128" s="7">
        <f t="shared" si="7"/>
        <v>0</v>
      </c>
    </row>
    <row r="129" spans="1:7" ht="33.75" x14ac:dyDescent="0.25">
      <c r="A129" s="9">
        <v>6</v>
      </c>
      <c r="B129" s="9" t="s">
        <v>100</v>
      </c>
      <c r="C129" s="6" t="s">
        <v>21</v>
      </c>
      <c r="D129" s="11" t="s">
        <v>101</v>
      </c>
      <c r="E129" s="12">
        <v>0</v>
      </c>
      <c r="F129" s="17">
        <v>6</v>
      </c>
      <c r="G129" s="7">
        <f t="shared" si="7"/>
        <v>0</v>
      </c>
    </row>
    <row r="130" spans="1:7" ht="56.25" x14ac:dyDescent="0.25">
      <c r="A130" s="9">
        <v>7</v>
      </c>
      <c r="B130" s="9" t="s">
        <v>125</v>
      </c>
      <c r="C130" s="6" t="s">
        <v>21</v>
      </c>
      <c r="D130" s="11" t="s">
        <v>126</v>
      </c>
      <c r="E130" s="12">
        <v>0</v>
      </c>
      <c r="F130" s="17">
        <v>6</v>
      </c>
      <c r="G130" s="7">
        <f t="shared" si="7"/>
        <v>0</v>
      </c>
    </row>
    <row r="131" spans="1:7" ht="33.75" x14ac:dyDescent="0.25">
      <c r="A131" s="9">
        <v>8</v>
      </c>
      <c r="B131" s="9" t="s">
        <v>61</v>
      </c>
      <c r="C131" s="6" t="s">
        <v>21</v>
      </c>
      <c r="D131" s="11" t="s">
        <v>62</v>
      </c>
      <c r="E131" s="12">
        <v>0</v>
      </c>
      <c r="F131" s="17">
        <v>8</v>
      </c>
      <c r="G131" s="7">
        <f t="shared" si="7"/>
        <v>0</v>
      </c>
    </row>
    <row r="132" spans="1:7" x14ac:dyDescent="0.25">
      <c r="A132" s="9">
        <v>9</v>
      </c>
      <c r="B132" s="9" t="s">
        <v>80</v>
      </c>
      <c r="C132" s="6" t="s">
        <v>21</v>
      </c>
      <c r="D132" s="11" t="s">
        <v>81</v>
      </c>
      <c r="E132" s="12">
        <v>0</v>
      </c>
      <c r="F132" s="17">
        <v>4</v>
      </c>
      <c r="G132" s="7">
        <f t="shared" si="7"/>
        <v>0</v>
      </c>
    </row>
    <row r="133" spans="1:7" x14ac:dyDescent="0.25">
      <c r="A133" s="9">
        <v>10</v>
      </c>
      <c r="B133" s="9" t="s">
        <v>127</v>
      </c>
      <c r="C133" s="6" t="s">
        <v>10</v>
      </c>
      <c r="D133" s="11" t="s">
        <v>113</v>
      </c>
      <c r="E133" s="12">
        <v>0</v>
      </c>
      <c r="F133" s="17">
        <v>6</v>
      </c>
      <c r="G133" s="7">
        <f t="shared" si="7"/>
        <v>0</v>
      </c>
    </row>
    <row r="134" spans="1:7" x14ac:dyDescent="0.25">
      <c r="D134" s="4" t="s">
        <v>12</v>
      </c>
      <c r="E134" s="4"/>
      <c r="F134" s="4"/>
      <c r="G134" s="8">
        <f>SUM(G124:G133)</f>
        <v>0</v>
      </c>
    </row>
    <row r="136" spans="1:7" x14ac:dyDescent="0.25">
      <c r="B136" s="4" t="s">
        <v>3</v>
      </c>
      <c r="C136" s="5" t="s">
        <v>4</v>
      </c>
      <c r="D136" s="4" t="s">
        <v>202</v>
      </c>
    </row>
    <row r="137" spans="1:7" x14ac:dyDescent="0.25">
      <c r="B137" s="4" t="s">
        <v>5</v>
      </c>
      <c r="C137" s="5" t="s">
        <v>13</v>
      </c>
      <c r="D137" s="4" t="s">
        <v>53</v>
      </c>
    </row>
    <row r="138" spans="1:7" x14ac:dyDescent="0.25">
      <c r="B138" s="4" t="s">
        <v>7</v>
      </c>
      <c r="C138" s="5" t="s">
        <v>128</v>
      </c>
      <c r="D138" s="4" t="s">
        <v>129</v>
      </c>
    </row>
    <row r="140" spans="1:7" ht="81.75" customHeight="1" x14ac:dyDescent="0.25">
      <c r="A140" s="9">
        <v>1</v>
      </c>
      <c r="B140" s="9" t="s">
        <v>121</v>
      </c>
      <c r="C140" s="6" t="s">
        <v>21</v>
      </c>
      <c r="D140" s="11" t="s">
        <v>122</v>
      </c>
      <c r="E140" s="12">
        <v>0</v>
      </c>
      <c r="F140" s="17">
        <v>1</v>
      </c>
      <c r="G140" s="7">
        <f>E140*F140</f>
        <v>0</v>
      </c>
    </row>
    <row r="141" spans="1:7" ht="33.75" x14ac:dyDescent="0.25">
      <c r="A141" s="9">
        <v>2</v>
      </c>
      <c r="B141" s="9" t="s">
        <v>123</v>
      </c>
      <c r="C141" s="6" t="s">
        <v>21</v>
      </c>
      <c r="D141" s="11" t="s">
        <v>124</v>
      </c>
      <c r="E141" s="12">
        <v>0</v>
      </c>
      <c r="F141" s="17">
        <v>1</v>
      </c>
      <c r="G141" s="7">
        <f t="shared" ref="G141:G154" si="8">E141*F141</f>
        <v>0</v>
      </c>
    </row>
    <row r="142" spans="1:7" ht="45" x14ac:dyDescent="0.25">
      <c r="A142" s="9">
        <v>3</v>
      </c>
      <c r="B142" s="9" t="s">
        <v>96</v>
      </c>
      <c r="C142" s="6" t="s">
        <v>21</v>
      </c>
      <c r="D142" s="11" t="s">
        <v>97</v>
      </c>
      <c r="E142" s="12">
        <v>0</v>
      </c>
      <c r="F142" s="17">
        <v>1</v>
      </c>
      <c r="G142" s="7">
        <f t="shared" si="8"/>
        <v>0</v>
      </c>
    </row>
    <row r="143" spans="1:7" ht="33.75" x14ac:dyDescent="0.25">
      <c r="A143" s="9">
        <v>4</v>
      </c>
      <c r="B143" s="9" t="s">
        <v>100</v>
      </c>
      <c r="C143" s="6" t="s">
        <v>21</v>
      </c>
      <c r="D143" s="11" t="s">
        <v>101</v>
      </c>
      <c r="E143" s="12">
        <v>0</v>
      </c>
      <c r="F143" s="17">
        <v>1</v>
      </c>
      <c r="G143" s="7">
        <f t="shared" si="8"/>
        <v>0</v>
      </c>
    </row>
    <row r="144" spans="1:7" ht="90" x14ac:dyDescent="0.25">
      <c r="A144" s="9">
        <v>5</v>
      </c>
      <c r="B144" s="9" t="s">
        <v>130</v>
      </c>
      <c r="C144" s="6" t="s">
        <v>21</v>
      </c>
      <c r="D144" s="11" t="s">
        <v>131</v>
      </c>
      <c r="E144" s="12">
        <v>0</v>
      </c>
      <c r="F144" s="17">
        <v>1</v>
      </c>
      <c r="G144" s="7">
        <f t="shared" si="8"/>
        <v>0</v>
      </c>
    </row>
    <row r="145" spans="1:7" ht="45" x14ac:dyDescent="0.25">
      <c r="A145" s="9">
        <v>6</v>
      </c>
      <c r="B145" s="9" t="s">
        <v>132</v>
      </c>
      <c r="C145" s="6" t="s">
        <v>21</v>
      </c>
      <c r="D145" s="11" t="s">
        <v>133</v>
      </c>
      <c r="E145" s="12">
        <v>0</v>
      </c>
      <c r="F145" s="17">
        <v>4</v>
      </c>
      <c r="G145" s="7">
        <f t="shared" si="8"/>
        <v>0</v>
      </c>
    </row>
    <row r="146" spans="1:7" ht="45" x14ac:dyDescent="0.25">
      <c r="A146" s="9">
        <v>7</v>
      </c>
      <c r="B146" s="9" t="s">
        <v>134</v>
      </c>
      <c r="C146" s="6" t="s">
        <v>21</v>
      </c>
      <c r="D146" s="11" t="s">
        <v>135</v>
      </c>
      <c r="E146" s="12">
        <v>0</v>
      </c>
      <c r="F146" s="17">
        <v>1</v>
      </c>
      <c r="G146" s="7">
        <f t="shared" si="8"/>
        <v>0</v>
      </c>
    </row>
    <row r="147" spans="1:7" ht="101.25" x14ac:dyDescent="0.25">
      <c r="A147" s="9">
        <v>8</v>
      </c>
      <c r="B147" s="9" t="s">
        <v>136</v>
      </c>
      <c r="C147" s="6" t="s">
        <v>21</v>
      </c>
      <c r="D147" s="11" t="s">
        <v>137</v>
      </c>
      <c r="E147" s="12">
        <v>0</v>
      </c>
      <c r="F147" s="17">
        <v>1</v>
      </c>
      <c r="G147" s="7">
        <f t="shared" si="8"/>
        <v>0</v>
      </c>
    </row>
    <row r="148" spans="1:7" ht="45" x14ac:dyDescent="0.25">
      <c r="A148" s="9">
        <v>9</v>
      </c>
      <c r="B148" s="9" t="s">
        <v>138</v>
      </c>
      <c r="C148" s="6" t="s">
        <v>21</v>
      </c>
      <c r="D148" s="11" t="s">
        <v>139</v>
      </c>
      <c r="E148" s="12">
        <v>0</v>
      </c>
      <c r="F148" s="17">
        <v>1</v>
      </c>
      <c r="G148" s="7">
        <f t="shared" si="8"/>
        <v>0</v>
      </c>
    </row>
    <row r="149" spans="1:7" ht="67.5" x14ac:dyDescent="0.25">
      <c r="A149" s="9">
        <v>10</v>
      </c>
      <c r="B149" s="9" t="s">
        <v>110</v>
      </c>
      <c r="C149" s="6" t="s">
        <v>21</v>
      </c>
      <c r="D149" s="11" t="s">
        <v>111</v>
      </c>
      <c r="E149" s="12">
        <v>0</v>
      </c>
      <c r="F149" s="17">
        <v>1</v>
      </c>
      <c r="G149" s="7">
        <f t="shared" si="8"/>
        <v>0</v>
      </c>
    </row>
    <row r="150" spans="1:7" ht="33.75" x14ac:dyDescent="0.25">
      <c r="A150" s="9">
        <v>11</v>
      </c>
      <c r="B150" s="9" t="s">
        <v>78</v>
      </c>
      <c r="C150" s="6" t="s">
        <v>21</v>
      </c>
      <c r="D150" s="11" t="s">
        <v>79</v>
      </c>
      <c r="E150" s="12">
        <v>0</v>
      </c>
      <c r="F150" s="17">
        <v>1</v>
      </c>
      <c r="G150" s="7">
        <f t="shared" si="8"/>
        <v>0</v>
      </c>
    </row>
    <row r="151" spans="1:7" x14ac:dyDescent="0.25">
      <c r="A151" s="9">
        <v>12</v>
      </c>
      <c r="B151" s="9" t="s">
        <v>80</v>
      </c>
      <c r="C151" s="6" t="s">
        <v>21</v>
      </c>
      <c r="D151" s="11" t="s">
        <v>81</v>
      </c>
      <c r="E151" s="12">
        <v>0</v>
      </c>
      <c r="F151" s="17">
        <v>2</v>
      </c>
      <c r="G151" s="7">
        <f t="shared" si="8"/>
        <v>0</v>
      </c>
    </row>
    <row r="152" spans="1:7" ht="45" x14ac:dyDescent="0.25">
      <c r="A152" s="9">
        <v>13</v>
      </c>
      <c r="B152" s="9" t="s">
        <v>140</v>
      </c>
      <c r="C152" s="6" t="s">
        <v>21</v>
      </c>
      <c r="D152" s="11" t="s">
        <v>141</v>
      </c>
      <c r="E152" s="12">
        <v>0</v>
      </c>
      <c r="F152" s="17">
        <v>2</v>
      </c>
      <c r="G152" s="7">
        <f t="shared" si="8"/>
        <v>0</v>
      </c>
    </row>
    <row r="153" spans="1:7" x14ac:dyDescent="0.25">
      <c r="A153" s="9">
        <v>14</v>
      </c>
      <c r="B153" s="9" t="s">
        <v>142</v>
      </c>
      <c r="C153" s="6" t="s">
        <v>21</v>
      </c>
      <c r="D153" s="11" t="s">
        <v>143</v>
      </c>
      <c r="E153" s="12">
        <v>0</v>
      </c>
      <c r="F153" s="17">
        <v>2</v>
      </c>
      <c r="G153" s="7">
        <f t="shared" si="8"/>
        <v>0</v>
      </c>
    </row>
    <row r="154" spans="1:7" x14ac:dyDescent="0.25">
      <c r="A154" s="9">
        <v>15</v>
      </c>
      <c r="B154" s="9" t="s">
        <v>144</v>
      </c>
      <c r="C154" s="6" t="s">
        <v>10</v>
      </c>
      <c r="D154" s="11" t="s">
        <v>113</v>
      </c>
      <c r="E154" s="12">
        <v>0</v>
      </c>
      <c r="F154" s="17">
        <v>1</v>
      </c>
      <c r="G154" s="7">
        <f t="shared" si="8"/>
        <v>0</v>
      </c>
    </row>
    <row r="155" spans="1:7" x14ac:dyDescent="0.25">
      <c r="D155" s="4" t="s">
        <v>12</v>
      </c>
      <c r="E155" s="4"/>
      <c r="F155" s="4"/>
      <c r="G155" s="8">
        <f>SUM(G140:G154)</f>
        <v>0</v>
      </c>
    </row>
    <row r="157" spans="1:7" x14ac:dyDescent="0.25">
      <c r="B157" s="4" t="s">
        <v>3</v>
      </c>
      <c r="C157" s="5" t="s">
        <v>4</v>
      </c>
      <c r="D157" s="4" t="s">
        <v>202</v>
      </c>
    </row>
    <row r="158" spans="1:7" x14ac:dyDescent="0.25">
      <c r="B158" s="4" t="s">
        <v>5</v>
      </c>
      <c r="C158" s="5" t="s">
        <v>13</v>
      </c>
      <c r="D158" s="4" t="s">
        <v>53</v>
      </c>
    </row>
    <row r="159" spans="1:7" x14ac:dyDescent="0.25">
      <c r="B159" s="4" t="s">
        <v>7</v>
      </c>
      <c r="C159" s="5" t="s">
        <v>145</v>
      </c>
      <c r="D159" s="4" t="s">
        <v>146</v>
      </c>
    </row>
    <row r="161" spans="1:7" ht="90" x14ac:dyDescent="0.25">
      <c r="A161" s="9">
        <v>1</v>
      </c>
      <c r="B161" s="9" t="s">
        <v>147</v>
      </c>
      <c r="C161" s="6" t="s">
        <v>21</v>
      </c>
      <c r="D161" s="11" t="s">
        <v>148</v>
      </c>
      <c r="E161" s="12">
        <v>0</v>
      </c>
      <c r="F161" s="17">
        <v>2</v>
      </c>
      <c r="G161" s="7">
        <f>E161*F161</f>
        <v>0</v>
      </c>
    </row>
    <row r="162" spans="1:7" ht="33.75" x14ac:dyDescent="0.25">
      <c r="A162" s="9">
        <v>2</v>
      </c>
      <c r="B162" s="9" t="s">
        <v>123</v>
      </c>
      <c r="C162" s="6" t="s">
        <v>21</v>
      </c>
      <c r="D162" s="11" t="s">
        <v>124</v>
      </c>
      <c r="E162" s="12">
        <v>0</v>
      </c>
      <c r="F162" s="17">
        <v>2</v>
      </c>
      <c r="G162" s="7">
        <f t="shared" ref="G162:G184" si="9">E162*F162</f>
        <v>0</v>
      </c>
    </row>
    <row r="163" spans="1:7" ht="45" x14ac:dyDescent="0.25">
      <c r="A163" s="9">
        <v>3</v>
      </c>
      <c r="B163" s="9" t="s">
        <v>96</v>
      </c>
      <c r="C163" s="6" t="s">
        <v>21</v>
      </c>
      <c r="D163" s="11" t="s">
        <v>97</v>
      </c>
      <c r="E163" s="12">
        <v>0</v>
      </c>
      <c r="F163" s="17">
        <v>2</v>
      </c>
      <c r="G163" s="7">
        <f t="shared" si="9"/>
        <v>0</v>
      </c>
    </row>
    <row r="164" spans="1:7" ht="33.75" x14ac:dyDescent="0.25">
      <c r="A164" s="9">
        <v>4</v>
      </c>
      <c r="B164" s="9" t="s">
        <v>100</v>
      </c>
      <c r="C164" s="6" t="s">
        <v>21</v>
      </c>
      <c r="D164" s="11" t="s">
        <v>101</v>
      </c>
      <c r="E164" s="12">
        <v>0</v>
      </c>
      <c r="F164" s="17">
        <v>2</v>
      </c>
      <c r="G164" s="7">
        <f t="shared" si="9"/>
        <v>0</v>
      </c>
    </row>
    <row r="165" spans="1:7" ht="90" x14ac:dyDescent="0.25">
      <c r="A165" s="9">
        <v>5</v>
      </c>
      <c r="B165" s="9" t="s">
        <v>130</v>
      </c>
      <c r="C165" s="6" t="s">
        <v>21</v>
      </c>
      <c r="D165" s="11" t="s">
        <v>131</v>
      </c>
      <c r="E165" s="12">
        <v>0</v>
      </c>
      <c r="F165" s="17">
        <v>2</v>
      </c>
      <c r="G165" s="7">
        <f t="shared" si="9"/>
        <v>0</v>
      </c>
    </row>
    <row r="166" spans="1:7" ht="45" x14ac:dyDescent="0.25">
      <c r="A166" s="9">
        <v>6</v>
      </c>
      <c r="B166" s="9" t="s">
        <v>132</v>
      </c>
      <c r="C166" s="6" t="s">
        <v>21</v>
      </c>
      <c r="D166" s="11" t="s">
        <v>133</v>
      </c>
      <c r="E166" s="12">
        <v>0</v>
      </c>
      <c r="F166" s="17">
        <v>8</v>
      </c>
      <c r="G166" s="7">
        <f t="shared" si="9"/>
        <v>0</v>
      </c>
    </row>
    <row r="167" spans="1:7" ht="45" x14ac:dyDescent="0.25">
      <c r="A167" s="9">
        <v>7</v>
      </c>
      <c r="B167" s="9" t="s">
        <v>134</v>
      </c>
      <c r="C167" s="6" t="s">
        <v>21</v>
      </c>
      <c r="D167" s="11" t="s">
        <v>135</v>
      </c>
      <c r="E167" s="12">
        <v>0</v>
      </c>
      <c r="F167" s="17">
        <v>4</v>
      </c>
      <c r="G167" s="7">
        <f t="shared" si="9"/>
        <v>0</v>
      </c>
    </row>
    <row r="168" spans="1:7" ht="101.25" x14ac:dyDescent="0.25">
      <c r="A168" s="9">
        <v>8</v>
      </c>
      <c r="B168" s="9" t="s">
        <v>136</v>
      </c>
      <c r="C168" s="6" t="s">
        <v>21</v>
      </c>
      <c r="D168" s="11" t="s">
        <v>137</v>
      </c>
      <c r="E168" s="12">
        <v>0</v>
      </c>
      <c r="F168" s="17">
        <v>2</v>
      </c>
      <c r="G168" s="7">
        <f t="shared" si="9"/>
        <v>0</v>
      </c>
    </row>
    <row r="169" spans="1:7" ht="45" x14ac:dyDescent="0.25">
      <c r="A169" s="9">
        <v>9</v>
      </c>
      <c r="B169" s="9" t="s">
        <v>149</v>
      </c>
      <c r="C169" s="6" t="s">
        <v>21</v>
      </c>
      <c r="D169" s="11" t="s">
        <v>150</v>
      </c>
      <c r="E169" s="12">
        <v>0</v>
      </c>
      <c r="F169" s="17">
        <v>2</v>
      </c>
      <c r="G169" s="7">
        <f t="shared" si="9"/>
        <v>0</v>
      </c>
    </row>
    <row r="170" spans="1:7" ht="45" x14ac:dyDescent="0.25">
      <c r="A170" s="9">
        <v>10</v>
      </c>
      <c r="B170" s="9" t="s">
        <v>138</v>
      </c>
      <c r="C170" s="6" t="s">
        <v>21</v>
      </c>
      <c r="D170" s="11" t="s">
        <v>139</v>
      </c>
      <c r="E170" s="12">
        <v>0</v>
      </c>
      <c r="F170" s="17">
        <v>2</v>
      </c>
      <c r="G170" s="7">
        <f t="shared" si="9"/>
        <v>0</v>
      </c>
    </row>
    <row r="171" spans="1:7" ht="67.5" x14ac:dyDescent="0.25">
      <c r="A171" s="9">
        <v>11</v>
      </c>
      <c r="B171" s="9" t="s">
        <v>110</v>
      </c>
      <c r="C171" s="6" t="s">
        <v>21</v>
      </c>
      <c r="D171" s="11" t="s">
        <v>111</v>
      </c>
      <c r="E171" s="12">
        <v>0</v>
      </c>
      <c r="F171" s="17">
        <v>2</v>
      </c>
      <c r="G171" s="7">
        <f t="shared" si="9"/>
        <v>0</v>
      </c>
    </row>
    <row r="172" spans="1:7" ht="33.75" x14ac:dyDescent="0.25">
      <c r="A172" s="9">
        <v>12</v>
      </c>
      <c r="B172" s="9" t="s">
        <v>151</v>
      </c>
      <c r="C172" s="6" t="s">
        <v>21</v>
      </c>
      <c r="D172" s="11" t="s">
        <v>152</v>
      </c>
      <c r="E172" s="12">
        <v>0</v>
      </c>
      <c r="F172" s="17">
        <v>2</v>
      </c>
      <c r="G172" s="7">
        <f t="shared" si="9"/>
        <v>0</v>
      </c>
    </row>
    <row r="173" spans="1:7" x14ac:dyDescent="0.25">
      <c r="A173" s="9">
        <v>13</v>
      </c>
      <c r="B173" s="9" t="s">
        <v>153</v>
      </c>
      <c r="C173" s="6" t="s">
        <v>21</v>
      </c>
      <c r="D173" s="11" t="s">
        <v>154</v>
      </c>
      <c r="E173" s="12">
        <v>0</v>
      </c>
      <c r="F173" s="17">
        <v>4</v>
      </c>
      <c r="G173" s="7">
        <f t="shared" si="9"/>
        <v>0</v>
      </c>
    </row>
    <row r="174" spans="1:7" ht="22.5" x14ac:dyDescent="0.25">
      <c r="A174" s="9">
        <v>14</v>
      </c>
      <c r="B174" s="9" t="s">
        <v>155</v>
      </c>
      <c r="C174" s="6" t="s">
        <v>21</v>
      </c>
      <c r="D174" s="11" t="s">
        <v>156</v>
      </c>
      <c r="E174" s="12">
        <v>0</v>
      </c>
      <c r="F174" s="17">
        <v>4</v>
      </c>
      <c r="G174" s="7">
        <f t="shared" si="9"/>
        <v>0</v>
      </c>
    </row>
    <row r="175" spans="1:7" x14ac:dyDescent="0.25">
      <c r="A175" s="9">
        <v>15</v>
      </c>
      <c r="B175" s="9" t="s">
        <v>157</v>
      </c>
      <c r="C175" s="6" t="s">
        <v>21</v>
      </c>
      <c r="D175" s="11" t="s">
        <v>158</v>
      </c>
      <c r="E175" s="12">
        <v>0</v>
      </c>
      <c r="F175" s="17">
        <v>4</v>
      </c>
      <c r="G175" s="7">
        <f t="shared" si="9"/>
        <v>0</v>
      </c>
    </row>
    <row r="176" spans="1:7" ht="33.75" x14ac:dyDescent="0.25">
      <c r="A176" s="9">
        <v>16</v>
      </c>
      <c r="B176" s="9" t="s">
        <v>159</v>
      </c>
      <c r="C176" s="6" t="s">
        <v>21</v>
      </c>
      <c r="D176" s="11" t="s">
        <v>160</v>
      </c>
      <c r="E176" s="12">
        <v>0</v>
      </c>
      <c r="F176" s="17">
        <v>2</v>
      </c>
      <c r="G176" s="7">
        <f t="shared" si="9"/>
        <v>0</v>
      </c>
    </row>
    <row r="177" spans="1:7" ht="33.75" x14ac:dyDescent="0.25">
      <c r="A177" s="9">
        <v>17</v>
      </c>
      <c r="B177" s="9" t="s">
        <v>78</v>
      </c>
      <c r="C177" s="6" t="s">
        <v>21</v>
      </c>
      <c r="D177" s="11" t="s">
        <v>79</v>
      </c>
      <c r="E177" s="12">
        <v>0</v>
      </c>
      <c r="F177" s="17">
        <v>2</v>
      </c>
      <c r="G177" s="7">
        <f t="shared" si="9"/>
        <v>0</v>
      </c>
    </row>
    <row r="178" spans="1:7" x14ac:dyDescent="0.25">
      <c r="A178" s="9">
        <v>18</v>
      </c>
      <c r="B178" s="9" t="s">
        <v>80</v>
      </c>
      <c r="C178" s="6" t="s">
        <v>21</v>
      </c>
      <c r="D178" s="11" t="s">
        <v>81</v>
      </c>
      <c r="E178" s="12">
        <v>0</v>
      </c>
      <c r="F178" s="17">
        <v>4</v>
      </c>
      <c r="G178" s="7">
        <f t="shared" si="9"/>
        <v>0</v>
      </c>
    </row>
    <row r="179" spans="1:7" ht="45" x14ac:dyDescent="0.25">
      <c r="A179" s="9">
        <v>19</v>
      </c>
      <c r="B179" s="9" t="s">
        <v>140</v>
      </c>
      <c r="C179" s="6" t="s">
        <v>21</v>
      </c>
      <c r="D179" s="11" t="s">
        <v>141</v>
      </c>
      <c r="E179" s="12">
        <v>0</v>
      </c>
      <c r="F179" s="17">
        <v>8</v>
      </c>
      <c r="G179" s="7">
        <f t="shared" si="9"/>
        <v>0</v>
      </c>
    </row>
    <row r="180" spans="1:7" x14ac:dyDescent="0.25">
      <c r="A180" s="9">
        <v>20</v>
      </c>
      <c r="B180" s="9" t="s">
        <v>142</v>
      </c>
      <c r="C180" s="6" t="s">
        <v>21</v>
      </c>
      <c r="D180" s="11" t="s">
        <v>143</v>
      </c>
      <c r="E180" s="12">
        <v>0</v>
      </c>
      <c r="F180" s="17">
        <v>6</v>
      </c>
      <c r="G180" s="7">
        <f t="shared" si="9"/>
        <v>0</v>
      </c>
    </row>
    <row r="181" spans="1:7" ht="33.75" x14ac:dyDescent="0.25">
      <c r="A181" s="9">
        <v>21</v>
      </c>
      <c r="B181" s="9" t="s">
        <v>161</v>
      </c>
      <c r="C181" s="6" t="s">
        <v>21</v>
      </c>
      <c r="D181" s="11" t="s">
        <v>162</v>
      </c>
      <c r="E181" s="12">
        <v>0</v>
      </c>
      <c r="F181" s="17">
        <v>2</v>
      </c>
      <c r="G181" s="7">
        <f t="shared" si="9"/>
        <v>0</v>
      </c>
    </row>
    <row r="182" spans="1:7" ht="33.75" x14ac:dyDescent="0.25">
      <c r="A182" s="9">
        <v>22</v>
      </c>
      <c r="B182" s="9" t="s">
        <v>163</v>
      </c>
      <c r="C182" s="6" t="s">
        <v>21</v>
      </c>
      <c r="D182" s="11" t="s">
        <v>164</v>
      </c>
      <c r="E182" s="12">
        <v>0</v>
      </c>
      <c r="F182" s="17">
        <v>2</v>
      </c>
      <c r="G182" s="7">
        <f t="shared" si="9"/>
        <v>0</v>
      </c>
    </row>
    <row r="183" spans="1:7" ht="33.75" x14ac:dyDescent="0.25">
      <c r="A183" s="9">
        <v>23</v>
      </c>
      <c r="B183" s="9" t="s">
        <v>165</v>
      </c>
      <c r="C183" s="6" t="s">
        <v>21</v>
      </c>
      <c r="D183" s="11" t="s">
        <v>166</v>
      </c>
      <c r="E183" s="12">
        <v>0</v>
      </c>
      <c r="F183" s="17">
        <v>2</v>
      </c>
      <c r="G183" s="7">
        <f t="shared" si="9"/>
        <v>0</v>
      </c>
    </row>
    <row r="184" spans="1:7" x14ac:dyDescent="0.25">
      <c r="A184" s="9">
        <v>24</v>
      </c>
      <c r="B184" s="9" t="s">
        <v>167</v>
      </c>
      <c r="C184" s="6" t="s">
        <v>10</v>
      </c>
      <c r="D184" s="11" t="s">
        <v>168</v>
      </c>
      <c r="E184" s="12">
        <v>0</v>
      </c>
      <c r="F184" s="17">
        <v>1</v>
      </c>
      <c r="G184" s="7">
        <f t="shared" si="9"/>
        <v>0</v>
      </c>
    </row>
    <row r="185" spans="1:7" x14ac:dyDescent="0.25">
      <c r="D185" s="4" t="s">
        <v>12</v>
      </c>
      <c r="E185" s="4"/>
      <c r="F185" s="4"/>
      <c r="G185" s="8">
        <f>SUM(G161:G184)</f>
        <v>0</v>
      </c>
    </row>
    <row r="187" spans="1:7" x14ac:dyDescent="0.25">
      <c r="B187" s="4" t="s">
        <v>3</v>
      </c>
      <c r="C187" s="5" t="s">
        <v>4</v>
      </c>
      <c r="D187" s="4" t="s">
        <v>202</v>
      </c>
    </row>
    <row r="188" spans="1:7" x14ac:dyDescent="0.25">
      <c r="B188" s="4" t="s">
        <v>5</v>
      </c>
      <c r="C188" s="5" t="s">
        <v>13</v>
      </c>
      <c r="D188" s="4" t="s">
        <v>53</v>
      </c>
    </row>
    <row r="189" spans="1:7" x14ac:dyDescent="0.25">
      <c r="B189" s="4" t="s">
        <v>7</v>
      </c>
      <c r="C189" s="5" t="s">
        <v>169</v>
      </c>
      <c r="D189" s="4" t="s">
        <v>170</v>
      </c>
    </row>
    <row r="191" spans="1:7" ht="112.5" x14ac:dyDescent="0.25">
      <c r="A191" s="9">
        <v>1</v>
      </c>
      <c r="B191" s="9" t="s">
        <v>92</v>
      </c>
      <c r="C191" s="6" t="s">
        <v>21</v>
      </c>
      <c r="D191" s="11" t="s">
        <v>93</v>
      </c>
      <c r="E191" s="12">
        <v>0</v>
      </c>
      <c r="F191" s="17">
        <v>1</v>
      </c>
      <c r="G191" s="7">
        <f>E191*F191</f>
        <v>0</v>
      </c>
    </row>
    <row r="192" spans="1:7" ht="45" x14ac:dyDescent="0.25">
      <c r="A192" s="9">
        <v>2</v>
      </c>
      <c r="B192" s="9" t="s">
        <v>96</v>
      </c>
      <c r="C192" s="6" t="s">
        <v>21</v>
      </c>
      <c r="D192" s="11" t="s">
        <v>97</v>
      </c>
      <c r="E192" s="12">
        <v>0</v>
      </c>
      <c r="F192" s="17">
        <v>1</v>
      </c>
      <c r="G192" s="7">
        <f t="shared" ref="G192:G223" si="10">E192*F192</f>
        <v>0</v>
      </c>
    </row>
    <row r="193" spans="1:7" ht="37.5" customHeight="1" x14ac:dyDescent="0.25">
      <c r="A193" s="9">
        <v>3</v>
      </c>
      <c r="B193" s="9" t="s">
        <v>100</v>
      </c>
      <c r="C193" s="6" t="s">
        <v>21</v>
      </c>
      <c r="D193" s="11" t="s">
        <v>101</v>
      </c>
      <c r="E193" s="12">
        <v>0</v>
      </c>
      <c r="F193" s="17">
        <v>1</v>
      </c>
      <c r="G193" s="7">
        <f t="shared" si="10"/>
        <v>0</v>
      </c>
    </row>
    <row r="194" spans="1:7" ht="45" x14ac:dyDescent="0.25">
      <c r="A194" s="9">
        <v>4</v>
      </c>
      <c r="B194" s="9" t="s">
        <v>171</v>
      </c>
      <c r="C194" s="6" t="s">
        <v>21</v>
      </c>
      <c r="D194" s="11" t="s">
        <v>172</v>
      </c>
      <c r="E194" s="12">
        <v>0</v>
      </c>
      <c r="F194" s="17">
        <v>1</v>
      </c>
      <c r="G194" s="7">
        <f t="shared" si="10"/>
        <v>0</v>
      </c>
    </row>
    <row r="195" spans="1:7" ht="90" x14ac:dyDescent="0.25">
      <c r="A195" s="9">
        <v>5</v>
      </c>
      <c r="B195" s="9" t="s">
        <v>173</v>
      </c>
      <c r="C195" s="6" t="s">
        <v>21</v>
      </c>
      <c r="D195" s="11" t="s">
        <v>174</v>
      </c>
      <c r="E195" s="12">
        <v>0</v>
      </c>
      <c r="F195" s="17">
        <v>1</v>
      </c>
      <c r="G195" s="7">
        <f t="shared" si="10"/>
        <v>0</v>
      </c>
    </row>
    <row r="196" spans="1:7" ht="45" x14ac:dyDescent="0.25">
      <c r="A196" s="9">
        <v>6</v>
      </c>
      <c r="B196" s="9" t="s">
        <v>175</v>
      </c>
      <c r="C196" s="6" t="s">
        <v>21</v>
      </c>
      <c r="D196" s="11" t="s">
        <v>176</v>
      </c>
      <c r="E196" s="12">
        <v>0</v>
      </c>
      <c r="F196" s="17">
        <v>1</v>
      </c>
      <c r="G196" s="7">
        <f t="shared" si="10"/>
        <v>0</v>
      </c>
    </row>
    <row r="197" spans="1:7" ht="67.5" x14ac:dyDescent="0.25">
      <c r="A197" s="9">
        <v>7</v>
      </c>
      <c r="B197" s="9" t="s">
        <v>177</v>
      </c>
      <c r="C197" s="6" t="s">
        <v>21</v>
      </c>
      <c r="D197" s="11" t="s">
        <v>178</v>
      </c>
      <c r="E197" s="12">
        <v>0</v>
      </c>
      <c r="F197" s="17">
        <v>1</v>
      </c>
      <c r="G197" s="7">
        <f t="shared" si="10"/>
        <v>0</v>
      </c>
    </row>
    <row r="198" spans="1:7" ht="56.25" x14ac:dyDescent="0.25">
      <c r="A198" s="9">
        <v>8</v>
      </c>
      <c r="B198" s="9" t="s">
        <v>59</v>
      </c>
      <c r="C198" s="6" t="s">
        <v>21</v>
      </c>
      <c r="D198" s="11" t="s">
        <v>60</v>
      </c>
      <c r="E198" s="12">
        <v>0</v>
      </c>
      <c r="F198" s="17">
        <v>1</v>
      </c>
      <c r="G198" s="7">
        <f t="shared" si="10"/>
        <v>0</v>
      </c>
    </row>
    <row r="199" spans="1:7" ht="90" x14ac:dyDescent="0.25">
      <c r="A199" s="9">
        <v>9</v>
      </c>
      <c r="B199" s="9" t="s">
        <v>130</v>
      </c>
      <c r="C199" s="6" t="s">
        <v>21</v>
      </c>
      <c r="D199" s="11" t="s">
        <v>131</v>
      </c>
      <c r="E199" s="12">
        <v>0</v>
      </c>
      <c r="F199" s="17">
        <v>3</v>
      </c>
      <c r="G199" s="7">
        <f t="shared" si="10"/>
        <v>0</v>
      </c>
    </row>
    <row r="200" spans="1:7" ht="56.25" x14ac:dyDescent="0.25">
      <c r="A200" s="9">
        <v>10</v>
      </c>
      <c r="B200" s="9" t="s">
        <v>179</v>
      </c>
      <c r="C200" s="6" t="s">
        <v>21</v>
      </c>
      <c r="D200" s="11" t="s">
        <v>180</v>
      </c>
      <c r="E200" s="12">
        <v>0</v>
      </c>
      <c r="F200" s="17">
        <v>15</v>
      </c>
      <c r="G200" s="7">
        <f t="shared" si="10"/>
        <v>0</v>
      </c>
    </row>
    <row r="201" spans="1:7" ht="45" x14ac:dyDescent="0.25">
      <c r="A201" s="9">
        <v>11</v>
      </c>
      <c r="B201" s="9" t="s">
        <v>181</v>
      </c>
      <c r="C201" s="6" t="s">
        <v>21</v>
      </c>
      <c r="D201" s="11" t="s">
        <v>182</v>
      </c>
      <c r="E201" s="12">
        <v>0</v>
      </c>
      <c r="F201" s="17">
        <v>1</v>
      </c>
      <c r="G201" s="7">
        <f t="shared" si="10"/>
        <v>0</v>
      </c>
    </row>
    <row r="202" spans="1:7" ht="45" x14ac:dyDescent="0.25">
      <c r="A202" s="9">
        <v>12</v>
      </c>
      <c r="B202" s="9" t="s">
        <v>183</v>
      </c>
      <c r="C202" s="6" t="s">
        <v>21</v>
      </c>
      <c r="D202" s="11" t="s">
        <v>184</v>
      </c>
      <c r="E202" s="12">
        <v>0</v>
      </c>
      <c r="F202" s="17">
        <v>3</v>
      </c>
      <c r="G202" s="7">
        <f t="shared" si="10"/>
        <v>0</v>
      </c>
    </row>
    <row r="203" spans="1:7" ht="101.25" x14ac:dyDescent="0.25">
      <c r="A203" s="9">
        <v>13</v>
      </c>
      <c r="B203" s="9" t="s">
        <v>185</v>
      </c>
      <c r="C203" s="6" t="s">
        <v>21</v>
      </c>
      <c r="D203" s="11" t="s">
        <v>137</v>
      </c>
      <c r="E203" s="12">
        <v>0</v>
      </c>
      <c r="F203" s="17">
        <v>1</v>
      </c>
      <c r="G203" s="7">
        <f t="shared" si="10"/>
        <v>0</v>
      </c>
    </row>
    <row r="204" spans="1:7" ht="45" x14ac:dyDescent="0.25">
      <c r="A204" s="9">
        <v>14</v>
      </c>
      <c r="B204" s="9" t="s">
        <v>140</v>
      </c>
      <c r="C204" s="6" t="s">
        <v>21</v>
      </c>
      <c r="D204" s="11" t="s">
        <v>141</v>
      </c>
      <c r="E204" s="12">
        <v>0</v>
      </c>
      <c r="F204" s="17">
        <v>4</v>
      </c>
      <c r="G204" s="7">
        <f t="shared" si="10"/>
        <v>0</v>
      </c>
    </row>
    <row r="205" spans="1:7" x14ac:dyDescent="0.25">
      <c r="A205" s="9">
        <v>15</v>
      </c>
      <c r="B205" s="9" t="s">
        <v>142</v>
      </c>
      <c r="C205" s="6" t="s">
        <v>21</v>
      </c>
      <c r="D205" s="11" t="s">
        <v>143</v>
      </c>
      <c r="E205" s="12">
        <v>0</v>
      </c>
      <c r="F205" s="17">
        <v>2</v>
      </c>
      <c r="G205" s="7">
        <f t="shared" si="10"/>
        <v>0</v>
      </c>
    </row>
    <row r="206" spans="1:7" ht="45" x14ac:dyDescent="0.25">
      <c r="A206" s="9">
        <v>16</v>
      </c>
      <c r="B206" s="9" t="s">
        <v>149</v>
      </c>
      <c r="C206" s="6" t="s">
        <v>21</v>
      </c>
      <c r="D206" s="11" t="s">
        <v>150</v>
      </c>
      <c r="E206" s="12">
        <v>0</v>
      </c>
      <c r="F206" s="17">
        <v>1</v>
      </c>
      <c r="G206" s="7">
        <f t="shared" si="10"/>
        <v>0</v>
      </c>
    </row>
    <row r="207" spans="1:7" ht="45" x14ac:dyDescent="0.25">
      <c r="A207" s="9">
        <v>17</v>
      </c>
      <c r="B207" s="9" t="s">
        <v>138</v>
      </c>
      <c r="C207" s="6" t="s">
        <v>21</v>
      </c>
      <c r="D207" s="11" t="s">
        <v>139</v>
      </c>
      <c r="E207" s="12">
        <v>0</v>
      </c>
      <c r="F207" s="17">
        <v>1</v>
      </c>
      <c r="G207" s="7">
        <f t="shared" si="10"/>
        <v>0</v>
      </c>
    </row>
    <row r="208" spans="1:7" ht="33.75" x14ac:dyDescent="0.25">
      <c r="A208" s="9">
        <v>18</v>
      </c>
      <c r="B208" s="9" t="s">
        <v>163</v>
      </c>
      <c r="C208" s="6" t="s">
        <v>21</v>
      </c>
      <c r="D208" s="11" t="s">
        <v>164</v>
      </c>
      <c r="E208" s="12">
        <v>0</v>
      </c>
      <c r="F208" s="17">
        <v>2</v>
      </c>
      <c r="G208" s="7">
        <f t="shared" si="10"/>
        <v>0</v>
      </c>
    </row>
    <row r="209" spans="1:7" ht="33.75" x14ac:dyDescent="0.25">
      <c r="A209" s="9">
        <v>19</v>
      </c>
      <c r="B209" s="9" t="s">
        <v>165</v>
      </c>
      <c r="C209" s="6" t="s">
        <v>21</v>
      </c>
      <c r="D209" s="11" t="s">
        <v>166</v>
      </c>
      <c r="E209" s="12">
        <v>0</v>
      </c>
      <c r="F209" s="17">
        <v>1</v>
      </c>
      <c r="G209" s="7">
        <f t="shared" si="10"/>
        <v>0</v>
      </c>
    </row>
    <row r="210" spans="1:7" ht="33.75" x14ac:dyDescent="0.25">
      <c r="A210" s="9">
        <v>20</v>
      </c>
      <c r="B210" s="9" t="s">
        <v>151</v>
      </c>
      <c r="C210" s="6" t="s">
        <v>21</v>
      </c>
      <c r="D210" s="11" t="s">
        <v>152</v>
      </c>
      <c r="E210" s="12">
        <v>0</v>
      </c>
      <c r="F210" s="17">
        <v>1</v>
      </c>
      <c r="G210" s="7">
        <f t="shared" si="10"/>
        <v>0</v>
      </c>
    </row>
    <row r="211" spans="1:7" ht="33.75" x14ac:dyDescent="0.25">
      <c r="A211" s="9">
        <v>21</v>
      </c>
      <c r="B211" s="9" t="s">
        <v>186</v>
      </c>
      <c r="C211" s="6" t="s">
        <v>21</v>
      </c>
      <c r="D211" s="11" t="s">
        <v>187</v>
      </c>
      <c r="E211" s="12">
        <v>0</v>
      </c>
      <c r="F211" s="17">
        <v>2</v>
      </c>
      <c r="G211" s="7">
        <f t="shared" si="10"/>
        <v>0</v>
      </c>
    </row>
    <row r="212" spans="1:7" ht="33.75" x14ac:dyDescent="0.25">
      <c r="A212" s="9">
        <v>22</v>
      </c>
      <c r="B212" s="9" t="s">
        <v>188</v>
      </c>
      <c r="C212" s="6" t="s">
        <v>21</v>
      </c>
      <c r="D212" s="11" t="s">
        <v>189</v>
      </c>
      <c r="E212" s="12">
        <v>0</v>
      </c>
      <c r="F212" s="17">
        <v>4</v>
      </c>
      <c r="G212" s="7">
        <f t="shared" si="10"/>
        <v>0</v>
      </c>
    </row>
    <row r="213" spans="1:7" x14ac:dyDescent="0.25">
      <c r="A213" s="9">
        <v>23</v>
      </c>
      <c r="B213" s="9" t="s">
        <v>153</v>
      </c>
      <c r="C213" s="6" t="s">
        <v>21</v>
      </c>
      <c r="D213" s="11" t="s">
        <v>154</v>
      </c>
      <c r="E213" s="12">
        <v>0</v>
      </c>
      <c r="F213" s="17">
        <v>6</v>
      </c>
      <c r="G213" s="7">
        <f t="shared" si="10"/>
        <v>0</v>
      </c>
    </row>
    <row r="214" spans="1:7" ht="22.5" x14ac:dyDescent="0.25">
      <c r="A214" s="9">
        <v>24</v>
      </c>
      <c r="B214" s="9" t="s">
        <v>190</v>
      </c>
      <c r="C214" s="6" t="s">
        <v>21</v>
      </c>
      <c r="D214" s="11" t="s">
        <v>191</v>
      </c>
      <c r="E214" s="12">
        <v>0</v>
      </c>
      <c r="F214" s="17">
        <v>1</v>
      </c>
      <c r="G214" s="7">
        <f t="shared" si="10"/>
        <v>0</v>
      </c>
    </row>
    <row r="215" spans="1:7" ht="33.75" x14ac:dyDescent="0.25">
      <c r="A215" s="9">
        <v>25</v>
      </c>
      <c r="B215" s="9" t="s">
        <v>192</v>
      </c>
      <c r="C215" s="6" t="s">
        <v>21</v>
      </c>
      <c r="D215" s="11" t="s">
        <v>193</v>
      </c>
      <c r="E215" s="12">
        <v>0</v>
      </c>
      <c r="F215" s="17">
        <v>1</v>
      </c>
      <c r="G215" s="7">
        <f t="shared" si="10"/>
        <v>0</v>
      </c>
    </row>
    <row r="216" spans="1:7" x14ac:dyDescent="0.25">
      <c r="A216" s="9">
        <v>26</v>
      </c>
      <c r="B216" s="9" t="s">
        <v>157</v>
      </c>
      <c r="C216" s="6" t="s">
        <v>21</v>
      </c>
      <c r="D216" s="11" t="s">
        <v>158</v>
      </c>
      <c r="E216" s="12">
        <v>0</v>
      </c>
      <c r="F216" s="17">
        <v>2</v>
      </c>
      <c r="G216" s="7">
        <f t="shared" si="10"/>
        <v>0</v>
      </c>
    </row>
    <row r="217" spans="1:7" ht="33.75" x14ac:dyDescent="0.25">
      <c r="A217" s="9">
        <v>27</v>
      </c>
      <c r="B217" s="9" t="s">
        <v>159</v>
      </c>
      <c r="C217" s="6" t="s">
        <v>21</v>
      </c>
      <c r="D217" s="11" t="s">
        <v>160</v>
      </c>
      <c r="E217" s="12">
        <v>0</v>
      </c>
      <c r="F217" s="17">
        <v>1</v>
      </c>
      <c r="G217" s="7">
        <f t="shared" si="10"/>
        <v>0</v>
      </c>
    </row>
    <row r="218" spans="1:7" ht="22.5" x14ac:dyDescent="0.25">
      <c r="A218" s="9">
        <v>28</v>
      </c>
      <c r="B218" s="9" t="s">
        <v>194</v>
      </c>
      <c r="C218" s="6" t="s">
        <v>21</v>
      </c>
      <c r="D218" s="11" t="s">
        <v>195</v>
      </c>
      <c r="E218" s="12">
        <v>0</v>
      </c>
      <c r="F218" s="17">
        <v>1</v>
      </c>
      <c r="G218" s="7">
        <f t="shared" si="10"/>
        <v>0</v>
      </c>
    </row>
    <row r="219" spans="1:7" x14ac:dyDescent="0.25">
      <c r="A219" s="9">
        <v>29</v>
      </c>
      <c r="B219" s="9" t="s">
        <v>196</v>
      </c>
      <c r="C219" s="6" t="s">
        <v>21</v>
      </c>
      <c r="D219" s="11" t="s">
        <v>197</v>
      </c>
      <c r="E219" s="12">
        <v>0</v>
      </c>
      <c r="F219" s="17">
        <v>4</v>
      </c>
      <c r="G219" s="7">
        <f t="shared" si="10"/>
        <v>0</v>
      </c>
    </row>
    <row r="220" spans="1:7" ht="33.75" x14ac:dyDescent="0.25">
      <c r="A220" s="9">
        <v>30</v>
      </c>
      <c r="B220" s="9" t="s">
        <v>161</v>
      </c>
      <c r="C220" s="6" t="s">
        <v>21</v>
      </c>
      <c r="D220" s="11" t="s">
        <v>162</v>
      </c>
      <c r="E220" s="12">
        <v>0</v>
      </c>
      <c r="F220" s="17">
        <v>1</v>
      </c>
      <c r="G220" s="7">
        <f t="shared" si="10"/>
        <v>0</v>
      </c>
    </row>
    <row r="221" spans="1:7" ht="33.75" x14ac:dyDescent="0.25">
      <c r="A221" s="9">
        <v>31</v>
      </c>
      <c r="B221" s="9" t="s">
        <v>78</v>
      </c>
      <c r="C221" s="6" t="s">
        <v>21</v>
      </c>
      <c r="D221" s="11" t="s">
        <v>79</v>
      </c>
      <c r="E221" s="12">
        <v>0</v>
      </c>
      <c r="F221" s="17">
        <v>1</v>
      </c>
      <c r="G221" s="7">
        <f t="shared" si="10"/>
        <v>0</v>
      </c>
    </row>
    <row r="222" spans="1:7" x14ac:dyDescent="0.25">
      <c r="A222" s="9">
        <v>32</v>
      </c>
      <c r="B222" s="9" t="s">
        <v>80</v>
      </c>
      <c r="C222" s="6" t="s">
        <v>21</v>
      </c>
      <c r="D222" s="11" t="s">
        <v>81</v>
      </c>
      <c r="E222" s="12">
        <v>0</v>
      </c>
      <c r="F222" s="17">
        <v>2</v>
      </c>
      <c r="G222" s="7">
        <f t="shared" si="10"/>
        <v>0</v>
      </c>
    </row>
    <row r="223" spans="1:7" x14ac:dyDescent="0.25">
      <c r="A223" s="9">
        <v>33</v>
      </c>
      <c r="B223" s="9" t="s">
        <v>198</v>
      </c>
      <c r="C223" s="6" t="s">
        <v>10</v>
      </c>
      <c r="D223" s="11" t="s">
        <v>113</v>
      </c>
      <c r="E223" s="12">
        <v>0</v>
      </c>
      <c r="F223" s="17">
        <v>1</v>
      </c>
      <c r="G223" s="7">
        <f t="shared" si="10"/>
        <v>0</v>
      </c>
    </row>
    <row r="224" spans="1:7" x14ac:dyDescent="0.25">
      <c r="D224" s="4" t="s">
        <v>12</v>
      </c>
      <c r="E224" s="4"/>
      <c r="F224" s="4"/>
      <c r="G224" s="8">
        <f>SUM(G191:G223)</f>
        <v>0</v>
      </c>
    </row>
    <row r="226" spans="1:7" x14ac:dyDescent="0.25">
      <c r="A226" s="14"/>
      <c r="B226" s="14"/>
      <c r="C226" s="14"/>
      <c r="D226" s="15" t="s">
        <v>203</v>
      </c>
      <c r="E226" s="14"/>
      <c r="F226" s="14"/>
      <c r="G226" s="16">
        <f>SUM(G12:G225)/2</f>
        <v>0</v>
      </c>
    </row>
  </sheetData>
  <sheetProtection algorithmName="SHA-512" hashValue="6kZm8euwWb3goRcJbHhaHD2eMcLskO/ElbkwOQsp+u0vpYJciYGx9DxB/T62TrH9zrfgsw0YorouaVx8ZI+wgQ==" saltValue="6SovC4MXQgDoEq9IFBLn2Q==" spinCount="100000" sheet="1" objects="1" scenarios="1"/>
  <mergeCells count="1">
    <mergeCell ref="A6:G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PREUS ZERO AV MEDIATIC BIMSA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Paz, Alvaro</dc:creator>
  <cp:lastModifiedBy>Ruiz Paz, Alvaro</cp:lastModifiedBy>
  <dcterms:created xsi:type="dcterms:W3CDTF">2024-05-02T08:07:26Z</dcterms:created>
  <dcterms:modified xsi:type="dcterms:W3CDTF">2024-05-02T11:25:51Z</dcterms:modified>
</cp:coreProperties>
</file>