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PHMJ\Edifici Santa Caterina\Manteniment\GESTIÓ\concursos, obres i Projectes\2024\Exp 2024_85 Millora extraccions cuina\03_EXP--\"/>
    </mc:Choice>
  </mc:AlternateContent>
  <bookViews>
    <workbookView xWindow="0" yWindow="0" windowWidth="16380" windowHeight="8190" tabRatio="500" firstSheet="1" activeTab="1"/>
  </bookViews>
  <sheets>
    <sheet name="RESUM" sheetId="1" state="hidden" r:id="rId1"/>
    <sheet name="Annex 2" sheetId="10" r:id="rId2"/>
  </sheets>
  <calcPr calcId="162913"/>
</workbook>
</file>

<file path=xl/calcChain.xml><?xml version="1.0" encoding="utf-8"?>
<calcChain xmlns="http://schemas.openxmlformats.org/spreadsheetml/2006/main">
  <c r="C9" i="10" l="1"/>
  <c r="D8" i="10" l="1"/>
  <c r="D9" i="10" l="1"/>
  <c r="D22" i="1" l="1"/>
  <c r="E22" i="1" s="1"/>
  <c r="E21" i="1"/>
  <c r="E17" i="1"/>
  <c r="D7" i="1" l="1"/>
  <c r="E7" i="1" s="1"/>
  <c r="E6" i="1"/>
  <c r="E5" i="1" l="1"/>
</calcChain>
</file>

<file path=xl/sharedStrings.xml><?xml version="1.0" encoding="utf-8"?>
<sst xmlns="http://schemas.openxmlformats.org/spreadsheetml/2006/main" count="46" uniqueCount="32">
  <si>
    <t>TOTAL UDS</t>
  </si>
  <si>
    <t>PROPOSTA ECONÒMICA DEL LICITADOR</t>
  </si>
  <si>
    <t>OMPLIR només l' import de la casella groga i es calcularà l'oferta</t>
  </si>
  <si>
    <t>% Descompte a aplicar als preus de materials recanvis accesoris</t>
  </si>
  <si>
    <t>Ampliació del termini de garantia (anys)</t>
  </si>
  <si>
    <t>Proposta de preu hora d’assistència tècnica especialitzada amb desplaçament o enviament d'equip a taller</t>
  </si>
  <si>
    <t>Total s/iva</t>
  </si>
  <si>
    <t>Total iva inclòs</t>
  </si>
  <si>
    <t xml:space="preserve">Resum </t>
  </si>
  <si>
    <t xml:space="preserve">Cost anual del manteniment a tot risc </t>
  </si>
  <si>
    <t>Cost anual del manteniment preventiu</t>
  </si>
  <si>
    <t>Servei de manteniment durant 10 anys. IMPORT MÀXIM VARIABLE</t>
  </si>
  <si>
    <t>TOTAL Subministrament + Servei de manteniment</t>
  </si>
  <si>
    <t>Concurs  CONTR/2023/0000000082 SUBMINISTRAMENT I INSTAL·LACIÓ D'UNA INCUBADORA DE TRANSPORT I L'EVENTUAL SERVEI DE MANTENIMENT PER A L'HOSPITAL SANTA CATERINA DE L'IAS en el marc del Programa específic de suport a la renovació tecnològica (PERT) promogut pel Servei Català de la Salut en virtut de la convocatòria pública prevista per la Resolució 8LT/ 1878/2022, de 22 de juny, aprovada en desenvolupament de l’Ordre 8LT/82/2022, de 25 d’abril.</t>
  </si>
  <si>
    <t>Eventual servei de manteniment a necessitats de l’IAS ( 10 anys).
IMPORT VARIABLE MÀXIM ANUAL 2.070 € x 10 anys</t>
  </si>
  <si>
    <t>LOT 1 Columnes</t>
  </si>
  <si>
    <t>Preu total subministrament</t>
  </si>
  <si>
    <t>Subministrament  Columnes</t>
  </si>
  <si>
    <t>LOT 2 Làmpares quirúrgiques</t>
  </si>
  <si>
    <t>Subministrament  Làmpares quirúrgiques</t>
  </si>
  <si>
    <t>Subministrament mànec esterilitzable</t>
  </si>
  <si>
    <t>Preu unitari mànec esterilitzable</t>
  </si>
  <si>
    <t>Ràpel</t>
  </si>
  <si>
    <t>EMPRESA</t>
  </si>
  <si>
    <t>NIF</t>
  </si>
  <si>
    <t>Correu electrònic</t>
  </si>
  <si>
    <t xml:space="preserve">TOTAL </t>
  </si>
  <si>
    <t>Proposta de reducció de termini (setmanes)</t>
  </si>
  <si>
    <t>Oferta econòmica</t>
  </si>
  <si>
    <t>Oferta de flota de vehicles ECO (nº de cotxes amb fitxes tècniques a adjuntar)</t>
  </si>
  <si>
    <t>Preu sense IVA</t>
  </si>
  <si>
    <t xml:space="preserve">CONTR/2024/0000000085 L’OBRA DE MILLORA DELS VENTILADORS D’APORTACIÓ I EXTRACCIÓ DE LA CUINA DE L’HOSPITAL SANTA CATERINA DE L’IAS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</si>
</sst>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28282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4" fontId="9" fillId="0" borderId="0" applyFont="0" applyFill="0" applyBorder="0" applyAlignment="0" applyProtection="0"/>
    <xf numFmtId="0" fontId="9" fillId="5" borderId="11" applyNumberFormat="0" applyFont="0" applyAlignment="0" applyProtection="0"/>
    <xf numFmtId="0" fontId="1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1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0" fillId="0" borderId="0" xfId="0" applyBorder="1"/>
    <xf numFmtId="0" fontId="0" fillId="2" borderId="0" xfId="0" applyFill="1" applyBorder="1"/>
    <xf numFmtId="0" fontId="5" fillId="3" borderId="8" xfId="0" applyFont="1" applyFill="1" applyBorder="1" applyAlignment="1">
      <alignment wrapText="1" shrinkToFit="1"/>
    </xf>
    <xf numFmtId="0" fontId="0" fillId="4" borderId="0" xfId="0" applyFill="1" applyBorder="1" applyAlignment="1">
      <alignment wrapText="1"/>
    </xf>
    <xf numFmtId="0" fontId="5" fillId="3" borderId="0" xfId="0" applyFont="1" applyFill="1" applyBorder="1" applyAlignment="1">
      <alignment wrapText="1" shrinkToFi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wrapText="1"/>
    </xf>
    <xf numFmtId="0" fontId="0" fillId="0" borderId="8" xfId="0" applyBorder="1"/>
    <xf numFmtId="0" fontId="6" fillId="2" borderId="0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wrapText="1" shrinkToFit="1"/>
    </xf>
    <xf numFmtId="0" fontId="8" fillId="0" borderId="2" xfId="0" applyFont="1" applyBorder="1"/>
    <xf numFmtId="0" fontId="4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7" fillId="8" borderId="2" xfId="5" applyFont="1" applyBorder="1" applyAlignment="1">
      <alignment horizontal="center" vertical="center"/>
    </xf>
    <xf numFmtId="49" fontId="3" fillId="7" borderId="1" xfId="4" applyNumberFormat="1" applyBorder="1" applyAlignment="1">
      <alignment horizontal="center" vertical="center" wrapText="1"/>
    </xf>
    <xf numFmtId="0" fontId="3" fillId="7" borderId="2" xfId="4" applyBorder="1" applyAlignment="1">
      <alignment horizontal="center" wrapText="1"/>
    </xf>
    <xf numFmtId="49" fontId="3" fillId="7" borderId="4" xfId="4" applyNumberFormat="1" applyBorder="1" applyAlignment="1">
      <alignment horizontal="center" wrapText="1"/>
    </xf>
    <xf numFmtId="49" fontId="3" fillId="7" borderId="5" xfId="4" applyNumberFormat="1" applyBorder="1" applyAlignment="1">
      <alignment horizontal="center" wrapText="1"/>
    </xf>
    <xf numFmtId="49" fontId="3" fillId="7" borderId="6" xfId="4" applyNumberFormat="1" applyBorder="1" applyAlignment="1">
      <alignment horizontal="center" wrapText="1"/>
    </xf>
    <xf numFmtId="44" fontId="0" fillId="0" borderId="9" xfId="1" applyFont="1" applyFill="1" applyBorder="1"/>
    <xf numFmtId="44" fontId="6" fillId="5" borderId="2" xfId="2" applyNumberFormat="1" applyFont="1" applyBorder="1" applyProtection="1">
      <protection locked="0"/>
    </xf>
    <xf numFmtId="0" fontId="4" fillId="2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44" fontId="6" fillId="0" borderId="10" xfId="1" applyFont="1" applyFill="1" applyBorder="1" applyProtection="1">
      <protection locked="0"/>
    </xf>
    <xf numFmtId="0" fontId="6" fillId="5" borderId="13" xfId="2" applyFont="1" applyBorder="1" applyProtection="1">
      <protection locked="0"/>
    </xf>
    <xf numFmtId="0" fontId="6" fillId="5" borderId="14" xfId="2" applyFont="1" applyBorder="1" applyProtection="1">
      <protection locked="0"/>
    </xf>
    <xf numFmtId="0" fontId="6" fillId="5" borderId="15" xfId="2" applyFont="1" applyBorder="1" applyProtection="1">
      <protection locked="0"/>
    </xf>
    <xf numFmtId="0" fontId="0" fillId="0" borderId="2" xfId="0" applyFill="1" applyBorder="1" applyAlignment="1">
      <alignment wrapText="1"/>
    </xf>
    <xf numFmtId="44" fontId="0" fillId="0" borderId="9" xfId="1" applyFont="1" applyFill="1" applyBorder="1" applyAlignment="1">
      <alignment horizontal="center" vertical="center"/>
    </xf>
    <xf numFmtId="44" fontId="6" fillId="0" borderId="2" xfId="1" applyFont="1" applyFill="1" applyBorder="1" applyAlignment="1" applyProtection="1">
      <alignment vertical="center"/>
      <protection locked="0"/>
    </xf>
    <xf numFmtId="44" fontId="6" fillId="0" borderId="2" xfId="1" applyFont="1" applyFill="1" applyBorder="1" applyAlignment="1" applyProtection="1">
      <alignment horizontal="center" vertical="center"/>
      <protection locked="0"/>
    </xf>
    <xf numFmtId="44" fontId="10" fillId="6" borderId="9" xfId="3" applyNumberFormat="1" applyFont="1" applyBorder="1" applyAlignment="1">
      <alignment horizontal="center" vertical="center"/>
    </xf>
    <xf numFmtId="0" fontId="2" fillId="7" borderId="2" xfId="4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/>
    </xf>
    <xf numFmtId="0" fontId="11" fillId="9" borderId="7" xfId="6" applyBorder="1" applyAlignment="1">
      <alignment horizontal="center" wrapText="1"/>
    </xf>
    <xf numFmtId="0" fontId="6" fillId="5" borderId="2" xfId="2" applyFont="1" applyBorder="1" applyProtection="1">
      <protection locked="0"/>
    </xf>
    <xf numFmtId="44" fontId="11" fillId="9" borderId="9" xfId="6" applyNumberFormat="1" applyBorder="1" applyAlignment="1" applyProtection="1">
      <alignment horizontal="center" vertical="center"/>
    </xf>
    <xf numFmtId="44" fontId="0" fillId="0" borderId="9" xfId="1" applyFont="1" applyFill="1" applyBorder="1" applyProtection="1"/>
    <xf numFmtId="44" fontId="6" fillId="0" borderId="10" xfId="1" applyFont="1" applyFill="1" applyBorder="1" applyProtection="1"/>
    <xf numFmtId="49" fontId="1" fillId="7" borderId="4" xfId="4" applyNumberFormat="1" applyFont="1" applyBorder="1" applyAlignment="1">
      <alignment horizontal="center" wrapText="1"/>
    </xf>
    <xf numFmtId="44" fontId="1" fillId="5" borderId="2" xfId="1" applyFont="1" applyFill="1" applyBorder="1" applyProtection="1">
      <protection locked="0"/>
    </xf>
    <xf numFmtId="49" fontId="6" fillId="2" borderId="0" xfId="0" applyNumberFormat="1" applyFont="1" applyFill="1" applyBorder="1" applyAlignment="1">
      <alignment horizontal="center" vertical="center" wrapText="1"/>
    </xf>
    <xf numFmtId="0" fontId="3" fillId="7" borderId="19" xfId="4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44" fontId="11" fillId="9" borderId="7" xfId="6" applyNumberFormat="1" applyBorder="1" applyAlignment="1">
      <alignment horizontal="center" wrapText="1"/>
    </xf>
    <xf numFmtId="0" fontId="0" fillId="5" borderId="11" xfId="2" applyFont="1" applyAlignment="1">
      <alignment horizontal="center" vertical="center"/>
    </xf>
    <xf numFmtId="0" fontId="11" fillId="9" borderId="3" xfId="6" applyBorder="1" applyAlignment="1">
      <alignment horizontal="center" vertical="center" wrapText="1"/>
    </xf>
    <xf numFmtId="0" fontId="11" fillId="9" borderId="16" xfId="6" applyBorder="1" applyAlignment="1">
      <alignment horizontal="center" vertical="center" wrapText="1"/>
    </xf>
    <xf numFmtId="0" fontId="10" fillId="9" borderId="23" xfId="6" applyFont="1" applyBorder="1" applyAlignment="1">
      <alignment horizontal="center" vertical="center"/>
    </xf>
    <xf numFmtId="0" fontId="10" fillId="9" borderId="24" xfId="6" applyFont="1" applyBorder="1" applyAlignment="1">
      <alignment horizontal="center" vertical="center"/>
    </xf>
    <xf numFmtId="0" fontId="0" fillId="5" borderId="17" xfId="2" applyFont="1" applyBorder="1" applyAlignment="1">
      <alignment horizontal="center" vertical="center" wrapText="1"/>
    </xf>
    <xf numFmtId="0" fontId="0" fillId="5" borderId="11" xfId="2" applyFont="1" applyAlignment="1">
      <alignment horizontal="center" vertical="center" wrapText="1"/>
    </xf>
    <xf numFmtId="49" fontId="1" fillId="10" borderId="18" xfId="7" applyNumberFormat="1" applyBorder="1" applyAlignment="1">
      <alignment horizontal="center" vertical="center" wrapText="1"/>
    </xf>
    <xf numFmtId="49" fontId="1" fillId="10" borderId="0" xfId="7" applyNumberFormat="1" applyBorder="1" applyAlignment="1">
      <alignment horizontal="center" vertical="center" wrapText="1"/>
    </xf>
    <xf numFmtId="0" fontId="0" fillId="5" borderId="20" xfId="2" applyFont="1" applyBorder="1" applyAlignment="1" applyProtection="1">
      <alignment horizontal="center"/>
      <protection locked="0"/>
    </xf>
    <xf numFmtId="0" fontId="0" fillId="5" borderId="21" xfId="2" applyFont="1" applyBorder="1" applyAlignment="1" applyProtection="1">
      <alignment horizontal="center"/>
      <protection locked="0"/>
    </xf>
    <xf numFmtId="0" fontId="0" fillId="5" borderId="22" xfId="2" applyFont="1" applyBorder="1" applyAlignment="1" applyProtection="1">
      <alignment horizontal="center"/>
      <protection locked="0"/>
    </xf>
    <xf numFmtId="0" fontId="13" fillId="0" borderId="12" xfId="0" applyFont="1" applyBorder="1" applyAlignment="1">
      <alignment vertical="center" wrapText="1"/>
    </xf>
  </cellXfs>
  <cellStyles count="10">
    <cellStyle name="20% - Énfasis1" xfId="4" builtinId="30"/>
    <cellStyle name="20% - Énfasis5" xfId="7" builtinId="46"/>
    <cellStyle name="40% - Énfasis1" xfId="5" builtinId="31"/>
    <cellStyle name="Énfasis1" xfId="3" builtinId="29"/>
    <cellStyle name="Énfasis5" xfId="6" builtinId="45"/>
    <cellStyle name="Hipervínculo 2" xfId="9"/>
    <cellStyle name="Moneda" xfId="1" builtinId="4"/>
    <cellStyle name="Normal" xfId="0" builtinId="0"/>
    <cellStyle name="Normal 2" xfId="8"/>
    <cellStyle name="Notas" xfId="2" builtin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72BF44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13"/>
    <pageSetUpPr fitToPage="1"/>
  </sheetPr>
  <dimension ref="A1:J28"/>
  <sheetViews>
    <sheetView zoomScale="90" zoomScaleNormal="90" workbookViewId="0">
      <selection activeCell="D13" sqref="D13"/>
    </sheetView>
  </sheetViews>
  <sheetFormatPr baseColWidth="10" defaultColWidth="11" defaultRowHeight="15" x14ac:dyDescent="0.25"/>
  <cols>
    <col min="1" max="1" width="73.42578125" customWidth="1"/>
    <col min="2" max="2" width="6.85546875" customWidth="1"/>
    <col min="3" max="3" width="42.140625" customWidth="1"/>
    <col min="4" max="4" width="13.85546875" bestFit="1" customWidth="1"/>
    <col min="5" max="5" width="15.140625" customWidth="1"/>
  </cols>
  <sheetData>
    <row r="1" spans="1:10" ht="37.5" customHeight="1" thickBot="1" x14ac:dyDescent="0.3">
      <c r="A1" s="20" t="s">
        <v>1</v>
      </c>
      <c r="C1" s="52" t="s">
        <v>2</v>
      </c>
      <c r="D1" s="52"/>
      <c r="E1" s="52"/>
    </row>
    <row r="2" spans="1:10" ht="90.75" thickBot="1" x14ac:dyDescent="0.3">
      <c r="A2" s="21" t="s">
        <v>13</v>
      </c>
      <c r="B2" s="22" t="s">
        <v>0</v>
      </c>
      <c r="C2" s="23" t="s">
        <v>8</v>
      </c>
      <c r="D2" s="24" t="s">
        <v>6</v>
      </c>
      <c r="E2" s="25" t="s">
        <v>7</v>
      </c>
    </row>
    <row r="3" spans="1:10" ht="7.5" customHeight="1" thickBot="1" x14ac:dyDescent="0.3">
      <c r="A3" s="6"/>
      <c r="B3" s="9"/>
      <c r="C3" s="7"/>
      <c r="D3" s="7"/>
      <c r="E3" s="7"/>
    </row>
    <row r="4" spans="1:10" ht="15.75" thickBot="1" x14ac:dyDescent="0.3">
      <c r="A4" s="39" t="s">
        <v>15</v>
      </c>
      <c r="B4" s="8"/>
      <c r="C4" s="1"/>
    </row>
    <row r="5" spans="1:10" ht="15.75" thickBot="1" x14ac:dyDescent="0.3">
      <c r="A5" s="13" t="s">
        <v>17</v>
      </c>
      <c r="B5" s="34"/>
      <c r="C5" s="14" t="s">
        <v>16</v>
      </c>
      <c r="D5" s="27"/>
      <c r="E5" s="26">
        <f>D5*1.21</f>
        <v>0</v>
      </c>
      <c r="J5" s="10"/>
    </row>
    <row r="6" spans="1:10" ht="30.75" thickBot="1" x14ac:dyDescent="0.3">
      <c r="A6" s="17" t="s">
        <v>14</v>
      </c>
      <c r="B6" s="19"/>
      <c r="C6" s="15" t="s">
        <v>11</v>
      </c>
      <c r="D6" s="36">
        <v>20700</v>
      </c>
      <c r="E6" s="35">
        <f>D6*1.21</f>
        <v>25047</v>
      </c>
      <c r="J6" s="10"/>
    </row>
    <row r="7" spans="1:10" ht="30.75" thickBot="1" x14ac:dyDescent="0.3">
      <c r="A7" s="16"/>
      <c r="B7" s="19"/>
      <c r="C7" s="15" t="s">
        <v>12</v>
      </c>
      <c r="D7" s="37" t="str">
        <f>IF(D5=0,"0",D5+D6)</f>
        <v>0</v>
      </c>
      <c r="E7" s="38" t="str">
        <f>IF(D7="0","0",D7*1.21)</f>
        <v>0</v>
      </c>
      <c r="J7" s="10"/>
    </row>
    <row r="8" spans="1:10" ht="15.75" thickBot="1" x14ac:dyDescent="0.3">
      <c r="A8" s="16"/>
      <c r="B8" s="19"/>
      <c r="C8" s="15"/>
      <c r="D8" s="30"/>
      <c r="E8" s="18"/>
      <c r="J8" s="10"/>
    </row>
    <row r="9" spans="1:10" ht="15.75" thickBot="1" x14ac:dyDescent="0.3">
      <c r="A9" s="16"/>
      <c r="B9" s="19"/>
      <c r="C9" s="28" t="s">
        <v>22</v>
      </c>
      <c r="D9" s="31"/>
      <c r="E9" s="18"/>
      <c r="J9" s="10"/>
    </row>
    <row r="10" spans="1:10" ht="15.75" thickBot="1" x14ac:dyDescent="0.3">
      <c r="A10" s="12"/>
      <c r="B10" s="11"/>
      <c r="C10" s="28" t="s">
        <v>4</v>
      </c>
      <c r="D10" s="31"/>
    </row>
    <row r="11" spans="1:10" ht="30.75" thickBot="1" x14ac:dyDescent="0.3">
      <c r="A11" s="5"/>
      <c r="B11" s="4"/>
      <c r="C11" s="29" t="s">
        <v>3</v>
      </c>
      <c r="D11" s="32"/>
      <c r="E11" s="2"/>
    </row>
    <row r="12" spans="1:10" ht="45.75" thickBot="1" x14ac:dyDescent="0.3">
      <c r="A12" s="1"/>
      <c r="B12" s="4"/>
      <c r="C12" s="29" t="s">
        <v>5</v>
      </c>
      <c r="D12" s="32"/>
      <c r="E12" s="2"/>
    </row>
    <row r="13" spans="1:10" ht="15.75" thickBot="1" x14ac:dyDescent="0.3">
      <c r="A13" s="3"/>
      <c r="B13" s="4"/>
      <c r="C13" s="29" t="s">
        <v>9</v>
      </c>
      <c r="D13" s="32"/>
      <c r="E13" s="2"/>
    </row>
    <row r="14" spans="1:10" ht="15.75" thickBot="1" x14ac:dyDescent="0.3">
      <c r="C14" s="29" t="s">
        <v>10</v>
      </c>
      <c r="D14" s="33"/>
    </row>
    <row r="15" spans="1:10" ht="15.75" thickBot="1" x14ac:dyDescent="0.3"/>
    <row r="16" spans="1:10" ht="15.75" thickBot="1" x14ac:dyDescent="0.3">
      <c r="A16" s="39" t="s">
        <v>18</v>
      </c>
      <c r="B16" s="8"/>
      <c r="C16" s="1"/>
    </row>
    <row r="17" spans="1:5" ht="15.75" thickBot="1" x14ac:dyDescent="0.3">
      <c r="A17" s="13" t="s">
        <v>19</v>
      </c>
      <c r="B17" s="34"/>
      <c r="C17" s="14" t="s">
        <v>16</v>
      </c>
      <c r="D17" s="27"/>
      <c r="E17" s="26">
        <f>D17*1.21</f>
        <v>0</v>
      </c>
    </row>
    <row r="18" spans="1:5" ht="15.75" thickBot="1" x14ac:dyDescent="0.3">
      <c r="A18" s="13" t="s">
        <v>20</v>
      </c>
      <c r="B18" s="19"/>
      <c r="C18" s="40" t="s">
        <v>21</v>
      </c>
      <c r="D18" s="27"/>
      <c r="E18" s="26"/>
    </row>
    <row r="19" spans="1:5" ht="15.75" thickBot="1" x14ac:dyDescent="0.3">
      <c r="A19" s="13"/>
      <c r="B19" s="19"/>
      <c r="C19" s="40"/>
      <c r="D19" s="27"/>
      <c r="E19" s="26"/>
    </row>
    <row r="20" spans="1:5" ht="15.75" thickBot="1" x14ac:dyDescent="0.3">
      <c r="A20" s="13"/>
      <c r="B20" s="19"/>
      <c r="C20" s="40"/>
      <c r="D20" s="27"/>
      <c r="E20" s="26"/>
    </row>
    <row r="21" spans="1:5" ht="30.75" thickBot="1" x14ac:dyDescent="0.3">
      <c r="A21" s="17" t="s">
        <v>14</v>
      </c>
      <c r="B21" s="19"/>
      <c r="C21" s="15" t="s">
        <v>11</v>
      </c>
      <c r="D21" s="36">
        <v>20700</v>
      </c>
      <c r="E21" s="35">
        <f>D21*1.21</f>
        <v>25047</v>
      </c>
    </row>
    <row r="22" spans="1:5" ht="30.75" thickBot="1" x14ac:dyDescent="0.3">
      <c r="A22" s="16"/>
      <c r="B22" s="19"/>
      <c r="C22" s="15" t="s">
        <v>12</v>
      </c>
      <c r="D22" s="37" t="str">
        <f>IF(D17=0,"0",D17+D21)</f>
        <v>0</v>
      </c>
      <c r="E22" s="38" t="str">
        <f>IF(D22="0","0",D22*1.21)</f>
        <v>0</v>
      </c>
    </row>
    <row r="23" spans="1:5" ht="15.75" thickBot="1" x14ac:dyDescent="0.3">
      <c r="A23" s="16"/>
      <c r="B23" s="19"/>
      <c r="C23" s="15"/>
      <c r="D23" s="30"/>
      <c r="E23" s="18"/>
    </row>
    <row r="24" spans="1:5" ht="15.75" thickBot="1" x14ac:dyDescent="0.3">
      <c r="A24" s="12"/>
      <c r="B24" s="11"/>
      <c r="C24" s="28" t="s">
        <v>4</v>
      </c>
      <c r="D24" s="31"/>
    </row>
    <row r="25" spans="1:5" ht="30.75" thickBot="1" x14ac:dyDescent="0.3">
      <c r="A25" s="5"/>
      <c r="B25" s="4"/>
      <c r="C25" s="29" t="s">
        <v>3</v>
      </c>
      <c r="D25" s="32"/>
      <c r="E25" s="2"/>
    </row>
    <row r="26" spans="1:5" ht="45.75" thickBot="1" x14ac:dyDescent="0.3">
      <c r="A26" s="1"/>
      <c r="B26" s="4"/>
      <c r="C26" s="29" t="s">
        <v>5</v>
      </c>
      <c r="D26" s="32"/>
      <c r="E26" s="2"/>
    </row>
    <row r="27" spans="1:5" ht="15.75" thickBot="1" x14ac:dyDescent="0.3">
      <c r="A27" s="3"/>
      <c r="B27" s="4"/>
      <c r="C27" s="29" t="s">
        <v>9</v>
      </c>
      <c r="D27" s="32"/>
      <c r="E27" s="2"/>
    </row>
    <row r="28" spans="1:5" ht="15.75" thickBot="1" x14ac:dyDescent="0.3">
      <c r="C28" s="29" t="s">
        <v>10</v>
      </c>
      <c r="D28" s="33"/>
    </row>
  </sheetData>
  <sheetProtection algorithmName="SHA-512" hashValue="v0n0fRtK3ACUaD2ONuVGId4SfJwXW06L+cJH3kQU0EryNvUvAOjkvmf0RwtP2rz+ncFLWe5MrU2FPZ499t1j0Q==" saltValue="2t1DtSAtCHP5MlhR9Lnngw==" spinCount="100000" sheet="1" objects="1" scenarios="1" selectLockedCells="1"/>
  <mergeCells count="1">
    <mergeCell ref="C1:E1"/>
  </mergeCells>
  <pageMargins left="0.70866141732283472" right="0.70866141732283472" top="0.74803149606299213" bottom="0.74803149606299213" header="0.51181102362204722" footer="0.51181102362204722"/>
  <pageSetup paperSize="9" scale="57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L12"/>
  <sheetViews>
    <sheetView tabSelected="1" zoomScale="90" zoomScaleNormal="90" workbookViewId="0">
      <selection activeCell="G2" sqref="G2:L2"/>
    </sheetView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4" width="13.85546875" bestFit="1" customWidth="1"/>
    <col min="5" max="5" width="3.42578125" customWidth="1"/>
    <col min="6" max="6" width="14" bestFit="1" customWidth="1"/>
  </cols>
  <sheetData>
    <row r="1" spans="1:12" ht="37.5" customHeight="1" x14ac:dyDescent="0.25">
      <c r="B1" s="55" t="s">
        <v>1</v>
      </c>
      <c r="C1" s="56"/>
      <c r="D1" s="56"/>
      <c r="F1" s="57" t="s">
        <v>2</v>
      </c>
      <c r="G1" s="58"/>
      <c r="H1" s="58"/>
    </row>
    <row r="2" spans="1:12" ht="21" customHeight="1" x14ac:dyDescent="0.25">
      <c r="B2" s="59" t="s">
        <v>31</v>
      </c>
      <c r="C2" s="59"/>
      <c r="D2" s="59"/>
      <c r="F2" s="49" t="s">
        <v>23</v>
      </c>
      <c r="G2" s="61"/>
      <c r="H2" s="62"/>
      <c r="I2" s="62"/>
      <c r="J2" s="62"/>
      <c r="K2" s="62"/>
      <c r="L2" s="63"/>
    </row>
    <row r="3" spans="1:12" x14ac:dyDescent="0.25">
      <c r="B3" s="60"/>
      <c r="C3" s="60"/>
      <c r="D3" s="60"/>
      <c r="F3" s="49" t="s">
        <v>24</v>
      </c>
      <c r="G3" s="61"/>
      <c r="H3" s="62"/>
      <c r="I3" s="62"/>
      <c r="J3" s="62"/>
      <c r="K3" s="62"/>
      <c r="L3" s="63"/>
    </row>
    <row r="4" spans="1:12" ht="30.75" customHeight="1" x14ac:dyDescent="0.25">
      <c r="B4" s="60"/>
      <c r="C4" s="60"/>
      <c r="D4" s="60"/>
      <c r="F4" s="49" t="s">
        <v>25</v>
      </c>
      <c r="G4" s="61"/>
      <c r="H4" s="62"/>
      <c r="I4" s="62"/>
      <c r="J4" s="62"/>
      <c r="K4" s="62"/>
      <c r="L4" s="63"/>
    </row>
    <row r="5" spans="1:12" ht="15.75" thickBot="1" x14ac:dyDescent="0.3">
      <c r="A5" s="1"/>
      <c r="B5" s="48"/>
      <c r="C5" s="9"/>
      <c r="D5" s="7"/>
    </row>
    <row r="6" spans="1:12" ht="15.75" thickBot="1" x14ac:dyDescent="0.3">
      <c r="B6" s="53" t="s">
        <v>1</v>
      </c>
      <c r="C6" s="54"/>
      <c r="D6" s="54"/>
    </row>
    <row r="7" spans="1:12" ht="30.75" thickBot="1" x14ac:dyDescent="0.3">
      <c r="B7" s="23" t="s">
        <v>8</v>
      </c>
      <c r="C7" s="46" t="s">
        <v>30</v>
      </c>
      <c r="D7" s="25" t="s">
        <v>7</v>
      </c>
      <c r="H7" s="10"/>
    </row>
    <row r="8" spans="1:12" ht="15.75" thickBot="1" x14ac:dyDescent="0.3">
      <c r="B8" s="64" t="s">
        <v>28</v>
      </c>
      <c r="C8" s="47"/>
      <c r="D8" s="44">
        <f>IF(C8=0, 0,C8*1.21)</f>
        <v>0</v>
      </c>
      <c r="H8" s="10"/>
    </row>
    <row r="9" spans="1:12" ht="15.75" thickBot="1" x14ac:dyDescent="0.3">
      <c r="B9" s="41" t="s">
        <v>26</v>
      </c>
      <c r="C9" s="51">
        <f>SUM(C8:C8)</f>
        <v>0</v>
      </c>
      <c r="D9" s="43">
        <f>IF(C9="0","0",C9*1.21)</f>
        <v>0</v>
      </c>
      <c r="F9" s="10"/>
    </row>
    <row r="10" spans="1:12" ht="15.75" thickBot="1" x14ac:dyDescent="0.3">
      <c r="B10" s="15"/>
      <c r="C10" s="45"/>
      <c r="D10" s="18"/>
      <c r="H10" s="10"/>
    </row>
    <row r="11" spans="1:12" ht="15.75" thickBot="1" x14ac:dyDescent="0.3">
      <c r="B11" s="50" t="s">
        <v>29</v>
      </c>
      <c r="C11" s="42"/>
      <c r="D11" s="18"/>
      <c r="H11" s="10"/>
    </row>
    <row r="12" spans="1:12" ht="15.75" thickBot="1" x14ac:dyDescent="0.3">
      <c r="B12" s="50" t="s">
        <v>27</v>
      </c>
      <c r="C12" s="42"/>
      <c r="D12" s="18"/>
    </row>
  </sheetData>
  <sheetProtection algorithmName="SHA-512" hashValue="Sea53fkZCShha+UMvdchZGHaJ1XXRLnTJSdo5yozPWIIC1WRE6wbzWd3TogabWBqoi/M4H5EXiQPMvQHSusdnQ==" saltValue="JRCdhFJYfLYt+mXw3u50OQ==" spinCount="100000" sheet="1" selectLockedCells="1"/>
  <mergeCells count="7">
    <mergeCell ref="B6:D6"/>
    <mergeCell ref="B1:D1"/>
    <mergeCell ref="F1:H1"/>
    <mergeCell ref="B2:D4"/>
    <mergeCell ref="G2:L2"/>
    <mergeCell ref="G3:L3"/>
    <mergeCell ref="G4:L4"/>
  </mergeCells>
  <pageMargins left="0.70866141732283472" right="0.70866141732283472" top="0.74803149606299213" bottom="0.74803149606299213" header="0.51181102362204722" footer="0.51181102362204722"/>
  <pageSetup paperSize="9" scale="67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</vt:lpstr>
      <vt:lpstr>Annex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 SERRATS</dc:creator>
  <cp:lastModifiedBy>PAU SERRATS GIRONELLA</cp:lastModifiedBy>
  <cp:lastPrinted>2024-01-25T13:00:25Z</cp:lastPrinted>
  <dcterms:created xsi:type="dcterms:W3CDTF">2020-10-02T07:03:39Z</dcterms:created>
  <dcterms:modified xsi:type="dcterms:W3CDTF">2024-06-05T12:47:56Z</dcterms:modified>
</cp:coreProperties>
</file>