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FISICS\HOME\DTE\GEEC\2024\SCS-2024-429 Basat Taules quir. i carros BQ H Blanes, basat SCS-2021-663-2\"/>
    </mc:Choice>
  </mc:AlternateContent>
  <bookViews>
    <workbookView xWindow="0" yWindow="0" windowWidth="18435" windowHeight="6870"/>
  </bookViews>
  <sheets>
    <sheet name="Annex 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6" i="1"/>
  <c r="K27" i="1"/>
  <c r="K24" i="1"/>
  <c r="K23" i="1"/>
  <c r="K22" i="1"/>
  <c r="K21" i="1"/>
  <c r="K20" i="1"/>
  <c r="I13" i="1" l="1"/>
  <c r="I10" i="1"/>
  <c r="I16" i="1" l="1"/>
  <c r="I15" i="1"/>
  <c r="I14" i="1"/>
  <c r="I12" i="1"/>
  <c r="I11" i="1"/>
  <c r="K28" i="1" l="1"/>
  <c r="I17" i="1"/>
  <c r="M6" i="1" l="1"/>
  <c r="N6" i="1" s="1"/>
</calcChain>
</file>

<file path=xl/sharedStrings.xml><?xml version="1.0" encoding="utf-8"?>
<sst xmlns="http://schemas.openxmlformats.org/spreadsheetml/2006/main" count="61" uniqueCount="57">
  <si>
    <t>EXPEDIENT</t>
  </si>
  <si>
    <t>EMPRESA</t>
  </si>
  <si>
    <t>Nom a emplenar per l'empresa</t>
  </si>
  <si>
    <t>NIF</t>
  </si>
  <si>
    <t>NIF a emplenar per l'empresa</t>
  </si>
  <si>
    <t>Correu electrònic</t>
  </si>
  <si>
    <t>Correu electrònic a emplenar per l'empresa</t>
  </si>
  <si>
    <t>Nº de lot</t>
  </si>
  <si>
    <t>Nom del lot</t>
  </si>
  <si>
    <t>Codi</t>
  </si>
  <si>
    <t>Descripció</t>
  </si>
  <si>
    <t>Quantitat</t>
  </si>
  <si>
    <t>Marca/model</t>
  </si>
  <si>
    <t>Lot 1</t>
  </si>
  <si>
    <t>Marca/Model a emplenar per l'empresa</t>
  </si>
  <si>
    <t>Taula quirúrgica general</t>
  </si>
  <si>
    <t>Carro porta-accessoris per a taules quirúrgiques</t>
  </si>
  <si>
    <t>Import unitari ofertat a l'acord marc (sense IVA)</t>
  </si>
  <si>
    <t>Quantitats</t>
  </si>
  <si>
    <t>Import total (S/IVA)</t>
  </si>
  <si>
    <t>TOTAL</t>
  </si>
  <si>
    <t>Preu unitari de la licitació
(sense IVA)</t>
  </si>
  <si>
    <t>Referència del catàleg de l'acord Marc</t>
  </si>
  <si>
    <t>1 capçal per a cirurgia d'espatlla i húmer proximal (compatible amb respatller)</t>
  </si>
  <si>
    <t>2 parells de camals amb sistema articulat i bota de subjecció</t>
  </si>
  <si>
    <t xml:space="preserve">1 suport articulats per al suport sacral amb els elements necessaris de fixació a la taula quirúrgica </t>
  </si>
  <si>
    <t>2 suports per recolzar el braç quan el pacient es troba en posició decúbit-lateral</t>
  </si>
  <si>
    <t xml:space="preserve">1 suport radiotransparent per a húmer i per a cirurgia de colze  </t>
  </si>
  <si>
    <t>2 parells de camals Goepel</t>
  </si>
  <si>
    <t>2 suports cilíndrics per a cirurgia de genoll</t>
  </si>
  <si>
    <t>1 suport lateral sacral</t>
  </si>
  <si>
    <t>Import total Lot 
sense IVA</t>
  </si>
  <si>
    <t>Import total Lot 
amb IVA</t>
  </si>
  <si>
    <t>Lot TAULES QUIRÚRGIQUES GENERALS</t>
  </si>
  <si>
    <t>1 respatller per a cirurgia d'espatlla amb seccions extraïbles</t>
  </si>
  <si>
    <t>*NO ES POT SUPERAR L'IMPORT OFERTAT EN L'ACORD MARC DE REFERÈNCIA EN CAP DELS ARTICLES</t>
  </si>
  <si>
    <t>3 suports laterals simples (esquena)</t>
  </si>
  <si>
    <t>2 suports de fixació artroscòpia de genoll (circulars)</t>
  </si>
  <si>
    <t>2 taules radiotransparents per a cirurgia de braç i mà amb pota telescòpica</t>
  </si>
  <si>
    <t>3 suports laterals pubis</t>
  </si>
  <si>
    <t>Accessoris pel conjunt de taules quirúrgiques obligatoris (indicats a l'annex B)</t>
  </si>
  <si>
    <t xml:space="preserve">6 suports articulats per a suports laterals amb els seus elements de fixació a la taula quirúrgica corresponents </t>
  </si>
  <si>
    <t>6 elements de bloqueig dels accessoris a les barres tècniques de la taula</t>
  </si>
  <si>
    <t>Import màxim de licitació 
(sense IVA)</t>
  </si>
  <si>
    <t>Import unitari ofertat a l'acord Marc (s/IVA)</t>
  </si>
  <si>
    <t>Import unitari ofert a la present licitació (s/IVA)</t>
  </si>
  <si>
    <t>Import total (s/IVA)</t>
  </si>
  <si>
    <t>Import unitari ofertat a l'acord Marc (s/IVA), si es va indicar</t>
  </si>
  <si>
    <t>Import unitari màxim a la present licitació (s/IVA)</t>
  </si>
  <si>
    <r>
      <t xml:space="preserve">Import unitari ofert a la present licitació (s/IVA) </t>
    </r>
    <r>
      <rPr>
        <b/>
        <u/>
        <sz val="9"/>
        <color indexed="8"/>
        <rFont val="Arial"/>
        <family val="2"/>
      </rPr>
      <t>(tot i que s'ofertés un import unitari superior a l'Acord Marc, no es pot superar l'import unitari màxim indicat a la columna G)</t>
    </r>
  </si>
  <si>
    <t>Anys garantia comercial totals (almenys s'han d'ofertar els mateixos que a l'acord marc)</t>
  </si>
  <si>
    <t>Accessoris addicionals pel conjunt de taules quirúrgiques (indicats a l'annex C)</t>
  </si>
  <si>
    <t>Quantitats ofertades</t>
  </si>
  <si>
    <t>Subministrament de taules quirúrgiques generals i carros porta-accessoris (lot 2), basat en l'Acord Marc SCS-2021-663, destinades al Bloc Quirúrgic de l'Hospital Comarcal de Blanes</t>
  </si>
  <si>
    <r>
      <t xml:space="preserve">Import unitari anual del contracte de manteniment integral (IVA exclòs)
</t>
    </r>
    <r>
      <rPr>
        <b/>
        <sz val="9"/>
        <rFont val="Arial"/>
        <family val="2"/>
      </rPr>
      <t xml:space="preserve">Import unitari anual màxim: 2.900 € s/IVA </t>
    </r>
  </si>
  <si>
    <t>SCS-2024-429</t>
  </si>
  <si>
    <t>Termini de lliurament (en mesos)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</si>
</sst>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4" fontId="3" fillId="0" borderId="0" xfId="1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44" fontId="3" fillId="0" borderId="0" xfId="1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7" fillId="0" borderId="0" xfId="3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right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horizontal="center" vertical="center" wrapText="1"/>
    </xf>
    <xf numFmtId="44" fontId="4" fillId="5" borderId="20" xfId="1" applyFont="1" applyFill="1" applyBorder="1" applyAlignment="1" applyProtection="1">
      <alignment horizontal="right" vertical="center" wrapText="1"/>
    </xf>
    <xf numFmtId="44" fontId="4" fillId="5" borderId="15" xfId="1" applyFont="1" applyFill="1" applyBorder="1" applyAlignment="1" applyProtection="1">
      <alignment horizontal="right" vertical="center" wrapText="1"/>
    </xf>
    <xf numFmtId="44" fontId="4" fillId="5" borderId="17" xfId="1" applyFont="1" applyFill="1" applyBorder="1" applyAlignment="1" applyProtection="1">
      <alignment horizontal="right" vertical="center" wrapText="1"/>
    </xf>
    <xf numFmtId="44" fontId="4" fillId="5" borderId="16" xfId="1" applyFont="1" applyFill="1" applyBorder="1" applyAlignment="1" applyProtection="1">
      <alignment vertical="center" wrapText="1"/>
      <protection locked="0"/>
    </xf>
    <xf numFmtId="44" fontId="4" fillId="5" borderId="19" xfId="1" applyFont="1" applyFill="1" applyBorder="1" applyAlignment="1" applyProtection="1">
      <alignment vertical="center" wrapText="1"/>
      <protection locked="0"/>
    </xf>
    <xf numFmtId="44" fontId="4" fillId="5" borderId="16" xfId="1" applyFont="1" applyFill="1" applyBorder="1" applyAlignment="1" applyProtection="1">
      <alignment horizontal="right" vertical="center" wrapText="1"/>
      <protection locked="0"/>
    </xf>
    <xf numFmtId="44" fontId="4" fillId="5" borderId="19" xfId="1" applyFont="1" applyFill="1" applyBorder="1" applyAlignment="1" applyProtection="1">
      <alignment horizontal="right" vertical="center" wrapText="1"/>
      <protection locked="0"/>
    </xf>
    <xf numFmtId="164" fontId="4" fillId="5" borderId="21" xfId="0" applyNumberFormat="1" applyFont="1" applyFill="1" applyBorder="1" applyAlignment="1" applyProtection="1">
      <alignment vertical="center" wrapText="1"/>
      <protection locked="0"/>
    </xf>
    <xf numFmtId="44" fontId="4" fillId="5" borderId="16" xfId="1" applyFont="1" applyFill="1" applyBorder="1" applyAlignment="1" applyProtection="1">
      <alignment vertical="center" wrapText="1"/>
    </xf>
    <xf numFmtId="164" fontId="4" fillId="5" borderId="23" xfId="0" applyNumberFormat="1" applyFont="1" applyFill="1" applyBorder="1" applyAlignment="1" applyProtection="1">
      <alignment vertical="center" wrapText="1"/>
      <protection locked="0"/>
    </xf>
    <xf numFmtId="44" fontId="4" fillId="5" borderId="19" xfId="1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" fillId="0" borderId="25" xfId="2" applyFont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horizontal="left" vertical="center" wrapText="1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4" fillId="3" borderId="1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11" fillId="0" borderId="13" xfId="2" applyFont="1" applyBorder="1" applyAlignment="1" applyProtection="1">
      <alignment horizontal="left" vertical="center" wrapText="1"/>
    </xf>
    <xf numFmtId="0" fontId="11" fillId="0" borderId="22" xfId="2" applyFont="1" applyBorder="1" applyAlignment="1" applyProtection="1">
      <alignment horizontal="left" vertical="center" wrapText="1"/>
    </xf>
    <xf numFmtId="0" fontId="11" fillId="0" borderId="24" xfId="2" applyFont="1" applyBorder="1" applyAlignment="1" applyProtection="1">
      <alignment horizontal="left" vertical="center" wrapText="1"/>
    </xf>
    <xf numFmtId="0" fontId="11" fillId="0" borderId="24" xfId="2" applyFont="1" applyFill="1" applyBorder="1" applyAlignment="1" applyProtection="1">
      <alignment horizontal="left" vertical="center" wrapText="1"/>
    </xf>
    <xf numFmtId="0" fontId="11" fillId="0" borderId="14" xfId="2" applyFont="1" applyBorder="1" applyAlignment="1" applyProtection="1">
      <alignment horizontal="left" vertical="center" wrapText="1"/>
    </xf>
    <xf numFmtId="44" fontId="8" fillId="5" borderId="0" xfId="1" applyFont="1" applyFill="1" applyBorder="1" applyAlignment="1" applyProtection="1">
      <alignment horizontal="right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3" fontId="4" fillId="5" borderId="16" xfId="0" applyNumberFormat="1" applyFont="1" applyFill="1" applyBorder="1" applyAlignment="1" applyProtection="1">
      <alignment horizontal="center" vertical="center" wrapText="1"/>
    </xf>
    <xf numFmtId="3" fontId="4" fillId="5" borderId="19" xfId="0" applyNumberFormat="1" applyFont="1" applyFill="1" applyBorder="1" applyAlignment="1" applyProtection="1">
      <alignment horizontal="center" vertical="center" wrapText="1"/>
    </xf>
    <xf numFmtId="44" fontId="9" fillId="0" borderId="0" xfId="1" applyFont="1" applyAlignment="1" applyProtection="1">
      <alignment horizontal="right" vertical="center"/>
    </xf>
    <xf numFmtId="44" fontId="4" fillId="5" borderId="16" xfId="1" applyFont="1" applyFill="1" applyBorder="1" applyAlignment="1" applyProtection="1">
      <alignment horizontal="right" vertical="center" wrapText="1"/>
    </xf>
    <xf numFmtId="44" fontId="4" fillId="5" borderId="19" xfId="1" applyFont="1" applyFill="1" applyBorder="1" applyAlignment="1" applyProtection="1">
      <alignment horizontal="right" vertical="center" wrapText="1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3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9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1" applyFont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15" fillId="3" borderId="10" xfId="0" applyFont="1" applyFill="1" applyBorder="1" applyAlignment="1" applyProtection="1">
      <alignment horizontal="center" vertical="center" wrapText="1"/>
    </xf>
    <xf numFmtId="44" fontId="3" fillId="0" borderId="11" xfId="1" applyFont="1" applyBorder="1" applyAlignment="1" applyProtection="1">
      <alignment horizontal="left" vertical="center"/>
      <protection locked="0"/>
    </xf>
    <xf numFmtId="44" fontId="3" fillId="0" borderId="0" xfId="1" applyFont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 inden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44" fontId="3" fillId="0" borderId="11" xfId="1" applyFont="1" applyFill="1" applyBorder="1" applyAlignment="1" applyProtection="1">
      <alignment horizontal="center" vertical="center"/>
    </xf>
    <xf numFmtId="44" fontId="3" fillId="0" borderId="0" xfId="1" applyFont="1" applyFill="1" applyBorder="1" applyAlignment="1" applyProtection="1">
      <alignment horizontal="center" vertical="center"/>
    </xf>
    <xf numFmtId="44" fontId="3" fillId="0" borderId="11" xfId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</cellXfs>
  <cellStyles count="4">
    <cellStyle name="Enllaç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126573</xdr:colOff>
      <xdr:row>0</xdr:row>
      <xdr:rowOff>152400</xdr:rowOff>
    </xdr:from>
    <xdr:to>
      <xdr:col>1</xdr:col>
      <xdr:colOff>1885234</xdr:colOff>
      <xdr:row>2</xdr:row>
      <xdr:rowOff>76200</xdr:rowOff>
    </xdr:to>
    <xdr:pic>
      <xdr:nvPicPr>
        <xdr:cNvPr id="2" name="Imatge 1" descr="Logotip Servei Català de la Sal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13678"/>
        <a:stretch>
          <a:fillRect/>
        </a:stretch>
      </xdr:blipFill>
      <xdr:spPr bwMode="auto">
        <a:xfrm>
          <a:off x="126573" y="152400"/>
          <a:ext cx="1758661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67234</xdr:colOff>
      <xdr:row>0</xdr:row>
      <xdr:rowOff>56029</xdr:rowOff>
    </xdr:from>
    <xdr:to>
      <xdr:col>9</xdr:col>
      <xdr:colOff>829236</xdr:colOff>
      <xdr:row>3</xdr:row>
      <xdr:rowOff>22412</xdr:rowOff>
    </xdr:to>
    <xdr:pic>
      <xdr:nvPicPr>
        <xdr:cNvPr id="3" name="Imatge 2" descr="W:\RFISICS\HOME\DTE\ACTUACIONS DTE\4‐Girona\2‐Hospitalaria\2023_BQ-EZ_Blanes\UE_COFI_FEDER_21-27_color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7587" y="56029"/>
          <a:ext cx="2241178" cy="537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tabSelected="1" topLeftCell="B1" zoomScale="85" zoomScaleNormal="85" workbookViewId="0">
      <selection activeCell="B1" sqref="B1:B3"/>
    </sheetView>
  </sheetViews>
  <sheetFormatPr defaultColWidth="11.42578125" defaultRowHeight="12.75" x14ac:dyDescent="0.2"/>
  <cols>
    <col min="1" max="1" width="9.140625" style="6" hidden="1" customWidth="1"/>
    <col min="2" max="2" width="45.28515625" style="7" customWidth="1"/>
    <col min="3" max="3" width="13.85546875" style="7" bestFit="1" customWidth="1"/>
    <col min="4" max="4" width="53.42578125" style="7" customWidth="1"/>
    <col min="5" max="5" width="22.28515625" style="7" customWidth="1"/>
    <col min="6" max="6" width="27.7109375" style="7" customWidth="1"/>
    <col min="7" max="7" width="23.5703125" style="7" customWidth="1"/>
    <col min="8" max="8" width="29.7109375" style="7" customWidth="1"/>
    <col min="9" max="9" width="22.140625" style="7" customWidth="1"/>
    <col min="10" max="10" width="19.42578125" style="7" customWidth="1"/>
    <col min="11" max="11" width="23.5703125" style="7" customWidth="1"/>
    <col min="12" max="14" width="23.140625" style="7" customWidth="1"/>
    <col min="15" max="15" width="36.5703125" style="7" customWidth="1"/>
    <col min="16" max="16" width="43.28515625" style="7" customWidth="1"/>
    <col min="17" max="17" width="25.5703125" style="7" customWidth="1"/>
    <col min="18" max="18" width="23" style="7" customWidth="1"/>
    <col min="19" max="16384" width="11.42578125" style="7"/>
  </cols>
  <sheetData>
    <row r="1" spans="1:64" s="5" customFormat="1" ht="15" customHeight="1" x14ac:dyDescent="0.2">
      <c r="A1" s="4"/>
      <c r="B1" s="73" t="s">
        <v>0</v>
      </c>
      <c r="C1" s="74" t="s">
        <v>55</v>
      </c>
      <c r="D1" s="77" t="s">
        <v>53</v>
      </c>
      <c r="E1" s="78"/>
      <c r="F1" s="21" t="s">
        <v>1</v>
      </c>
      <c r="G1" s="1" t="s">
        <v>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5" customFormat="1" ht="15" customHeight="1" x14ac:dyDescent="0.2">
      <c r="A2" s="4"/>
      <c r="B2" s="73"/>
      <c r="C2" s="75"/>
      <c r="D2" s="77"/>
      <c r="E2" s="78"/>
      <c r="F2" s="21" t="s">
        <v>3</v>
      </c>
      <c r="G2" s="1" t="s">
        <v>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s="5" customFormat="1" ht="15" customHeight="1" x14ac:dyDescent="0.2">
      <c r="A3" s="4"/>
      <c r="B3" s="73"/>
      <c r="C3" s="76"/>
      <c r="D3" s="77"/>
      <c r="E3" s="78"/>
      <c r="F3" s="21" t="s">
        <v>5</v>
      </c>
      <c r="G3" s="1" t="s">
        <v>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B4" s="47"/>
      <c r="C4" s="47"/>
      <c r="D4" s="47"/>
      <c r="E4" s="47"/>
      <c r="J4" s="11"/>
      <c r="K4" s="11"/>
      <c r="L4" s="11"/>
      <c r="M4" s="11"/>
      <c r="N4" s="11"/>
      <c r="O4" s="11"/>
      <c r="Q4" s="11"/>
    </row>
    <row r="5" spans="1:64" s="6" customFormat="1" ht="40.5" customHeight="1" x14ac:dyDescent="0.2">
      <c r="A5" s="8" t="s">
        <v>7</v>
      </c>
      <c r="B5" s="18" t="s">
        <v>8</v>
      </c>
      <c r="C5" s="18" t="s">
        <v>9</v>
      </c>
      <c r="D5" s="18" t="s">
        <v>10</v>
      </c>
      <c r="E5" s="19" t="s">
        <v>11</v>
      </c>
      <c r="F5" s="18" t="s">
        <v>12</v>
      </c>
      <c r="G5" s="22" t="s">
        <v>17</v>
      </c>
      <c r="H5" s="24" t="s">
        <v>21</v>
      </c>
      <c r="I5" s="37"/>
      <c r="J5" s="37"/>
      <c r="K5" s="37"/>
      <c r="L5" s="38" t="s">
        <v>43</v>
      </c>
      <c r="M5" s="48" t="s">
        <v>31</v>
      </c>
      <c r="N5" s="48" t="s">
        <v>32</v>
      </c>
      <c r="O5" s="48" t="s">
        <v>50</v>
      </c>
      <c r="P5" s="68" t="s">
        <v>54</v>
      </c>
      <c r="Q5" s="48" t="s">
        <v>56</v>
      </c>
    </row>
    <row r="6" spans="1:64" s="23" customFormat="1" ht="15" customHeight="1" x14ac:dyDescent="0.25">
      <c r="A6" s="71" t="s">
        <v>13</v>
      </c>
      <c r="B6" s="79" t="s">
        <v>33</v>
      </c>
      <c r="C6" s="16">
        <v>1510010100</v>
      </c>
      <c r="D6" s="17" t="s">
        <v>15</v>
      </c>
      <c r="E6" s="20">
        <v>4</v>
      </c>
      <c r="F6" s="3" t="s">
        <v>14</v>
      </c>
      <c r="G6" s="10">
        <v>0</v>
      </c>
      <c r="H6" s="10">
        <v>0</v>
      </c>
      <c r="L6" s="81">
        <v>158602</v>
      </c>
      <c r="M6" s="83">
        <f>H6*E6+H7*E7+I17+K28</f>
        <v>0</v>
      </c>
      <c r="N6" s="83">
        <f>M6*1.21</f>
        <v>0</v>
      </c>
      <c r="O6" s="85"/>
      <c r="P6" s="69">
        <v>0</v>
      </c>
      <c r="Q6" s="85"/>
    </row>
    <row r="7" spans="1:64" s="11" customFormat="1" ht="15" customHeight="1" x14ac:dyDescent="0.25">
      <c r="A7" s="72"/>
      <c r="B7" s="79"/>
      <c r="C7" s="16">
        <v>1510010102</v>
      </c>
      <c r="D7" s="17" t="s">
        <v>16</v>
      </c>
      <c r="E7" s="36">
        <v>4</v>
      </c>
      <c r="F7" s="3" t="s">
        <v>14</v>
      </c>
      <c r="G7" s="12">
        <v>0</v>
      </c>
      <c r="H7" s="12">
        <v>0</v>
      </c>
      <c r="L7" s="82"/>
      <c r="M7" s="84"/>
      <c r="N7" s="84"/>
      <c r="O7" s="86"/>
      <c r="P7" s="70"/>
      <c r="Q7" s="86"/>
    </row>
    <row r="8" spans="1:64" s="23" customFormat="1" ht="15" customHeight="1" x14ac:dyDescent="0.25">
      <c r="A8" s="9"/>
      <c r="D8" s="13"/>
      <c r="E8" s="13"/>
      <c r="F8" s="3"/>
      <c r="G8" s="10"/>
      <c r="K8" s="11"/>
      <c r="L8" s="82"/>
      <c r="M8" s="84"/>
      <c r="N8" s="84"/>
      <c r="O8" s="86"/>
      <c r="P8" s="70"/>
      <c r="Q8" s="86"/>
    </row>
    <row r="9" spans="1:64" s="23" customFormat="1" ht="30" customHeight="1" x14ac:dyDescent="0.25">
      <c r="A9" s="9"/>
      <c r="D9" s="49" t="s">
        <v>40</v>
      </c>
      <c r="E9" s="56" t="s">
        <v>22</v>
      </c>
      <c r="F9" s="56" t="s">
        <v>44</v>
      </c>
      <c r="G9" s="56" t="s">
        <v>45</v>
      </c>
      <c r="H9" s="56" t="s">
        <v>18</v>
      </c>
      <c r="I9" s="56" t="s">
        <v>46</v>
      </c>
      <c r="L9" s="82"/>
      <c r="M9" s="84"/>
      <c r="N9" s="84"/>
      <c r="O9" s="86"/>
      <c r="P9" s="70"/>
      <c r="Q9" s="86"/>
    </row>
    <row r="10" spans="1:64" s="23" customFormat="1" x14ac:dyDescent="0.25">
      <c r="A10" s="9"/>
      <c r="D10" s="50" t="s">
        <v>34</v>
      </c>
      <c r="E10" s="32"/>
      <c r="F10" s="28">
        <v>0</v>
      </c>
      <c r="G10" s="28">
        <v>0</v>
      </c>
      <c r="H10" s="57">
        <v>1</v>
      </c>
      <c r="I10" s="33">
        <f t="shared" ref="I10:I16" si="0">G10*H10</f>
        <v>0</v>
      </c>
      <c r="L10" s="82"/>
      <c r="M10" s="84"/>
      <c r="N10" s="84"/>
      <c r="O10" s="86"/>
      <c r="P10" s="70"/>
      <c r="Q10" s="86"/>
    </row>
    <row r="11" spans="1:64" s="23" customFormat="1" ht="25.5" x14ac:dyDescent="0.25">
      <c r="A11" s="9"/>
      <c r="D11" s="51" t="s">
        <v>23</v>
      </c>
      <c r="E11" s="32"/>
      <c r="F11" s="28">
        <v>0</v>
      </c>
      <c r="G11" s="28">
        <v>0</v>
      </c>
      <c r="H11" s="57">
        <v>1</v>
      </c>
      <c r="I11" s="33">
        <f t="shared" si="0"/>
        <v>0</v>
      </c>
      <c r="L11" s="82"/>
      <c r="M11" s="84"/>
      <c r="N11" s="84"/>
      <c r="O11" s="86"/>
      <c r="P11" s="70"/>
      <c r="Q11" s="86"/>
    </row>
    <row r="12" spans="1:64" s="23" customFormat="1" x14ac:dyDescent="0.25">
      <c r="A12" s="9"/>
      <c r="D12" s="52" t="s">
        <v>24</v>
      </c>
      <c r="E12" s="32"/>
      <c r="F12" s="28">
        <v>0</v>
      </c>
      <c r="G12" s="28">
        <v>0</v>
      </c>
      <c r="H12" s="57">
        <v>2</v>
      </c>
      <c r="I12" s="33">
        <f t="shared" si="0"/>
        <v>0</v>
      </c>
      <c r="L12" s="82"/>
      <c r="M12" s="84"/>
      <c r="N12" s="84"/>
      <c r="O12" s="86"/>
      <c r="P12" s="70"/>
      <c r="Q12" s="86"/>
    </row>
    <row r="13" spans="1:64" s="23" customFormat="1" x14ac:dyDescent="0.25">
      <c r="A13" s="9"/>
      <c r="D13" s="52" t="s">
        <v>28</v>
      </c>
      <c r="E13" s="32"/>
      <c r="F13" s="28">
        <v>0</v>
      </c>
      <c r="G13" s="28">
        <v>0</v>
      </c>
      <c r="H13" s="57">
        <v>2</v>
      </c>
      <c r="I13" s="33">
        <f t="shared" si="0"/>
        <v>0</v>
      </c>
      <c r="L13" s="82"/>
      <c r="M13" s="84"/>
      <c r="N13" s="84"/>
      <c r="O13" s="86"/>
      <c r="P13" s="70"/>
      <c r="Q13" s="86"/>
    </row>
    <row r="14" spans="1:64" s="23" customFormat="1" x14ac:dyDescent="0.25">
      <c r="A14" s="9"/>
      <c r="D14" s="53" t="s">
        <v>36</v>
      </c>
      <c r="E14" s="32"/>
      <c r="F14" s="28">
        <v>0</v>
      </c>
      <c r="G14" s="28">
        <v>0</v>
      </c>
      <c r="H14" s="57">
        <v>3</v>
      </c>
      <c r="I14" s="33">
        <f t="shared" si="0"/>
        <v>0</v>
      </c>
      <c r="L14" s="82"/>
      <c r="M14" s="84"/>
      <c r="N14" s="84"/>
      <c r="O14" s="86"/>
      <c r="P14" s="70"/>
      <c r="Q14" s="86"/>
    </row>
    <row r="15" spans="1:64" s="23" customFormat="1" ht="25.5" x14ac:dyDescent="0.25">
      <c r="A15" s="9"/>
      <c r="D15" s="53" t="s">
        <v>41</v>
      </c>
      <c r="E15" s="32"/>
      <c r="F15" s="28">
        <v>0</v>
      </c>
      <c r="G15" s="28">
        <v>0</v>
      </c>
      <c r="H15" s="57">
        <v>6</v>
      </c>
      <c r="I15" s="33">
        <f t="shared" si="0"/>
        <v>0</v>
      </c>
      <c r="L15" s="82"/>
      <c r="M15" s="84"/>
      <c r="N15" s="84"/>
      <c r="O15" s="86"/>
      <c r="P15" s="70"/>
      <c r="Q15" s="86"/>
    </row>
    <row r="16" spans="1:64" s="23" customFormat="1" ht="25.5" x14ac:dyDescent="0.25">
      <c r="A16" s="9"/>
      <c r="D16" s="54" t="s">
        <v>25</v>
      </c>
      <c r="E16" s="34"/>
      <c r="F16" s="29">
        <v>0</v>
      </c>
      <c r="G16" s="29">
        <v>0</v>
      </c>
      <c r="H16" s="58">
        <v>1</v>
      </c>
      <c r="I16" s="35">
        <f t="shared" si="0"/>
        <v>0</v>
      </c>
      <c r="L16" s="82"/>
      <c r="M16" s="84"/>
      <c r="N16" s="84"/>
      <c r="O16" s="86"/>
      <c r="P16" s="70"/>
      <c r="Q16" s="86"/>
    </row>
    <row r="17" spans="1:28" s="23" customFormat="1" ht="15" customHeight="1" x14ac:dyDescent="0.25">
      <c r="A17" s="9"/>
      <c r="D17" s="66"/>
      <c r="E17" s="13"/>
      <c r="G17" s="3"/>
      <c r="H17" s="59" t="s">
        <v>20</v>
      </c>
      <c r="I17" s="55">
        <f>SUM(I10:I16)</f>
        <v>0</v>
      </c>
      <c r="L17" s="82"/>
      <c r="M17" s="84"/>
      <c r="N17" s="84"/>
      <c r="O17" s="86"/>
      <c r="P17" s="70"/>
      <c r="Q17" s="86"/>
    </row>
    <row r="18" spans="1:28" s="23" customFormat="1" ht="15" customHeight="1" x14ac:dyDescent="0.25">
      <c r="A18" s="9"/>
      <c r="D18" s="67"/>
      <c r="E18" s="13"/>
      <c r="F18" s="3"/>
      <c r="G18" s="10"/>
      <c r="H18" s="10"/>
      <c r="I18" s="10"/>
      <c r="K18" s="11"/>
      <c r="L18" s="82"/>
      <c r="M18" s="84"/>
      <c r="N18" s="84"/>
      <c r="O18" s="86"/>
      <c r="P18" s="70"/>
      <c r="Q18" s="86"/>
    </row>
    <row r="19" spans="1:28" s="23" customFormat="1" ht="90" customHeight="1" x14ac:dyDescent="0.25">
      <c r="A19" s="9"/>
      <c r="D19" s="49" t="s">
        <v>51</v>
      </c>
      <c r="E19" s="56" t="s">
        <v>22</v>
      </c>
      <c r="F19" s="56" t="s">
        <v>47</v>
      </c>
      <c r="G19" s="56" t="s">
        <v>48</v>
      </c>
      <c r="H19" s="56" t="s">
        <v>49</v>
      </c>
      <c r="I19" s="56" t="s">
        <v>18</v>
      </c>
      <c r="J19" s="56" t="s">
        <v>52</v>
      </c>
      <c r="K19" s="56" t="s">
        <v>19</v>
      </c>
      <c r="L19" s="82"/>
      <c r="M19" s="84"/>
      <c r="N19" s="84"/>
      <c r="O19" s="86"/>
      <c r="P19" s="70"/>
      <c r="Q19" s="86"/>
    </row>
    <row r="20" spans="1:28" s="23" customFormat="1" ht="25.5" x14ac:dyDescent="0.25">
      <c r="A20" s="9"/>
      <c r="D20" s="50" t="s">
        <v>26</v>
      </c>
      <c r="E20" s="32"/>
      <c r="F20" s="30">
        <v>0</v>
      </c>
      <c r="G20" s="60">
        <v>550</v>
      </c>
      <c r="H20" s="30">
        <v>0</v>
      </c>
      <c r="I20" s="57">
        <v>2</v>
      </c>
      <c r="J20" s="63"/>
      <c r="K20" s="25">
        <f t="shared" ref="K20:K27" si="1">H20*J20</f>
        <v>0</v>
      </c>
      <c r="L20" s="82"/>
      <c r="M20" s="84"/>
      <c r="N20" s="84"/>
      <c r="O20" s="86"/>
      <c r="P20" s="70"/>
      <c r="Q20" s="86"/>
    </row>
    <row r="21" spans="1:28" s="23" customFormat="1" x14ac:dyDescent="0.25">
      <c r="A21" s="9"/>
      <c r="D21" s="52" t="s">
        <v>27</v>
      </c>
      <c r="E21" s="32"/>
      <c r="F21" s="30">
        <v>0</v>
      </c>
      <c r="G21" s="60">
        <v>700</v>
      </c>
      <c r="H21" s="30">
        <v>0</v>
      </c>
      <c r="I21" s="57">
        <v>1</v>
      </c>
      <c r="J21" s="63"/>
      <c r="K21" s="26">
        <f t="shared" si="1"/>
        <v>0</v>
      </c>
      <c r="L21" s="82"/>
      <c r="M21" s="84"/>
      <c r="N21" s="84"/>
      <c r="O21" s="86"/>
      <c r="P21" s="70"/>
      <c r="Q21" s="86"/>
    </row>
    <row r="22" spans="1:28" s="23" customFormat="1" x14ac:dyDescent="0.25">
      <c r="A22" s="9"/>
      <c r="D22" s="52" t="s">
        <v>37</v>
      </c>
      <c r="E22" s="32"/>
      <c r="F22" s="30">
        <v>0</v>
      </c>
      <c r="G22" s="60">
        <v>1400</v>
      </c>
      <c r="H22" s="30">
        <v>0</v>
      </c>
      <c r="I22" s="57">
        <v>2</v>
      </c>
      <c r="J22" s="63"/>
      <c r="K22" s="26">
        <f t="shared" si="1"/>
        <v>0</v>
      </c>
      <c r="L22" s="82"/>
      <c r="M22" s="84"/>
      <c r="N22" s="84"/>
      <c r="O22" s="86"/>
      <c r="P22" s="70"/>
      <c r="Q22" s="86"/>
    </row>
    <row r="23" spans="1:28" s="23" customFormat="1" ht="25.5" x14ac:dyDescent="0.25">
      <c r="A23" s="9"/>
      <c r="D23" s="52" t="s">
        <v>38</v>
      </c>
      <c r="E23" s="32"/>
      <c r="F23" s="30">
        <v>0</v>
      </c>
      <c r="G23" s="60">
        <v>2280</v>
      </c>
      <c r="H23" s="30">
        <v>0</v>
      </c>
      <c r="I23" s="57">
        <v>2</v>
      </c>
      <c r="J23" s="63"/>
      <c r="K23" s="26">
        <f t="shared" si="1"/>
        <v>0</v>
      </c>
      <c r="L23" s="82"/>
      <c r="M23" s="84"/>
      <c r="N23" s="84"/>
      <c r="O23" s="86"/>
      <c r="P23" s="70"/>
      <c r="Q23" s="86"/>
    </row>
    <row r="24" spans="1:28" s="23" customFormat="1" x14ac:dyDescent="0.25">
      <c r="A24" s="9"/>
      <c r="D24" s="52" t="s">
        <v>29</v>
      </c>
      <c r="E24" s="32"/>
      <c r="F24" s="30">
        <v>0</v>
      </c>
      <c r="G24" s="60">
        <v>520</v>
      </c>
      <c r="H24" s="30">
        <v>0</v>
      </c>
      <c r="I24" s="57">
        <v>2</v>
      </c>
      <c r="J24" s="63"/>
      <c r="K24" s="26">
        <f t="shared" si="1"/>
        <v>0</v>
      </c>
      <c r="L24" s="82"/>
      <c r="M24" s="84"/>
      <c r="N24" s="84"/>
      <c r="O24" s="86"/>
      <c r="P24" s="70"/>
      <c r="Q24" s="86"/>
    </row>
    <row r="25" spans="1:28" s="23" customFormat="1" x14ac:dyDescent="0.25">
      <c r="A25" s="9"/>
      <c r="D25" s="52" t="s">
        <v>39</v>
      </c>
      <c r="E25" s="32"/>
      <c r="F25" s="30">
        <v>0</v>
      </c>
      <c r="G25" s="60">
        <v>160</v>
      </c>
      <c r="H25" s="30">
        <v>0</v>
      </c>
      <c r="I25" s="57">
        <v>3</v>
      </c>
      <c r="J25" s="63"/>
      <c r="K25" s="26">
        <f t="shared" si="1"/>
        <v>0</v>
      </c>
      <c r="L25" s="82"/>
      <c r="M25" s="84"/>
      <c r="N25" s="84"/>
      <c r="O25" s="86"/>
      <c r="P25" s="70"/>
      <c r="Q25" s="86"/>
    </row>
    <row r="26" spans="1:28" s="23" customFormat="1" x14ac:dyDescent="0.25">
      <c r="A26" s="9"/>
      <c r="D26" s="52" t="s">
        <v>30</v>
      </c>
      <c r="E26" s="32"/>
      <c r="F26" s="30">
        <v>0</v>
      </c>
      <c r="G26" s="60">
        <v>500</v>
      </c>
      <c r="H26" s="30">
        <v>0</v>
      </c>
      <c r="I26" s="57">
        <v>1</v>
      </c>
      <c r="J26" s="63"/>
      <c r="K26" s="26">
        <f t="shared" si="1"/>
        <v>0</v>
      </c>
      <c r="L26" s="82"/>
      <c r="M26" s="84"/>
      <c r="N26" s="84"/>
      <c r="O26" s="86"/>
      <c r="P26" s="70"/>
      <c r="Q26" s="86"/>
    </row>
    <row r="27" spans="1:28" s="23" customFormat="1" ht="25.5" x14ac:dyDescent="0.25">
      <c r="A27" s="9"/>
      <c r="D27" s="54" t="s">
        <v>42</v>
      </c>
      <c r="E27" s="34"/>
      <c r="F27" s="31">
        <v>0</v>
      </c>
      <c r="G27" s="61">
        <v>510</v>
      </c>
      <c r="H27" s="31">
        <v>0</v>
      </c>
      <c r="I27" s="58">
        <v>6</v>
      </c>
      <c r="J27" s="64"/>
      <c r="K27" s="27">
        <f t="shared" si="1"/>
        <v>0</v>
      </c>
      <c r="L27" s="82"/>
      <c r="M27" s="84"/>
      <c r="N27" s="84"/>
      <c r="O27" s="86"/>
      <c r="P27" s="70"/>
      <c r="Q27" s="86"/>
    </row>
    <row r="28" spans="1:28" s="23" customFormat="1" ht="15" customHeight="1" x14ac:dyDescent="0.25">
      <c r="A28" s="9"/>
      <c r="D28" s="39"/>
      <c r="E28" s="13"/>
      <c r="H28" s="3"/>
      <c r="J28" s="65" t="s">
        <v>20</v>
      </c>
      <c r="K28" s="55">
        <f>SUM(K20:K27)</f>
        <v>0</v>
      </c>
      <c r="L28" s="82"/>
      <c r="M28" s="84"/>
      <c r="N28" s="84"/>
      <c r="O28" s="86"/>
      <c r="P28" s="70"/>
      <c r="Q28" s="86"/>
    </row>
    <row r="29" spans="1:28" s="23" customFormat="1" ht="15" customHeight="1" x14ac:dyDescent="0.25">
      <c r="A29" s="9"/>
      <c r="D29" s="13"/>
      <c r="E29" s="13"/>
      <c r="F29" s="3"/>
      <c r="G29" s="3"/>
      <c r="H29" s="10"/>
      <c r="I29" s="10"/>
      <c r="K29" s="11"/>
    </row>
    <row r="30" spans="1:28" s="23" customFormat="1" ht="15" customHeight="1" x14ac:dyDescent="0.25">
      <c r="A30" s="9"/>
      <c r="D30" s="13"/>
      <c r="E30" s="13"/>
      <c r="F30" s="3"/>
      <c r="G30" s="10"/>
      <c r="H30" s="10"/>
      <c r="I30" s="10"/>
      <c r="K30" s="11"/>
    </row>
    <row r="31" spans="1:28" s="42" customFormat="1" ht="39" customHeight="1" x14ac:dyDescent="0.25">
      <c r="A31" s="40"/>
      <c r="B31" s="41"/>
      <c r="D31" s="80" t="s">
        <v>35</v>
      </c>
      <c r="E31" s="80"/>
      <c r="F31" s="80"/>
      <c r="G31" s="80"/>
      <c r="H31" s="80"/>
      <c r="I31" s="62"/>
      <c r="J31" s="43"/>
      <c r="K31" s="43"/>
      <c r="L31" s="43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1:28" s="42" customFormat="1" ht="15" x14ac:dyDescent="0.25">
      <c r="A32" s="45"/>
      <c r="B32" s="41"/>
      <c r="D32" s="46"/>
      <c r="E32" s="46"/>
      <c r="F32" s="46"/>
      <c r="G32" s="43"/>
      <c r="H32" s="43"/>
      <c r="I32" s="43"/>
      <c r="J32" s="43"/>
      <c r="K32" s="43"/>
      <c r="L32" s="43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1:1" s="15" customFormat="1" x14ac:dyDescent="0.2">
      <c r="A33" s="14"/>
    </row>
    <row r="35" spans="1:1" ht="12.6" customHeight="1" x14ac:dyDescent="0.2"/>
  </sheetData>
  <sheetProtection algorithmName="SHA-512" hashValue="uDS+Vu8yXRdpczUDnAqdSbEDSzaJw3AXknJLva4JYv9T47y2Qp9gv+GDiuw/L3ZTDeL39FwdMueEWyRNdvh65g==" saltValue="AVpiod9hDUl6f0RZMzl2/g==" spinCount="100000" sheet="1" objects="1" scenarios="1"/>
  <mergeCells count="12">
    <mergeCell ref="Q6:Q28"/>
    <mergeCell ref="D31:H31"/>
    <mergeCell ref="L6:L28"/>
    <mergeCell ref="M6:M28"/>
    <mergeCell ref="N6:N28"/>
    <mergeCell ref="O6:O28"/>
    <mergeCell ref="P6:P28"/>
    <mergeCell ref="A6:A7"/>
    <mergeCell ref="B1:B3"/>
    <mergeCell ref="C1:C3"/>
    <mergeCell ref="D1:E3"/>
    <mergeCell ref="B6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Annex C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URGELL VILA PARRAMON</dc:creator>
  <cp:lastModifiedBy>URGELL VILA PARRAMON</cp:lastModifiedBy>
  <dcterms:created xsi:type="dcterms:W3CDTF">2023-04-13T09:49:57Z</dcterms:created>
  <dcterms:modified xsi:type="dcterms:W3CDTF">2024-04-10T10:30:25Z</dcterms:modified>
</cp:coreProperties>
</file>