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8515" windowHeight="11835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F27" i="1" l="1"/>
  <c r="G25" i="1"/>
  <c r="F15" i="1"/>
  <c r="G15" i="1" s="1"/>
  <c r="F16" i="1"/>
  <c r="F17" i="1"/>
  <c r="G17" i="1" s="1"/>
  <c r="F18" i="1"/>
  <c r="F19" i="1"/>
  <c r="G19" i="1" s="1"/>
  <c r="F20" i="1"/>
  <c r="F21" i="1"/>
  <c r="G21" i="1" s="1"/>
  <c r="F22" i="1"/>
  <c r="F23" i="1"/>
  <c r="G23" i="1" s="1"/>
  <c r="F24" i="1"/>
  <c r="F25" i="1"/>
  <c r="F26" i="1"/>
  <c r="F14" i="1"/>
  <c r="G26" i="1"/>
  <c r="G24" i="1"/>
  <c r="G22" i="1"/>
  <c r="G20" i="1"/>
  <c r="G18" i="1"/>
  <c r="G16" i="1"/>
  <c r="G14" i="1" l="1"/>
  <c r="G27" i="1" s="1"/>
</calcChain>
</file>

<file path=xl/sharedStrings.xml><?xml version="1.0" encoding="utf-8"?>
<sst xmlns="http://schemas.openxmlformats.org/spreadsheetml/2006/main" count="35" uniqueCount="33">
  <si>
    <t xml:space="preserve">NÚMERO EXPEDIENT: </t>
  </si>
  <si>
    <t>EMPRESA:</t>
  </si>
  <si>
    <t>MORE SQUARED S.L.</t>
  </si>
  <si>
    <t>NIF:</t>
  </si>
  <si>
    <t>B66254335</t>
  </si>
  <si>
    <t>LOT 1 - MOBILIARI PER A LLOC OPERATIU</t>
  </si>
  <si>
    <t>*Cal emplenar només la casella en groc</t>
  </si>
  <si>
    <t xml:space="preserve">A.1 PREU </t>
  </si>
  <si>
    <t>CODI SAP</t>
  </si>
  <si>
    <t>Descripció</t>
  </si>
  <si>
    <t>Quantitat</t>
  </si>
  <si>
    <t>import unitari màxim del licitació S/IVA</t>
  </si>
  <si>
    <t>Preu unitari ofertat S/IVA</t>
  </si>
  <si>
    <t>Preu total del LOT ofertat S/IVA</t>
  </si>
  <si>
    <t>Preu total del LOT ofertat A/IVA</t>
  </si>
  <si>
    <t>Ala 60 x 100 cm</t>
  </si>
  <si>
    <t>Buc calaixos amb rodes</t>
  </si>
  <si>
    <t>Taula escriptori 160x80cm</t>
  </si>
  <si>
    <t>Taula reunions 100x200 cm</t>
  </si>
  <si>
    <t>Taula escriptori 140x70cm</t>
  </si>
  <si>
    <t>Taula circular 120 cm</t>
  </si>
  <si>
    <t>Armari lloc operatiu, 180/200x80x45cm</t>
  </si>
  <si>
    <t>Armari lloc operatiu amb barra, 180/200x80x45cm</t>
  </si>
  <si>
    <t>Armari lloc operatiu, 82x80x45cm.</t>
  </si>
  <si>
    <t>Tauleta baixa rodona de diàmetre 60cm</t>
  </si>
  <si>
    <t>Taula lloc operatiu, Grup 4 taules enfrontades Mida total 280x160cm</t>
  </si>
  <si>
    <t>Taula lloc operatiu, Grup 2 taules en linia Mida total 280x80cm</t>
  </si>
  <si>
    <t>TOTAL OFERTAT</t>
  </si>
  <si>
    <t>A.2 AMPLIACIÓ DEL TERMINI DE GARANTIA  (Fins a 5 punts)</t>
  </si>
  <si>
    <t>Ampliació del termini de garantia</t>
  </si>
  <si>
    <t>Ampliació 36 mesos ( + 24 mesos obligatoris)</t>
  </si>
  <si>
    <r>
      <t>OBJECTE:</t>
    </r>
    <r>
      <rPr>
        <sz val="14"/>
        <color theme="1"/>
        <rFont val="Calibri"/>
        <family val="2"/>
        <scheme val="minor"/>
      </rPr>
      <t xml:space="preserve"> Subministrament i instal·lació de mobiliari per Anatomia Patologica de l’Hospital Universitari de Bellvitge.</t>
    </r>
  </si>
  <si>
    <r>
      <t xml:space="preserve">Total anys de garantia ofertat </t>
    </r>
    <r>
      <rPr>
        <b/>
        <u/>
        <sz val="11"/>
        <color indexed="8"/>
        <rFont val="Arial"/>
        <family val="2"/>
      </rPr>
      <t>en mesos</t>
    </r>
    <r>
      <rPr>
        <sz val="11"/>
        <color indexed="8"/>
        <rFont val="Arial"/>
        <family val="2"/>
      </rPr>
      <t xml:space="preserve"> (sense comptar el mínim obligatori de 2 anys)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</si>
</sst>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mbria"/>
      <family val="2"/>
      <scheme val="major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sz val="9"/>
      <color indexed="8"/>
      <name val="Arial"/>
      <family val="2"/>
    </font>
    <font>
      <b/>
      <u/>
      <sz val="11"/>
      <color indexed="8"/>
      <name val="Arial"/>
      <family val="2"/>
    </font>
    <font>
      <sz val="11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499984740745262"/>
        <bgColor indexed="0"/>
      </patternFill>
    </fill>
    <fill>
      <patternFill patternType="solid">
        <fgColor theme="0" tint="-0.14999847407452621"/>
        <bgColor indexed="0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0" fontId="3" fillId="0" borderId="0" xfId="0" applyFont="1"/>
    <xf numFmtId="0" fontId="4" fillId="2" borderId="0" xfId="0" applyFont="1" applyFill="1" applyAlignment="1">
      <alignment horizontal="left"/>
    </xf>
    <xf numFmtId="0" fontId="4" fillId="3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center"/>
    </xf>
    <xf numFmtId="0" fontId="3" fillId="4" borderId="2" xfId="0" applyFont="1" applyFill="1" applyBorder="1" applyProtection="1">
      <protection locked="0"/>
    </xf>
    <xf numFmtId="0" fontId="3" fillId="2" borderId="0" xfId="0" applyFont="1" applyFill="1"/>
    <xf numFmtId="0" fontId="4" fillId="2" borderId="3" xfId="0" applyFont="1" applyFill="1" applyBorder="1" applyAlignment="1">
      <alignment horizontal="center"/>
    </xf>
    <xf numFmtId="0" fontId="3" fillId="4" borderId="4" xfId="0" applyFont="1" applyFill="1" applyBorder="1" applyProtection="1">
      <protection locked="0"/>
    </xf>
    <xf numFmtId="0" fontId="4" fillId="2" borderId="0" xfId="0" applyFont="1" applyFill="1" applyBorder="1" applyAlignment="1">
      <alignment horizontal="center"/>
    </xf>
    <xf numFmtId="0" fontId="3" fillId="2" borderId="0" xfId="0" applyFont="1" applyFill="1" applyBorder="1"/>
    <xf numFmtId="0" fontId="5" fillId="5" borderId="0" xfId="0" applyFont="1" applyFill="1" applyAlignment="1">
      <alignment horizontal="left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6" borderId="0" xfId="0" applyFill="1" applyAlignment="1"/>
    <xf numFmtId="0" fontId="6" fillId="7" borderId="5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7" fillId="8" borderId="8" xfId="0" applyFont="1" applyFill="1" applyBorder="1" applyAlignment="1">
      <alignment horizontal="center" vertical="center" wrapText="1"/>
    </xf>
    <xf numFmtId="0" fontId="7" fillId="8" borderId="9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 wrapText="1"/>
    </xf>
    <xf numFmtId="164" fontId="0" fillId="0" borderId="14" xfId="0" applyNumberFormat="1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center" vertical="center" wrapText="1"/>
    </xf>
    <xf numFmtId="164" fontId="0" fillId="0" borderId="21" xfId="0" applyNumberFormat="1" applyBorder="1" applyAlignment="1">
      <alignment vertical="center" wrapText="1"/>
    </xf>
    <xf numFmtId="164" fontId="2" fillId="2" borderId="3" xfId="0" applyNumberFormat="1" applyFont="1" applyFill="1" applyBorder="1" applyAlignment="1">
      <alignment horizontal="right" vertical="center"/>
    </xf>
    <xf numFmtId="164" fontId="2" fillId="2" borderId="4" xfId="0" applyNumberFormat="1" applyFont="1" applyFill="1" applyBorder="1" applyAlignment="1">
      <alignment horizontal="right" vertical="center"/>
    </xf>
    <xf numFmtId="164" fontId="2" fillId="2" borderId="22" xfId="0" applyNumberFormat="1" applyFont="1" applyFill="1" applyBorder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horizontal="right" vertical="center"/>
    </xf>
    <xf numFmtId="0" fontId="7" fillId="8" borderId="5" xfId="0" applyFont="1" applyFill="1" applyBorder="1" applyAlignment="1">
      <alignment horizontal="left" vertical="center" wrapText="1"/>
    </xf>
    <xf numFmtId="0" fontId="7" fillId="8" borderId="6" xfId="0" applyFont="1" applyFill="1" applyBorder="1" applyAlignment="1">
      <alignment horizontal="left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6" xfId="0" applyFont="1" applyFill="1" applyBorder="1" applyAlignment="1" applyProtection="1">
      <alignment horizontal="center" vertical="center" wrapText="1"/>
      <protection locked="0"/>
    </xf>
    <xf numFmtId="44" fontId="8" fillId="2" borderId="12" xfId="1" applyFont="1" applyFill="1" applyBorder="1" applyAlignment="1" applyProtection="1">
      <alignment horizontal="center" vertical="center" wrapText="1"/>
      <protection locked="0"/>
    </xf>
    <xf numFmtId="44" fontId="8" fillId="2" borderId="16" xfId="1" applyFont="1" applyFill="1" applyBorder="1" applyAlignment="1" applyProtection="1">
      <alignment horizontal="center" vertical="center" wrapText="1"/>
      <protection locked="0"/>
    </xf>
    <xf numFmtId="4" fontId="0" fillId="4" borderId="13" xfId="0" applyNumberFormat="1" applyFill="1" applyBorder="1" applyAlignment="1">
      <alignment horizontal="center" vertical="center" wrapText="1"/>
    </xf>
    <xf numFmtId="4" fontId="0" fillId="4" borderId="17" xfId="0" applyNumberFormat="1" applyFill="1" applyBorder="1" applyAlignment="1">
      <alignment horizontal="center" vertical="center" wrapText="1"/>
    </xf>
    <xf numFmtId="4" fontId="0" fillId="4" borderId="20" xfId="0" applyNumberForma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104774</xdr:rowOff>
    </xdr:from>
    <xdr:to>
      <xdr:col>1</xdr:col>
      <xdr:colOff>1143001</xdr:colOff>
      <xdr:row>3</xdr:row>
      <xdr:rowOff>3922</xdr:rowOff>
    </xdr:to>
    <xdr:pic>
      <xdr:nvPicPr>
        <xdr:cNvPr id="9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" y="104774"/>
          <a:ext cx="2219326" cy="5563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workbookViewId="0">
      <selection activeCell="G11" sqref="G11"/>
    </sheetView>
  </sheetViews>
  <sheetFormatPr baseColWidth="10" defaultRowHeight="15" x14ac:dyDescent="0.25"/>
  <cols>
    <col min="1" max="1" width="17.5703125" bestFit="1" customWidth="1"/>
    <col min="2" max="2" width="74.28515625" customWidth="1"/>
    <col min="3" max="3" width="10.28515625" bestFit="1" customWidth="1"/>
    <col min="4" max="4" width="21.5703125" bestFit="1" customWidth="1"/>
    <col min="5" max="5" width="13.42578125" bestFit="1" customWidth="1"/>
    <col min="6" max="6" width="19.140625" customWidth="1"/>
    <col min="7" max="7" width="19.7109375" bestFit="1" customWidth="1"/>
  </cols>
  <sheetData>
    <row r="1" spans="1:7" x14ac:dyDescent="0.25">
      <c r="A1" s="1"/>
      <c r="B1" s="2"/>
      <c r="C1" s="2"/>
      <c r="D1" s="2"/>
      <c r="E1" s="2"/>
      <c r="F1" s="2"/>
      <c r="G1" s="2"/>
    </row>
    <row r="2" spans="1:7" x14ac:dyDescent="0.25">
      <c r="A2" s="1"/>
      <c r="B2" s="2"/>
      <c r="C2" s="2"/>
      <c r="D2" s="2"/>
      <c r="E2" s="2"/>
      <c r="F2" s="2"/>
      <c r="G2" s="2"/>
    </row>
    <row r="3" spans="1:7" x14ac:dyDescent="0.25">
      <c r="A3" s="1"/>
      <c r="B3" s="2"/>
      <c r="C3" s="2"/>
      <c r="D3" s="2"/>
      <c r="E3" s="2"/>
      <c r="F3" s="2"/>
      <c r="G3" s="2"/>
    </row>
    <row r="4" spans="1:7" ht="18.75" x14ac:dyDescent="0.3">
      <c r="A4" s="4" t="s">
        <v>0</v>
      </c>
      <c r="B4" s="4"/>
      <c r="C4" s="4"/>
      <c r="D4" s="4"/>
      <c r="E4" s="4"/>
      <c r="F4" s="4"/>
      <c r="G4" s="4"/>
    </row>
    <row r="5" spans="1:7" ht="19.5" thickBot="1" x14ac:dyDescent="0.3">
      <c r="A5" s="5" t="s">
        <v>31</v>
      </c>
      <c r="B5" s="5"/>
      <c r="C5" s="5"/>
      <c r="D5" s="5"/>
      <c r="E5" s="5"/>
      <c r="F5" s="5"/>
      <c r="G5" s="5"/>
    </row>
    <row r="6" spans="1:7" ht="18.75" x14ac:dyDescent="0.3">
      <c r="A6" s="6" t="s">
        <v>1</v>
      </c>
      <c r="B6" s="7" t="s">
        <v>2</v>
      </c>
      <c r="C6" s="8"/>
      <c r="D6" s="8"/>
      <c r="E6" s="8"/>
      <c r="F6" s="8"/>
      <c r="G6" s="3"/>
    </row>
    <row r="7" spans="1:7" ht="19.5" thickBot="1" x14ac:dyDescent="0.35">
      <c r="A7" s="9" t="s">
        <v>3</v>
      </c>
      <c r="B7" s="10" t="s">
        <v>4</v>
      </c>
      <c r="C7" s="8"/>
      <c r="D7" s="8"/>
      <c r="E7" s="8"/>
      <c r="F7" s="8"/>
      <c r="G7" s="3"/>
    </row>
    <row r="8" spans="1:7" ht="18.75" x14ac:dyDescent="0.3">
      <c r="A8" s="11"/>
      <c r="B8" s="12"/>
      <c r="C8" s="8"/>
      <c r="D8" s="8"/>
      <c r="E8" s="8"/>
      <c r="F8" s="8"/>
      <c r="G8" s="3"/>
    </row>
    <row r="9" spans="1:7" ht="20.25" x14ac:dyDescent="0.3">
      <c r="A9" s="13" t="s">
        <v>5</v>
      </c>
      <c r="B9" s="13"/>
      <c r="C9" s="13"/>
      <c r="D9" s="13"/>
      <c r="E9" s="13"/>
      <c r="F9" s="13"/>
      <c r="G9" s="13"/>
    </row>
    <row r="10" spans="1:7" x14ac:dyDescent="0.25">
      <c r="A10" s="14"/>
      <c r="B10" s="15"/>
      <c r="C10" s="15"/>
      <c r="D10" s="15"/>
      <c r="E10" s="15"/>
      <c r="F10" s="2"/>
    </row>
    <row r="11" spans="1:7" ht="15.75" thickBot="1" x14ac:dyDescent="0.3">
      <c r="A11" s="16" t="s">
        <v>6</v>
      </c>
      <c r="B11" s="16"/>
      <c r="C11" s="2"/>
      <c r="D11" s="2"/>
      <c r="E11" s="2"/>
      <c r="F11" s="2"/>
    </row>
    <row r="12" spans="1:7" ht="15.75" thickBot="1" x14ac:dyDescent="0.3">
      <c r="A12" s="17" t="s">
        <v>7</v>
      </c>
      <c r="B12" s="18"/>
      <c r="C12" s="2"/>
      <c r="D12" s="2"/>
      <c r="E12" s="2"/>
      <c r="F12" s="2"/>
    </row>
    <row r="13" spans="1:7" ht="30" x14ac:dyDescent="0.25">
      <c r="A13" s="19" t="s">
        <v>8</v>
      </c>
      <c r="B13" s="20" t="s">
        <v>9</v>
      </c>
      <c r="C13" s="20" t="s">
        <v>10</v>
      </c>
      <c r="D13" s="20" t="s">
        <v>11</v>
      </c>
      <c r="E13" s="20" t="s">
        <v>12</v>
      </c>
      <c r="F13" s="21" t="s">
        <v>13</v>
      </c>
      <c r="G13" s="22" t="s">
        <v>14</v>
      </c>
    </row>
    <row r="14" spans="1:7" x14ac:dyDescent="0.25">
      <c r="A14" s="23">
        <v>140000304</v>
      </c>
      <c r="B14" s="24" t="s">
        <v>15</v>
      </c>
      <c r="C14" s="25">
        <v>7</v>
      </c>
      <c r="D14" s="26">
        <v>145</v>
      </c>
      <c r="E14" s="52">
        <v>87.36</v>
      </c>
      <c r="F14" s="50">
        <f>C14*E14</f>
        <v>611.52</v>
      </c>
      <c r="G14" s="27">
        <f>+F14*1.21</f>
        <v>739.93919999999991</v>
      </c>
    </row>
    <row r="15" spans="1:7" x14ac:dyDescent="0.25">
      <c r="A15" s="23">
        <v>140000309</v>
      </c>
      <c r="B15" s="24" t="s">
        <v>16</v>
      </c>
      <c r="C15" s="25">
        <v>110</v>
      </c>
      <c r="D15" s="26">
        <v>240</v>
      </c>
      <c r="E15" s="52">
        <v>139.36000000000001</v>
      </c>
      <c r="F15" s="51">
        <f t="shared" ref="F15:F26" si="0">C15*E15</f>
        <v>15329.600000000002</v>
      </c>
      <c r="G15" s="27">
        <f>+F15*1.21</f>
        <v>18548.816000000003</v>
      </c>
    </row>
    <row r="16" spans="1:7" x14ac:dyDescent="0.25">
      <c r="A16" s="23">
        <v>140000318</v>
      </c>
      <c r="B16" s="24" t="s">
        <v>17</v>
      </c>
      <c r="C16" s="25">
        <v>7</v>
      </c>
      <c r="D16" s="26">
        <v>350</v>
      </c>
      <c r="E16" s="52">
        <v>188.76</v>
      </c>
      <c r="F16" s="50">
        <f t="shared" si="0"/>
        <v>1321.32</v>
      </c>
      <c r="G16" s="27">
        <f>+F16*1.21</f>
        <v>1598.7972</v>
      </c>
    </row>
    <row r="17" spans="1:7" x14ac:dyDescent="0.25">
      <c r="A17" s="23">
        <v>140000341</v>
      </c>
      <c r="B17" s="24" t="s">
        <v>18</v>
      </c>
      <c r="C17" s="25">
        <v>4</v>
      </c>
      <c r="D17" s="26">
        <v>387.5</v>
      </c>
      <c r="E17" s="52">
        <v>241.28</v>
      </c>
      <c r="F17" s="50">
        <f t="shared" si="0"/>
        <v>965.12</v>
      </c>
      <c r="G17" s="27">
        <f t="shared" ref="G17:G26" si="1">+F17*1.21</f>
        <v>1167.7952</v>
      </c>
    </row>
    <row r="18" spans="1:7" x14ac:dyDescent="0.25">
      <c r="A18" s="23">
        <v>140000347</v>
      </c>
      <c r="B18" s="24" t="s">
        <v>19</v>
      </c>
      <c r="C18" s="25">
        <v>21</v>
      </c>
      <c r="D18" s="26">
        <v>300</v>
      </c>
      <c r="E18" s="52">
        <v>180.44</v>
      </c>
      <c r="F18" s="50">
        <f t="shared" si="0"/>
        <v>3789.24</v>
      </c>
      <c r="G18" s="27">
        <f t="shared" si="1"/>
        <v>4584.9803999999995</v>
      </c>
    </row>
    <row r="19" spans="1:7" x14ac:dyDescent="0.25">
      <c r="A19" s="23">
        <v>140000355</v>
      </c>
      <c r="B19" s="24" t="s">
        <v>17</v>
      </c>
      <c r="C19" s="25">
        <v>9</v>
      </c>
      <c r="D19" s="26">
        <v>390</v>
      </c>
      <c r="E19" s="52">
        <v>174.2</v>
      </c>
      <c r="F19" s="50">
        <f t="shared" si="0"/>
        <v>1567.8</v>
      </c>
      <c r="G19" s="27">
        <f t="shared" si="1"/>
        <v>1897.0379999999998</v>
      </c>
    </row>
    <row r="20" spans="1:7" x14ac:dyDescent="0.25">
      <c r="A20" s="23">
        <v>140000357</v>
      </c>
      <c r="B20" s="24" t="s">
        <v>20</v>
      </c>
      <c r="C20" s="25">
        <v>1</v>
      </c>
      <c r="D20" s="26">
        <v>255</v>
      </c>
      <c r="E20" s="52">
        <v>171.6</v>
      </c>
      <c r="F20" s="50">
        <f t="shared" si="0"/>
        <v>171.6</v>
      </c>
      <c r="G20" s="27">
        <f t="shared" si="1"/>
        <v>207.636</v>
      </c>
    </row>
    <row r="21" spans="1:7" x14ac:dyDescent="0.25">
      <c r="A21" s="23">
        <v>140000392</v>
      </c>
      <c r="B21" s="24" t="s">
        <v>21</v>
      </c>
      <c r="C21" s="25">
        <v>33</v>
      </c>
      <c r="D21" s="26">
        <v>300</v>
      </c>
      <c r="E21" s="52">
        <v>204.88</v>
      </c>
      <c r="F21" s="50">
        <f t="shared" si="0"/>
        <v>6761.04</v>
      </c>
      <c r="G21" s="27">
        <f t="shared" si="1"/>
        <v>8180.8584000000001</v>
      </c>
    </row>
    <row r="22" spans="1:7" x14ac:dyDescent="0.25">
      <c r="A22" s="23">
        <v>140000373</v>
      </c>
      <c r="B22" s="24" t="s">
        <v>22</v>
      </c>
      <c r="C22" s="25">
        <v>1</v>
      </c>
      <c r="D22" s="26">
        <v>300</v>
      </c>
      <c r="E22" s="52">
        <v>222.04</v>
      </c>
      <c r="F22" s="50">
        <f t="shared" si="0"/>
        <v>222.04</v>
      </c>
      <c r="G22" s="27">
        <f t="shared" si="1"/>
        <v>268.66839999999996</v>
      </c>
    </row>
    <row r="23" spans="1:7" x14ac:dyDescent="0.25">
      <c r="A23" s="23">
        <v>140000396</v>
      </c>
      <c r="B23" s="24" t="s">
        <v>23</v>
      </c>
      <c r="C23" s="25">
        <v>26</v>
      </c>
      <c r="D23" s="26">
        <v>200</v>
      </c>
      <c r="E23" s="52">
        <v>173.16</v>
      </c>
      <c r="F23" s="50">
        <f t="shared" si="0"/>
        <v>4502.16</v>
      </c>
      <c r="G23" s="27">
        <f t="shared" si="1"/>
        <v>5447.6135999999997</v>
      </c>
    </row>
    <row r="24" spans="1:7" x14ac:dyDescent="0.25">
      <c r="A24" s="23">
        <v>140000434</v>
      </c>
      <c r="B24" s="24" t="s">
        <v>24</v>
      </c>
      <c r="C24" s="25">
        <v>7</v>
      </c>
      <c r="D24" s="26">
        <v>160</v>
      </c>
      <c r="E24" s="52">
        <v>135.19999999999999</v>
      </c>
      <c r="F24" s="50">
        <f t="shared" si="0"/>
        <v>946.39999999999986</v>
      </c>
      <c r="G24" s="27">
        <f t="shared" si="1"/>
        <v>1145.1439999999998</v>
      </c>
    </row>
    <row r="25" spans="1:7" x14ac:dyDescent="0.25">
      <c r="A25" s="28">
        <v>140000341</v>
      </c>
      <c r="B25" s="29" t="s">
        <v>25</v>
      </c>
      <c r="C25" s="30">
        <v>9</v>
      </c>
      <c r="D25" s="31">
        <v>1010</v>
      </c>
      <c r="E25" s="53">
        <v>564.20000000000005</v>
      </c>
      <c r="F25" s="50">
        <f t="shared" si="0"/>
        <v>5077.8</v>
      </c>
      <c r="G25" s="27">
        <f t="shared" si="1"/>
        <v>6144.1379999999999</v>
      </c>
    </row>
    <row r="26" spans="1:7" ht="15.75" thickBot="1" x14ac:dyDescent="0.3">
      <c r="A26" s="32">
        <v>140000320</v>
      </c>
      <c r="B26" s="33" t="s">
        <v>26</v>
      </c>
      <c r="C26" s="34">
        <v>1</v>
      </c>
      <c r="D26" s="35">
        <v>500</v>
      </c>
      <c r="E26" s="54">
        <v>326.04000000000002</v>
      </c>
      <c r="F26" s="51">
        <f t="shared" si="0"/>
        <v>326.04000000000002</v>
      </c>
      <c r="G26" s="36">
        <f t="shared" si="1"/>
        <v>394.50839999999999</v>
      </c>
    </row>
    <row r="27" spans="1:7" ht="15.75" thickBot="1" x14ac:dyDescent="0.3">
      <c r="A27" s="1"/>
      <c r="B27" s="2"/>
      <c r="C27" s="2"/>
      <c r="D27" s="37" t="s">
        <v>27</v>
      </c>
      <c r="E27" s="38"/>
      <c r="F27" s="39">
        <f>SUM(F14:F26)</f>
        <v>41591.680000000008</v>
      </c>
      <c r="G27" s="40">
        <f>SUM(G14:G26)</f>
        <v>50325.932800000002</v>
      </c>
    </row>
    <row r="28" spans="1:7" ht="15.75" thickBot="1" x14ac:dyDescent="0.3">
      <c r="A28" s="1"/>
      <c r="B28" s="2"/>
      <c r="C28" s="2"/>
      <c r="D28" s="41"/>
      <c r="E28" s="41"/>
      <c r="F28" s="2"/>
    </row>
    <row r="29" spans="1:7" ht="15.75" thickBot="1" x14ac:dyDescent="0.3">
      <c r="A29" s="17" t="s">
        <v>28</v>
      </c>
      <c r="B29" s="18"/>
      <c r="C29" s="41"/>
      <c r="D29" s="41"/>
      <c r="E29" s="41"/>
      <c r="F29" s="2"/>
    </row>
    <row r="30" spans="1:7" ht="15.75" thickBot="1" x14ac:dyDescent="0.3">
      <c r="A30" s="42" t="s">
        <v>29</v>
      </c>
      <c r="B30" s="43"/>
      <c r="C30" s="44" t="s">
        <v>32</v>
      </c>
      <c r="D30" s="45"/>
      <c r="E30" s="41"/>
      <c r="F30" s="2"/>
    </row>
    <row r="31" spans="1:7" ht="35.25" customHeight="1" thickBot="1" x14ac:dyDescent="0.3">
      <c r="A31" s="46" t="s">
        <v>29</v>
      </c>
      <c r="B31" s="47"/>
      <c r="C31" s="48" t="s">
        <v>30</v>
      </c>
      <c r="D31" s="49"/>
      <c r="E31" s="41"/>
      <c r="F31" s="2"/>
    </row>
  </sheetData>
  <mergeCells count="10">
    <mergeCell ref="A30:B30"/>
    <mergeCell ref="C30:D30"/>
    <mergeCell ref="A31:B31"/>
    <mergeCell ref="C31:D31"/>
    <mergeCell ref="A4:G4"/>
    <mergeCell ref="A5:G5"/>
    <mergeCell ref="A9:G9"/>
    <mergeCell ref="A12:B12"/>
    <mergeCell ref="D27:E27"/>
    <mergeCell ref="A29:B29"/>
  </mergeCells>
  <pageMargins left="0.7" right="0.7" top="0.75" bottom="0.75" header="0.3" footer="0.3"/>
  <ignoredErrors>
    <ignoredError sqref="F14:F26" unlocked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MOREsquared | Jordi Antequera</dc:creator>
  <cp:lastModifiedBy>MOREsquared | Jordi Antequera</cp:lastModifiedBy>
  <dcterms:created xsi:type="dcterms:W3CDTF">2024-01-18T11:56:03Z</dcterms:created>
  <dcterms:modified xsi:type="dcterms:W3CDTF">2024-01-18T12:18:22Z</dcterms:modified>
</cp:coreProperties>
</file>