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mc:AlternateContent xmlns:mc="http://schemas.openxmlformats.org/markup-compatibility/2006">
    <mc:Choice Requires="x15">
      <x15ac:absPath xmlns:x15ac="http://schemas.microsoft.com/office/spreadsheetml/2010/11/ac" url="C:\Users\um06033\Downloads\"/>
    </mc:Choice>
  </mc:AlternateContent>
  <xr:revisionPtr revIDLastSave="0" documentId="13_ncr:1_{107CBD40-68EC-4832-962D-AA02F8EFF2B1}" xr6:coauthVersionLast="36" xr6:coauthVersionMax="47" xr10:uidLastSave="{00000000-0000-0000-0000-000000000000}"/>
  <bookViews>
    <workbookView xWindow="0" yWindow="0" windowWidth="28770" windowHeight="13650" xr2:uid="{00000000-000D-0000-FFFF-FFFF00000000}"/>
  </bookViews>
  <sheets>
    <sheet name="ANNEX PPT (3 ANYS)_SOBRE 3" sheetId="2" r:id="rId1"/>
  </sheets>
  <definedNames>
    <definedName name="_xlnm._FilterDatabase" localSheetId="0" hidden="1">'ANNEX PPT (3 ANYS)_SOBRE 3'!$E$3:$E$93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 i="2" l="1"/>
  <c r="H61" i="2"/>
  <c r="H60" i="2"/>
  <c r="H59" i="2"/>
  <c r="H58" i="2"/>
  <c r="H57" i="2"/>
  <c r="H56" i="2"/>
  <c r="H55" i="2"/>
  <c r="H54" i="2"/>
  <c r="H53" i="2"/>
  <c r="H52" i="2"/>
  <c r="H51" i="2"/>
  <c r="H50" i="2"/>
  <c r="H49" i="2"/>
  <c r="H43" i="2"/>
  <c r="H42" i="2"/>
  <c r="H36" i="2"/>
  <c r="H37" i="2" s="1"/>
  <c r="H30" i="2"/>
  <c r="H29" i="2"/>
  <c r="H28" i="2"/>
  <c r="H22" i="2"/>
  <c r="H23" i="2" s="1"/>
  <c r="H16" i="2"/>
  <c r="H17" i="2" s="1"/>
  <c r="H10" i="2"/>
  <c r="H44" i="2" l="1"/>
  <c r="H63" i="2"/>
  <c r="H31" i="2"/>
  <c r="H11" i="2"/>
  <c r="H65" i="2" l="1"/>
  <c r="H76" i="2" l="1"/>
  <c r="H80" i="2"/>
  <c r="H78" i="2"/>
  <c r="H79" i="2"/>
  <c r="H77" i="2"/>
  <c r="H75" i="2"/>
  <c r="H82" i="2" l="1"/>
</calcChain>
</file>

<file path=xl/sharedStrings.xml><?xml version="1.0" encoding="utf-8"?>
<sst xmlns="http://schemas.openxmlformats.org/spreadsheetml/2006/main" count="160" uniqueCount="92">
  <si>
    <t>EXP.</t>
  </si>
  <si>
    <t>PRESSUPOST</t>
  </si>
  <si>
    <t>Preu</t>
  </si>
  <si>
    <t>Import</t>
  </si>
  <si>
    <t>Obra</t>
  </si>
  <si>
    <t>01</t>
  </si>
  <si>
    <t>Pressupost MANT. ENLLUM. ESTACIONS</t>
  </si>
  <si>
    <t>Capítol</t>
  </si>
  <si>
    <t>POSADA A CERO I INVENTARI</t>
  </si>
  <si>
    <t>01.01</t>
  </si>
  <si>
    <t>OV0INV</t>
  </si>
  <si>
    <t>U</t>
  </si>
  <si>
    <t>UNITAT D'ESTACIÓ COMPLERTA AMB INVENTARI INICIAL COMPLERT DE L'ESTAT DE LES INSTAL·LACIONS ÀMBIT DEL CONTRACTE, SEGONS PUNT 1.2.2 I PUNT 1.3.3 DEL PLEC DE CONTRACTE, INCLOENT LA CARREGA DE DADES A SAP-PM DE METRO I AL SOFTWARE DE MANTENIMENT PROPORCIONAT PER L'ADJUDICATARI, CREACIÓ D'ARBRE D'UBICACIONS TÈCNIQUES DE LA ESTACIÓ, INVENTARI D'INSTAL·LACIONS AMB LES FITXES DELS EQUIPS CORRESPONENTS I LA CODIFICACIÓ I ETIQUETAT DELS EQUIPS D'ENLLUMENAT D'EMERGÈNCIA EXISTENTS.
LA GRAN PART DE PRESSA DE DADES ES FARÀ EN HORARI DIÜRN AMB BAIX VOLUM DE PASSATGE, UNA PETITA PART ES FARÀ EN HORARI NOCTURN I REDUÏT.</t>
  </si>
  <si>
    <t>TOTAL</t>
  </si>
  <si>
    <t>02</t>
  </si>
  <si>
    <t>MANT. PREVENTIU ENLLUM. SENYALIT. ACCESSOS</t>
  </si>
  <si>
    <t>01.02</t>
  </si>
  <si>
    <t>OOMPA0</t>
  </si>
  <si>
    <t xml:space="preserve">UTS. DE MANTENIMENT PREVENTIU ANUAL O QUADRIMESTRAL D’ENLLUMENAT SENYALITZACIÓ D’ACCESSOS (BANDEROLES, CORTINES DE LLUM I ALIMENTACIÓ PANELLS INFORMACIÓ XARXA), SEGONS OPERACIONS ANUALS DESCRITES AL PUNT 1.2 DEL PLEC DE CONDICIONS TÈCNIQUES. 
LA PARTIDA INCLOU EL MANTENIMENT DE L'ENLLUMENAT D'UN ACCÈSS COMPLERT, AMB TOTS ELS EQUIPS QUE COMPRENGUIN (BANDEROLES, CORTINES DE LLUM, PANELLS DE SENYALITZACIÓ, ETC.). </t>
  </si>
  <si>
    <t>03</t>
  </si>
  <si>
    <t>MANT. CORRECTIU ENLLUMENAT ESTACIÓ I ACCESSOS</t>
  </si>
  <si>
    <t>01.03</t>
  </si>
  <si>
    <t>OM0000</t>
  </si>
  <si>
    <t>UTS. DE RESOLUCIÓ D'INCIDÈNCIA ESTÀNDARD I D'ENLLUMENAT NORMAL, DECORATIU, EMERGÈNCIA I DE SENYALITZACIÓ D'ACCESSOS (BANDEROLES, CORTINES DE LLUM I ALIMENTACIÓ PANELLS DE SENYALITZACIÓ) DEFINIDA A L'APARTAT 1.2 I 1.3 DEL PLEC DE CONDICIONS TÈCNIQUES DEL CONTRACTE.
S'INCLOU LA MÀ D'OBRA NECESSARIA, ELS DESPLAÇAMENTS, ELS MATERIALS ESTÁNDAR NECESSARIS, COSTOS INDIRECTES, BENEFICI INDUSTRIAL I ELS MITJANS NECESSARIS DE TREBALLS EN ALÇADA PER ACCEDIR A L'ELEMENT A REPARAR I A LES CAIXES DE DERIVACIÓ/INSTAL·LACIÓ NECESSARIS PER RESOLDRE L'AVARIA, INCLOENT LA ADAPTACIÓ DE LLUMINARIA FLUOIRESCENT A TUB LED SEGONS PUNT 1.10 DEL PLEC DE CONTRACTE. TREBALL EN HORARI NOCTURN I REDUÏT.
EL MATERIAL ESTÁNDARD SERA: TUBS FLUORESCENTS, LÀMPADES (PL, INCANDESCENT O DE DESCÀRREGA), BALAST (MAGNÈTIC O ELECTRÒNIC), PORTALÀMPADES, ENCEBADOR, CONDENSADOR, CABLE (LLARGADA DE CABLEJAT FINS A CAIXA DE DERIVACIÓ), CAIXA DE DERIVACIÓ, BORNES DE CONNEXIÓ, GRAPES DE SUPORT DE TUBS LED, GRAPES ADHESIVES PER FIXACIÓ DE CABLES, ETIQUETES DE SENYALITZACIÓ/CODIFICACIÓ, VINILS O TRAMS DE REIXES PER EVITAR SUBTRACCIÓ O DES-PRENDIMENT DE TUBS LED, FIXACIONS I SIMILARS,  MATERIAL DE NETEJA I SUBSTITUCIÓ DE LÀMPADES CONVENCIONALS PER DEGRADACIÓ LUMÍNICA, O SIMILAR.</t>
  </si>
  <si>
    <t>04</t>
  </si>
  <si>
    <t xml:space="preserve">SUBSTITUCIÓ GLOBAL I DIRECTE DE TUB O ELEM. LLUM  </t>
  </si>
  <si>
    <t>01.04</t>
  </si>
  <si>
    <t>ONMSFB</t>
  </si>
  <si>
    <t>UTS. DE TREBALLS DE SUBSTITUCIÓ GLOBAL I DIRECTE DE TOTS ELS TUBS LED I FONTS DE LLUM EXISTENTS A LES ANDANES, PER TAL DE REEMPLAÇAR EL TUB LED I LLUMINÀRIES EXISTENTS DEGRADADES, PER UNES ALTRES NOVES, IGUALS O MOLT SIMILARS.
PER LA SUBSTITUCIÓ DE TUBS S'INCLOU: DESMUNTATGE DE LA REIXA O DIFUSOR I NETEJA D'AQUEST (SI EXISTÍS), NETEJA DEL INTERIOR DE LA LLUMINÀRIA I SUBSTITUCIÓ DEL TUB.
PER LA SUBSTITUCIÓ D'EQUIPS D'ENLLUMENAT S'INCLOU: DESMUNTATGE I DESCONNEXIÓ DE L'EQUIP ACTUAL, MUNTATGE I CONNEXIÓ DEL NOU EQUIP, NOVES FIXACIONS PER LA SUBJECCIÓ O ADEQUACIÓ DELS SUPORTS, SOSTRE, ETC. SI FOS NECESSARI PER TAL DE DEIXAR-LA FUNCIONANT I EN CORRECTE ESTAT.
S'INCLOUEN ELS PETITS MATERIALS I TREBALLS AUXILIARS NECESSARIS PER EXECUTAR ELS TREBALLS COM: MITJANS D'ELEVACIÓ COM ELEVADORS I BASTIDES, PERMISOS I ESTUDIS TÈCNICS PEL MUNTATGE DE LA BASTIDA, DESMUNTATGE I MUNTATGE DEL FALÇ SOSTRE, ETC. AIXÍ COM  EL TRANSPORT I LLIURAMENT DELS RESIDUS A UN ABOCADOR AUTORITZAT I EL LLIURAMENT DEL CERTIFICAT CORRESPONENT A TMB. 
ELS TREBALLS ES DURAN A TERME EN HORARI NOCTURN I REDUÏT, A DIFERENTS ALÇADES (DE 2 A 9 METRES). DINTRE DE LES ACTUACIONS VALORADES QUEDARAN INCLOSES LES PROVES DE FUNCIONAMENT PRESSA DE MESURES NECESSÀRIES.
NO ESTÀ INCLÒS EN AQUESTA PARTIDA EL SUBMINISTRAMENT DELS TUBS LED O EQUIPS DE LLUM, QUE EL PODRÀ PROPORCIONAR TMB DES DEL SEU MAGATZEM.</t>
  </si>
  <si>
    <t>ONMSFD</t>
  </si>
  <si>
    <t>UTS. DE TREBALLS DE SUBSTITUCIÓ GLOBAL I DIRECTE DE TOTS ELS TUBS LED I FONTS DE LLUM EXISTENTS A LA ZONA DE PÚBLICA CONCURRENCIA D'UNA ESTACIÓ, EXCEPTE ANDANES (ZONA VIES) I SORTIDES D'EMERGÈNCIA. L'AMBIT SERÀ ACCESSOS, VESTÍBULS, SUB-VESTÍBULS, PASSADISSOS I PASSADISSOS D'ENLLAÇ I BAIXADES A ANDANES), PER TAL DE REEMPLAÇAR EL TUB LED I LLUMINÀRIES EXISTENTS DEGRADADES, PER UNES ALTRES NOVES, IGUALS O MOLT SIMILARS.
PER LA SUBSTITUCIÓ DE TUBS S'INCLOU: DESMUNTATGE DE LA REIXA O DIFUSOR I NETEJA D'AQUEST (SI EXISTÍS), NETEJA DEL INTERIOR DE LA LLUMINÀRIA I SUBSTITUCIÓ DEL TUB.
PER LA SUBSTITUCIÓ D'EQUIPS D'ENLLUMENAT S'INCLOU: DESMUNTATGE I DESCONNEXIÓ DE L'EQUIP ACTUAL, MUNTATGE I CONNEXIÓ DEL NOU EQUIP, NOVES FIXACIONS PER LA SUBJECCIÓ O ADEQUACIÓ DELS SUPORTS, SOSTRE, ETC. SI FOS NECESSARI PER TAL DE DEIXAR-LA FUNCIONANT I EN CORRECTE ESTAT.
S'INCLOUEN ELS PETITS MATERIALS I TREBALLS AUXILIARS NECESSARIS PER EXECUTAR ELS TREBALLS COM: MITJANS D'ELEVACIÓ COM ELEVADORS I BASTIDES, PERMISOS I ESTUDIS TÈCNICS PEL MUNTATGE DE LA BASTIDA, DESMUNTATGE I MUNTATGE DEL FALÇ SOSTRE, ETC. AIXÍ COM  EL TRANSPORT I LLIURAMENT DELS RESIDUS A UN ABOCADOR AUTORITZAT I EL LLIURAMENT DEL CERTIFICAT CORRESPONENT A TMB. 
ELS TREBALLS ES DURAN A TERME EN HORARI NOCTURN I REDUÏT, A DIFERENTS ALÇADES (DE 2 A 9 METRES). DINTRE DE LES ACTUACIONS VALORADES QUEDARAN INCLOSES LES PROVES DE FUNCIONAMENT PRESSA DE MESURES NECESSÀRIES.
NO ESTÀ INCLÒS EN AQUESTA PARTIDA EL SUBMINISTRAMENT DELS TUBS LED O EQUIPS DE LLUM, QUE EL PODRÀ PROPORCIONAR TMB DES DEL SEU MAGATZEM.</t>
  </si>
  <si>
    <t>ONMSFC</t>
  </si>
  <si>
    <t>UTS. DE TREBALLS DE SUBSTITUCIÓ GLOBAL I DIRECTE DE TOTS ELS TUBS LED I FONTS DE LLUM EXISTENTS A UNA SORTIDA D'EMERGÈNCIA D'ESTACIÓ DE FINS A 60 LLUMINÀRIES, PER TAL DE REEMPLAÇAR EL TUB LED I LLUMINÀRIES EXISTENTS DEGRADADES, PER UNES ALTRES NOVES, IGUALS O MOLT SIMILARS.
PER LA SUBSTITUCIÓ DE TUBS S'INCLOU: DESMUNTATGE DE LA REIXA O DIFUSOR I NETEJA D'AQUEST (SI EXISTÍS), NETEJA DEL INTERIOR DE LA LLUMINÀRIA I SUBSTITUCIÓ DEL TUB.
PER LA SUBSTITUCIÓ D'EQUIPS D'ENLLUMENAT S'INCLOU: DESMUNTATGE I DESCONNEXIÓ DE L'EQUIP ACTUAL, MUNTATGE I CONNEXIÓ DEL NOU EQUIP, NOVES FIXACIONS PER LA SUBJECCIÓ O ADEQUACIÓ DELS SUPORTS, SOSTRE, ETC. SI FOS NECESSARI PER TAL DE DEIXAR-LA FUNCIONANT I EN CORRECTE ESTAT.
S'INCLOUEN ELS PETITS MATERIALS I TREBALLS AUXILIARS NECESSARIS PER EXECUTAR ELS TREBALLS COM: MITJANS D'ELEVACIÓ COM ELEVADORS I BASTIDES, PERMISOS I ESTUDIS TÈCNICS PEL MUNTATGE DE LA BASTIDA, DESMUNTATGE I MUNTATGE DEL FALÇ SOSTRE, ETC. AIXÍ COM  EL TRANSPORT I LLIURAMENT DELS RESIDUS A UN ABOCADOR AUTORITZAT I EL LLIURAMENT DEL CERTIFICAT CORRESPONENT A TMB. 
ELS TREBALLS ES DURAN A TERME EN HORARI NOCTURN I REDUÏT, A DIFERENTS ALÇADES (DE 2 A 6 METRES). DINTRE DE LES ACTUACIONS VALORADES QUEDARAN INCLOSES LES PROVES DE FUNCIONAMENT PRESSA DE MESURES NECESSÀRIES.
NO ESTÀ INCLÒS EN AQUESTA PARTIDA EL SUBMINISTRAMENT DELS TUBS LED O EQUIP DE LLUM, QUE EL PODRÀ PROPORCIONAR TMB DES DEL SEU MAGATZEM.</t>
  </si>
  <si>
    <t>05</t>
  </si>
  <si>
    <t>MANT. SISTEMÀTIC ENLLUMENAT A LED</t>
  </si>
  <si>
    <t>01.05</t>
  </si>
  <si>
    <t>ONMSE0</t>
  </si>
  <si>
    <t>UTS. DE TREBALLS DE MANTENIMENT SISTEMÀTIC D'ENLLUMENAT PER UNA (1) LLUMINÀRIA, INCLOENT: LA NETEJA INTERIOR/EXTERIOR DE 1UT. DE LLUMINÀRIA, MODIFICACIÓ DE LA INSTAL·LACIÓ ELÈCTRICA INTERIOR SENCERA PER ADEQUAR-LA AL FUNCIONAMENT DELS TUBS LEDS DIRECTES A 230V ALIMENTATS PELS DOS EXTREMS, AMB CABLEJAT INTERN DE 1'5M (RZ1-AS) I SEGONS ESQUEMES ADJUNTS, RETIRADA DELS BALASTROS, SUBSTITUCIÓ DE TOTS ELS PORTA TUBS EXISTENTS PER NOUS DE 750V,  INSTAL·LACIÓ DE 2 GRAPES METÀL·LIQUES PER SUBJECCIÓ DEL TUBS LEDS, SUBSTITUCIÓ/MODIFICACIÓ DEL DIFUSOR EXISTENT SEGONS PLEC DE CONDICIONS DE CONTRACTE, SUBMINISTRAMENT I COL·LOCACIÓ DE NOVA PLACA DE CARACTERÍSTIQUES ADHESIVA D'ALTA RESISTÈNCIA SEGONS PLEC I ADHESIUS DE SENYALITZACIÓ DE IDENTIFICACIÓ I PREVENCIÓ. 
EN EL CAS DE SUBSTITUCIÓ D'EQUIPS D'ENLLUMENAT SENCERS PER ALTRES AMB TECNOLOGIA LED, COM PANTALLES ESTANQUES, EMERGÈNCIES, DOWNLIGHT, PROJECTORS, ETC., QUEDARÀ INCLÒS EL DESMUNTATGE I DESCONNEXIÓ DE L'EQUIP ACTUAL, MUNTATGE I CONNEXIÓ DEL NOU EQUIP, NOVES FIXACIONS PER LA SUBJECCIÓ O ADEQUACIÓ DELS SUPORTS, SOSTRE, ETC. SI FOS NECESSARI PER TAL DE DEIXAR-LA FUNCIONANT I EN CORRECTE ESTAT.
S'INCLOUEN ELS PETITS MATERIALS I TREBALLS AUXILIARS NECESSARIS PER EXECUTAR ELS TREBALLS COM: MITJANS D'ELEVACIÓ COM ELEVADORS I BASTIDES, PERMISOS I ETUDIS TÈCNICS PEL MUNTATGE DE LA BASTIDA, DESMUNTATGE I MUNTATGE DEL FALÇ SOSTRE, LOCALITZACIÓ DE CAIXES DE DERIVACIÓ, ETC. 
ELS TREBALLS ES DURAN A TERME EN HORARI NOCTURN I REDUÏT, AMB ALÇADES INGUALS O INFERIORS A 9 METRES (GRAU DE DIFICULTAT BAIXA, MITJANA O ALTA) I AMB ELS PROCEDIMENTS DE QUALITAT I PRL CORRESPONENTS. DINTRE DE LES ACTUACIONS VALORADES QUEDARAN INCLOSES LES PROVES DE FUNCIONAMENT PRESSA DE MESURES NECESSÀRIES.
S'INCLOU EN LA VALORACIÓ EL TRANSPORT I LLIURAMENT DELS RESIDUS A UN ABOCADOR AUTORITZAT I EL LLIURAMENT DEL CERTIFICAT CORRESPONENT A TMB. 
NO ESTÀ INCLÒS EN AQUESTA PARTIDA EL SUBMINISTRAMENT DELS TUBS LED NI EQUIPS D'ENLLUMENAT, QUE PODRAN SER FACILITATS PER TMB DES DEL SEU MAGATZEM.</t>
  </si>
  <si>
    <t>06</t>
  </si>
  <si>
    <t>EINES DE GESTIÓ OPERATIVA DE CONTRACTE</t>
  </si>
  <si>
    <t>01.06</t>
  </si>
  <si>
    <t>OA0000</t>
  </si>
  <si>
    <t>UN</t>
  </si>
  <si>
    <t>INTEGRACIÓ, PARAMETRITZACIÓ I IMPLANTACIÓ DEL SISTEMA DE GESTIÓ DIGITAL VIA SOFTWARE PEL CONTROL DE MANTENIMENT D'INSTAL·LACIONS,  PREVENTIU/CORRECTIU, AMB MÒDUL DE CONTROL D'ACTIUS INTEGRAT I INTEGRABLE AMB SAP-PM DE METRO O AMB CAPACITAT D’ALIMENTAR EL SISTEMA FÀCILMENT AMB ELS AVISOS I PREVENTIUS DE FMB.
S'INCLOUEN ELS MÒDULS ADDICIONALS I LA PERSONALITZACIÓ DEL SOFTWARE PER GARANTIR LA FUNCIONALITAT DE TOTS ELS PUNTS DESCRITS AL PUNT 1.2 I 1.3 DEL PLEC DE CONDICIONS PARTICULARS DEL CONTRACTE. S'INCLOUEN EL NUMERO DE LLOCS DE TREBALL I USUARIS INDICATS AL CONTRACTE, TANT EL LLOCS MÒBILS COM FIXES (PC).</t>
  </si>
  <si>
    <t>OA0001</t>
  </si>
  <si>
    <t>UNITAT DE COST ANUAL DE SOFTWARE DE GESTIÓ DE MANTENIMENT EN PRODUCCIÓ, INCLOENT LES SUSCRIPCIONS DE LLICENCIES I USUARIS OPERATIUS, ASSISTÈNCIES I ACTUALITZACIONS NECESSÀRIES PER GARANTIR LA CORRECTA GESTIÓ I OPERATIVITAT DEL CONTRACTE.</t>
  </si>
  <si>
    <t>07</t>
  </si>
  <si>
    <t>EQUIPS D'ENLLUMENAT I FONTS DE LLUM</t>
  </si>
  <si>
    <t>01.07</t>
  </si>
  <si>
    <t>ONTL12</t>
  </si>
  <si>
    <t>SUBMINISTRAMENT DE TUB LED DE 1.200MM, SEGONS ESPECIFICACIONS DEL PUNT 1.8 I 1.9 DEL PLEC DE PRESCRIPCIONS TÈCNIQUES DEL CONTRACTE, FABRICANT LEDVANCE, MODEL LEDTUBE T8 EM PRO UO 1200 14.9W, 840, 2.600LM / 75.000H L70B50 O SIMILAR.</t>
  </si>
  <si>
    <t>ONTL15</t>
  </si>
  <si>
    <t>SUBMINISTRAMENT DE TUB LED DE 1.500MM, SEGONS ESPECIFICACIONS DEL PUNT 1.8 I 1.9 DEL PLEC DE PRESCRIPCIONS TÈCNIQUES DEL CONTRACTE, FABRICANT LEDVANCE, MODEL LEDVANCE LEDTUBE T8 EM PRO UO 1500 23.4W 840, 4.100LM / 75.000H L70B50 O SIMILAR.</t>
  </si>
  <si>
    <t>ONTL06</t>
  </si>
  <si>
    <t>SUBMINISTRAMENT DE TUB LED DE 600MM, SEGONS ESPECIFICACIONS DEL PUNT 1.8 I 1.9 DEL PLEC DE PRESCRIPCIONS TÈCNIQUES DEL CONTRACTE, FEBRICANT LEDVANCE, MODEL LEDTUBE T8 EM PRO UO 600 14.9W 840, 1.100LM / 75.000H L70B50 O SIMILAR.</t>
  </si>
  <si>
    <t>ONTL50</t>
  </si>
  <si>
    <t>SUBMINISTRAMENT DE TUB LED DE 1.149MM, SEGONS ESPECIFICACIONS DEL PUNT 1.8 I 1.9 DEL PLEC DE PRESCRIPCIONS TÈCNIQUES DEL CONTRACTE, FABRICANT LEDVANCE, MODEL LEDTUBE T5 AC HE35 P 1449 18W 840, 2.800LM / 50.000H L70B50 O SIMILAR.</t>
  </si>
  <si>
    <t>ON0002</t>
  </si>
  <si>
    <t>SUBMINISTRAMENT - SENSE INSTAL·LACIÓ - D'EQUIP D'ENLLUMENAT D'EMERGÈNCIA DAISALUX MODEL NOVA LD2N5A DE 255 LÚMENS I 2H D'AUTONOMIA I SISTEMA DE TESTEIG AUTOMÀTIC, MODEL A-TEST, INCLOENT FIXACIONS I TOTS ELS ACCESSORIS NECESSARIS PEL SEU CORRECTE ACABAT. S'INCLOU EL PETIT MATERIAL D'INSTAL·LACIÓ I FIXACIÓ NECESSARI.</t>
  </si>
  <si>
    <t>ON0L19</t>
  </si>
  <si>
    <t>SUBMINISTRAMENT - SENSE INSTAL·LACIÓ - DE PUNT DE LLUM TIPUS DOWNLIGHT IP65, ENCASTAT EN FALÇ SOSTRE EN FORATS ENTRE 185 I 350 MM DE DIÀMETRE, MARCA PHILIPS, LEDISON, OSRAM O SIMILAR, AMB CRI 80 UGR19 LED 840, VIDA ÚTIL &gt;70.000H LM80B50 EN SERVEI CONTINU DE 24H/365 DIES/ANY. FORMAT PER UN ARC EMBELLIDOR D'ALUMINI DE COLOR BLANC TERMOESMALTAT I FONT D'ALIMENTACIÓ AMB COMMUTACIÓ ELECTRÓNICA.
S'INCLOU EL ELS ADAPTADORS ORIGINALS NECESSARIS PER FIXAR-LO AL SOSTRE EXISTENT I LES PECES I ACCESSORIS NECESSARIS PER DEIXAR-LO CORRECTAMENT ACABAT I EN FUNCIONAMENT.</t>
  </si>
  <si>
    <t>OM00L4</t>
  </si>
  <si>
    <t>SUBMINISTRAMENT DE LLUMINÀRIA TIPUS PANELL LED IP20/IP40 DE PERFIL BAIX (MÀXIM 34MM), SISTEMA BACKLIT, DE DIMENSIONS 1200X300MM, PER INSTAL·LACIÓ EN SUPERFÍCIE I EQUIPADA AMB FONT D'ALIMENTACIÓ EXTERNA DIMERABLE LOCALMENT, MARCA MEAN WELL, MODEL HLG-40H - IP67 O SIMILAR I AMB SUPORTS PER FIXAR A PARET I SOTA LA SAFATA METÀL·LICA D'ACER. MARCA LEDVANCE ´´PL CMFT 1200 P 33W 840 PS´´ O SIMILAR.
LA LLUMINÀRIA COMPLIRÀ COM A MÍNIM ELS VALORS DE QUALITAT LUMÍNICA SEGÜENT: 4.320LM, CRI&lt;80, SENSE RADIACIÓ UV, 4.000ºK,UGR&lt;19 I UN RENDIMENT &gt;130 LM/W. 
LA VIDA ÚTIL DE LA LLUMINÀRIA, LA FONT D'ALIMENTACIÓ I LA RESTA DE COMPONENTS A 25ºC SERÀ IGUAL O SUPERIOR A L70B10 &gt; 100.000H AMB UNA DEGRADACIÓ DEL FLUX LUMÍNIC AL FINAL DE LA VIDA ÚTIL &lt;10% I UNA DEGRADACIÓ DE REPRODUCCIÓ CROMÀTICA &lt;5%. LA MÀXIMA TEMPERATURA AMBIENT DE TREBALL SERÀ &gt;40ºC, AMB UNA REDUCCIÓ DE LA VIDA ÚTIL &lt;10%. 
LES CONNEXIONS ELÈCTRIQUES A L'INTERIOR DE LA LLUMINÀRIA I AMB LA FONT D'ALIMENTACIÓ O DÍMERS SERÁN SOLDADES O A TRAVÉS DE CONNECTORS DE PINÇA SENSE EINES, TIPUS CEP WAGO.
DISPOSARÀ DE COS D'ALUMINI IONITZAT, DISSIPADOR DE CALOR CONTINU PER LA PART DEL DARRERE I LATERALS, DIFUSOR DE POLICARBONAT SEMI MATE DE COLOR BLANC AMB SISTEMA MICRO-PRISMÀTIC PER GARANTIR UNA APERTURA DE LLUM &gt;270ºC I AMB GRAU DE PROTECCIÓ IP64.
LA LLUMINÀRIA DISPOSARÀ DE GARANTIA DE 5 ANYS I ELS CERTIFICATS CORRESPONENTS DE TOT DEL CONJUNT. 
S'INCLOUEN ELS ADAPTADORS ORIGINALS NECESSARIS PER FIXAR-LA TANT A PARET, COM A SOTA SAFATA METÀL·LICA , COM A SOSTRE MODULAR DE LAMES O PLAQUES I ACCESSORIS NECESSARIS PER DEIXAR-LA CORRECTAMENT ACABADA I EN FUNCIONAMENT.</t>
  </si>
  <si>
    <t>OM0L20</t>
  </si>
  <si>
    <t>SUBMINISTRAMENT DE PUNT DE LLUM TIPUS DOWNLIGHT IP64, ENCASTAT EN FALÇ SOSTRE EN FORATS DE 185-210 MM DE DIÀMETRE, MARCA PHILIPS, LEDISON, LEDVANCE O SIMILAR, AMB CRI 80 UGR19 LED 840 DE 20W AMB 2.200 LM, VIDA ÚTIL &gt;80.000H L70B50 EN SERVEI CONTINU DE 24H/365 DIES/ANY. FORMAT PER UN ARC EMBELLIDOR D'ALUMINI DE COLOR BLANC TERMOESMALTAT I FONT D'ALIMENTACIÓ AMB COMMUTACIÓ ELECTRÓNICA, LEDISSON COMFORT III O SIMILAR.
S'INCLOUEN ELS ADAPTADORS ORIGINALS NECESSARIS PER FIXAR-LO AL SOSTRE EXISTENT I LES PECES I ACCESSORIS NECESSARIS PER DEIXAR-LO CORRECTAMENT ACABAT.</t>
  </si>
  <si>
    <t>OM0L22</t>
  </si>
  <si>
    <t>SUBMINISTRAMENT DE LLUMINÀRIA ESTANCA LED DE 18W AMB DIFUSOR DE POLICARBONAT, RESISTENT A LA RADIACIÓ UV, TANCA IMPERDIBLE D'ACER INOXIDABLE I DRIVER MEAN WELL, CLASSE I, IP65, IK08, 230 V, MODEL LEDVANCE DAMP PROOF ´´DP 1200 18W 840 IP65 GY´´ O SIMILAR, 2.400LM, 135LM/W, 70.000H (L70B50). INCLOENT-HI SUPORT, ACCESSORIS I ELEMENTS DE FIXACIÓ.</t>
  </si>
  <si>
    <t>OM00L3</t>
  </si>
  <si>
    <t>SUBMINISTRAMENT DE LLUMINÀRIA TIPUS PANELL LED IP20/IP40 DE PERFIL BAIX (MÀXIM 35MM), SISTEMA BACKLIT, DE DIMENSIONS 600X600MM, PER INSTAL·LACIÓ EN SUPERFÍCIE I EQUIPADA AMB FONT D'ALIMENTACIÓ EXTERNA DIMERABLE LOCALMENT, MARCA MEAN WELL, MODEL HLG-40H - IP67 O SIMILAR I AMB SUPORTS PER FIXAR A PARET I SOTA LA SAFATA METÀL·LICA D'ACER. MARCA LEDVANCE ´´PL CMFT 600 P 33W 840 PS´´ O SIMILAR.
LA LLUMINÀRIA COMPLIRÀ COM A MÍNIM ELS VALORS DE QUALITAT LUMÍNICA SEGÜENT: 4.320LM, CRI&lt;80, SENSE RADIACIÓ UV, 4.000ºK,UGR&lt;22 I UN RENDIMENT &gt;130 LM/W . 
LA VIDA ÚTIL DE LA LLUMINÀRIA, LA FONT D'ALIMENTACIÓ I LA RESTA DE COMPONENTS A 25ºC SERÀ IGUAL O SUPERIOR A L70B10 &gt; 100.000H AMB UNA DEGRADACIÓ DEL FLUX LUMÍNIC AL FINAL DE LA VIDA ÚTIL &lt;10% I UNA DEGRADACIÓ DE REPRODUCCIÓ CROMÀTICA &lt;5%. LA MÀXIMA TEMPERATURA AMBIENT DE TREBALL SERÀ &gt;40ºC, AMB UNA REDUCCIÓ DE LA VIDA ÚTIL &lt;10%. GRUP DE RISC FOTO-BIOLÒGIC EXENT (UNE-EN 62471).
LES CONNEXIONS ELÈCTRIQUES A L'INTERIOR DE LA LLUMINÀRIA I AMB LA FONT D'ALIMENTACIÓ O DÍMERS SERÁN SOLDADES O A TRAVÉS DE CONNECTORS DE PINÇA SENSE EINES, TIPUS CEP WAGO.
DISPOSARÀ DE COS D'ALUMINI IONITZAT, DISSIPADOR DE CALOR CONTINU PER LA PART DEL DARRERE I LATERALS, DIFUSOR DE POLICARBONAT SEMI MATE DE COLOR BLANC AMB SISTEMA MICRO-PRISMÀTIC PER GARANTIR UNA APERTURA DE LLUM &gt;270ºC I AMB GRAU DE PROTECCIÓ IP64.
LA LLUMINÀRIA DISPOSARÀ DE GARANTIA DE 5 ANYS I ELS CERTIFICATS CORRESPONENTS DE TOT DEL CONJUNT. 
S'INCLOUEN ELS ADAPTADORS ORIGINALS NECESSARIS PER FIXAR-LA TANT A PARET, COM A SOTA SAFATA METÀL·LICA , COM A SOSTRE MODULAR DE LAMES O PLAQUES I ACCESSORIS NECESSARIS PER DEIXAR-LA CORRECTAMENT ACABADA I EN FUNCIONAMENT.</t>
  </si>
  <si>
    <t>OM0L23</t>
  </si>
  <si>
    <t>SUBMINISTRAMENT DE LLUMINÀRIA ESTANCA LED DE 32W AMB DIFUSOR DE POLICARBONAT, RESISTENT A LA RADIACIÓ UV, TANCA IMPERDIBLE D'ACER INOXIDABLE I DRIVER MEAN WELL, CLASSE I, IP65, IK08, 230 V, MODEL LEDVANCE DAMP PROOF ´´DP 1200 32W 840 IP65 GY´´ O SIMILAR, 4.400LM, 135LM/W, 70.000H (L70B50). INCLOENT-HI SUPORT, ACCESSORIS I ELEMENTS DE FIXACIÓ.</t>
  </si>
  <si>
    <t>OM0L24</t>
  </si>
  <si>
    <t>SUBMINISTRAMENT DE LLUMINÀRIA ESTANCA LED DE 32W AMB SENSOR DE RADIOFREQÜENCIA INTEGRAT, DIFUSOR DE POLICARBONAT, RESISTENT A LA RADIACIÓ UV, TANCA IMPERDIBLE D'ACER INOXIDABLE I DRIVER MEAN WELL, CLASSE I, IP65, IK08, 230 V, MODEL LEDVANCE DAMP PROOF ´´DP S 1200 32W 840 IP65 GY´´ O SIMILAR, AMB 4.400LM, 135LM/W, 70.000H (L70B50). INCLOENT-HI SUPORT, ACCESSORIS I ELEMENTS DE FIXACIÓ.</t>
  </si>
  <si>
    <t>OM0L28</t>
  </si>
  <si>
    <t>MITJA JORNADA DE TREBALL I DESPLAÇAMENT D'ESPECIALISTA DE SISTEMES DE REGULACIÓ I CONTROL D'ENLLUMENAT DALI.</t>
  </si>
  <si>
    <t>OM0L30</t>
  </si>
  <si>
    <t>SUBMINISTRAMENT DE LLUMINÀRIA ESTANCA LED DE 42W RODONA, DIFUSOR DE POLICARBONAT, RESISTENT A LA RADIACIÓ UV, CLASSE I, IP67, IK06, 230 V, MODEL LEDVANCE DAMP PROOF SPECIAL GEN2 ´´DP SPECIAL 1200 42W/4000K IP67 WT´´ 5.500LM, 130LM/W, 80.000H (L70B50). INCLOENT-HI SUPORTS METÀL·LICS, ACCESSORIS I ELEMENTS DE FIXACIÓ.</t>
  </si>
  <si>
    <t xml:space="preserve">IMPORT TOTAL DEL PRESSUPOST: </t>
  </si>
  <si>
    <t>/10</t>
  </si>
  <si>
    <t>MANT. 2on NIVELL ENLLUMENAT ESTACIONS L1</t>
  </si>
  <si>
    <t>/20</t>
  </si>
  <si>
    <t>MANT. 2on NIVELL ENLLUMENAT ESTACIONS L2</t>
  </si>
  <si>
    <t>/30</t>
  </si>
  <si>
    <t>MANT. 2on NIVELL ENLLUMENAT ESTACIONS L3</t>
  </si>
  <si>
    <t>/40</t>
  </si>
  <si>
    <t>MANT. 2on NIVELL ENLLUMENAT ESTACIONS L4</t>
  </si>
  <si>
    <t>/50</t>
  </si>
  <si>
    <t>MANT. 2on NIVELL ENLLUMENAT ESTACIONS L5</t>
  </si>
  <si>
    <t>/60</t>
  </si>
  <si>
    <t>MANT. 2on NIVELL ENLLUMENAT ESTACIONS L11</t>
  </si>
  <si>
    <t>Amidam. 
3 ANYS</t>
  </si>
  <si>
    <r>
      <t xml:space="preserve">ANNEX PPT - SOBRE 3 - DETALL DE VALORACIÓ DE PARTIDES </t>
    </r>
    <r>
      <rPr>
        <b/>
        <sz val="16"/>
        <color rgb="FFC00000"/>
        <rFont val="Calibri"/>
        <family val="2"/>
      </rPr>
      <t>(3 ANYS)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</si>
</sst>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numFmt numFmtId="165" formatCode="###,###,##0"/>
  </numFmts>
  <fonts count="11" x14ac:knownFonts="1">
    <font>
      <sz val="11"/>
      <color rgb="FF000000"/>
      <name val="Calibri"/>
      <family val="2"/>
    </font>
    <font>
      <sz val="11"/>
      <color theme="1"/>
      <name val="Calibri"/>
      <family val="2"/>
      <scheme val="minor"/>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1"/>
      <color rgb="FF000000"/>
      <name val="Calibri"/>
      <family val="2"/>
    </font>
    <font>
      <sz val="11"/>
      <color rgb="FFFF0000"/>
      <name val="Calibri"/>
      <family val="2"/>
    </font>
    <font>
      <b/>
      <sz val="16"/>
      <color rgb="FF000000"/>
      <name val="Calibri"/>
      <family val="2"/>
    </font>
    <font>
      <b/>
      <sz val="8"/>
      <color theme="0"/>
      <name val="Calibri"/>
      <family val="2"/>
    </font>
    <font>
      <b/>
      <sz val="16"/>
      <color rgb="FFC00000"/>
      <name val="Calibri"/>
      <family val="2"/>
    </font>
  </fonts>
  <fills count="7">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
      <patternFill patternType="solid">
        <fgColor theme="4" tint="0.59999389629810485"/>
        <bgColor rgb="FF99CCFF"/>
      </patternFill>
    </fill>
    <fill>
      <patternFill patternType="solid">
        <fgColor theme="1" tint="0.34998626667073579"/>
        <bgColor rgb="FFC0C0C0"/>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applyNumberFormat="0" applyBorder="0" applyAlignment="0"/>
    <xf numFmtId="9" fontId="6" fillId="0" borderId="0" applyFont="0" applyFill="0" applyBorder="0" applyAlignment="0" applyProtection="0"/>
    <xf numFmtId="44" fontId="6" fillId="0" borderId="0" applyFont="0" applyFill="0" applyBorder="0" applyAlignment="0" applyProtection="0"/>
  </cellStyleXfs>
  <cellXfs count="34">
    <xf numFmtId="0" fontId="0" fillId="0" borderId="0" xfId="0"/>
    <xf numFmtId="44" fontId="0" fillId="0" borderId="0" xfId="2" applyFont="1" applyFill="1" applyProtection="1"/>
    <xf numFmtId="44" fontId="4" fillId="0" borderId="0" xfId="2" applyFont="1" applyFill="1" applyProtection="1"/>
    <xf numFmtId="0" fontId="0" fillId="2" borderId="0" xfId="0" applyFill="1"/>
    <xf numFmtId="0" fontId="4" fillId="0" borderId="0" xfId="0" applyFont="1"/>
    <xf numFmtId="49" fontId="4" fillId="0" borderId="0" xfId="0" applyNumberFormat="1" applyFont="1"/>
    <xf numFmtId="164" fontId="5" fillId="0" borderId="0" xfId="0" applyNumberFormat="1" applyFont="1"/>
    <xf numFmtId="165" fontId="4" fillId="0" borderId="0" xfId="0" applyNumberFormat="1" applyFont="1"/>
    <xf numFmtId="165" fontId="0" fillId="0" borderId="0" xfId="0" applyNumberFormat="1"/>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0" fillId="0" borderId="1" xfId="0" applyBorder="1"/>
    <xf numFmtId="0" fontId="4" fillId="3" borderId="1" xfId="0" applyFont="1" applyFill="1" applyBorder="1" applyAlignment="1">
      <alignment horizontal="right"/>
    </xf>
    <xf numFmtId="0" fontId="2" fillId="0" borderId="2" xfId="0" applyFont="1" applyBorder="1"/>
    <xf numFmtId="49" fontId="2" fillId="0" borderId="2" xfId="0" applyNumberFormat="1" applyFont="1" applyBorder="1"/>
    <xf numFmtId="0" fontId="2" fillId="0" borderId="2" xfId="0" applyFont="1" applyBorder="1" applyAlignment="1">
      <alignment wrapText="1"/>
    </xf>
    <xf numFmtId="44" fontId="2" fillId="4" borderId="2" xfId="2" applyFont="1" applyFill="1" applyBorder="1" applyProtection="1">
      <protection locked="0"/>
    </xf>
    <xf numFmtId="165" fontId="2" fillId="4" borderId="2" xfId="0" applyNumberFormat="1" applyFont="1" applyFill="1" applyBorder="1" applyProtection="1">
      <protection locked="0"/>
    </xf>
    <xf numFmtId="44" fontId="2" fillId="0" borderId="2" xfId="2" applyFont="1" applyFill="1" applyBorder="1" applyProtection="1"/>
    <xf numFmtId="0" fontId="0" fillId="0" borderId="0" xfId="0" applyBorder="1"/>
    <xf numFmtId="10" fontId="1" fillId="0" borderId="0" xfId="1" applyNumberFormat="1" applyFont="1" applyFill="1" applyBorder="1"/>
    <xf numFmtId="44" fontId="0" fillId="0" borderId="0" xfId="2" applyFont="1" applyFill="1" applyBorder="1" applyProtection="1"/>
    <xf numFmtId="44" fontId="0" fillId="0" borderId="1" xfId="2" applyFont="1" applyFill="1" applyBorder="1" applyProtection="1"/>
    <xf numFmtId="0" fontId="3" fillId="2" borderId="0" xfId="0" applyFont="1" applyFill="1" applyAlignment="1">
      <alignment horizontal="center"/>
    </xf>
    <xf numFmtId="44" fontId="0" fillId="0" borderId="0" xfId="0" applyNumberFormat="1"/>
    <xf numFmtId="44" fontId="7" fillId="0" borderId="0" xfId="2" applyFont="1" applyFill="1" applyProtection="1"/>
    <xf numFmtId="0" fontId="8" fillId="2" borderId="0" xfId="0" applyFont="1" applyFill="1" applyAlignment="1">
      <alignment horizontal="center"/>
    </xf>
    <xf numFmtId="0" fontId="0" fillId="0" borderId="3" xfId="0" applyBorder="1"/>
    <xf numFmtId="10" fontId="1" fillId="0" borderId="3" xfId="1" applyNumberFormat="1" applyFont="1" applyFill="1" applyBorder="1"/>
    <xf numFmtId="0" fontId="8" fillId="5" borderId="0" xfId="0" applyFont="1" applyFill="1" applyAlignment="1">
      <alignment horizontal="left" indent="1"/>
    </xf>
    <xf numFmtId="0" fontId="8" fillId="5" borderId="0" xfId="0" applyFont="1" applyFill="1" applyAlignment="1">
      <alignment horizontal="center"/>
    </xf>
    <xf numFmtId="0" fontId="3" fillId="2" borderId="0" xfId="0" applyFont="1" applyFill="1" applyAlignment="1">
      <alignment horizontal="right"/>
    </xf>
    <xf numFmtId="0" fontId="9" fillId="6" borderId="1" xfId="0" applyFont="1" applyFill="1" applyBorder="1" applyAlignment="1">
      <alignment horizont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
  <sheetViews>
    <sheetView tabSelected="1" zoomScaleNormal="100" workbookViewId="0">
      <pane ySplit="5" topLeftCell="A6" activePane="bottomLeft" state="frozenSplit"/>
      <selection pane="bottomLeft" activeCell="A6" sqref="A6"/>
    </sheetView>
  </sheetViews>
  <sheetFormatPr baseColWidth="10" defaultColWidth="9.140625" defaultRowHeight="15" x14ac:dyDescent="0.25"/>
  <cols>
    <col min="1" max="1" width="4.7109375" customWidth="1"/>
    <col min="2" max="2" width="3.7109375" customWidth="1"/>
    <col min="3" max="3" width="13.7109375" customWidth="1"/>
    <col min="4" max="4" width="4.7109375" customWidth="1"/>
    <col min="5" max="5" width="55.7109375" customWidth="1"/>
    <col min="6" max="6" width="12.7109375" customWidth="1"/>
    <col min="7" max="7" width="7.7109375" customWidth="1"/>
    <col min="8" max="8" width="14.85546875" customWidth="1"/>
    <col min="10" max="10" width="16.5703125" customWidth="1"/>
    <col min="12" max="12" width="15.140625" customWidth="1"/>
    <col min="13" max="13" width="14.5703125" bestFit="1" customWidth="1"/>
  </cols>
  <sheetData>
    <row r="1" spans="1:8" ht="21" x14ac:dyDescent="0.35">
      <c r="A1" s="30" t="s">
        <v>91</v>
      </c>
      <c r="B1" s="31"/>
      <c r="C1" s="31"/>
      <c r="D1" s="31"/>
      <c r="E1" s="31"/>
      <c r="F1" s="31"/>
      <c r="G1" s="31"/>
      <c r="H1" s="31"/>
    </row>
    <row r="2" spans="1:8" ht="9.75" customHeight="1" x14ac:dyDescent="0.25"/>
    <row r="3" spans="1:8" ht="21" x14ac:dyDescent="0.35">
      <c r="A3" s="24"/>
      <c r="B3" s="32" t="s">
        <v>0</v>
      </c>
      <c r="C3" s="24">
        <v>16032949</v>
      </c>
      <c r="D3" s="3"/>
      <c r="E3" s="27" t="s">
        <v>1</v>
      </c>
      <c r="F3" s="3"/>
      <c r="G3" s="3"/>
      <c r="H3" s="3"/>
    </row>
    <row r="5" spans="1:8" ht="23.25" x14ac:dyDescent="0.25">
      <c r="A5" s="12"/>
      <c r="B5" s="12"/>
      <c r="C5" s="12"/>
      <c r="D5" s="12"/>
      <c r="E5" s="12"/>
      <c r="F5" s="13" t="s">
        <v>2</v>
      </c>
      <c r="G5" s="33" t="s">
        <v>90</v>
      </c>
      <c r="H5" s="13" t="s">
        <v>3</v>
      </c>
    </row>
    <row r="7" spans="1:8" x14ac:dyDescent="0.25">
      <c r="C7" s="4" t="s">
        <v>4</v>
      </c>
      <c r="D7" s="5" t="s">
        <v>5</v>
      </c>
      <c r="E7" s="9" t="s">
        <v>6</v>
      </c>
    </row>
    <row r="8" spans="1:8" x14ac:dyDescent="0.25">
      <c r="C8" s="4" t="s">
        <v>7</v>
      </c>
      <c r="D8" s="5" t="s">
        <v>5</v>
      </c>
      <c r="E8" s="4" t="s">
        <v>8</v>
      </c>
    </row>
    <row r="10" spans="1:8" ht="113.25" x14ac:dyDescent="0.25">
      <c r="A10" s="14" t="s">
        <v>9</v>
      </c>
      <c r="B10" s="14">
        <v>1</v>
      </c>
      <c r="C10" s="14" t="s">
        <v>10</v>
      </c>
      <c r="D10" s="15" t="s">
        <v>11</v>
      </c>
      <c r="E10" s="16" t="s">
        <v>12</v>
      </c>
      <c r="F10" s="17">
        <v>0</v>
      </c>
      <c r="G10" s="18">
        <v>130</v>
      </c>
      <c r="H10" s="19">
        <f>ROUND(ROUND(F10,2)*ROUND(G10,3),2)</f>
        <v>0</v>
      </c>
    </row>
    <row r="11" spans="1:8" x14ac:dyDescent="0.25">
      <c r="E11" s="4" t="s">
        <v>13</v>
      </c>
      <c r="F11" s="2"/>
      <c r="G11" s="7"/>
      <c r="H11" s="2">
        <f>SUM(H10:H10)</f>
        <v>0</v>
      </c>
    </row>
    <row r="12" spans="1:8" x14ac:dyDescent="0.25">
      <c r="F12" s="1"/>
      <c r="G12" s="8"/>
      <c r="H12" s="1"/>
    </row>
    <row r="13" spans="1:8" x14ac:dyDescent="0.25">
      <c r="C13" s="4" t="s">
        <v>4</v>
      </c>
      <c r="D13" s="5" t="s">
        <v>5</v>
      </c>
      <c r="E13" s="9" t="s">
        <v>6</v>
      </c>
      <c r="F13" s="1"/>
      <c r="G13" s="8"/>
      <c r="H13" s="1"/>
    </row>
    <row r="14" spans="1:8" x14ac:dyDescent="0.25">
      <c r="C14" s="4" t="s">
        <v>7</v>
      </c>
      <c r="D14" s="5" t="s">
        <v>14</v>
      </c>
      <c r="E14" s="4" t="s">
        <v>15</v>
      </c>
      <c r="F14" s="1"/>
      <c r="G14" s="8"/>
      <c r="H14" s="1"/>
    </row>
    <row r="15" spans="1:8" x14ac:dyDescent="0.25">
      <c r="F15" s="1"/>
      <c r="G15" s="8"/>
      <c r="H15" s="1"/>
    </row>
    <row r="16" spans="1:8" ht="90.75" x14ac:dyDescent="0.25">
      <c r="A16" s="14" t="s">
        <v>16</v>
      </c>
      <c r="B16" s="14">
        <v>1</v>
      </c>
      <c r="C16" s="14" t="s">
        <v>17</v>
      </c>
      <c r="D16" s="15" t="s">
        <v>11</v>
      </c>
      <c r="E16" s="16" t="s">
        <v>18</v>
      </c>
      <c r="F16" s="17">
        <v>0</v>
      </c>
      <c r="G16" s="18">
        <v>4080</v>
      </c>
      <c r="H16" s="19">
        <f>ROUND(ROUND(F16,2)*ROUND(G16,3),2)</f>
        <v>0</v>
      </c>
    </row>
    <row r="17" spans="1:8" x14ac:dyDescent="0.25">
      <c r="E17" s="4" t="s">
        <v>13</v>
      </c>
      <c r="F17" s="2"/>
      <c r="G17" s="7"/>
      <c r="H17" s="2">
        <f>SUM(H16:H16)</f>
        <v>0</v>
      </c>
    </row>
    <row r="18" spans="1:8" x14ac:dyDescent="0.25">
      <c r="F18" s="1"/>
      <c r="G18" s="8"/>
      <c r="H18" s="1"/>
    </row>
    <row r="19" spans="1:8" x14ac:dyDescent="0.25">
      <c r="C19" s="4" t="s">
        <v>4</v>
      </c>
      <c r="D19" s="5" t="s">
        <v>5</v>
      </c>
      <c r="E19" s="9" t="s">
        <v>6</v>
      </c>
      <c r="F19" s="1"/>
      <c r="G19" s="8"/>
      <c r="H19" s="1"/>
    </row>
    <row r="20" spans="1:8" x14ac:dyDescent="0.25">
      <c r="C20" s="4" t="s">
        <v>7</v>
      </c>
      <c r="D20" s="5" t="s">
        <v>19</v>
      </c>
      <c r="E20" s="4" t="s">
        <v>20</v>
      </c>
      <c r="F20" s="1"/>
      <c r="G20" s="8"/>
      <c r="H20" s="1"/>
    </row>
    <row r="21" spans="1:8" x14ac:dyDescent="0.25">
      <c r="F21" s="1"/>
      <c r="G21" s="8"/>
      <c r="H21" s="1"/>
    </row>
    <row r="22" spans="1:8" ht="237" x14ac:dyDescent="0.25">
      <c r="A22" s="14" t="s">
        <v>21</v>
      </c>
      <c r="B22" s="14">
        <v>1</v>
      </c>
      <c r="C22" s="14" t="s">
        <v>22</v>
      </c>
      <c r="D22" s="15" t="s">
        <v>11</v>
      </c>
      <c r="E22" s="16" t="s">
        <v>23</v>
      </c>
      <c r="F22" s="17">
        <v>0</v>
      </c>
      <c r="G22" s="18">
        <v>12600</v>
      </c>
      <c r="H22" s="19">
        <f>ROUND(ROUND(F22,2)*ROUND(G22,3),2)</f>
        <v>0</v>
      </c>
    </row>
    <row r="23" spans="1:8" x14ac:dyDescent="0.25">
      <c r="E23" s="4" t="s">
        <v>13</v>
      </c>
      <c r="F23" s="2"/>
      <c r="G23" s="7"/>
      <c r="H23" s="2">
        <f>SUM(H22:H22)</f>
        <v>0</v>
      </c>
    </row>
    <row r="24" spans="1:8" x14ac:dyDescent="0.25">
      <c r="F24" s="1"/>
      <c r="G24" s="8"/>
      <c r="H24" s="1"/>
    </row>
    <row r="25" spans="1:8" x14ac:dyDescent="0.25">
      <c r="C25" s="4" t="s">
        <v>4</v>
      </c>
      <c r="D25" s="5" t="s">
        <v>5</v>
      </c>
      <c r="E25" s="9" t="s">
        <v>6</v>
      </c>
      <c r="F25" s="1"/>
      <c r="G25" s="8"/>
      <c r="H25" s="1"/>
    </row>
    <row r="26" spans="1:8" x14ac:dyDescent="0.25">
      <c r="C26" s="4" t="s">
        <v>7</v>
      </c>
      <c r="D26" s="5" t="s">
        <v>24</v>
      </c>
      <c r="E26" s="4" t="s">
        <v>25</v>
      </c>
      <c r="F26" s="1"/>
      <c r="G26" s="8"/>
      <c r="H26" s="1"/>
    </row>
    <row r="27" spans="1:8" x14ac:dyDescent="0.25">
      <c r="F27" s="1"/>
      <c r="G27" s="8"/>
      <c r="H27" s="1"/>
    </row>
    <row r="28" spans="1:8" ht="282" x14ac:dyDescent="0.25">
      <c r="A28" s="14" t="s">
        <v>26</v>
      </c>
      <c r="B28" s="14">
        <v>1</v>
      </c>
      <c r="C28" s="14" t="s">
        <v>27</v>
      </c>
      <c r="D28" s="15" t="s">
        <v>11</v>
      </c>
      <c r="E28" s="16" t="s">
        <v>28</v>
      </c>
      <c r="F28" s="17">
        <v>0</v>
      </c>
      <c r="G28" s="18">
        <v>89</v>
      </c>
      <c r="H28" s="19">
        <f>ROUND(ROUND(F28,2)*ROUND(G28,3),2)</f>
        <v>0</v>
      </c>
    </row>
    <row r="29" spans="1:8" ht="304.5" x14ac:dyDescent="0.25">
      <c r="A29" s="14" t="s">
        <v>26</v>
      </c>
      <c r="B29" s="14">
        <v>2</v>
      </c>
      <c r="C29" s="14" t="s">
        <v>29</v>
      </c>
      <c r="D29" s="15" t="s">
        <v>11</v>
      </c>
      <c r="E29" s="16" t="s">
        <v>30</v>
      </c>
      <c r="F29" s="17">
        <v>0</v>
      </c>
      <c r="G29" s="18">
        <v>89</v>
      </c>
      <c r="H29" s="19">
        <f>ROUND(ROUND(F29,2)*ROUND(G29,3),2)</f>
        <v>0</v>
      </c>
    </row>
    <row r="30" spans="1:8" ht="282" x14ac:dyDescent="0.25">
      <c r="A30" s="14" t="s">
        <v>26</v>
      </c>
      <c r="B30" s="14">
        <v>3</v>
      </c>
      <c r="C30" s="14" t="s">
        <v>31</v>
      </c>
      <c r="D30" s="15" t="s">
        <v>11</v>
      </c>
      <c r="E30" s="16" t="s">
        <v>32</v>
      </c>
      <c r="F30" s="17">
        <v>0</v>
      </c>
      <c r="G30" s="18">
        <v>55</v>
      </c>
      <c r="H30" s="19">
        <f>ROUND(ROUND(F30,2)*ROUND(G30,3),2)</f>
        <v>0</v>
      </c>
    </row>
    <row r="31" spans="1:8" x14ac:dyDescent="0.25">
      <c r="E31" s="4" t="s">
        <v>13</v>
      </c>
      <c r="F31" s="2"/>
      <c r="G31" s="7"/>
      <c r="H31" s="2">
        <f>SUM(H28:H30)</f>
        <v>0</v>
      </c>
    </row>
    <row r="32" spans="1:8" x14ac:dyDescent="0.25">
      <c r="F32" s="1"/>
      <c r="G32" s="8"/>
      <c r="H32" s="1"/>
    </row>
    <row r="33" spans="1:8" x14ac:dyDescent="0.25">
      <c r="C33" s="4" t="s">
        <v>4</v>
      </c>
      <c r="D33" s="5" t="s">
        <v>5</v>
      </c>
      <c r="E33" s="9" t="s">
        <v>6</v>
      </c>
      <c r="F33" s="1"/>
      <c r="G33" s="8"/>
      <c r="H33" s="1"/>
    </row>
    <row r="34" spans="1:8" x14ac:dyDescent="0.25">
      <c r="C34" s="4" t="s">
        <v>7</v>
      </c>
      <c r="D34" s="5" t="s">
        <v>33</v>
      </c>
      <c r="E34" s="4" t="s">
        <v>34</v>
      </c>
      <c r="F34" s="1"/>
      <c r="G34" s="8"/>
      <c r="H34" s="1"/>
    </row>
    <row r="35" spans="1:8" x14ac:dyDescent="0.25">
      <c r="F35" s="1"/>
      <c r="G35" s="8"/>
      <c r="H35" s="1"/>
    </row>
    <row r="36" spans="1:8" ht="405.75" x14ac:dyDescent="0.25">
      <c r="A36" s="14" t="s">
        <v>35</v>
      </c>
      <c r="B36" s="14">
        <v>1</v>
      </c>
      <c r="C36" s="14" t="s">
        <v>36</v>
      </c>
      <c r="D36" s="15" t="s">
        <v>11</v>
      </c>
      <c r="E36" s="16" t="s">
        <v>37</v>
      </c>
      <c r="F36" s="17">
        <v>0</v>
      </c>
      <c r="G36" s="18">
        <v>14400</v>
      </c>
      <c r="H36" s="19">
        <f>ROUND(ROUND(F36,2)*ROUND(G36,3),2)</f>
        <v>0</v>
      </c>
    </row>
    <row r="37" spans="1:8" x14ac:dyDescent="0.25">
      <c r="E37" s="4" t="s">
        <v>13</v>
      </c>
      <c r="F37" s="2"/>
      <c r="G37" s="7"/>
      <c r="H37" s="2">
        <f>SUM(H36:H36)</f>
        <v>0</v>
      </c>
    </row>
    <row r="38" spans="1:8" x14ac:dyDescent="0.25">
      <c r="F38" s="1"/>
      <c r="G38" s="8"/>
      <c r="H38" s="1"/>
    </row>
    <row r="39" spans="1:8" x14ac:dyDescent="0.25">
      <c r="C39" s="4" t="s">
        <v>4</v>
      </c>
      <c r="D39" s="5" t="s">
        <v>5</v>
      </c>
      <c r="E39" s="9" t="s">
        <v>6</v>
      </c>
      <c r="F39" s="1"/>
      <c r="G39" s="8"/>
      <c r="H39" s="1"/>
    </row>
    <row r="40" spans="1:8" x14ac:dyDescent="0.25">
      <c r="C40" s="4" t="s">
        <v>7</v>
      </c>
      <c r="D40" s="5" t="s">
        <v>38</v>
      </c>
      <c r="E40" s="9" t="s">
        <v>39</v>
      </c>
      <c r="F40" s="1"/>
      <c r="G40" s="8"/>
      <c r="H40" s="1"/>
    </row>
    <row r="41" spans="1:8" x14ac:dyDescent="0.25">
      <c r="E41" s="10"/>
      <c r="F41" s="1"/>
      <c r="G41" s="8"/>
      <c r="H41" s="1"/>
    </row>
    <row r="42" spans="1:8" ht="113.25" x14ac:dyDescent="0.25">
      <c r="A42" s="14" t="s">
        <v>40</v>
      </c>
      <c r="B42" s="14">
        <v>1</v>
      </c>
      <c r="C42" s="14" t="s">
        <v>41</v>
      </c>
      <c r="D42" s="15" t="s">
        <v>42</v>
      </c>
      <c r="E42" s="16" t="s">
        <v>43</v>
      </c>
      <c r="F42" s="17">
        <v>0</v>
      </c>
      <c r="G42" s="18">
        <v>1</v>
      </c>
      <c r="H42" s="19">
        <f>ROUND(ROUND(F42,2)*ROUND(G42,3),2)</f>
        <v>0</v>
      </c>
    </row>
    <row r="43" spans="1:8" ht="45.75" x14ac:dyDescent="0.25">
      <c r="A43" s="14" t="s">
        <v>40</v>
      </c>
      <c r="B43" s="14">
        <v>2</v>
      </c>
      <c r="C43" s="14" t="s">
        <v>44</v>
      </c>
      <c r="D43" s="15" t="s">
        <v>42</v>
      </c>
      <c r="E43" s="16" t="s">
        <v>45</v>
      </c>
      <c r="F43" s="17">
        <v>0</v>
      </c>
      <c r="G43" s="18">
        <v>3</v>
      </c>
      <c r="H43" s="19">
        <f>ROUND(ROUND(F43,2)*ROUND(G43,3),2)</f>
        <v>0</v>
      </c>
    </row>
    <row r="44" spans="1:8" x14ac:dyDescent="0.25">
      <c r="E44" s="9" t="s">
        <v>13</v>
      </c>
      <c r="F44" s="2"/>
      <c r="G44" s="7"/>
      <c r="H44" s="2">
        <f>SUM(H42:H43)</f>
        <v>0</v>
      </c>
    </row>
    <row r="45" spans="1:8" x14ac:dyDescent="0.25">
      <c r="E45" s="10"/>
      <c r="F45" s="1"/>
      <c r="G45" s="8"/>
      <c r="H45" s="1"/>
    </row>
    <row r="46" spans="1:8" x14ac:dyDescent="0.25">
      <c r="C46" s="4" t="s">
        <v>4</v>
      </c>
      <c r="D46" s="5" t="s">
        <v>5</v>
      </c>
      <c r="E46" s="9" t="s">
        <v>6</v>
      </c>
      <c r="F46" s="1"/>
      <c r="G46" s="8"/>
      <c r="H46" s="1"/>
    </row>
    <row r="47" spans="1:8" x14ac:dyDescent="0.25">
      <c r="C47" s="4" t="s">
        <v>7</v>
      </c>
      <c r="D47" s="5" t="s">
        <v>46</v>
      </c>
      <c r="E47" s="9" t="s">
        <v>47</v>
      </c>
      <c r="F47" s="1"/>
      <c r="G47" s="8"/>
      <c r="H47" s="1"/>
    </row>
    <row r="48" spans="1:8" x14ac:dyDescent="0.25">
      <c r="E48" s="10"/>
      <c r="F48" s="1"/>
      <c r="G48" s="8"/>
      <c r="H48" s="1"/>
    </row>
    <row r="49" spans="1:8" ht="45.75" x14ac:dyDescent="0.25">
      <c r="A49" s="14" t="s">
        <v>48</v>
      </c>
      <c r="B49" s="14">
        <v>1</v>
      </c>
      <c r="C49" s="14" t="s">
        <v>49</v>
      </c>
      <c r="D49" s="15" t="s">
        <v>11</v>
      </c>
      <c r="E49" s="16" t="s">
        <v>50</v>
      </c>
      <c r="F49" s="17">
        <v>0</v>
      </c>
      <c r="G49" s="18">
        <v>58546</v>
      </c>
      <c r="H49" s="19">
        <f t="shared" ref="H49:H62" si="0">ROUND(ROUND(F49,2)*ROUND(G49,3),2)</f>
        <v>0</v>
      </c>
    </row>
    <row r="50" spans="1:8" ht="45.75" x14ac:dyDescent="0.25">
      <c r="A50" s="14" t="s">
        <v>48</v>
      </c>
      <c r="B50" s="14">
        <v>2</v>
      </c>
      <c r="C50" s="14" t="s">
        <v>51</v>
      </c>
      <c r="D50" s="15" t="s">
        <v>11</v>
      </c>
      <c r="E50" s="16" t="s">
        <v>52</v>
      </c>
      <c r="F50" s="17">
        <v>0</v>
      </c>
      <c r="G50" s="18">
        <v>3449</v>
      </c>
      <c r="H50" s="19">
        <f t="shared" si="0"/>
        <v>0</v>
      </c>
    </row>
    <row r="51" spans="1:8" ht="45.75" x14ac:dyDescent="0.25">
      <c r="A51" s="14" t="s">
        <v>48</v>
      </c>
      <c r="B51" s="14">
        <v>3</v>
      </c>
      <c r="C51" s="14" t="s">
        <v>53</v>
      </c>
      <c r="D51" s="15" t="s">
        <v>11</v>
      </c>
      <c r="E51" s="16" t="s">
        <v>54</v>
      </c>
      <c r="F51" s="17">
        <v>0</v>
      </c>
      <c r="G51" s="18">
        <v>1200</v>
      </c>
      <c r="H51" s="19">
        <f t="shared" si="0"/>
        <v>0</v>
      </c>
    </row>
    <row r="52" spans="1:8" ht="45.75" x14ac:dyDescent="0.25">
      <c r="A52" s="14" t="s">
        <v>48</v>
      </c>
      <c r="B52" s="14">
        <v>4</v>
      </c>
      <c r="C52" s="14" t="s">
        <v>55</v>
      </c>
      <c r="D52" s="15" t="s">
        <v>11</v>
      </c>
      <c r="E52" s="16" t="s">
        <v>56</v>
      </c>
      <c r="F52" s="17">
        <v>0</v>
      </c>
      <c r="G52" s="18">
        <v>4351</v>
      </c>
      <c r="H52" s="19">
        <f t="shared" si="0"/>
        <v>0</v>
      </c>
    </row>
    <row r="53" spans="1:8" ht="57" x14ac:dyDescent="0.25">
      <c r="A53" s="14" t="s">
        <v>48</v>
      </c>
      <c r="B53" s="14">
        <v>5</v>
      </c>
      <c r="C53" s="14" t="s">
        <v>57</v>
      </c>
      <c r="D53" s="15" t="s">
        <v>11</v>
      </c>
      <c r="E53" s="16" t="s">
        <v>58</v>
      </c>
      <c r="F53" s="17">
        <v>0</v>
      </c>
      <c r="G53" s="18">
        <v>1800</v>
      </c>
      <c r="H53" s="19">
        <f t="shared" si="0"/>
        <v>0</v>
      </c>
    </row>
    <row r="54" spans="1:8" ht="113.25" x14ac:dyDescent="0.25">
      <c r="A54" s="14" t="s">
        <v>48</v>
      </c>
      <c r="B54" s="14">
        <v>6</v>
      </c>
      <c r="C54" s="14" t="s">
        <v>59</v>
      </c>
      <c r="D54" s="15" t="s">
        <v>11</v>
      </c>
      <c r="E54" s="16" t="s">
        <v>60</v>
      </c>
      <c r="F54" s="17">
        <v>0</v>
      </c>
      <c r="G54" s="18">
        <v>600</v>
      </c>
      <c r="H54" s="19">
        <f t="shared" si="0"/>
        <v>0</v>
      </c>
    </row>
    <row r="55" spans="1:8" ht="349.5" x14ac:dyDescent="0.25">
      <c r="A55" s="14" t="s">
        <v>48</v>
      </c>
      <c r="B55" s="14">
        <v>7</v>
      </c>
      <c r="C55" s="14" t="s">
        <v>61</v>
      </c>
      <c r="D55" s="15" t="s">
        <v>11</v>
      </c>
      <c r="E55" s="16" t="s">
        <v>62</v>
      </c>
      <c r="F55" s="17">
        <v>0</v>
      </c>
      <c r="G55" s="18">
        <v>1730</v>
      </c>
      <c r="H55" s="19">
        <f t="shared" si="0"/>
        <v>0</v>
      </c>
    </row>
    <row r="56" spans="1:8" ht="124.5" x14ac:dyDescent="0.25">
      <c r="A56" s="14" t="s">
        <v>48</v>
      </c>
      <c r="B56" s="14">
        <v>8</v>
      </c>
      <c r="C56" s="14" t="s">
        <v>63</v>
      </c>
      <c r="D56" s="15" t="s">
        <v>11</v>
      </c>
      <c r="E56" s="16" t="s">
        <v>64</v>
      </c>
      <c r="F56" s="17">
        <v>0</v>
      </c>
      <c r="G56" s="18">
        <v>725</v>
      </c>
      <c r="H56" s="19">
        <f t="shared" si="0"/>
        <v>0</v>
      </c>
    </row>
    <row r="57" spans="1:8" ht="57" x14ac:dyDescent="0.25">
      <c r="A57" s="14" t="s">
        <v>48</v>
      </c>
      <c r="B57" s="14">
        <v>9</v>
      </c>
      <c r="C57" s="14" t="s">
        <v>65</v>
      </c>
      <c r="D57" s="15" t="s">
        <v>11</v>
      </c>
      <c r="E57" s="16" t="s">
        <v>66</v>
      </c>
      <c r="F57" s="17">
        <v>0</v>
      </c>
      <c r="G57" s="18">
        <v>600</v>
      </c>
      <c r="H57" s="19">
        <f t="shared" si="0"/>
        <v>0</v>
      </c>
    </row>
    <row r="58" spans="1:8" ht="372" x14ac:dyDescent="0.25">
      <c r="A58" s="14" t="s">
        <v>48</v>
      </c>
      <c r="B58" s="14">
        <v>10</v>
      </c>
      <c r="C58" s="14" t="s">
        <v>67</v>
      </c>
      <c r="D58" s="15" t="s">
        <v>11</v>
      </c>
      <c r="E58" s="16" t="s">
        <v>68</v>
      </c>
      <c r="F58" s="17">
        <v>0</v>
      </c>
      <c r="G58" s="18">
        <v>1200</v>
      </c>
      <c r="H58" s="19">
        <f t="shared" si="0"/>
        <v>0</v>
      </c>
    </row>
    <row r="59" spans="1:8" ht="57" x14ac:dyDescent="0.25">
      <c r="A59" s="14" t="s">
        <v>48</v>
      </c>
      <c r="B59" s="14">
        <v>11</v>
      </c>
      <c r="C59" s="14" t="s">
        <v>69</v>
      </c>
      <c r="D59" s="15" t="s">
        <v>11</v>
      </c>
      <c r="E59" s="16" t="s">
        <v>70</v>
      </c>
      <c r="F59" s="17">
        <v>0</v>
      </c>
      <c r="G59" s="18">
        <v>600</v>
      </c>
      <c r="H59" s="19">
        <f t="shared" si="0"/>
        <v>0</v>
      </c>
    </row>
    <row r="60" spans="1:8" ht="68.25" x14ac:dyDescent="0.25">
      <c r="A60" s="14" t="s">
        <v>48</v>
      </c>
      <c r="B60" s="14">
        <v>12</v>
      </c>
      <c r="C60" s="14" t="s">
        <v>71</v>
      </c>
      <c r="D60" s="15" t="s">
        <v>11</v>
      </c>
      <c r="E60" s="16" t="s">
        <v>72</v>
      </c>
      <c r="F60" s="17">
        <v>0</v>
      </c>
      <c r="G60" s="18">
        <v>600</v>
      </c>
      <c r="H60" s="19">
        <f t="shared" si="0"/>
        <v>0</v>
      </c>
    </row>
    <row r="61" spans="1:8" ht="23.25" x14ac:dyDescent="0.25">
      <c r="A61" s="14" t="s">
        <v>48</v>
      </c>
      <c r="B61" s="14">
        <v>13</v>
      </c>
      <c r="C61" s="14" t="s">
        <v>73</v>
      </c>
      <c r="D61" s="15" t="s">
        <v>11</v>
      </c>
      <c r="E61" s="16" t="s">
        <v>74</v>
      </c>
      <c r="F61" s="17">
        <v>0</v>
      </c>
      <c r="G61" s="18">
        <v>20</v>
      </c>
      <c r="H61" s="19">
        <f t="shared" si="0"/>
        <v>0</v>
      </c>
    </row>
    <row r="62" spans="1:8" ht="57" x14ac:dyDescent="0.25">
      <c r="A62" s="14" t="s">
        <v>48</v>
      </c>
      <c r="B62" s="14">
        <v>14</v>
      </c>
      <c r="C62" s="14" t="s">
        <v>75</v>
      </c>
      <c r="D62" s="15" t="s">
        <v>11</v>
      </c>
      <c r="E62" s="16" t="s">
        <v>76</v>
      </c>
      <c r="F62" s="17">
        <v>0</v>
      </c>
      <c r="G62" s="18">
        <v>600</v>
      </c>
      <c r="H62" s="19">
        <f t="shared" si="0"/>
        <v>0</v>
      </c>
    </row>
    <row r="63" spans="1:8" x14ac:dyDescent="0.25">
      <c r="E63" s="9" t="s">
        <v>13</v>
      </c>
      <c r="F63" s="4"/>
      <c r="G63" s="7"/>
      <c r="H63" s="2">
        <f>SUM(H49:H62)</f>
        <v>0</v>
      </c>
    </row>
    <row r="64" spans="1:8" x14ac:dyDescent="0.25">
      <c r="E64" s="10"/>
    </row>
    <row r="65" spans="1:8" x14ac:dyDescent="0.25">
      <c r="E65" s="11" t="s">
        <v>77</v>
      </c>
      <c r="H65" s="6">
        <f>SUM(H6:H64)/2</f>
        <v>0</v>
      </c>
    </row>
    <row r="66" spans="1:8" x14ac:dyDescent="0.25">
      <c r="E66" s="10"/>
      <c r="H66" s="1"/>
    </row>
    <row r="72" spans="1:8" x14ac:dyDescent="0.25">
      <c r="C72" s="20"/>
      <c r="D72" s="20"/>
      <c r="E72" s="20"/>
      <c r="F72" s="20"/>
      <c r="G72" s="20"/>
      <c r="H72" s="20"/>
    </row>
    <row r="73" spans="1:8" x14ac:dyDescent="0.25">
      <c r="C73" s="20"/>
      <c r="D73" s="20"/>
      <c r="E73" s="20"/>
      <c r="F73" s="20"/>
      <c r="G73" s="20"/>
      <c r="H73" s="20"/>
    </row>
    <row r="74" spans="1:8" x14ac:dyDescent="0.25">
      <c r="A74" s="28"/>
      <c r="B74" s="28"/>
      <c r="C74" s="28"/>
      <c r="D74" s="29"/>
      <c r="E74" s="29"/>
      <c r="F74" s="28"/>
      <c r="G74" s="28"/>
      <c r="H74" s="28"/>
    </row>
    <row r="75" spans="1:8" x14ac:dyDescent="0.25">
      <c r="A75" s="20"/>
      <c r="B75" s="20"/>
      <c r="C75" s="20">
        <v>16032949</v>
      </c>
      <c r="D75" s="21" t="s">
        <v>78</v>
      </c>
      <c r="E75" s="21" t="s">
        <v>79</v>
      </c>
      <c r="F75" s="21">
        <v>0.22699386465357638</v>
      </c>
      <c r="G75" s="20"/>
      <c r="H75" s="22">
        <f t="shared" ref="H75:H80" si="1">+$H$65*F75</f>
        <v>0</v>
      </c>
    </row>
    <row r="76" spans="1:8" x14ac:dyDescent="0.25">
      <c r="A76" s="20"/>
      <c r="B76" s="20"/>
      <c r="C76" s="20">
        <v>16032949</v>
      </c>
      <c r="D76" s="21" t="s">
        <v>80</v>
      </c>
      <c r="E76" s="21" t="s">
        <v>81</v>
      </c>
      <c r="F76" s="21">
        <v>0.1533742315450207</v>
      </c>
      <c r="G76" s="20"/>
      <c r="H76" s="22">
        <f t="shared" si="1"/>
        <v>0</v>
      </c>
    </row>
    <row r="77" spans="1:8" x14ac:dyDescent="0.25">
      <c r="A77" s="20"/>
      <c r="B77" s="20"/>
      <c r="C77" s="20">
        <v>16032949</v>
      </c>
      <c r="D77" s="21" t="s">
        <v>82</v>
      </c>
      <c r="E77" s="21" t="s">
        <v>83</v>
      </c>
      <c r="F77" s="21">
        <v>0.22699386465357638</v>
      </c>
      <c r="G77" s="20"/>
      <c r="H77" s="22">
        <f t="shared" si="1"/>
        <v>0</v>
      </c>
    </row>
    <row r="78" spans="1:8" x14ac:dyDescent="0.25">
      <c r="A78" s="20"/>
      <c r="B78" s="20"/>
      <c r="C78" s="20">
        <v>16032949</v>
      </c>
      <c r="D78" s="21" t="s">
        <v>84</v>
      </c>
      <c r="E78" s="21" t="s">
        <v>85</v>
      </c>
      <c r="F78" s="21">
        <v>0.13496932326788175</v>
      </c>
      <c r="G78" s="20"/>
      <c r="H78" s="22">
        <f t="shared" si="1"/>
        <v>0</v>
      </c>
    </row>
    <row r="79" spans="1:8" x14ac:dyDescent="0.25">
      <c r="A79" s="20"/>
      <c r="B79" s="20"/>
      <c r="C79" s="20">
        <v>16032949</v>
      </c>
      <c r="D79" s="21" t="s">
        <v>86</v>
      </c>
      <c r="E79" s="21" t="s">
        <v>87</v>
      </c>
      <c r="F79" s="21">
        <v>0.20245399104852815</v>
      </c>
      <c r="G79" s="20"/>
      <c r="H79" s="22">
        <f t="shared" si="1"/>
        <v>0</v>
      </c>
    </row>
    <row r="80" spans="1:8" x14ac:dyDescent="0.25">
      <c r="A80" s="20"/>
      <c r="B80" s="20"/>
      <c r="C80" s="20">
        <v>16032949</v>
      </c>
      <c r="D80" s="21" t="s">
        <v>88</v>
      </c>
      <c r="E80" s="21" t="s">
        <v>89</v>
      </c>
      <c r="F80" s="21">
        <v>5.5214724831416775E-2</v>
      </c>
      <c r="G80" s="20"/>
      <c r="H80" s="23">
        <f t="shared" si="1"/>
        <v>0</v>
      </c>
    </row>
    <row r="81" spans="1:13" x14ac:dyDescent="0.25">
      <c r="A81" s="20"/>
      <c r="B81" s="20"/>
      <c r="C81" s="20"/>
      <c r="D81" s="21"/>
      <c r="E81" s="21"/>
      <c r="F81" s="20"/>
      <c r="G81" s="20"/>
      <c r="H81" s="20"/>
    </row>
    <row r="82" spans="1:13" x14ac:dyDescent="0.25">
      <c r="A82" s="20"/>
      <c r="B82" s="20"/>
      <c r="C82" s="20"/>
      <c r="D82" s="21"/>
      <c r="E82" s="21"/>
      <c r="F82" s="20"/>
      <c r="G82" s="20"/>
      <c r="H82" s="22">
        <f>SUM(H75:H81)</f>
        <v>0</v>
      </c>
      <c r="K82" s="1"/>
    </row>
    <row r="83" spans="1:13" x14ac:dyDescent="0.25">
      <c r="A83" s="12"/>
      <c r="B83" s="12"/>
      <c r="C83" s="12"/>
      <c r="D83" s="12"/>
      <c r="E83" s="12"/>
      <c r="F83" s="12"/>
      <c r="G83" s="12"/>
      <c r="H83" s="12"/>
      <c r="J83" s="1"/>
      <c r="K83" s="1"/>
    </row>
    <row r="84" spans="1:13" x14ac:dyDescent="0.25">
      <c r="C84" s="20"/>
      <c r="D84" s="20"/>
      <c r="E84" s="20"/>
      <c r="F84" s="20"/>
      <c r="G84" s="20"/>
      <c r="H84" s="20"/>
    </row>
    <row r="85" spans="1:13" x14ac:dyDescent="0.25">
      <c r="C85" s="20"/>
      <c r="D85" s="20"/>
      <c r="E85" s="20"/>
      <c r="F85" s="20"/>
      <c r="G85" s="20"/>
      <c r="H85" s="20"/>
      <c r="J85" s="1"/>
    </row>
    <row r="86" spans="1:13" x14ac:dyDescent="0.25">
      <c r="C86" s="20"/>
      <c r="D86" s="20"/>
      <c r="E86" s="20"/>
      <c r="F86" s="20"/>
      <c r="G86" s="20"/>
      <c r="H86" s="20"/>
      <c r="J86" s="1"/>
    </row>
    <row r="87" spans="1:13" x14ac:dyDescent="0.25">
      <c r="C87" s="20"/>
      <c r="D87" s="20"/>
      <c r="E87" s="20"/>
      <c r="F87" s="20"/>
      <c r="G87" s="20"/>
      <c r="H87" s="20"/>
    </row>
    <row r="88" spans="1:13" x14ac:dyDescent="0.25">
      <c r="C88" s="20"/>
      <c r="D88" s="20"/>
      <c r="E88" s="20"/>
      <c r="F88" s="20"/>
      <c r="G88" s="20"/>
      <c r="H88" s="20"/>
    </row>
    <row r="89" spans="1:13" x14ac:dyDescent="0.25">
      <c r="C89" s="20"/>
      <c r="D89" s="20"/>
      <c r="E89" s="20"/>
      <c r="F89" s="20"/>
      <c r="G89" s="20"/>
      <c r="H89" s="20"/>
      <c r="J89" s="1"/>
    </row>
    <row r="90" spans="1:13" x14ac:dyDescent="0.25">
      <c r="C90" s="20"/>
      <c r="D90" s="20"/>
      <c r="E90" s="20"/>
      <c r="F90" s="20"/>
      <c r="G90" s="20"/>
      <c r="H90" s="20"/>
      <c r="J90" s="26"/>
      <c r="M90" s="25"/>
    </row>
    <row r="91" spans="1:13" x14ac:dyDescent="0.25">
      <c r="J91" s="1"/>
    </row>
    <row r="92" spans="1:13" x14ac:dyDescent="0.25">
      <c r="J92" s="1"/>
    </row>
    <row r="93" spans="1:13" x14ac:dyDescent="0.25">
      <c r="J93" s="1"/>
    </row>
  </sheetData>
  <pageMargins left="0.75" right="0.75" top="0.75" bottom="0.5" header="0.5" footer="0.75"/>
  <pageSetup paperSize="9" orientation="portrait" horizontalDpi="1200" verticalDpi="1200" r:id="rId1"/>
  <ignoredErrors>
    <ignoredError sqref="D7:D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MB_seguimentWorkflow xmlns="c8de0594-42e2-4f26-8a69-9df094374455" xsi:nil="true"/>
    <TMB_NumeroSolicitud xmlns="c8de0594-42e2-4f26-8a69-9df094374455">16032949</TMB_NumeroSolicitud>
    <TMB_Nota xmlns="c8de0594-42e2-4f26-8a69-9df094374455" xsi:nil="true"/>
    <h480fc279f9148aeb4afcdcf27073b87 xmlns="c8de0594-42e2-4f26-8a69-9df094374455">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5cd44708-a357-4aee-a9ab-ade886f4bbf7</TermId>
        </TermInfo>
      </Terms>
    </h480fc279f9148aeb4afcdcf27073b87>
    <TMB_TitolLicitacio xmlns="c8de0594-42e2-4f26-8a69-9df094374455">16032949 - Mant 2on nivell enllumenat estacions</TMB_TitolLicitacio>
    <TMB_DataComiteWF xmlns="c8de0594-42e2-4f26-8a69-9df094374455" xsi:nil="true"/>
    <lcf76f155ced4ddcb4097134ff3c332f xmlns="b33c6233-2ab6-44e4-b566-b78dc0012292" xsi:nil="true"/>
    <TaxCatchAll xmlns="c8de0594-42e2-4f26-8a69-9df094374455">
      <Value>3089</Value>
      <Value>3159</Value>
    </TaxCatchAll>
    <ecb982cbbbba49edba287c0296970fd2 xmlns="c8de0594-42e2-4f26-8a69-9df094374455">
      <Terms xmlns="http://schemas.microsoft.com/office/infopath/2007/PartnerControls"/>
    </ecb982cbbbba49edba287c0296970fd2>
    <TMB_CH_TipusDocu xmlns="c8de0594-42e2-4f26-8a69-9df094374455">Annexe</TMB_CH_TipusDocu>
    <TMB_OP xmlns="c8de0594-42e2-4f26-8a69-9df094374455">2024-04-04T22:00:00+00:00</TMB_OP>
    <g93776c333e34272ab15451ee7fa82be xmlns="c8de0594-42e2-4f26-8a69-9df094374455">
      <Terms xmlns="http://schemas.microsoft.com/office/infopath/2007/PartnerControls">
        <TermInfo xmlns="http://schemas.microsoft.com/office/infopath/2007/PartnerControls">
          <TermName xmlns="http://schemas.microsoft.com/office/infopath/2007/PartnerControls">Inici</TermName>
          <TermId xmlns="http://schemas.microsoft.com/office/infopath/2007/PartnerControls">1ed37523-d63e-4991-aef8-399e829bfef8</TermId>
        </TermInfo>
      </Terms>
    </g93776c333e34272ab15451ee7fa82be>
    <TMB_CC xmlns="c8de0594-42e2-4f26-8a69-9df094374455">2024-04-22T22:00:00+00:00</TMB_CC>
    <TMB_IDLicitacio xmlns="c8de0594-42e2-4f26-8a69-9df094374455">362440</TMB_IDLicitacio>
    <TMB_CA xmlns="c8de0594-42e2-4f26-8a69-9df094374455" xsi:nil="true"/>
    <b82b7a08db3a4ab5a955c48b15659d84 xmlns="c8de0594-42e2-4f26-8a69-9df094374455">
      <Terms xmlns="http://schemas.microsoft.com/office/infopath/2007/PartnerControls"/>
    </b82b7a08db3a4ab5a955c48b15659d84>
    <TMB_DataAltres xmlns="c8de0594-42e2-4f26-8a69-9df094374455" xsi:nil="true"/>
    <TMB_Perfil xmlns="c8de0594-42e2-4f26-8a69-9df094374455">true</TMB_Perfil>
    <b3a2275c509d4b0394d7e35eb2e777cd xmlns="c8de0594-42e2-4f26-8a69-9df0943744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romotor" ma:contentTypeID="0x0101004F9C3DA4EFA24741AD6D965779F91C0300D34374BB6F21F541B4FFA535A9FC66F6" ma:contentTypeVersion="36" ma:contentTypeDescription="Crea un document nou" ma:contentTypeScope="" ma:versionID="e581ad8f9163b942ff7ec50d7a3a960f">
  <xsd:schema xmlns:xsd="http://www.w3.org/2001/XMLSchema" xmlns:xs="http://www.w3.org/2001/XMLSchema" xmlns:p="http://schemas.microsoft.com/office/2006/metadata/properties" xmlns:ns1="c8de0594-42e2-4f26-8a69-9df094374455" xmlns:ns3="b33c6233-2ab6-44e4-b566-b78dc0012292" targetNamespace="http://schemas.microsoft.com/office/2006/metadata/properties" ma:root="true" ma:fieldsID="ac258b0c184a2e3b8b1f0c46b642c99a" ns1:_="" ns3:_="">
    <xsd:import namespace="c8de0594-42e2-4f26-8a69-9df094374455"/>
    <xsd:import namespace="b33c6233-2ab6-44e4-b566-b78dc0012292"/>
    <xsd:element name="properties">
      <xsd:complexType>
        <xsd:sequence>
          <xsd:element name="documentManagement">
            <xsd:complexType>
              <xsd:all>
                <xsd:element ref="ns1:TMB_CH_TipusDocu" minOccurs="0"/>
                <xsd:element ref="ns1:TMB_Perfil" minOccurs="0"/>
                <xsd:element ref="ns1:TMB_OP" minOccurs="0"/>
                <xsd:element ref="ns1:TMB_CA" minOccurs="0"/>
                <xsd:element ref="ns1:TMB_CC" minOccurs="0"/>
                <xsd:element ref="ns1:TMB_DataAltres" minOccurs="0"/>
                <xsd:element ref="ns1:TMB_Nota" minOccurs="0"/>
                <xsd:element ref="ns1:TMB_IDLicitacio" minOccurs="0"/>
                <xsd:element ref="ns1:TaxCatchAll" minOccurs="0"/>
                <xsd:element ref="ns1:TMB_DataComiteWF" minOccurs="0"/>
                <xsd:element ref="ns1:TMB_seguimentWorkflow" minOccurs="0"/>
                <xsd:element ref="ns1:b82b7a08db3a4ab5a955c48b15659d84" minOccurs="0"/>
                <xsd:element ref="ns1:b3a2275c509d4b0394d7e35eb2e777cd" minOccurs="0"/>
                <xsd:element ref="ns1:ecb982cbbbba49edba287c0296970fd2" minOccurs="0"/>
                <xsd:element ref="ns1:TaxCatchAllLabel" minOccurs="0"/>
                <xsd:element ref="ns1:g93776c333e34272ab15451ee7fa82be" minOccurs="0"/>
                <xsd:element ref="ns1:TMB_TitolLicitacio" minOccurs="0"/>
                <xsd:element ref="ns1:h480fc279f9148aeb4afcdcf27073b87" minOccurs="0"/>
                <xsd:element ref="ns1:TMB_NumeroSolicitu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e0594-42e2-4f26-8a69-9df094374455" elementFormDefault="qualified">
    <xsd:import namespace="http://schemas.microsoft.com/office/2006/documentManagement/types"/>
    <xsd:import namespace="http://schemas.microsoft.com/office/infopath/2007/PartnerControls"/>
    <xsd:element name="TMB_CH_TipusDocu" ma:index="0" nillable="true" ma:displayName="Tipus Docu" ma:format="Dropdown" ma:internalName="TMB_CH_TipusDocu" ma:readOnly="false">
      <xsd:simpleType>
        <xsd:restriction base="dms:Choice">
          <xsd:enumeration value="Acta"/>
          <xsd:enumeration value="Acta ob s1"/>
          <xsd:enumeration value="Acta ob s2"/>
          <xsd:enumeration value="Acta ob s3"/>
          <xsd:enumeration value="Acta Rebuig"/>
          <xsd:enumeration value="Acta rec of"/>
          <xsd:enumeration value="Adj CA"/>
          <xsd:enumeration value="Adj CC"/>
          <xsd:enumeration value="Adj CD"/>
          <xsd:enumeration value="Adj MC"/>
          <xsd:enumeration value="Adj Modif MC"/>
          <xsd:enumeration value="Adj Tanc MC"/>
          <xsd:enumeration value="Annexe"/>
          <xsd:enumeration value="Anunci"/>
          <xsd:enumeration value="Aprovisionaments"/>
          <xsd:enumeration value="Cert. Ofertes"/>
          <xsd:enumeration value="DEUC"/>
          <xsd:enumeration value="Esborranys i doc treball"/>
          <xsd:enumeration value="Inf Mod Adj"/>
          <xsd:enumeration value="Inf Mod Inic"/>
          <xsd:enumeration value="Inf negoc"/>
          <xsd:enumeration value="Inf Prov Únic"/>
          <xsd:enumeration value="Inf s1"/>
          <xsd:enumeration value="Inf s2"/>
          <xsd:enumeration value="Inf s3"/>
          <xsd:enumeration value="Inf Tanc Adj"/>
          <xsd:enumeration value="Inf Urgència"/>
          <xsd:enumeration value="Informe"/>
          <xsd:enumeration value="Inici CA"/>
          <xsd:enumeration value="Inici CC"/>
          <xsd:enumeration value="Mod Inici CC"/>
          <xsd:enumeration value="Mod Adj CC"/>
          <xsd:enumeration value="Inici OP"/>
          <xsd:enumeration value="JN"/>
          <xsd:enumeration value="Oferta Prov"/>
          <xsd:enumeration value="Organs de contractació"/>
          <xsd:enumeration value="Organs de Treball"/>
          <xsd:enumeration value="Proveidor"/>
          <xsd:enumeration value="Promotor"/>
          <xsd:enumeration value="PCP"/>
          <xsd:enumeration value="PPT"/>
          <xsd:enumeration value="PU"/>
          <xsd:enumeration value="QC"/>
          <xsd:enumeration value="Registre ob s1"/>
          <xsd:enumeration value="Registre ob s2"/>
          <xsd:enumeration value="Registre ob s3"/>
          <xsd:enumeration value="Resum"/>
          <xsd:enumeration value="Tanc CA"/>
          <xsd:enumeration value="Tanc CC"/>
          <xsd:enumeration value="Adj OP"/>
          <xsd:enumeration value="Mod Inici OP"/>
          <xsd:enumeration value="Mod Adj OP"/>
          <xsd:enumeration value="Varis"/>
        </xsd:restriction>
      </xsd:simpleType>
    </xsd:element>
    <xsd:element name="TMB_Perfil" ma:index="3" nillable="true" ma:displayName="Perfil" ma:default="0" ma:internalName="TMB_Perfil" ma:readOnly="false">
      <xsd:simpleType>
        <xsd:restriction base="dms:Boolean"/>
      </xsd:simpleType>
    </xsd:element>
    <xsd:element name="TMB_OP" ma:index="4" nillable="true" ma:displayName="OP" ma:format="DateOnly" ma:indexed="true" ma:internalName="TMB_OP" ma:readOnly="false">
      <xsd:simpleType>
        <xsd:restriction base="dms:DateTime"/>
      </xsd:simpleType>
    </xsd:element>
    <xsd:element name="TMB_CA" ma:index="5" nillable="true" ma:displayName="CA" ma:format="DateOnly" ma:indexed="true" ma:internalName="TMB_CA" ma:readOnly="false">
      <xsd:simpleType>
        <xsd:restriction base="dms:DateTime"/>
      </xsd:simpleType>
    </xsd:element>
    <xsd:element name="TMB_CC" ma:index="6" nillable="true" ma:displayName="CC" ma:format="DateOnly" ma:indexed="true" ma:internalName="TMB_CC" ma:readOnly="false">
      <xsd:simpleType>
        <xsd:restriction base="dms:DateTime"/>
      </xsd:simpleType>
    </xsd:element>
    <xsd:element name="TMB_DataAltres" ma:index="7" nillable="true" ma:displayName="Altres" ma:format="DateOnly" ma:internalName="TMB_DataAltres" ma:readOnly="false">
      <xsd:simpleType>
        <xsd:restriction base="dms:DateTime"/>
      </xsd:simpleType>
    </xsd:element>
    <xsd:element name="TMB_Nota" ma:index="8" nillable="true" ma:displayName="Nota" ma:internalName="TMB_Nota" ma:readOnly="false">
      <xsd:simpleType>
        <xsd:restriction base="dms:Note">
          <xsd:maxLength value="255"/>
        </xsd:restriction>
      </xsd:simpleType>
    </xsd:element>
    <xsd:element name="TMB_IDLicitacio" ma:index="10" nillable="true" ma:displayName="IDLicitacio" ma:internalName="TMB_IDLicitacio" ma:readOnly="false" ma:percentage="FALSE">
      <xsd:simpleType>
        <xsd:restriction base="dms:Number"/>
      </xsd:simpleType>
    </xsd:element>
    <xsd:element name="TaxCatchAll" ma:index="14" nillable="true" ma:displayName="Taxonomy Catch All Column" ma:hidden="true" ma:list="{f9e4213d-ed2a-47af-a33e-0837a4383def}" ma:internalName="TaxCatchAll" ma:readOnly="false" ma:showField="CatchAllData" ma:web="c8de0594-42e2-4f26-8a69-9df094374455">
      <xsd:complexType>
        <xsd:complexContent>
          <xsd:extension base="dms:MultiChoiceLookup">
            <xsd:sequence>
              <xsd:element name="Value" type="dms:Lookup" maxOccurs="unbounded" minOccurs="0" nillable="true"/>
            </xsd:sequence>
          </xsd:extension>
        </xsd:complexContent>
      </xsd:complexType>
    </xsd:element>
    <xsd:element name="TMB_DataComiteWF" ma:index="19" nillable="true" ma:displayName="Data Comité Workflow" ma:format="DateOnly" ma:internalName="TMB_DataComiteWF" ma:readOnly="false">
      <xsd:simpleType>
        <xsd:restriction base="dms:DateTime"/>
      </xsd:simpleType>
    </xsd:element>
    <xsd:element name="TMB_seguimentWorkflow" ma:index="20" nillable="true" ma:displayName="Seguiment Workflow" ma:internalName="TMB_seguimentWorkflow" ma:readOnly="false">
      <xsd:simpleType>
        <xsd:restriction base="dms:Note">
          <xsd:maxLength value="255"/>
        </xsd:restriction>
      </xsd:simpleType>
    </xsd:element>
    <xsd:element name="b82b7a08db3a4ab5a955c48b15659d84" ma:index="22" nillable="true" ma:taxonomy="true" ma:internalName="b82b7a08db3a4ab5a955c48b15659d84" ma:taxonomyFieldName="TMB_Plecs" ma:displayName="Plecs" ma:readOnly="false" ma:fieldId="{b82b7a08-db3a-4ab5-a955-c48b15659d84}" ma:sspId="c3f7846d-f0e6-4cc5-afcf-2c5780da8c96" ma:termSetId="e13197b8-6577-42a1-8c14-590c785d38b9" ma:anchorId="00000000-0000-0000-0000-000000000000" ma:open="false" ma:isKeyword="false">
      <xsd:complexType>
        <xsd:sequence>
          <xsd:element ref="pc:Terms" minOccurs="0" maxOccurs="1"/>
        </xsd:sequence>
      </xsd:complexType>
    </xsd:element>
    <xsd:element name="b3a2275c509d4b0394d7e35eb2e777cd" ma:index="23" nillable="true" ma:displayName="TMB_Estat_0" ma:hidden="true" ma:internalName="b3a2275c509d4b0394d7e35eb2e777cd" ma:readOnly="false">
      <xsd:simpleType>
        <xsd:restriction base="dms:Note"/>
      </xsd:simpleType>
    </xsd:element>
    <xsd:element name="ecb982cbbbba49edba287c0296970fd2" ma:index="24" nillable="true" ma:taxonomy="true" ma:internalName="ecb982cbbbba49edba287c0296970fd2" ma:taxonomyFieldName="TMB_TipusDoc" ma:displayName="Tipus Docu." ma:readOnly="false" ma:default="" ma:fieldId="{ecb982cb-bbba-49ed-ba28-7c0296970fd2}" ma:sspId="c3f7846d-f0e6-4cc5-afcf-2c5780da8c96" ma:termSetId="57e38b99-a593-4f1c-b130-58a39ad263ae"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f9e4213d-ed2a-47af-a33e-0837a4383def}" ma:internalName="TaxCatchAllLabel" ma:readOnly="true" ma:showField="CatchAllDataLabel" ma:web="c8de0594-42e2-4f26-8a69-9df094374455">
      <xsd:complexType>
        <xsd:complexContent>
          <xsd:extension base="dms:MultiChoiceLookup">
            <xsd:sequence>
              <xsd:element name="Value" type="dms:Lookup" maxOccurs="unbounded" minOccurs="0" nillable="true"/>
            </xsd:sequence>
          </xsd:extension>
        </xsd:complexContent>
      </xsd:complexType>
    </xsd:element>
    <xsd:element name="g93776c333e34272ab15451ee7fa82be" ma:index="26" nillable="true" ma:taxonomy="true" ma:internalName="g93776c333e34272ab15451ee7fa82be" ma:taxonomyFieldName="TMB_Fase" ma:displayName="Fase licitació" ma:indexed="true" ma:readOnly="false" ma:fieldId="{093776c3-33e3-4272-ab15-451ee7fa82be}" ma:sspId="c3f7846d-f0e6-4cc5-afcf-2c5780da8c96" ma:termSetId="0a3c70e4-a445-405e-9e86-2a73306d24d4" ma:anchorId="00000000-0000-0000-0000-000000000000" ma:open="false" ma:isKeyword="false">
      <xsd:complexType>
        <xsd:sequence>
          <xsd:element ref="pc:Terms" minOccurs="0" maxOccurs="1"/>
        </xsd:sequence>
      </xsd:complexType>
    </xsd:element>
    <xsd:element name="TMB_TitolLicitacio" ma:index="27" nillable="true" ma:displayName="Titol Licitacio" ma:indexed="true" ma:internalName="TMB_TitolLicitacio" ma:readOnly="false">
      <xsd:simpleType>
        <xsd:restriction base="dms:Text">
          <xsd:maxLength value="255"/>
        </xsd:restriction>
      </xsd:simpleType>
    </xsd:element>
    <xsd:element name="h480fc279f9148aeb4afcdcf27073b87" ma:index="29" nillable="true" ma:taxonomy="true" ma:internalName="h480fc279f9148aeb4afcdcf27073b87" ma:taxonomyFieldName="TMB_Estat" ma:displayName="Estat doc." ma:default="" ma:fieldId="{1480fc27-9f91-48ae-b4af-cdcf27073b87}" ma:sspId="c3f7846d-f0e6-4cc5-afcf-2c5780da8c96" ma:termSetId="c9741bec-2e2c-46aa-b9c9-ee0466866e37" ma:anchorId="00000000-0000-0000-0000-000000000000" ma:open="false" ma:isKeyword="false">
      <xsd:complexType>
        <xsd:sequence>
          <xsd:element ref="pc:Terms" minOccurs="0" maxOccurs="1"/>
        </xsd:sequence>
      </xsd:complexType>
    </xsd:element>
    <xsd:element name="TMB_NumeroSolicitud" ma:index="30" nillable="true" ma:displayName="Sol·licitud" ma:indexed="true" ma:internalName="TMB_NumeroSolicitu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3c6233-2ab6-44e4-b566-b78dc0012292" elementFormDefault="qualified">
    <xsd:import namespace="http://schemas.microsoft.com/office/2006/documentManagement/types"/>
    <xsd:import namespace="http://schemas.microsoft.com/office/infopath/2007/PartnerControls"/>
    <xsd:element name="lcf76f155ced4ddcb4097134ff3c332f" ma:index="31" nillable="true" ma:displayName="Etiquetes de la imatge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us de contingut"/>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B2D431EA-7616-4BDE-B816-0F7E5A1A3CCD}">
  <ds:schemaRefs>
    <ds:schemaRef ds:uri="http://schemas.microsoft.com/office/2006/metadata/properties"/>
    <ds:schemaRef ds:uri="http://schemas.microsoft.com/office/infopath/2007/PartnerControls"/>
    <ds:schemaRef ds:uri="c8de0594-42e2-4f26-8a69-9df094374455"/>
    <ds:schemaRef ds:uri="b33c6233-2ab6-44e4-b566-b78dc0012292"/>
  </ds:schemaRefs>
</ds:datastoreItem>
</file>

<file path=customXml/itemProps2.xml><?xml version="1.0" encoding="utf-8"?>
<ds:datastoreItem xmlns:ds="http://schemas.openxmlformats.org/officeDocument/2006/customXml" ds:itemID="{1B2C4D1B-2B89-4AE6-947B-A4EC1FC08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e0594-42e2-4f26-8a69-9df094374455"/>
    <ds:schemaRef ds:uri="b33c6233-2ab6-44e4-b566-b78dc0012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2D482-362E-4C5A-ACDF-2EFC9CDB22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ANNEX PPT (3 ANYS)_SOBRE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Sanchez Liria, Jose</cp:lastModifiedBy>
  <cp:revision/>
  <dcterms:created xsi:type="dcterms:W3CDTF">2023-11-09T14:39:22Z</dcterms:created>
  <dcterms:modified xsi:type="dcterms:W3CDTF">2024-05-15T13:56:46Z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0x0101004F9C3DA4EFA24741AD6D965779F91C0300D34374BB6F21F541B4FFA535A9FC66F6</vt:lpwstr>
  </property>
  <property fmtid="{D5CDD505-2E9C-101B-9397-08002B2CF9AE}" pid="3" name="eaedb32f61974917bc22b3946021685c">
    <vt:lpwstr/>
  </property>
  <property fmtid="{D5CDD505-2E9C-101B-9397-08002B2CF9AE}" pid="4" name="TMB_Docprov">
    <vt:lpwstr/>
  </property>
  <property fmtid="{D5CDD505-2E9C-101B-9397-08002B2CF9AE}" pid="5" name="MediaServiceImageTags">
    <vt:lpwstr/>
  </property>
  <property fmtid="{D5CDD505-2E9C-101B-9397-08002B2CF9AE}" pid="6" name="TMB_FaseDocProv">
    <vt:lpwstr/>
  </property>
  <property fmtid="{D5CDD505-2E9C-101B-9397-08002B2CF9AE}" pid="7" name="TMB_Proveidor">
    <vt:lpwstr/>
  </property>
  <property fmtid="{D5CDD505-2E9C-101B-9397-08002B2CF9AE}" pid="8" name="g93776c333e34272ab15451ee7fa82be">
    <vt:lpwstr/>
  </property>
  <property fmtid="{D5CDD505-2E9C-101B-9397-08002B2CF9AE}" pid="9" name="TMB_OrganC">
    <vt:lpwstr/>
  </property>
  <property fmtid="{D5CDD505-2E9C-101B-9397-08002B2CF9AE}" pid="10" name="TMB_TipusDoc">
    <vt:lpwstr/>
  </property>
  <property fmtid="{D5CDD505-2E9C-101B-9397-08002B2CF9AE}" pid="11" name="TMB_Fase">
    <vt:lpwstr>3089;#Inici|1ed37523-d63e-4991-aef8-399e829bfef8</vt:lpwstr>
  </property>
  <property fmtid="{D5CDD505-2E9C-101B-9397-08002B2CF9AE}" pid="12" name="TMB_Sobres">
    <vt:lpwstr/>
  </property>
  <property fmtid="{D5CDD505-2E9C-101B-9397-08002B2CF9AE}" pid="13" name="ecb982cbbbba49edba287c0296970fd2">
    <vt:lpwstr/>
  </property>
  <property fmtid="{D5CDD505-2E9C-101B-9397-08002B2CF9AE}" pid="14" name="TMB_Estat">
    <vt:lpwstr>3159;#Public|5cd44708-a357-4aee-a9ab-ade886f4bbf7</vt:lpwstr>
  </property>
  <property fmtid="{D5CDD505-2E9C-101B-9397-08002B2CF9AE}" pid="15" name="b82b7a08db3a4ab5a955c48b15659d84">
    <vt:lpwstr/>
  </property>
  <property fmtid="{D5CDD505-2E9C-101B-9397-08002B2CF9AE}" pid="16" name="TMB_Plecs">
    <vt:lpwstr/>
  </property>
  <property fmtid="{D5CDD505-2E9C-101B-9397-08002B2CF9AE}" pid="17" name="h80888fb7b914359b90c46b7c452b251">
    <vt:lpwstr/>
  </property>
  <property fmtid="{D5CDD505-2E9C-101B-9397-08002B2CF9AE}" pid="18" name="TMB_IDLicitacio">
    <vt:r8>362440</vt:r8>
  </property>
  <property fmtid="{D5CDD505-2E9C-101B-9397-08002B2CF9AE}" pid="19" name="o0f6527fa5184dfa91381007b0eb82df">
    <vt:lpwstr/>
  </property>
  <property fmtid="{D5CDD505-2E9C-101B-9397-08002B2CF9AE}" pid="20" name="ba05a5f98ed745b98d9dacf37bda167c">
    <vt:lpwstr/>
  </property>
  <property fmtid="{D5CDD505-2E9C-101B-9397-08002B2CF9AE}" pid="21" name="h3e189544f4e4582960eb2fb36374928">
    <vt:lpwstr/>
  </property>
  <property fmtid="{D5CDD505-2E9C-101B-9397-08002B2CF9AE}" pid="22" name="TMB_Perfil">
    <vt:bool>false</vt:bool>
  </property>
  <property fmtid="{D5CDD505-2E9C-101B-9397-08002B2CF9AE}" pid="23" name="FirstName">
    <vt:lpwstr/>
  </property>
</Properties>
</file>