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nascalabria\SEGUIMENT TEMES JURIDIC SSTT\2024ST0042OB _Obres_PDR_2024\6_Ap. Illa Borbó\"/>
    </mc:Choice>
  </mc:AlternateContent>
  <bookViews>
    <workbookView xWindow="2220" yWindow="480" windowWidth="16365" windowHeight="15180"/>
  </bookViews>
  <sheets>
    <sheet name="Sheet1" sheetId="1" r:id="rId1"/>
  </sheets>
  <definedNames>
    <definedName name="_xlnm._FilterDatabase" localSheetId="0" hidden="1">Sheet1!$A$1:$G$261</definedName>
  </definedNames>
  <calcPr calcId="162913"/>
</workbook>
</file>

<file path=xl/calcChain.xml><?xml version="1.0" encoding="utf-8"?>
<calcChain xmlns="http://schemas.openxmlformats.org/spreadsheetml/2006/main">
  <c r="G260" i="1" l="1"/>
  <c r="G259" i="1"/>
  <c r="G258" i="1"/>
  <c r="G257" i="1"/>
  <c r="G256" i="1"/>
  <c r="G255" i="1"/>
  <c r="G254" i="1"/>
  <c r="G247" i="1"/>
  <c r="G246" i="1"/>
  <c r="G245" i="1"/>
  <c r="G244" i="1"/>
  <c r="G243" i="1"/>
  <c r="G242" i="1"/>
  <c r="G241" i="1"/>
  <c r="G240" i="1"/>
  <c r="G239" i="1"/>
  <c r="G232" i="1"/>
  <c r="G231" i="1"/>
  <c r="G230" i="1"/>
  <c r="G229" i="1"/>
  <c r="G228" i="1"/>
  <c r="G227" i="1"/>
  <c r="G226" i="1"/>
  <c r="G225" i="1"/>
  <c r="G224" i="1"/>
  <c r="G223" i="1"/>
  <c r="G222" i="1"/>
  <c r="G215" i="1"/>
  <c r="G216" i="1" s="1"/>
  <c r="G209" i="1"/>
  <c r="G208" i="1"/>
  <c r="G207" i="1"/>
  <c r="G201" i="1"/>
  <c r="G202" i="1" s="1"/>
  <c r="G195" i="1"/>
  <c r="G194" i="1"/>
  <c r="G188" i="1"/>
  <c r="G189" i="1" s="1"/>
  <c r="G181" i="1"/>
  <c r="G180" i="1"/>
  <c r="G179" i="1"/>
  <c r="G178" i="1"/>
  <c r="G171" i="1"/>
  <c r="G170" i="1"/>
  <c r="G169" i="1"/>
  <c r="G168" i="1"/>
  <c r="G167" i="1"/>
  <c r="G166" i="1"/>
  <c r="G165" i="1"/>
  <c r="G164" i="1"/>
  <c r="G157" i="1"/>
  <c r="G156" i="1"/>
  <c r="G155" i="1"/>
  <c r="G154" i="1"/>
  <c r="G153" i="1"/>
  <c r="G152" i="1"/>
  <c r="G151" i="1"/>
  <c r="G150" i="1"/>
  <c r="G149" i="1"/>
  <c r="G148" i="1"/>
  <c r="G147" i="1"/>
  <c r="G146" i="1"/>
  <c r="G139" i="1"/>
  <c r="G138" i="1"/>
  <c r="G137" i="1"/>
  <c r="G136" i="1"/>
  <c r="G135" i="1"/>
  <c r="G134" i="1"/>
  <c r="G133" i="1"/>
  <c r="G132" i="1"/>
  <c r="G131" i="1"/>
  <c r="G130" i="1"/>
  <c r="G129" i="1"/>
  <c r="G128" i="1"/>
  <c r="G127" i="1"/>
  <c r="G126" i="1"/>
  <c r="G125" i="1"/>
  <c r="G124" i="1"/>
  <c r="G123" i="1"/>
  <c r="G122" i="1"/>
  <c r="G115" i="1"/>
  <c r="G114" i="1"/>
  <c r="G113" i="1"/>
  <c r="G112" i="1"/>
  <c r="G111" i="1"/>
  <c r="G110" i="1"/>
  <c r="G109" i="1"/>
  <c r="G108" i="1"/>
  <c r="G107" i="1"/>
  <c r="G106" i="1"/>
  <c r="G105" i="1"/>
  <c r="G104" i="1"/>
  <c r="G103" i="1"/>
  <c r="G96" i="1"/>
  <c r="G95" i="1"/>
  <c r="G94" i="1"/>
  <c r="G93" i="1"/>
  <c r="G92" i="1"/>
  <c r="G91" i="1"/>
  <c r="G84" i="1"/>
  <c r="G83" i="1"/>
  <c r="G82" i="1"/>
  <c r="G81" i="1"/>
  <c r="G80" i="1"/>
  <c r="G79" i="1"/>
  <c r="G78" i="1"/>
  <c r="G77" i="1"/>
  <c r="G76" i="1"/>
  <c r="G75" i="1"/>
  <c r="G74" i="1"/>
  <c r="G73" i="1"/>
  <c r="G72" i="1"/>
  <c r="G71" i="1"/>
  <c r="G70" i="1"/>
  <c r="G69" i="1"/>
  <c r="G68" i="1"/>
  <c r="G67" i="1"/>
  <c r="G66" i="1"/>
  <c r="G65" i="1"/>
  <c r="G58" i="1"/>
  <c r="G57" i="1"/>
  <c r="G56" i="1"/>
  <c r="G49" i="1"/>
  <c r="G48" i="1"/>
  <c r="G47" i="1"/>
  <c r="G46" i="1"/>
  <c r="G45" i="1"/>
  <c r="G44" i="1"/>
  <c r="G43" i="1"/>
  <c r="G42" i="1"/>
  <c r="G41" i="1"/>
  <c r="G40" i="1"/>
  <c r="G39" i="1"/>
  <c r="G38" i="1"/>
  <c r="G37" i="1"/>
  <c r="G36" i="1"/>
  <c r="G35" i="1"/>
  <c r="G34" i="1"/>
  <c r="G33" i="1"/>
  <c r="G32" i="1"/>
  <c r="G25" i="1"/>
  <c r="G24" i="1"/>
  <c r="G23" i="1"/>
  <c r="G22" i="1"/>
  <c r="G21" i="1"/>
  <c r="G20" i="1"/>
  <c r="G19" i="1"/>
  <c r="G18" i="1"/>
  <c r="G17" i="1"/>
  <c r="G10" i="1"/>
  <c r="G11" i="1" s="1"/>
  <c r="G196" i="1" l="1"/>
  <c r="G59" i="1"/>
  <c r="G26" i="1"/>
  <c r="G97" i="1"/>
  <c r="G210" i="1"/>
  <c r="G140" i="1"/>
  <c r="G50" i="1"/>
  <c r="G116" i="1"/>
  <c r="G158" i="1"/>
  <c r="G172" i="1"/>
  <c r="G248" i="1"/>
  <c r="G261" i="1"/>
  <c r="G182" i="1"/>
  <c r="G233" i="1"/>
  <c r="G85" i="1"/>
  <c r="G264" i="1" l="1"/>
  <c r="G266" i="1" s="1"/>
</calcChain>
</file>

<file path=xl/sharedStrings.xml><?xml version="1.0" encoding="utf-8"?>
<sst xmlns="http://schemas.openxmlformats.org/spreadsheetml/2006/main" count="828" uniqueCount="338">
  <si>
    <t>PROJECTE EXECUTIU PER A LA INSTAL·LACIÓ DE LA INFRAESTRUCTURA NECESSÀRIA PER A</t>
  </si>
  <si>
    <t>LA IMPLANTACIÓ DE PUNTS DE RECÀRREGA EN L´APARCAMENT D´ILLA BORBÓ (FASE 1)</t>
  </si>
  <si>
    <t>PRESSUPOST</t>
  </si>
  <si>
    <t>OBRA</t>
  </si>
  <si>
    <t>01</t>
  </si>
  <si>
    <t>PRESSUPOST  PRVE</t>
  </si>
  <si>
    <t>CAPÍTOL</t>
  </si>
  <si>
    <t>ILLA BORBO</t>
  </si>
  <si>
    <t>TITOL 3</t>
  </si>
  <si>
    <t>00</t>
  </si>
  <si>
    <t>TREBALLS PREVIS</t>
  </si>
  <si>
    <t>DESCRIPCIÓ</t>
  </si>
  <si>
    <t>AMIDAMENT</t>
  </si>
  <si>
    <t>IMPORT</t>
  </si>
  <si>
    <t>NUM.</t>
  </si>
  <si>
    <t>CODI</t>
  </si>
  <si>
    <t>UA</t>
  </si>
  <si>
    <t>PREU</t>
  </si>
  <si>
    <t>m</t>
  </si>
  <si>
    <t>P21D8-X002</t>
  </si>
  <si>
    <t>Desmuntatge d'element en ùs d'aparcament que queda fora d'us i es troba dintre de l'espai que ocuparan les noves sales  i trasllat d'aquest a magatzems de BSM dintre de l'area metropolita de Barcelona. S'inclou els elements necessaris per al seu desmunta</t>
  </si>
  <si>
    <t>TOTAL</t>
  </si>
  <si>
    <t xml:space="preserve">01.01.00 </t>
  </si>
  <si>
    <t>ARQUITECTURA</t>
  </si>
  <si>
    <t>TITOL 4</t>
  </si>
  <si>
    <t>u</t>
  </si>
  <si>
    <t>PAS2-5QQD</t>
  </si>
  <si>
    <t xml:space="preserve">Subministrament i instal·lació de Porta tallafocs metàl·lica, EI2-C 60, una fulla batent, per a una llum de 90x210 cm, preu superior, col·locada. Inclòs tots els accessors necessaris per una correcte instal·lació  Inclou treballs en horari nocturn, caps </t>
  </si>
  <si>
    <t>m2</t>
  </si>
  <si>
    <t>P6126-57VL</t>
  </si>
  <si>
    <t>Paret de tancament recolzada deixada vista de gruix 14 cm, de totxana de 290x140x100 mm, categoria I, LD, segons la norma UNE-EN 771-1, col·locat amb morter mixt de ciment pòrtland amb filler calcari CEM II/B-L, calç i sorra, amb 380 kg/m3 de ciment, amb</t>
  </si>
  <si>
    <t>P811-3F11</t>
  </si>
  <si>
    <t>Arrebossat reglejat sobre parament vertical interior, a més de 3,00 m d'alçària, amb morter de ciment 1:4, remolinat i lliscat amb ciment blanc de ram de paleta 22,5 X  Inclou merma de material, mà d'obra, accessoris i petit material necessari per la cor</t>
  </si>
  <si>
    <t>P89H-4V6U</t>
  </si>
  <si>
    <t>Pintat de parament vertical interior de ciment, amb pintura plàstica amb acabat llis, amb una capa de fons diluïda i dues d'acabat  Inclou merma de material, mà d'obra, accessoris i petit material necessari per la correcta instal·lació i funcionament.  T</t>
  </si>
  <si>
    <t>P89H-4V7D</t>
  </si>
  <si>
    <t>Pintat de parament horitzontal interior de ciment, amb pintura plàstica amb acabat llis, amb una capa de fons diluïda i dues d'acabat  Inclou merma de material, mà d'obra, accessoris i petit material necessari per la correcta instal·lació i funcionament.</t>
  </si>
  <si>
    <t>P7DD-65O9</t>
  </si>
  <si>
    <t>Tallafocs en safata de pas de cables format per un conjunt de 3 calaixos metàl·lics en paral·lel de 114x102mm, amb folrat interior de material intumescent, amb protecció EI-240, encastat a la paret (P - 21)</t>
  </si>
  <si>
    <t>P612B-X001</t>
  </si>
  <si>
    <t>Subministrament i realització de Realització de bancada per quadres elèctrics per a trapa practicable per a un forat rectangular, amb paret de 14 cm de gruix per a revestir, de maó calat HD de 290x140x100 mm amb morter mixt 1:2:10  Inclou merma de materi</t>
  </si>
  <si>
    <t>PAD1-X001</t>
  </si>
  <si>
    <t>Subministrament i muntatge Trapa practicable de planxa d'acer galvanitzat, per a un buit d'obra, amb sòcol prefabricat, amb frontisses,  col·locada amb fixacions mecàniques. Inclou mà d'obra, accessoris i petit material necessari per la correcta instal·l</t>
  </si>
  <si>
    <t>ud</t>
  </si>
  <si>
    <t>P7DD-X001</t>
  </si>
  <si>
    <t>Subministrament i muntatge de ´´collari´´ tipus abraçadera  intumescent EI-120 (certificació ETA) per conductes circulars fins diàmetres de 200 mm. Inclou mà d'obra, accessoris i petit material necessari per la correcta instal·lació i funcionament.  Incl</t>
  </si>
  <si>
    <t xml:space="preserve">01.01.01.01 </t>
  </si>
  <si>
    <t>02</t>
  </si>
  <si>
    <t>INSTAL·LACIONS ASSOCIADES</t>
  </si>
  <si>
    <t>PH57-B39V</t>
  </si>
  <si>
    <t>Subministrament i muntatge de Llum d'emergència amb làmpada led, amb una vida útil de 100000 h, no permanent i estanca amb grau de protecció IP66, aïllament classe II, amb un flux aproximat de 240 a 270 lm, 1 h d'autonomia, de forma rectangular amb difus</t>
  </si>
  <si>
    <t>PHB3-HXTS</t>
  </si>
  <si>
    <t>Subministrament i muntatge de Llumenera estanca amb leds amb una vida útil &lt;= 50000 h, de forma rectangular, de 1200 mm de llargària, 20 W de potència, flux lluminós de 2600 lm, amb equip elèctric no regulable, aïllament classe I, cos i difusor de polica</t>
  </si>
  <si>
    <t>PG6N-6Q0C</t>
  </si>
  <si>
    <t>Subministrament i muntatge de presa de corrent industrial de tipus mural, 3P+N+T, de 32 A i 480-500 V de tensió nominal segons norma UNE-EN 60309-1, amb grau de protecció d'IP-44, col.locada. Inclou mà d'obra, accessoris i petit material necessari per la</t>
  </si>
  <si>
    <t>PG6N-6PZO</t>
  </si>
  <si>
    <t>Subministrament i intstal·lació de Presa de corrent industrial de tipus mural, 2P+T, de 16 A i 200-250 V de tensió nominal segons norma UNE-EN 60309-1, amb grau de protecció d'IP-44, col.locada. Inclou mà d'obra, accessoris i petit material necessari per</t>
  </si>
  <si>
    <t>PG6O-77MW</t>
  </si>
  <si>
    <t>Subministrament i intstal·lació de Presa de corrent bipolar amb presa de terra lateral, (2P+T), 16 A 250 V, preu alt, muntada superficialment.  Inclou mà d'obra, accessoris i petit material necessari per la correcta instal·lació i funcionament.  Inclou t</t>
  </si>
  <si>
    <t>PG6E-76YB</t>
  </si>
  <si>
    <t>Subministrament i intstal·lació de commutador, unipolar (1P), 10 AX/250 V, amb tecla, preu alt, muntat superficialment. Inclou mà d'obra, accessoris i petit material necessari per la correcta instal·lació i funcionament.  Inclou treballs en horari noctur</t>
  </si>
  <si>
    <t>PG86-HD0Q</t>
  </si>
  <si>
    <t xml:space="preserve">Subministrament i muntatge de detector de moviment, amb connexió a bus de cable, per a caixa universal, amb adaptador, placa i marc de preu superior, amb accessoris de muntatge, muntat i connectat. Inclou mà d'obra, accessoris i petit material necessari </t>
  </si>
  <si>
    <t>PG33-E6CR</t>
  </si>
  <si>
    <t>Subministrament i muntatge de cable amb conductor de coure de tensió assignada0,6/1 kV, de designació RZ1-K (AS), construcció segons norma UNE 21123-4, tripolar, de secció 3x1,5 mm2, amb coberta del cable de poliolefines, classe de reacció al foc Cca-s1b</t>
  </si>
  <si>
    <t>PG33-E6CT</t>
  </si>
  <si>
    <t>Subministrament i muntatge de Cable amb conductor de coure de tensió assignada0,6/1 kV, de designació RZ1-K (AS), construcció segons norma UNE 21123-4, tripolar, de secció 3x2,5 mm2, amb coberta del cable de poliolefines, classe de reacció al foc Cca-s1b</t>
  </si>
  <si>
    <t>PG2O-6SXT</t>
  </si>
  <si>
    <t>Subministrament i instal·lació de Tub rígid d'acer galvanitzat, de 25 mm de diàmetre nominal, resistència a l'impacte de 20 J, resistència a compressió de 4000 N, amb unió endollada i muntat superficialment  Inclou merma de material, mà d'obra, accessori</t>
  </si>
  <si>
    <t>PG13-E31W</t>
  </si>
  <si>
    <t>Subministrament i instal·lació de Caixa de derivació rectangular de planxa d'acer, de 110x215 mm, amb grau de protecció IP-54, muntada superficialment  Inclou merma de material, mà d'obra, accessoris i petit material necessari per la correcta instal·laci</t>
  </si>
  <si>
    <t>PG33-E6E3</t>
  </si>
  <si>
    <t>Cable amb conductor de coure de tensió assignada0,6/1 kV, de designació RZ1-K (AS), construcció segons norma UNE 21123-4, pentapolar, de secció 5x6 mm2, amb coberta del cable de poliolefines, classe de reacció al foc Cca-s1b, d1, a1 segons la norma UNE-E</t>
  </si>
  <si>
    <t>PG33-E6CV</t>
  </si>
  <si>
    <t>Subministrame i muntatge de Cable amb conductor de coure de tensió assignada0,6/1 kV, de designació RZ1-K (AS), construcció segons norma UNE 21123-4, tripolar, de secció 3x4 mm2, amb coberta del cable de poliolefines, classe de reacció al foc Cca-s1b, d1</t>
  </si>
  <si>
    <t>PEG6-5ZPA</t>
  </si>
  <si>
    <t>Subministrament i muntatge de Bomba de calor partida d'expansió directa amb condensació per aire, amb una unitat interior de tipus mural, potència frigorífica nominal de 3.7 a 4.2 kW, potència calorífica nominal de 4.2 a 4.7 kW, amb uns coeficients d'efi</t>
  </si>
  <si>
    <t>PM15-4ICZ</t>
  </si>
  <si>
    <t>Sensor dual òptic/tèrmic per a instal·lació contra incendis analògica, segons norma UNE-EN 54-5/A1 i UNE-EN 54-7, amb base de superfície, muntat superficialment (P - 87)</t>
  </si>
  <si>
    <t>PM32-DZ48</t>
  </si>
  <si>
    <t>Subministrament i muntatge d'extintor manual de diòxid de carboni, de càrrega 5 kg, amb pressió incorporada, pintat, amb suport a paret. Inclou mà d'obra, accessoris i petit material necessari per la correcta instal·lació i funcionament.  Inclou treballs</t>
  </si>
  <si>
    <t>PMS0-6Z3W</t>
  </si>
  <si>
    <t>Subministrament i muntatge de Rètol senyalització instal·lació de protecció contra incendis, quadrat, de 210x210 mm2 de panell de polipropilè d'1,5 mm de gruix, col·locat fixat mecànicament sobre parament vertical. Inclou mà d'obra, accessoris i petit ma</t>
  </si>
  <si>
    <t>PM10-X001</t>
  </si>
  <si>
    <t>Partida de búsqueda de llaç d'incendi proper connexió de nous detectors al llaç i introducció de nou detector a la central d'incendis  Inclou treballs en horari nocturn, caps de setmana o festius, segons necessitats de la propietat. (P - 86)</t>
  </si>
  <si>
    <t xml:space="preserve">01.01.01.02 </t>
  </si>
  <si>
    <t>ELECTRICITAT</t>
  </si>
  <si>
    <t>QUADRES ELÈCTRICS</t>
  </si>
  <si>
    <t>PG55-TBVE</t>
  </si>
  <si>
    <t>Subministrament, instal·lació, configuració i posada en marxa de dispositiu de tall de subministrament general de tota la instal·lació de recàrrega, per acompliment de la guia tècnica INSTAL·LACIONS DE RECÀRREGA DE VEHICLES ELÈCTRICS (IRVE) de Bombers de</t>
  </si>
  <si>
    <t>PG55-QG18</t>
  </si>
  <si>
    <t>Subministrament i instal·lació de quadre elèctric tipus 1000_1000_160 PdC15KA IP30 PP, inclòs totes les envolvents de la marca Schneider tipus Prisma P o equivalent. Inclòs totes les proteccions de la gama Quick Vigi i o NSX de la amrca Schneider o equiv</t>
  </si>
  <si>
    <t>PG55-QGV0</t>
  </si>
  <si>
    <t>Subministrament i instal·lació de quadre elèctric tipus QGBT VE ampliació (0 busos) PdC15KA IP30 PP, inclòs totes les envolvents de la marca Schneider tipus Prisma P o equivalent. Inclòs totes les proteccions de la gama Quick Vigi i o NSX de la marca Sch</t>
  </si>
  <si>
    <t xml:space="preserve">01.01.02.01 </t>
  </si>
  <si>
    <t>CABLEJAT I CANALITZACIONS</t>
  </si>
  <si>
    <t>PG2O-6SXI</t>
  </si>
  <si>
    <t>Subministrament i instal·lació de Tub rígid d'acer galvanitzat, de 32 mm de diàmetre nominal, resistència a l'impacte de 20 J, resistència a compressió de 4000 N, amb unió endollada i muntat superficialment  Inclou merma de material, mà d'obra, accessori</t>
  </si>
  <si>
    <t>PG2O-6SYN</t>
  </si>
  <si>
    <t>Subministrament i instal·lació de Tub rígid d'acer galvanitzat, de 50 mm de diàmetre nominal, resistència a l'impacte de 20 J, resistència a compressió de 4000 N, amb unió endollada i muntat superficialment  Inclou merma de material, mà d'obra, accessori</t>
  </si>
  <si>
    <t>PG2O-6SYP</t>
  </si>
  <si>
    <t>Tub rígid d'acer galvanitzat, de 63 mm de diàmetre nominal, resistència a l'impacte de 20 J, resistència a compressió de 4000 N, amb unió endollada i muntat superficialment (P - 53)</t>
  </si>
  <si>
    <t>PG2M-3AJY</t>
  </si>
  <si>
    <t>Subministrament i instal·lació de Tub flexible d'acer galvanitzat, de diàmetre nominal referència 32 i muntat superficialment  Inclou merma de material, mà d'obra, accessoris i petit material necessari per la correcta instal·lació i funcionament.  Totalm</t>
  </si>
  <si>
    <t>PG2M-3AJK</t>
  </si>
  <si>
    <t>Subministrament i instal·lació de Tub flexible d'acer galvanitzat, de diàmetre nominal referència 50 i muntat superficialment  Inclou merma de material, mà d'obra, accessoris i petit material necessari per la correcta instal·lació i funcionament.  Totalm</t>
  </si>
  <si>
    <t>PG2J-4BOZ</t>
  </si>
  <si>
    <t>Subministrament i instal·lació de Safata metàl·lica de xapa llisa amb coberta d'acer galvanitzat en calent, d'alçària 60 mm i amplària 200 mm, col·locada sobre suports horitzontals amb elements de suport i separador interior.   La safata metàl·lica estar</t>
  </si>
  <si>
    <t>PG2J-4BP1</t>
  </si>
  <si>
    <t xml:space="preserve">Subministrament i instal·lació de Safata metàl·lica de xapa llisa amb coberta d'acer galvanitzat en calent, d'alçària 60 mm i amplària 400 mm, col·locada sobre suports horitzontals amb elements de suport i separador interior  La safata metàl·lica estarà </t>
  </si>
  <si>
    <t>PG3B-E7CS</t>
  </si>
  <si>
    <t>Conductor de coure nu, unipolar de secció 1x35 mm2, muntat en malla de connexió a terra (P - 68)</t>
  </si>
  <si>
    <t>PG33-E450</t>
  </si>
  <si>
    <t>Subministrament i instal·lació de Cable amb conductor de coure de tensió assignada0,6/1 kV, de designació RZ1-K (AS), construcció segons norma UNE 21123-4, pentapolar, de secció 5x16 mm2, amb coberta del cable de poliolefines, classe de reacció al foc Cc</t>
  </si>
  <si>
    <t>PG33-E68O</t>
  </si>
  <si>
    <t>Subministrament i instal·lació de Cable amb conductor de coure de tensió assignada0,6/1 kV, de designació RZ1-K (AS), construcció segons norma UNE 21123-4, unipolar, de secció 1x10 mm2, amb coberta del cable de poliolefines, classe de reacció al foc Cca-</t>
  </si>
  <si>
    <t>PG33-E68R</t>
  </si>
  <si>
    <t>Subministrament i instal·lació de Cable amb conductor de coure de tensió assignada0,6/1 kV, de designació RZ1-K (AS), construcció segons norma UNE 21123-4, unipolar, de secció 1x16 mm2, amb coberta del cable de poliolefines, classe de reacció al foc Cca-</t>
  </si>
  <si>
    <t>PG13-E324</t>
  </si>
  <si>
    <t>Subministrament i instal·lació de Caixa de derivació rectangular de planxa d'acer, de 160x200 mm, amb grau de protecció IP-54, muntada superficialment  Inclou merma de material, mà d'obra, accessoris i petit material necessari per la correcta instal·laci</t>
  </si>
  <si>
    <t>PG13-E32I</t>
  </si>
  <si>
    <t>Subministrament i instal·lació de Caixa de derivació rectangular de planxa d'acer, de 200x300 mm, amb grau de protecció IP-54, muntada superficialment  Inclou merma de material, mà d'obra, accessoris i petit material necessari per la correcta instal·laci</t>
  </si>
  <si>
    <t>PG20-54P1</t>
  </si>
  <si>
    <t>Execució de forat de formigó, de diàmetre 2 a 63cm realitzat amb màquina taladradora i broca de diamant.  Inclou merma de material, mà d'obra, accessoris i petit material necessari per la correcta instal·lació i funcionament.  Totalment instal·lat segons</t>
  </si>
  <si>
    <t>PG33-E43B</t>
  </si>
  <si>
    <t>Subministrament i instal·lació de Cable amb conductor de coure de tensió assignada0,6/1 kV, de designació RZ1-K (AS), construcció segons norma UNE 21123-4, unipolar, de secció 1x70 mm2, amb coberta del cable de poliolefines, classe de reacció al foc Cca-</t>
  </si>
  <si>
    <t>PG33-E43E</t>
  </si>
  <si>
    <t>Subministrament i instal·lació de Cable amb conductor de coure de tensió assignada0,6/1 kV, de designació RZ1-K (AS), construcció segons norma UNE 21123-4, unipolar, de secció 1x120 mm2, amb coberta del cable de poliolefines, classe de reacció al foc Cca</t>
  </si>
  <si>
    <t>PG6N-6Q02</t>
  </si>
  <si>
    <t>Subministrament i instal·lació de Presa de corrent industrial de tipus mural, 3P+N+T, de 63 A i 380-415 V de tensió nominal segons norma UNE-EN 60309-1, amb grau de protecció d'IP-67, col.locada  Inclou merma de material, mà d'obra, accessoris i petit ma</t>
  </si>
  <si>
    <t xml:space="preserve">01.01.02.02 </t>
  </si>
  <si>
    <t>03</t>
  </si>
  <si>
    <t>PRVE</t>
  </si>
  <si>
    <t>PG55-1P74</t>
  </si>
  <si>
    <t>Subministrament i instal·lació de terminal de recàrrega de vehicle elèctric per a places de cotxe Model Circontrol eNext Elite  S o similar segons norma IEC-61851-1, indicació lluminosa d'estat de càrrega de color RGB, pantalla LCD, lector RFID ISO/IEC 1</t>
  </si>
  <si>
    <t>PG55-1PL1</t>
  </si>
  <si>
    <t>Partida unitària per plaça de aparcament de vehicle elèctric pel pintat de pictogramas de recarrega de vehicle elèctric homologat en parament horitzontal i/o vertical de ciment, amb pintura al dissolvent de resines de pliolite, de dimensions dels pictogr</t>
  </si>
  <si>
    <t>PG55-1VN2</t>
  </si>
  <si>
    <t>Subministrament i col·locació del vinilat frontal de l'equip de recàrrega segons requeriments de l'Ajuntament de Barcelona. Vinil autoadhesiu amb logos i retolat segons aparcament, realitzat amb plàstic antivandàlic i colors RGB. Cada PdR portarà un vini</t>
  </si>
  <si>
    <t>PG55-CFVE</t>
  </si>
  <si>
    <t>Configuració de terminal de recàrrega de vehicle elèctric par a gestió remota que es realitza a través de una xarxa Ethernet i d’un sistema de gestió de recàrrega existent a través de comunicacions OCPP v1.5 i 1.6J actualitzable a 2.0. També serà configu</t>
  </si>
  <si>
    <t>P89H-4V6P</t>
  </si>
  <si>
    <t xml:space="preserve">Pintat de franja entre places d'aparcament amb disseny lineal, d'amplada variable fins a 0,50 m, amb color,blanc, gris o groc en funció de l'us i prèvia mostra a validar per la DF i DT B:SM i segons instruccions de DF i DT a base de Pintura de poliuretà </t>
  </si>
  <si>
    <t xml:space="preserve">01.01.02.03 </t>
  </si>
  <si>
    <t>COMUNICACIONS</t>
  </si>
  <si>
    <t>RACK'S</t>
  </si>
  <si>
    <t>PP72-67B6</t>
  </si>
  <si>
    <t>Subministrament i instal·lació d'armari rack metàl·lic mural per a sistemes de transmissió de veu, dades i imatge, amb bastidor tipus rack 19´´, de 9 unitats d'alçària, de 600x600 mm (amplària x fondària), amb dos perfils d'acer desplaçables en profundit</t>
  </si>
  <si>
    <t>PP7I-8925</t>
  </si>
  <si>
    <t>Regleta d'alimentació fixa, amb 6 bases schucko 2P+T de 16 A i 250 V, i un interruptor automàtic magnetotèrmic bipolar de 16 A, per a armaris rack 19'', d'1 unitat d'alçària, muntatge horitzontal, fixada mecànicament  Inclou material, mà d'obra, accessor</t>
  </si>
  <si>
    <t>PP7C-66VV</t>
  </si>
  <si>
    <t>Panell integrat fix, equipat amb 24 connectors RJ45 categoria 6 F/UTP, per a muntar sobre bastidor rack 19'', d'1 unitat d'alçària, amb organitzador de cables, fixat mecànicament.   Inclou merma de material, mà d'obra, accessoris i petit material necessa</t>
  </si>
  <si>
    <t>PP7C-X48V</t>
  </si>
  <si>
    <t>Panell integrat fix, equipat amb 48 connectors RJ45 categoria 6 F/UTP, per a muntar sobre bastidor rack 19'', d'1 unitat d'alçària, amb organitzador de cables, fixat mecànicament.  Inclou merma de material, mà d'obra, accessoris i petit material necessar</t>
  </si>
  <si>
    <t>PP75-X6XV</t>
  </si>
  <si>
    <t>Caixa de fibra òptica fixa, extraïble, per a terminació directe, per a 48 onnector SC simplex o LC duplex, d'1 unitat d'alçària, per a armaris rack 19'', fixada mecànicament,  Inclou material, mà d'obra, accessoris i petit material necessari per la corre</t>
  </si>
  <si>
    <t>PP75-66XV</t>
  </si>
  <si>
    <t>Caixa de fibra òptica fixa, extraïble, per a terminació directe, per a 24 connector SC simplex/LC duplex, d'1 unitat d'alçària, per a armaris rack 19'', fixada mecànicament,  Inclou material, mà d'obra, accessoris i petit material necessari per la correc</t>
  </si>
  <si>
    <t>PP4C-X2LC</t>
  </si>
  <si>
    <t>Mecanització de 2 fibres òptiques amb acoblador per caixa de connexions per connector LC duplex, inclou acoplador connector LC duplex, preparació de fibra, mesura de perdues i maniguets de protecció.  Inclou material, mà d'obra, accessoris i petit materi</t>
  </si>
  <si>
    <t>PP4A-66E5</t>
  </si>
  <si>
    <t>Cable de xarxa de fibra òptica amb fibra multimode 50/125, connector LC/LC duplex a amdos extrems, d'1 de llargària, instal·lat  Inclou material, mà d'obra, accessoris i petit material necessari per la correcta instal·lació i funcionament.  Totalment ins</t>
  </si>
  <si>
    <t>PP4A-66E8</t>
  </si>
  <si>
    <t xml:space="preserve">Cable de xarxa de fibra òptica amb fibra multimode 50/125, connector LC/LC duplex a amdos extrems, de 2 m de llargària, instal·lat  Inclou material, mà d'obra, accessoris i petit material necessari per la correcta instal·lació i funcionament.  Totalment </t>
  </si>
  <si>
    <t>PP7Z-X01A</t>
  </si>
  <si>
    <t xml:space="preserve">Safata organitzadora de cables fixa de xapa d'acer per a armari de comunicacions rack 19'', sistema de fixació frontal sobre el bastidor, d'1 unitat d'alçària, fixada mecànicament  Inclou material, mà d'obra, accessoris i petit material necessari per la </t>
  </si>
  <si>
    <t>PP7A-X24A</t>
  </si>
  <si>
    <t>Switch gestionable, de 48 ports 10/100/1000 Mbps RJ45 (PoE+) i 4 ports tipus SFP 1/10Gbps SFP+, per armari tipus rack, amb alimentació a 240V, col·locat i connectat model Hewlett Packard Enterprise ARUBA 6200F 48G 4SFP+ SWITCH o equivalent amb font d'ali</t>
  </si>
  <si>
    <t>PP7A-X48A</t>
  </si>
  <si>
    <t xml:space="preserve">Switch gestionable ruggedized, de 24 ports 10/100/1000 Mbps RJ45 (2o ports classe 4 PoE i 4 ports classe 6 PoE) i 4 ports tipus SFP 1/10Gbps SFP+ per armari tipus rack, amb alimentació a 240V, col·locat i connectat model Hewlett Packard Enterprise Aruba </t>
  </si>
  <si>
    <t>PP7A-H9LQ</t>
  </si>
  <si>
    <t>Módul transceptor SFP per 10Gigabit Ethernet sobre fibra òptica tipo LX per 2 km (1000BASE-LX), amb connector tipo LC per fibra multimode (MMF), connectat a switch amb conector estándar y a la fibra (P - 102)</t>
  </si>
  <si>
    <t xml:space="preserve">01.01.03.01 </t>
  </si>
  <si>
    <t>PG2O-6SXE</t>
  </si>
  <si>
    <t xml:space="preserve">Subministrament i muntatge de tub rígid d'acer galvanitzat, de 20 mm de diàmetre nominal, resistència a l'impacte de 20 J, resistència a compressió de 4000 N, amb unió endollada i muntat superficialment. Inclou merma de material, mà d'obra, accessoris i </t>
  </si>
  <si>
    <t>PG13-E32E</t>
  </si>
  <si>
    <t>Subministrament i instal·lació de Caixa de derivació rectangular de planxa d'acer, de 200x250 mm, amb grau de protecció IP-54, muntada superficialment  Inclou merma de material, mà d'obra, accessoris i petit material necessari per la correcta instal·laci</t>
  </si>
  <si>
    <t>PG13_32T1</t>
  </si>
  <si>
    <t>Subministrament i instal·lació de tallafocs M-32, per a tub M-32 d'acer galvanitzat, fins i tot acoblament dels tubs al tallafocs i segellat amb material adient dels mateixos.   Inclou merma de material, mà d'obra, accessoris i petit material necessari p</t>
  </si>
  <si>
    <t>PG13-50T1</t>
  </si>
  <si>
    <t>Subministrament i instal·lació de tallafocs M-50, per a tub M-50 d'acer galvanitzat, fins i tot acoblament dels tubs al tallafocs i segellat amb material adient dels mateixos.   Inclou merma de material, mà d'obra, accessoris i petit material necessari p</t>
  </si>
  <si>
    <t>PP44-6640</t>
  </si>
  <si>
    <t xml:space="preserve">Subministrament i instal·lació de Cable per a transmissió de dades amb conductor de coure, de 4 parells, categoria 6a F/UTP, aïllament de poliolefina i coberta de poliolefina, de baixa emissió de fums i opacitat reduïda, no propagador de la flama segons </t>
  </si>
  <si>
    <t>PP4B-CTKN</t>
  </si>
  <si>
    <t>Subministrament i instal·lació de Connector mascle tipus RJ-45 categoria 6 per a cable de parells, connectat al cable i instal·lat en panell distribuidor.  Inclou material, mà d'obra, accessoris i petit material necessari per la correcta instal·lació i f</t>
  </si>
  <si>
    <t>PP4B-X844</t>
  </si>
  <si>
    <t xml:space="preserve">Caixa de superfície de veu i dades, de tipus universal, amb connector RJ45 simple, categoria 6 F/UTP.  Inclou material, mà d'obra, accessoris i petit material necessari per la correcta instal·lació i funcionament.  Totalment instal·lat segons plànols de </t>
  </si>
  <si>
    <t>PP47-X5WF</t>
  </si>
  <si>
    <t>Cable de xarxa de 4 parells, amb 2 connectors RJ45 a amdos extrems, categoria 6 F/UTP, d'1,6 a 3,2 m de llargària, col·locat (P - 93)</t>
  </si>
  <si>
    <t>PP44-XCER</t>
  </si>
  <si>
    <t>Certificació de les prestacions d'enllaç de cablejat estructurat classe E / categoria 6 per xarxa Ethernet 1000Base-TX, a 250 MHz i velocitat 1000 Mbps i lliurament d'informe en format PDF. (P - 91)</t>
  </si>
  <si>
    <t>PP45-667H</t>
  </si>
  <si>
    <t xml:space="preserve">Cable de fibra òptica per a ús exterior, amb 8 fibres del tipus multimode 50/125, estructura interior monotub (estructura folgada) reblerta de gel hidròfug, armadura metàl·lica, amb coberta de polietilè, instal·lat.  Inclou merma de material, mà d'obra, </t>
  </si>
  <si>
    <t xml:space="preserve">01.01.03.02 </t>
  </si>
  <si>
    <t>04</t>
  </si>
  <si>
    <t>GESTIÓ</t>
  </si>
  <si>
    <t>EQUIPAMENT</t>
  </si>
  <si>
    <t>PPSA-XAFA</t>
  </si>
  <si>
    <t>Font d'alimentació 24Vdc commutada 5A 120W model Schneider ABL8REM24050 o equivalent. Inclou instal·lació, connexionat, configuració, proves i posta en marxa.  Instal·lat i connexionat en carril DIN de quadre elèctric.  Inclou material, mà d'obra, access</t>
  </si>
  <si>
    <t>PPSA-XSA2</t>
  </si>
  <si>
    <t>Sistema d'Alimentació Ininterrompuda marca Rielo iDialog IDR 600 o equivalent de 600VA de potencia per a muntatge en rack de 19´´, inclou instal·lació, connexionat, configuració, proves i posta en marxa.  Inclou material, mà d'obra, accessoris i petit ma</t>
  </si>
  <si>
    <t>PPSA-XA01</t>
  </si>
  <si>
    <t>Autòmat programable de capçalera per a la gestió centralitzada de totes les instal·lacions de l'aparcament format per controlador lògic model Schneider Modicon M262 TM262L10MESE8T o equivalent. Instal·lat i connexionat. Inclou placa de muntatge en armari</t>
  </si>
  <si>
    <t>PPSA-XA02</t>
  </si>
  <si>
    <t xml:space="preserve">Controlador lògic programable compacte per a la  per a la integració de senyals d'entrada digitals i sortida de relé per al connexionat de senyals associades als quadres elèctrics de l'aparcament format per controlador lògic model Schneider Modicon M221 </t>
  </si>
  <si>
    <t>PPSA-XA04</t>
  </si>
  <si>
    <t>PPSA-XA03</t>
  </si>
  <si>
    <t>Switch de comunicacions no gestionable per a integració de controladors del sistema de gestió equipat amb 6 ports 100Mbps en format carril DIN amb fond d'alimentació inclosa.  Instal·lat i connexionat en carril DIN de quadre elèctric.  Inclou material, m</t>
  </si>
  <si>
    <t>PPSA-XM01</t>
  </si>
  <si>
    <t>Equip de mesura de consums generals per instal·lació en escomesa general de quadre elèctric existent normal o de socors model Schneider PM5320 o equivalent amb comunicació Modus TCP, inclou connexionat a actuals toroidals de la instal·lació, configuració</t>
  </si>
  <si>
    <t>PPSA-XCLI</t>
  </si>
  <si>
    <t>Gateway per comunicació d'unitats interiors de climatització Mitsubishi amb protocol Modus TCP, inclou  instal·lació, connexionat a unitat interior, configuració, proves i posta en marxa.  Inclou material, mà d'obra, accessoris i petit material necessari</t>
  </si>
  <si>
    <t>PPSA-XSA1</t>
  </si>
  <si>
    <t>Tarja de comunicació per Sistema d'Alimentació Ininterrompuda marca Rielo o equivalent per a comunicació Modbus TCP,  inclou instal·lació, connexionat, configuració, proves i posta en marxa.  Inclou material, mà d'obra, accessoris i petit material necess</t>
  </si>
  <si>
    <t>PG33-E6EK</t>
  </si>
  <si>
    <t>Cable amb conductor de coure de tensió assignada0,6/1 kV, de designació RZ1-K (AS), construcció segons norma UNE 21123-4, multipolar, de secció 12x1,5 mm2, amb coberta del cable de poliolefines, classe de reacció al foc Cca-s1b, d1, a1 segons la norma UN</t>
  </si>
  <si>
    <t xml:space="preserve">01.01.04.01 </t>
  </si>
  <si>
    <t>SOFTWARE</t>
  </si>
  <si>
    <t>PPSS-X262</t>
  </si>
  <si>
    <t>Enginyeria, desenvolupament i configuració d'autòmat de capçalera Modicom M262 per a la gestió integrada de les instal·lacions de l'aparcament.   Inclou anàlisi i documentació de la instal·lació, i realització de proves FAT i SAT per a la validació de la</t>
  </si>
  <si>
    <t>PPSS-XSCD</t>
  </si>
  <si>
    <t xml:space="preserve">Enginyeria, desenvolupament i configuració d'aplicació SCADA Wonderware System Platform per a la gestió integrada de totes les instal·lacions de l'aparcament, incloent mòduls complementaris (informes, KPI, Alert, etc.).  Inclou anàlisi i documentació de </t>
  </si>
  <si>
    <t>PPSS-X221</t>
  </si>
  <si>
    <t>Enginyeria, desenvolupament i configuració de controlador M221 per a la gestió integrada de les instal·lacions associades al subquadre de la instal·lació i part proporcional de switch concentrador de comunicacions associat.   Inclou anàlisi i documentaci</t>
  </si>
  <si>
    <t>PPSS-XCLI</t>
  </si>
  <si>
    <t>Enginyeria,  configuració i programació de totes les unitats interiors de climatització Mitsubishi i gateways Modbus per  a la gestió integrada de tots els equips de climatització de l'aparcament.   Inclou realització de proves per a la validació de la i</t>
  </si>
  <si>
    <t>PPSS-XSA1</t>
  </si>
  <si>
    <t>Enginyeria,  configuració i programació de tots els SAIs Rielo i tarja d'integració Modbus per  a la gestió integrada de tots els SAI's de l'aparcament.   Inclou realització de proves per a la validació de la integració  i posta en marxa.  Totalment oper</t>
  </si>
  <si>
    <t>PPSS-XPCI</t>
  </si>
  <si>
    <t>Enginyeria,  configuració i programació i posada en servei de la central d'incendis i intrusió per integració via contactes secs a sistema de gestió.   Inclou realització de proves per a la validació de la integració  i posta en marxa.  Totalment operati</t>
  </si>
  <si>
    <t>PPSS-XSPM</t>
  </si>
  <si>
    <t>Enginyeria, desenvolupament i configuració per integració de tots els equips analitzadors de xarxa de l'aparcament a plataforma de gestió PME de BSM. Inclou proves i posada en marxa.  Totalment operatiu segons plec de prescripcions tècniques i indicacion</t>
  </si>
  <si>
    <t>PPSS-XALM</t>
  </si>
  <si>
    <t xml:space="preserve">Alta i configuració de noves alertes a aplicació ALERT per notificació a serveis de manteniment i gestió via mail / altres sistemes de comunicació. Inclou proves i posada en marxa.  Totalment operatiu segons plec de prescripcions tècniques i indicacions </t>
  </si>
  <si>
    <t xml:space="preserve">01.01.04.02 </t>
  </si>
  <si>
    <t>GESTIÓ DE CÀRREGA</t>
  </si>
  <si>
    <t>PPSC-XI01</t>
  </si>
  <si>
    <t>Equip controlador per a gestió de càrrega per un màxim de 15 carregadors amb comunicació amb protocol OCPP model IBILnet30 o equivalent connectat en xarxa amb llicències necessàries, i treballs d'enginyeria, configuració i programació per a l'establiment</t>
  </si>
  <si>
    <t>PPSC-XI02</t>
  </si>
  <si>
    <t>Configuració i alta de tipus de PRVE dins del sistema de gestió de càrrega.  Configurat, provat i posta en marxa.   Inclou treballs en horari nocturn, caps de setmana o festius, segons necessitats de la propietat. (P - 119)</t>
  </si>
  <si>
    <t>PPSC-XI03</t>
  </si>
  <si>
    <t>Instal·lació i configuració de servidors del sistema de gestió de càrrega.  Instal·lats i connexionats, configurats, provats i posta en marxa.   Inclou material, mà d'obra, accessoris i petit material necessari per la correcta instal·lació i funcionament</t>
  </si>
  <si>
    <t>PPSC-XI04</t>
  </si>
  <si>
    <t>Dret d'ús mensual per punt de càrrega PRVE de la plataforma de gestió de càrrega.  (P - 121)</t>
  </si>
  <si>
    <t xml:space="preserve">01.01.04.03 </t>
  </si>
  <si>
    <t>LLICÈNCIES</t>
  </si>
  <si>
    <t>PPSS-XPME</t>
  </si>
  <si>
    <t>Llicència per integració d'equip analitzador / monitor d'energia en aplicació de gestió integrada per dispostius de gama mitja. (P - 127)</t>
  </si>
  <si>
    <t xml:space="preserve">01.01.04.04 </t>
  </si>
  <si>
    <t>05</t>
  </si>
  <si>
    <t>RESIDUS</t>
  </si>
  <si>
    <t>m3</t>
  </si>
  <si>
    <t>P2R5-DT1Q</t>
  </si>
  <si>
    <t>Càrrega i transport de residus inerts o no especials a instal·lació autoritzada de gestió de residus, amb contenidor d'1 m3 de capacitat (P - 14)</t>
  </si>
  <si>
    <t>P2RA-EU3R</t>
  </si>
  <si>
    <t>Disposició controlada en dipòsit autoritzat inclòs el cànon sobre la deposició controlada dels residus de la construcció, segons la LLEI 8/2008, de residus barrejats inerts amb una densitat 1 t/m3, procedents de construcció o demolició, amb codi 17 01 07</t>
  </si>
  <si>
    <t xml:space="preserve">01.01.05 </t>
  </si>
  <si>
    <t>06</t>
  </si>
  <si>
    <t>SEGURETAT I SALUT</t>
  </si>
  <si>
    <t>pa</t>
  </si>
  <si>
    <t>XPA000SS</t>
  </si>
  <si>
    <t>Partida alçada a justificar per la Seguretat i Salut a l'obra, en base a l'Estudi i el Pla de Seguretat i Salut (P - 0)</t>
  </si>
  <si>
    <t xml:space="preserve">01.01.06 </t>
  </si>
  <si>
    <t>07</t>
  </si>
  <si>
    <t>LEGALITZACIONS</t>
  </si>
  <si>
    <t>LEGBT001</t>
  </si>
  <si>
    <t>Treballs de Legalització de modificació d'instal·lació de baixa tensió amb desclassificació de l'aparcament. Inclou projecte, certificat instal·lació, certificat final d'obra, inspecció per part d'entitat d'inspecció i control i inscripció RITSIC amb pag</t>
  </si>
  <si>
    <t>LEGRSIF001</t>
  </si>
  <si>
    <t>Treballs de Legalització d'instal·lació frigorrífica de refrigeració de sales. Inclou memòria tècnica, certificat instal·lació i inscripció RITSIC amb pagament de taxes. (P - 3)</t>
  </si>
  <si>
    <t>LEGPCI001</t>
  </si>
  <si>
    <t>Treballs de Legalització de modificació d'instal·lació contra incendis d'aparcament. Inclou Projecte, certificat instal·lació i inscripció RIPCI amb pagament de taxes. (P - 2)</t>
  </si>
  <si>
    <t xml:space="preserve">01.01.07 </t>
  </si>
  <si>
    <t>08</t>
  </si>
  <si>
    <t>FORMACIÓ</t>
  </si>
  <si>
    <t>PPSS-XZ01</t>
  </si>
  <si>
    <t>Curs de formació del sistema de gestió per personal de BSM d'operació i manteniment en 1 torn de 4 hores a concretar, incloent lliurament de documentació. (P - 131)</t>
  </si>
  <si>
    <t xml:space="preserve">01.01.08 </t>
  </si>
  <si>
    <t>09</t>
  </si>
  <si>
    <t>TREBALLS AMPLIACIÓ POTENCIA</t>
  </si>
  <si>
    <t>NOVES INSTAL·LACIONS EXTENSIÓ</t>
  </si>
  <si>
    <t>PG32-DYLI</t>
  </si>
  <si>
    <t xml:space="preserve">Subministrameny i muntatge de Cable amb conductor d'alumini de tensió assignada de 0,6 / 1 kV, de designació AL XC, construcció segons norma UNE 21123-2, unipolar, de secció 1x150 mm2, classe de reacció al foc Eca segons la norma UNE-EN 50575, col·locat </t>
  </si>
  <si>
    <t>PG32-DYLM</t>
  </si>
  <si>
    <t xml:space="preserve">Subministrament i muntatge de Cable amb conductor d'alumini de tensió assignada de 0,6 / 1 kV, de designació AL XC, construcció segons norma UNE 21123-2, unipolar, de secció 1x240 mm2, classe de reacció al foc Eca segons la norma UNE-EN 50575, col·locat </t>
  </si>
  <si>
    <t>PGK1-HBXX</t>
  </si>
  <si>
    <t>Subministrament i muntatge de terminal d'alumini  per connexió de cablejat d'alumini de secció 150mm2 o 240mm2., Totalment connexionat i muntat segons condicions de companyia distribuïdora (P - 83)</t>
  </si>
  <si>
    <t>PG32-ZZZZ</t>
  </si>
  <si>
    <t>Treballs d'instal·lació d'estesa simple de cablejat de baixa tensió de secció superior a 50 mm2. Muntat i instal·lat segons condicions establertes per companyia distribuïdora. (P - 57)</t>
  </si>
  <si>
    <t>PG32-ZZZY</t>
  </si>
  <si>
    <t>Treballs d'instal·lació d'estesa en tub de cablejat de baixa tensió de secció superior a 50 mm2. Muntat i instal·lat segons condicions establertes per companyia distribuïdora. (P - 56)</t>
  </si>
  <si>
    <t>LPLASBUILT</t>
  </si>
  <si>
    <t>Realització de plànols As-built de xarxa SB MT de longitud 100&lt;L&lt;15 m. Treballs realitzats d'acord a requeriment de companyia distribuïdora. (P - 7)</t>
  </si>
  <si>
    <t>LINFOCREUAM</t>
  </si>
  <si>
    <t>Realització d'informe de creuaments en vorera d'acord a requeriments de companyia distribuïdora (P - 4)</t>
  </si>
  <si>
    <t>LPROVRIGIDES</t>
  </si>
  <si>
    <t>Realització de treballs de proves de rigides al cablejat elèctric, proves realitzades d'acord REBT2002 i requeriments de la companyia distribuïdora (P - 9)</t>
  </si>
  <si>
    <t>LPROJECT1</t>
  </si>
  <si>
    <t>Treballs d'enginyeria i topografia per realització de projecte d'escomesa elèctrica. Treballs d'acord a REBT 2002 i requeriments de companyia distribuïdora. S'inclouen tràmits de presentació en Ajuntament. (P - 8)</t>
  </si>
  <si>
    <t>LPERMISO1</t>
  </si>
  <si>
    <t>Treballs d'enginyeria per gestions en Ajuntament i altres entitats per obtenció de permisos per poder executar les obres. S'inclouen les taxes a pagar a l'Ajuntament. Treballs a realitzar d'acord requeriments companyia distribuïdora i Ajuntament. (P - 6)</t>
  </si>
  <si>
    <t>LPERMPAR</t>
  </si>
  <si>
    <t>Treballs d'enginyeria per creació de docments i gestions per obtenció de permisos pariculars (P - 5)</t>
  </si>
  <si>
    <t xml:space="preserve">01.01.09.01 </t>
  </si>
  <si>
    <t>CANVI INSTAL·LACIONS ENLLAÇ</t>
  </si>
  <si>
    <t>PG19-DGJ2</t>
  </si>
  <si>
    <t>Subministrament i muntatge de CGP 9-630A- BUC- Caixa general de protecció de polièster reforçat amb fibra de vidre, de 630 A, segons esquema Unesa número 9, inclosa base portafusibles trifàsica (sense fusibles), neutre seccionable, borns de connexió i gr</t>
  </si>
  <si>
    <t>PG4M-DRCX</t>
  </si>
  <si>
    <t>Subministrament i muntatge  fusible de ganiveta de 630 A, amb base de grandària per instal·lació en CGP 9-630 A BUC. Totalment muntat i connexionat (P - 69)</t>
  </si>
  <si>
    <t>PG19-DGJZ</t>
  </si>
  <si>
    <t>Subministrament i muntatge de canal de protecció d'instal·lacions de terra fins CGP  i grau de protecció IP-43, IK09, muntada superficialment d'acord amb requeriments de companyia. (P - 40)</t>
  </si>
  <si>
    <t>PG1G-614G</t>
  </si>
  <si>
    <t>Muntatge i desmuntatge de caixa general de protecció actual per a canvi d'emplaçament, no inclou connexionat per la companyia subministradora (P - 42)</t>
  </si>
  <si>
    <t>PG1D-H9VZ</t>
  </si>
  <si>
    <t xml:space="preserve">Subministrament i muntatge Conjunt de protecció i mesura del tipus TMF10 per a subministrament trifàsic individual superior a 15 kW, per a mesura indirecta, potència entre 346 kW, tensió de 400 V, format per conjunt de caixes modulars de doble aïllament </t>
  </si>
  <si>
    <t>PG2J-4BP3</t>
  </si>
  <si>
    <t xml:space="preserve">Subministrament i instal·lació de Safata metàl·lica de xapa llisa amb coberta d'acer galvanitzat en calent, d'alçària 60 mm i amplària 600 mm, col·locada sobre suports horitzontals amb elements de suport i separador interior  La safata metàl·lica estarà </t>
  </si>
  <si>
    <t>PDK4-I3EZ</t>
  </si>
  <si>
    <t>Subministrament i muntatge de Pericó de registre de formigó prefabricat amb tapa tipus DF-II, per a instal·lacions de elèctriques segons especificacions de la companyia distrobuïdora, col·locat sobre solera de formigó HM-20/B/40/I de 15 cm de gruix i reb</t>
  </si>
  <si>
    <t>P221C-DVO2</t>
  </si>
  <si>
    <t>Execució de rasa per a canalització en paviment de formigó, llamborda, panot, llosa o asfalt de qualsevol extensió. Inclou tall i demolició del paviment de fins a 15 cm de gruix, inclou part proporcional de demolició de vorada i rigola, excavació en rasa</t>
  </si>
  <si>
    <t xml:space="preserve">01.01.09.02 </t>
  </si>
  <si>
    <t>OBRA CIVIL</t>
  </si>
  <si>
    <t>P214X-HCP5</t>
  </si>
  <si>
    <t>Tall d'estructures de formigó en massa o armat, amb serra amb fil de diamant i càrrega manual i mecànica de runa sobre camió o contenidor. Inclou trasllat de maquinària a peu d'obra i posterior retirada. (P - 11)</t>
  </si>
  <si>
    <t>P214N-52TT</t>
  </si>
  <si>
    <t>Enderroc d'estructures de formigó armat, amb mitjans mecànics i càrrega manual i mecànica de runa sobre camió o contenidor (P - 10)</t>
  </si>
  <si>
    <t>PAB0-ZZ9U</t>
  </si>
  <si>
    <t>Porta d'acer galvanitzat en perfils laminats de dues fulles batents, per a un buit d'obra de 160x215 cm, amb bastidor de tub de 40x20x1,5 mm, planxes llises d'1 mm de gruix i bastiment. Pany normalitzat companyia elèctrica, acabat esmaltat, col·locada (P</t>
  </si>
  <si>
    <t>P6126-58TD</t>
  </si>
  <si>
    <t xml:space="preserve">Paret de tancament passant per a revestir de gruix 14 cm, de totxana de 290x140x100 mm, categoria I, LD, segons la norma UNE-EN 771-1, col·locat amb morter mixt de ciment pòrtland amb filler calcari CEM II/B-L, calç i sorra, amb 380 kg/m3 de ciment, amb </t>
  </si>
  <si>
    <t>kg</t>
  </si>
  <si>
    <t>P442-DG2C</t>
  </si>
  <si>
    <t>Acer S275JR segons UNE-EN 10025-2, per a bigues formades per peça simple, en perfils laminats en calent sèrie IPN, IPE, HEB, HEA, HEM i UPN, amb una capa d'imprimació antioxidant, col·locat a l'obra (P - 16)</t>
  </si>
  <si>
    <t>P811-3EXP</t>
  </si>
  <si>
    <t>Arrebossat a bona vista sobre parament vertical exterior, a 3,00 m d'alçària, com a màxim, amb morter de ciment 1:4, remolinat i lliscat amb ciment pòrtland amb filler calcari 32,5 R (P - 23)</t>
  </si>
  <si>
    <t>P44ZZ001</t>
  </si>
  <si>
    <t>Realització de càlcul estructural per a la justificació del reforç estructural de mur de contenció de rampa d'accés a aparcament per a l'execució de ninxol per armari d'escomesa elèctrica. Inclòs visat per part de col·legi professional. (P - 17)</t>
  </si>
  <si>
    <t>TOTAL PRESSUPOST PEM</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</si>
</sst>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2" x14ac:knownFonts="1">
    <font>
      <sz val="10"/>
      <color indexed="8"/>
      <name val="MS Sans Serif"/>
    </font>
    <font>
      <sz val="8.0500000000000007"/>
      <color indexed="8"/>
      <name val="Arial Narrow"/>
      <family val="2"/>
    </font>
    <font>
      <sz val="8.0500000000000007"/>
      <color indexed="8"/>
      <name val="Arial Narrow"/>
      <family val="2"/>
    </font>
    <font>
      <sz val="8.0500000000000007"/>
      <color indexed="8"/>
      <name val="Arial Narrow"/>
      <family val="2"/>
    </font>
    <font>
      <sz val="8.0500000000000007"/>
      <color indexed="8"/>
      <name val="Arial Narrow"/>
      <family val="2"/>
    </font>
    <font>
      <sz val="8.0500000000000007"/>
      <color indexed="8"/>
      <name val="Arial Narrow"/>
      <family val="2"/>
    </font>
    <font>
      <sz val="8.0500000000000007"/>
      <color indexed="8"/>
      <name val="Arial Narrow"/>
      <family val="2"/>
    </font>
    <font>
      <b/>
      <sz val="8.0500000000000007"/>
      <color indexed="8"/>
      <name val="Arial Narrow"/>
      <family val="2"/>
    </font>
    <font>
      <b/>
      <sz val="10"/>
      <color indexed="8"/>
      <name val="MS Sans Serif"/>
    </font>
    <font>
      <b/>
      <sz val="12"/>
      <color indexed="8"/>
      <name val="Arial Black"/>
      <family val="2"/>
    </font>
    <font>
      <b/>
      <sz val="6.85"/>
      <color indexed="8"/>
      <name val="Arial Narrow"/>
      <family val="2"/>
    </font>
    <font>
      <b/>
      <sz val="10"/>
      <color indexed="8"/>
      <name val="Arial Narrow"/>
      <family val="2"/>
    </font>
  </fonts>
  <fills count="2">
    <fill>
      <patternFill patternType="none"/>
    </fill>
    <fill>
      <patternFill patternType="gray125"/>
    </fill>
  </fills>
  <borders count="1">
    <border>
      <left/>
      <right/>
      <top/>
      <bottom/>
      <diagonal/>
    </border>
  </borders>
  <cellStyleXfs count="1">
    <xf numFmtId="0" fontId="0" fillId="0" borderId="0"/>
  </cellStyleXfs>
  <cellXfs count="22">
    <xf numFmtId="0" fontId="0" fillId="0" borderId="0" xfId="0"/>
    <xf numFmtId="0" fontId="1" fillId="0" borderId="0" xfId="0" applyFont="1" applyAlignment="1">
      <alignment vertical="center"/>
    </xf>
    <xf numFmtId="0" fontId="2" fillId="0" borderId="0" xfId="0" applyFont="1" applyAlignment="1">
      <alignment horizontal="left" vertical="center"/>
    </xf>
    <xf numFmtId="0" fontId="3" fillId="0" borderId="0" xfId="0" applyFont="1" applyAlignment="1">
      <alignment horizontal="center" vertical="center"/>
    </xf>
    <xf numFmtId="1" fontId="4" fillId="0" borderId="0" xfId="0" applyNumberFormat="1" applyFont="1" applyAlignment="1">
      <alignment horizontal="center" vertical="center"/>
    </xf>
    <xf numFmtId="4" fontId="5" fillId="0" borderId="0" xfId="0" applyNumberFormat="1" applyFont="1" applyAlignment="1">
      <alignment horizontal="right" vertical="center"/>
    </xf>
    <xf numFmtId="4" fontId="6" fillId="0" borderId="0" xfId="0" applyNumberFormat="1" applyFont="1" applyAlignment="1">
      <alignment vertical="center"/>
    </xf>
    <xf numFmtId="0" fontId="0" fillId="0" borderId="0" xfId="0" applyAlignment="1">
      <alignment wrapText="1"/>
    </xf>
    <xf numFmtId="0" fontId="1" fillId="0" borderId="0" xfId="0" applyFont="1" applyAlignment="1">
      <alignment vertical="center" wrapText="1"/>
    </xf>
    <xf numFmtId="0" fontId="7" fillId="0" borderId="0" xfId="0" applyFont="1" applyAlignment="1">
      <alignment vertical="center"/>
    </xf>
    <xf numFmtId="0" fontId="8" fillId="0" borderId="0" xfId="0" applyFont="1"/>
    <xf numFmtId="0" fontId="8" fillId="0" borderId="0" xfId="0" applyFont="1" applyAlignment="1">
      <alignment wrapText="1"/>
    </xf>
    <xf numFmtId="0" fontId="9" fillId="0" borderId="0" xfId="0" applyFont="1" applyAlignment="1">
      <alignment horizontal="left" vertical="center"/>
    </xf>
    <xf numFmtId="3" fontId="7" fillId="0" borderId="0" xfId="0" applyNumberFormat="1" applyFont="1" applyAlignment="1">
      <alignment horizontal="left" vertical="center"/>
    </xf>
    <xf numFmtId="0" fontId="10" fillId="0" borderId="0" xfId="0" applyFont="1" applyAlignment="1">
      <alignment vertical="center"/>
    </xf>
    <xf numFmtId="0" fontId="10" fillId="0" borderId="0" xfId="0" applyFont="1" applyAlignment="1">
      <alignment vertical="center" wrapText="1"/>
    </xf>
    <xf numFmtId="0" fontId="7" fillId="0" borderId="0" xfId="0" applyFont="1" applyAlignment="1">
      <alignment horizontal="center" vertical="center" wrapText="1"/>
    </xf>
    <xf numFmtId="0" fontId="7" fillId="0" borderId="0" xfId="0" applyFont="1" applyAlignment="1">
      <alignment horizontal="left" vertical="center"/>
    </xf>
    <xf numFmtId="0" fontId="7" fillId="0" borderId="0" xfId="0" applyFont="1" applyAlignment="1">
      <alignment horizontal="left" vertical="center" wrapText="1"/>
    </xf>
    <xf numFmtId="4" fontId="7" fillId="0" borderId="0" xfId="0" applyNumberFormat="1" applyFont="1" applyAlignment="1">
      <alignment vertical="center"/>
    </xf>
    <xf numFmtId="0" fontId="11" fillId="0" borderId="0" xfId="0" applyFont="1" applyAlignment="1">
      <alignment horizontal="left" vertical="center"/>
    </xf>
    <xf numFmtId="4" fontId="11" fillId="0" borderId="0" xfId="0" applyNumberFormat="1" applyFont="1" applyAlignment="1">
      <alignment vertical="center"/>
    </xf>
  </cellXfs>
  <cellStyles count="1">
    <cellStyle name="Normal" xfId="0" builtinId="0"/>
  </cellStyles>
  <dxfs count="0"/>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8080FF"/>
      <rgbColor rgb="00802060"/>
      <rgbColor rgb="00FFFFC0"/>
      <rgbColor rgb="00A0E0E0"/>
      <rgbColor rgb="00600080"/>
      <rgbColor rgb="00FF8080"/>
      <rgbColor rgb="000080C0"/>
      <rgbColor rgb="00C0C0FF"/>
      <rgbColor rgb="00000080"/>
      <rgbColor rgb="00FF00FF"/>
      <rgbColor rgb="00FFFF00"/>
      <rgbColor rgb="0000FFFF"/>
      <rgbColor rgb="00800080"/>
      <rgbColor rgb="00800000"/>
      <rgbColor rgb="00008080"/>
      <rgbColor rgb="000000FF"/>
      <rgbColor rgb="0000CCFF"/>
      <rgbColor rgb="0069FFFF"/>
      <rgbColor rgb="00CCFFCC"/>
      <rgbColor rgb="00FFFF99"/>
      <rgbColor rgb="00A6CAF0"/>
      <rgbColor rgb="00CC9CCC"/>
      <rgbColor rgb="00CC99FF"/>
      <rgbColor rgb="00E3E3E3"/>
      <rgbColor rgb="003366FF"/>
      <rgbColor rgb="0033CCCC"/>
      <rgbColor rgb="00339933"/>
      <rgbColor rgb="00999933"/>
      <rgbColor rgb="00996633"/>
      <rgbColor rgb="00996666"/>
      <rgbColor rgb="00666699"/>
      <rgbColor rgb="00969696"/>
      <rgbColor rgb="003333CC"/>
      <rgbColor rgb="00336666"/>
      <rgbColor rgb="00003300"/>
      <rgbColor rgb="00333300"/>
      <rgbColor rgb="00663300"/>
      <rgbColor rgb="00993366"/>
      <rgbColor rgb="00333399"/>
      <rgbColor rgb="00424242"/>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447"/>
  <sheetViews>
    <sheetView tabSelected="1" workbookViewId="0">
      <selection activeCell="D3" sqref="D3"/>
    </sheetView>
  </sheetViews>
  <sheetFormatPr baseColWidth="10" defaultRowHeight="12.75" x14ac:dyDescent="0.2"/>
  <cols>
    <col min="4" max="4" width="72.85546875" style="7" customWidth="1"/>
  </cols>
  <sheetData>
    <row r="1" spans="1:7" s="10" customFormat="1" x14ac:dyDescent="0.2">
      <c r="A1" s="9" t="s">
        <v>0</v>
      </c>
      <c r="B1" s="9"/>
      <c r="D1" s="11"/>
    </row>
    <row r="2" spans="1:7" s="10" customFormat="1" x14ac:dyDescent="0.2">
      <c r="A2" s="9" t="s">
        <v>1</v>
      </c>
      <c r="B2" s="9"/>
      <c r="D2" s="11"/>
    </row>
    <row r="4" spans="1:7" s="10" customFormat="1" ht="19.5" x14ac:dyDescent="0.2">
      <c r="A4" s="12" t="s">
        <v>2</v>
      </c>
      <c r="B4" s="12"/>
      <c r="D4" s="11"/>
      <c r="G4" s="13"/>
    </row>
    <row r="5" spans="1:7" x14ac:dyDescent="0.2">
      <c r="D5" s="15"/>
      <c r="E5" s="2"/>
    </row>
    <row r="6" spans="1:7" s="10" customFormat="1" x14ac:dyDescent="0.2">
      <c r="A6" s="14" t="s">
        <v>3</v>
      </c>
      <c r="B6" s="14"/>
      <c r="C6" s="14" t="s">
        <v>4</v>
      </c>
      <c r="D6" s="15" t="s">
        <v>5</v>
      </c>
    </row>
    <row r="7" spans="1:7" s="10" customFormat="1" x14ac:dyDescent="0.2">
      <c r="A7" s="14" t="s">
        <v>6</v>
      </c>
      <c r="B7" s="14"/>
      <c r="C7" s="14" t="s">
        <v>4</v>
      </c>
      <c r="D7" s="15" t="s">
        <v>7</v>
      </c>
    </row>
    <row r="8" spans="1:7" s="10" customFormat="1" x14ac:dyDescent="0.2">
      <c r="A8" s="14" t="s">
        <v>8</v>
      </c>
      <c r="B8" s="14"/>
      <c r="C8" s="14" t="s">
        <v>9</v>
      </c>
      <c r="D8" s="15" t="s">
        <v>10</v>
      </c>
    </row>
    <row r="9" spans="1:7" s="10" customFormat="1" x14ac:dyDescent="0.2">
      <c r="A9" s="9" t="s">
        <v>14</v>
      </c>
      <c r="B9" s="9" t="s">
        <v>15</v>
      </c>
      <c r="C9" s="16" t="s">
        <v>16</v>
      </c>
      <c r="D9" s="9" t="s">
        <v>11</v>
      </c>
      <c r="E9" s="9" t="s">
        <v>17</v>
      </c>
      <c r="F9" s="9" t="s">
        <v>12</v>
      </c>
      <c r="G9" s="9" t="s">
        <v>13</v>
      </c>
    </row>
    <row r="10" spans="1:7" ht="38.25" x14ac:dyDescent="0.2">
      <c r="A10" s="4">
        <v>1</v>
      </c>
      <c r="B10" s="1" t="s">
        <v>19</v>
      </c>
      <c r="C10" s="3" t="s">
        <v>18</v>
      </c>
      <c r="D10" s="8" t="s">
        <v>20</v>
      </c>
      <c r="E10" s="5">
        <v>213.20000000000002</v>
      </c>
      <c r="F10" s="5">
        <v>1</v>
      </c>
      <c r="G10" s="6">
        <f>+E10*F10</f>
        <v>213.20000000000002</v>
      </c>
    </row>
    <row r="11" spans="1:7" s="10" customFormat="1" x14ac:dyDescent="0.2">
      <c r="A11" s="17" t="s">
        <v>21</v>
      </c>
      <c r="B11" s="14"/>
      <c r="D11" s="18" t="s">
        <v>22</v>
      </c>
      <c r="G11" s="19">
        <f>SUM(G10)</f>
        <v>213.20000000000002</v>
      </c>
    </row>
    <row r="12" spans="1:7" s="10" customFormat="1" x14ac:dyDescent="0.2">
      <c r="A12" s="14" t="s">
        <v>3</v>
      </c>
      <c r="B12" s="14"/>
      <c r="C12" s="14" t="s">
        <v>4</v>
      </c>
      <c r="D12" s="15" t="s">
        <v>5</v>
      </c>
    </row>
    <row r="13" spans="1:7" s="10" customFormat="1" x14ac:dyDescent="0.2">
      <c r="A13" s="14" t="s">
        <v>6</v>
      </c>
      <c r="B13" s="14"/>
      <c r="C13" s="14" t="s">
        <v>4</v>
      </c>
      <c r="D13" s="15" t="s">
        <v>7</v>
      </c>
    </row>
    <row r="14" spans="1:7" s="10" customFormat="1" x14ac:dyDescent="0.2">
      <c r="A14" s="14" t="s">
        <v>8</v>
      </c>
      <c r="B14" s="14"/>
      <c r="C14" s="14" t="s">
        <v>4</v>
      </c>
      <c r="D14" s="15" t="s">
        <v>23</v>
      </c>
    </row>
    <row r="15" spans="1:7" s="10" customFormat="1" x14ac:dyDescent="0.2">
      <c r="A15" s="14" t="s">
        <v>24</v>
      </c>
      <c r="B15" s="9"/>
      <c r="C15" s="14" t="s">
        <v>4</v>
      </c>
      <c r="D15" s="15" t="s">
        <v>3</v>
      </c>
    </row>
    <row r="16" spans="1:7" s="10" customFormat="1" x14ac:dyDescent="0.2">
      <c r="A16" s="9" t="s">
        <v>14</v>
      </c>
      <c r="B16" s="9" t="s">
        <v>15</v>
      </c>
      <c r="C16" s="16" t="s">
        <v>16</v>
      </c>
      <c r="D16" s="9" t="s">
        <v>11</v>
      </c>
      <c r="E16" s="9" t="s">
        <v>17</v>
      </c>
      <c r="F16" s="9" t="s">
        <v>12</v>
      </c>
      <c r="G16" s="9" t="s">
        <v>13</v>
      </c>
    </row>
    <row r="17" spans="1:7" ht="38.25" x14ac:dyDescent="0.2">
      <c r="A17" s="4">
        <v>1</v>
      </c>
      <c r="B17" s="1" t="s">
        <v>26</v>
      </c>
      <c r="C17" s="3" t="s">
        <v>25</v>
      </c>
      <c r="D17" s="8" t="s">
        <v>27</v>
      </c>
      <c r="E17" s="5">
        <v>366.99</v>
      </c>
      <c r="F17" s="5">
        <v>1</v>
      </c>
      <c r="G17" s="6">
        <f t="shared" ref="G17:G25" si="0">+E17*F17</f>
        <v>366.99</v>
      </c>
    </row>
    <row r="18" spans="1:7" ht="38.25" x14ac:dyDescent="0.2">
      <c r="A18" s="4">
        <v>2</v>
      </c>
      <c r="B18" s="1" t="s">
        <v>29</v>
      </c>
      <c r="C18" s="3" t="s">
        <v>28</v>
      </c>
      <c r="D18" s="8" t="s">
        <v>30</v>
      </c>
      <c r="E18" s="5">
        <v>47.85</v>
      </c>
      <c r="F18" s="5">
        <v>46.2</v>
      </c>
      <c r="G18" s="6">
        <f t="shared" si="0"/>
        <v>2210.67</v>
      </c>
    </row>
    <row r="19" spans="1:7" ht="38.25" x14ac:dyDescent="0.2">
      <c r="A19" s="4">
        <v>3</v>
      </c>
      <c r="B19" s="1" t="s">
        <v>31</v>
      </c>
      <c r="C19" s="3" t="s">
        <v>28</v>
      </c>
      <c r="D19" s="8" t="s">
        <v>32</v>
      </c>
      <c r="E19" s="5">
        <v>38.86</v>
      </c>
      <c r="F19" s="5">
        <v>68.400000000000006</v>
      </c>
      <c r="G19" s="6">
        <f t="shared" si="0"/>
        <v>2658.0240000000003</v>
      </c>
    </row>
    <row r="20" spans="1:7" ht="38.25" x14ac:dyDescent="0.2">
      <c r="A20" s="4">
        <v>4</v>
      </c>
      <c r="B20" s="1" t="s">
        <v>33</v>
      </c>
      <c r="C20" s="3" t="s">
        <v>28</v>
      </c>
      <c r="D20" s="8" t="s">
        <v>34</v>
      </c>
      <c r="E20" s="5">
        <v>8.83</v>
      </c>
      <c r="F20" s="5">
        <v>68.400000000000006</v>
      </c>
      <c r="G20" s="6">
        <f t="shared" si="0"/>
        <v>603.97200000000009</v>
      </c>
    </row>
    <row r="21" spans="1:7" ht="38.25" x14ac:dyDescent="0.2">
      <c r="A21" s="4">
        <v>5</v>
      </c>
      <c r="B21" s="1" t="s">
        <v>35</v>
      </c>
      <c r="C21" s="3" t="s">
        <v>28</v>
      </c>
      <c r="D21" s="8" t="s">
        <v>36</v>
      </c>
      <c r="E21" s="5">
        <v>12.39</v>
      </c>
      <c r="F21" s="5">
        <v>46.06</v>
      </c>
      <c r="G21" s="6">
        <f t="shared" si="0"/>
        <v>570.68340000000001</v>
      </c>
    </row>
    <row r="22" spans="1:7" ht="25.5" x14ac:dyDescent="0.2">
      <c r="A22" s="4">
        <v>6</v>
      </c>
      <c r="B22" s="1" t="s">
        <v>37</v>
      </c>
      <c r="C22" s="3" t="s">
        <v>28</v>
      </c>
      <c r="D22" s="8" t="s">
        <v>38</v>
      </c>
      <c r="E22" s="5">
        <v>418.48</v>
      </c>
      <c r="F22" s="5">
        <v>3</v>
      </c>
      <c r="G22" s="6">
        <f t="shared" si="0"/>
        <v>1255.44</v>
      </c>
    </row>
    <row r="23" spans="1:7" ht="38.25" x14ac:dyDescent="0.2">
      <c r="A23" s="4">
        <v>7</v>
      </c>
      <c r="B23" s="1" t="s">
        <v>39</v>
      </c>
      <c r="C23" s="3" t="s">
        <v>28</v>
      </c>
      <c r="D23" s="8" t="s">
        <v>40</v>
      </c>
      <c r="E23" s="5">
        <v>59.64</v>
      </c>
      <c r="F23" s="5">
        <v>2.7</v>
      </c>
      <c r="G23" s="6">
        <f t="shared" si="0"/>
        <v>161.02800000000002</v>
      </c>
    </row>
    <row r="24" spans="1:7" ht="38.25" x14ac:dyDescent="0.2">
      <c r="A24" s="4">
        <v>8</v>
      </c>
      <c r="B24" s="1" t="s">
        <v>41</v>
      </c>
      <c r="C24" s="3" t="s">
        <v>28</v>
      </c>
      <c r="D24" s="8" t="s">
        <v>42</v>
      </c>
      <c r="E24" s="5">
        <v>361.38</v>
      </c>
      <c r="F24" s="5">
        <v>0.63</v>
      </c>
      <c r="G24" s="6">
        <f t="shared" si="0"/>
        <v>227.6694</v>
      </c>
    </row>
    <row r="25" spans="1:7" ht="38.25" x14ac:dyDescent="0.2">
      <c r="A25" s="4">
        <v>9</v>
      </c>
      <c r="B25" s="1" t="s">
        <v>44</v>
      </c>
      <c r="C25" s="3" t="s">
        <v>43</v>
      </c>
      <c r="D25" s="8" t="s">
        <v>45</v>
      </c>
      <c r="E25" s="5">
        <v>238.24</v>
      </c>
      <c r="F25" s="5">
        <v>1</v>
      </c>
      <c r="G25" s="6">
        <f t="shared" si="0"/>
        <v>238.24</v>
      </c>
    </row>
    <row r="26" spans="1:7" s="10" customFormat="1" x14ac:dyDescent="0.2">
      <c r="A26" s="17" t="s">
        <v>21</v>
      </c>
      <c r="B26" s="14"/>
      <c r="D26" s="18" t="s">
        <v>46</v>
      </c>
      <c r="G26" s="19">
        <f>SUM(G17:G25)</f>
        <v>8292.7168000000001</v>
      </c>
    </row>
    <row r="27" spans="1:7" s="10" customFormat="1" x14ac:dyDescent="0.2">
      <c r="A27" s="14" t="s">
        <v>3</v>
      </c>
      <c r="B27" s="14"/>
      <c r="C27" s="14" t="s">
        <v>4</v>
      </c>
      <c r="D27" s="15" t="s">
        <v>5</v>
      </c>
      <c r="G27" s="19"/>
    </row>
    <row r="28" spans="1:7" s="10" customFormat="1" x14ac:dyDescent="0.2">
      <c r="A28" s="14" t="s">
        <v>6</v>
      </c>
      <c r="B28" s="14"/>
      <c r="C28" s="14" t="s">
        <v>4</v>
      </c>
      <c r="D28" s="15" t="s">
        <v>7</v>
      </c>
      <c r="G28" s="19"/>
    </row>
    <row r="29" spans="1:7" s="10" customFormat="1" x14ac:dyDescent="0.2">
      <c r="A29" s="14" t="s">
        <v>8</v>
      </c>
      <c r="B29" s="14"/>
      <c r="C29" s="14" t="s">
        <v>4</v>
      </c>
      <c r="D29" s="15" t="s">
        <v>23</v>
      </c>
      <c r="G29" s="19"/>
    </row>
    <row r="30" spans="1:7" s="10" customFormat="1" x14ac:dyDescent="0.2">
      <c r="A30" s="14" t="s">
        <v>24</v>
      </c>
      <c r="B30" s="9"/>
      <c r="C30" s="14" t="s">
        <v>47</v>
      </c>
      <c r="D30" s="15" t="s">
        <v>48</v>
      </c>
      <c r="G30" s="19"/>
    </row>
    <row r="31" spans="1:7" s="10" customFormat="1" x14ac:dyDescent="0.2">
      <c r="A31" s="9" t="s">
        <v>14</v>
      </c>
      <c r="B31" s="9" t="s">
        <v>15</v>
      </c>
      <c r="C31" s="16" t="s">
        <v>16</v>
      </c>
      <c r="D31" s="9" t="s">
        <v>11</v>
      </c>
      <c r="E31" s="9" t="s">
        <v>17</v>
      </c>
      <c r="F31" s="9" t="s">
        <v>12</v>
      </c>
      <c r="G31" s="19" t="s">
        <v>13</v>
      </c>
    </row>
    <row r="32" spans="1:7" ht="38.25" x14ac:dyDescent="0.2">
      <c r="A32" s="4">
        <v>1</v>
      </c>
      <c r="B32" s="1" t="s">
        <v>49</v>
      </c>
      <c r="C32" s="3" t="s">
        <v>25</v>
      </c>
      <c r="D32" s="8" t="s">
        <v>50</v>
      </c>
      <c r="E32" s="5">
        <v>140.52000000000001</v>
      </c>
      <c r="F32" s="5">
        <v>1</v>
      </c>
      <c r="G32" s="6">
        <f t="shared" ref="G32:G49" si="1">+E32*F32</f>
        <v>140.52000000000001</v>
      </c>
    </row>
    <row r="33" spans="1:7" ht="38.25" x14ac:dyDescent="0.2">
      <c r="A33" s="4">
        <v>2</v>
      </c>
      <c r="B33" s="1" t="s">
        <v>51</v>
      </c>
      <c r="C33" s="3" t="s">
        <v>25</v>
      </c>
      <c r="D33" s="8" t="s">
        <v>52</v>
      </c>
      <c r="E33" s="5">
        <v>69.209999999999994</v>
      </c>
      <c r="F33" s="5">
        <v>3</v>
      </c>
      <c r="G33" s="6">
        <f t="shared" si="1"/>
        <v>207.63</v>
      </c>
    </row>
    <row r="34" spans="1:7" ht="38.25" x14ac:dyDescent="0.2">
      <c r="A34" s="4">
        <v>3</v>
      </c>
      <c r="B34" s="1" t="s">
        <v>53</v>
      </c>
      <c r="C34" s="3" t="s">
        <v>25</v>
      </c>
      <c r="D34" s="8" t="s">
        <v>54</v>
      </c>
      <c r="E34" s="5">
        <v>31.830000000000002</v>
      </c>
      <c r="F34" s="5">
        <v>1</v>
      </c>
      <c r="G34" s="6">
        <f t="shared" si="1"/>
        <v>31.830000000000002</v>
      </c>
    </row>
    <row r="35" spans="1:7" ht="38.25" x14ac:dyDescent="0.2">
      <c r="A35" s="4">
        <v>4</v>
      </c>
      <c r="B35" s="1" t="s">
        <v>55</v>
      </c>
      <c r="C35" s="3" t="s">
        <v>25</v>
      </c>
      <c r="D35" s="8" t="s">
        <v>56</v>
      </c>
      <c r="E35" s="5">
        <v>20.490000000000002</v>
      </c>
      <c r="F35" s="5">
        <v>1</v>
      </c>
      <c r="G35" s="6">
        <f t="shared" si="1"/>
        <v>20.490000000000002</v>
      </c>
    </row>
    <row r="36" spans="1:7" ht="38.25" x14ac:dyDescent="0.2">
      <c r="A36" s="4">
        <v>5</v>
      </c>
      <c r="B36" s="1" t="s">
        <v>57</v>
      </c>
      <c r="C36" s="3" t="s">
        <v>25</v>
      </c>
      <c r="D36" s="8" t="s">
        <v>58</v>
      </c>
      <c r="E36" s="5">
        <v>17.84</v>
      </c>
      <c r="F36" s="5">
        <v>1</v>
      </c>
      <c r="G36" s="6">
        <f t="shared" si="1"/>
        <v>17.84</v>
      </c>
    </row>
    <row r="37" spans="1:7" ht="38.25" x14ac:dyDescent="0.2">
      <c r="A37" s="4">
        <v>6</v>
      </c>
      <c r="B37" s="1" t="s">
        <v>59</v>
      </c>
      <c r="C37" s="3" t="s">
        <v>25</v>
      </c>
      <c r="D37" s="8" t="s">
        <v>60</v>
      </c>
      <c r="E37" s="5">
        <v>15.71</v>
      </c>
      <c r="F37" s="5">
        <v>1</v>
      </c>
      <c r="G37" s="6">
        <f t="shared" si="1"/>
        <v>15.71</v>
      </c>
    </row>
    <row r="38" spans="1:7" ht="38.25" x14ac:dyDescent="0.2">
      <c r="A38" s="4">
        <v>7</v>
      </c>
      <c r="B38" s="1" t="s">
        <v>61</v>
      </c>
      <c r="C38" s="3" t="s">
        <v>25</v>
      </c>
      <c r="D38" s="8" t="s">
        <v>62</v>
      </c>
      <c r="E38" s="5">
        <v>104.59</v>
      </c>
      <c r="F38" s="5">
        <v>1</v>
      </c>
      <c r="G38" s="6">
        <f t="shared" si="1"/>
        <v>104.59</v>
      </c>
    </row>
    <row r="39" spans="1:7" ht="38.25" x14ac:dyDescent="0.2">
      <c r="A39" s="4">
        <v>8</v>
      </c>
      <c r="B39" s="1" t="s">
        <v>63</v>
      </c>
      <c r="C39" s="3" t="s">
        <v>18</v>
      </c>
      <c r="D39" s="8" t="s">
        <v>64</v>
      </c>
      <c r="E39" s="5">
        <v>2.54</v>
      </c>
      <c r="F39" s="5">
        <v>30</v>
      </c>
      <c r="G39" s="6">
        <f t="shared" si="1"/>
        <v>76.2</v>
      </c>
    </row>
    <row r="40" spans="1:7" ht="38.25" x14ac:dyDescent="0.2">
      <c r="A40" s="4">
        <v>9</v>
      </c>
      <c r="B40" s="1" t="s">
        <v>65</v>
      </c>
      <c r="C40" s="3" t="s">
        <v>18</v>
      </c>
      <c r="D40" s="8" t="s">
        <v>66</v>
      </c>
      <c r="E40" s="5">
        <v>3.14</v>
      </c>
      <c r="F40" s="5">
        <v>30</v>
      </c>
      <c r="G40" s="6">
        <f t="shared" si="1"/>
        <v>94.2</v>
      </c>
    </row>
    <row r="41" spans="1:7" ht="38.25" x14ac:dyDescent="0.2">
      <c r="A41" s="4">
        <v>10</v>
      </c>
      <c r="B41" s="1" t="s">
        <v>67</v>
      </c>
      <c r="C41" s="3" t="s">
        <v>18</v>
      </c>
      <c r="D41" s="8" t="s">
        <v>68</v>
      </c>
      <c r="E41" s="5">
        <v>6.84</v>
      </c>
      <c r="F41" s="5">
        <v>40</v>
      </c>
      <c r="G41" s="6">
        <f t="shared" si="1"/>
        <v>273.60000000000002</v>
      </c>
    </row>
    <row r="42" spans="1:7" ht="38.25" x14ac:dyDescent="0.2">
      <c r="A42" s="4">
        <v>11</v>
      </c>
      <c r="B42" s="1" t="s">
        <v>69</v>
      </c>
      <c r="C42" s="3" t="s">
        <v>25</v>
      </c>
      <c r="D42" s="8" t="s">
        <v>70</v>
      </c>
      <c r="E42" s="5">
        <v>41.67</v>
      </c>
      <c r="F42" s="5">
        <v>5</v>
      </c>
      <c r="G42" s="6">
        <f t="shared" si="1"/>
        <v>208.35000000000002</v>
      </c>
    </row>
    <row r="43" spans="1:7" ht="38.25" x14ac:dyDescent="0.2">
      <c r="A43" s="4">
        <v>12</v>
      </c>
      <c r="B43" s="1" t="s">
        <v>71</v>
      </c>
      <c r="C43" s="3" t="s">
        <v>18</v>
      </c>
      <c r="D43" s="8" t="s">
        <v>72</v>
      </c>
      <c r="E43" s="5">
        <v>8.66</v>
      </c>
      <c r="F43" s="5">
        <v>15</v>
      </c>
      <c r="G43" s="6">
        <f t="shared" si="1"/>
        <v>129.9</v>
      </c>
    </row>
    <row r="44" spans="1:7" ht="38.25" x14ac:dyDescent="0.2">
      <c r="A44" s="4">
        <v>13</v>
      </c>
      <c r="B44" s="1" t="s">
        <v>73</v>
      </c>
      <c r="C44" s="3" t="s">
        <v>18</v>
      </c>
      <c r="D44" s="8" t="s">
        <v>74</v>
      </c>
      <c r="E44" s="5">
        <v>4.05</v>
      </c>
      <c r="F44" s="5">
        <v>15</v>
      </c>
      <c r="G44" s="6">
        <f t="shared" si="1"/>
        <v>60.75</v>
      </c>
    </row>
    <row r="45" spans="1:7" ht="38.25" x14ac:dyDescent="0.2">
      <c r="A45" s="4">
        <v>14</v>
      </c>
      <c r="B45" s="1" t="s">
        <v>75</v>
      </c>
      <c r="C45" s="3" t="s">
        <v>25</v>
      </c>
      <c r="D45" s="8" t="s">
        <v>76</v>
      </c>
      <c r="E45" s="5">
        <v>1398.21</v>
      </c>
      <c r="F45" s="5">
        <v>1</v>
      </c>
      <c r="G45" s="6">
        <f t="shared" si="1"/>
        <v>1398.21</v>
      </c>
    </row>
    <row r="46" spans="1:7" ht="25.5" x14ac:dyDescent="0.2">
      <c r="A46" s="4">
        <v>15</v>
      </c>
      <c r="B46" s="1" t="s">
        <v>77</v>
      </c>
      <c r="C46" s="3" t="s">
        <v>25</v>
      </c>
      <c r="D46" s="8" t="s">
        <v>78</v>
      </c>
      <c r="E46" s="5">
        <v>71.64</v>
      </c>
      <c r="F46" s="5">
        <v>1</v>
      </c>
      <c r="G46" s="6">
        <f t="shared" si="1"/>
        <v>71.64</v>
      </c>
    </row>
    <row r="47" spans="1:7" ht="38.25" x14ac:dyDescent="0.2">
      <c r="A47" s="4">
        <v>16</v>
      </c>
      <c r="B47" s="1" t="s">
        <v>79</v>
      </c>
      <c r="C47" s="3" t="s">
        <v>25</v>
      </c>
      <c r="D47" s="8" t="s">
        <v>80</v>
      </c>
      <c r="E47" s="5">
        <v>101.7</v>
      </c>
      <c r="F47" s="5">
        <v>1</v>
      </c>
      <c r="G47" s="6">
        <f t="shared" si="1"/>
        <v>101.7</v>
      </c>
    </row>
    <row r="48" spans="1:7" ht="38.25" x14ac:dyDescent="0.2">
      <c r="A48" s="4">
        <v>17</v>
      </c>
      <c r="B48" s="1" t="s">
        <v>81</v>
      </c>
      <c r="C48" s="3" t="s">
        <v>25</v>
      </c>
      <c r="D48" s="8" t="s">
        <v>82</v>
      </c>
      <c r="E48" s="5">
        <v>20.399999999999999</v>
      </c>
      <c r="F48" s="5">
        <v>1</v>
      </c>
      <c r="G48" s="6">
        <f t="shared" si="1"/>
        <v>20.399999999999999</v>
      </c>
    </row>
    <row r="49" spans="1:7" ht="38.25" x14ac:dyDescent="0.2">
      <c r="A49" s="4">
        <v>18</v>
      </c>
      <c r="B49" s="1" t="s">
        <v>83</v>
      </c>
      <c r="C49" s="3" t="s">
        <v>43</v>
      </c>
      <c r="D49" s="8" t="s">
        <v>84</v>
      </c>
      <c r="E49" s="5">
        <v>69.48</v>
      </c>
      <c r="F49" s="5">
        <v>1</v>
      </c>
      <c r="G49" s="6">
        <f t="shared" si="1"/>
        <v>69.48</v>
      </c>
    </row>
    <row r="50" spans="1:7" s="10" customFormat="1" x14ac:dyDescent="0.2">
      <c r="A50" s="17" t="s">
        <v>21</v>
      </c>
      <c r="B50" s="14"/>
      <c r="D50" s="18" t="s">
        <v>85</v>
      </c>
      <c r="G50" s="19">
        <f>SUM(G32:G49)</f>
        <v>3043.04</v>
      </c>
    </row>
    <row r="51" spans="1:7" s="10" customFormat="1" x14ac:dyDescent="0.2">
      <c r="A51" s="14" t="s">
        <v>3</v>
      </c>
      <c r="B51" s="14"/>
      <c r="C51" s="14" t="s">
        <v>4</v>
      </c>
      <c r="D51" s="15" t="s">
        <v>5</v>
      </c>
      <c r="G51" s="19"/>
    </row>
    <row r="52" spans="1:7" s="10" customFormat="1" x14ac:dyDescent="0.2">
      <c r="A52" s="14" t="s">
        <v>6</v>
      </c>
      <c r="B52" s="14"/>
      <c r="C52" s="14" t="s">
        <v>4</v>
      </c>
      <c r="D52" s="15" t="s">
        <v>7</v>
      </c>
      <c r="G52" s="19"/>
    </row>
    <row r="53" spans="1:7" s="10" customFormat="1" x14ac:dyDescent="0.2">
      <c r="A53" s="14" t="s">
        <v>8</v>
      </c>
      <c r="B53" s="14"/>
      <c r="C53" s="14" t="s">
        <v>47</v>
      </c>
      <c r="D53" s="15" t="s">
        <v>86</v>
      </c>
      <c r="G53" s="19"/>
    </row>
    <row r="54" spans="1:7" s="10" customFormat="1" x14ac:dyDescent="0.2">
      <c r="A54" s="14" t="s">
        <v>24</v>
      </c>
      <c r="B54" s="9"/>
      <c r="C54" s="14" t="s">
        <v>4</v>
      </c>
      <c r="D54" s="15" t="s">
        <v>87</v>
      </c>
      <c r="G54" s="19"/>
    </row>
    <row r="55" spans="1:7" s="10" customFormat="1" x14ac:dyDescent="0.2">
      <c r="A55" s="9" t="s">
        <v>14</v>
      </c>
      <c r="B55" s="9" t="s">
        <v>15</v>
      </c>
      <c r="C55" s="16" t="s">
        <v>16</v>
      </c>
      <c r="D55" s="9" t="s">
        <v>11</v>
      </c>
      <c r="E55" s="9" t="s">
        <v>17</v>
      </c>
      <c r="F55" s="9" t="s">
        <v>12</v>
      </c>
      <c r="G55" s="19" t="s">
        <v>13</v>
      </c>
    </row>
    <row r="56" spans="1:7" ht="38.25" x14ac:dyDescent="0.2">
      <c r="A56" s="4">
        <v>1</v>
      </c>
      <c r="B56" s="1" t="s">
        <v>88</v>
      </c>
      <c r="C56" s="3" t="s">
        <v>25</v>
      </c>
      <c r="D56" s="8" t="s">
        <v>89</v>
      </c>
      <c r="E56" s="5">
        <v>3255.15</v>
      </c>
      <c r="F56" s="5">
        <v>1</v>
      </c>
      <c r="G56" s="6">
        <f t="shared" ref="G56:G58" si="2">+E56*F56</f>
        <v>3255.15</v>
      </c>
    </row>
    <row r="57" spans="1:7" ht="38.25" x14ac:dyDescent="0.2">
      <c r="A57" s="4">
        <v>2</v>
      </c>
      <c r="B57" s="1" t="s">
        <v>90</v>
      </c>
      <c r="C57" s="3" t="s">
        <v>25</v>
      </c>
      <c r="D57" s="8" t="s">
        <v>91</v>
      </c>
      <c r="E57" s="5">
        <v>28186.78</v>
      </c>
      <c r="F57" s="5">
        <v>1</v>
      </c>
      <c r="G57" s="6">
        <f t="shared" si="2"/>
        <v>28186.78</v>
      </c>
    </row>
    <row r="58" spans="1:7" ht="38.25" x14ac:dyDescent="0.2">
      <c r="A58" s="4">
        <v>3</v>
      </c>
      <c r="B58" s="1" t="s">
        <v>92</v>
      </c>
      <c r="C58" s="3" t="s">
        <v>25</v>
      </c>
      <c r="D58" s="8" t="s">
        <v>93</v>
      </c>
      <c r="E58" s="5">
        <v>3747.11</v>
      </c>
      <c r="F58" s="5">
        <v>2</v>
      </c>
      <c r="G58" s="6">
        <f t="shared" si="2"/>
        <v>7494.22</v>
      </c>
    </row>
    <row r="59" spans="1:7" s="10" customFormat="1" x14ac:dyDescent="0.2">
      <c r="A59" s="17" t="s">
        <v>21</v>
      </c>
      <c r="B59" s="14"/>
      <c r="D59" s="18" t="s">
        <v>94</v>
      </c>
      <c r="G59" s="19">
        <f>SUM(G56:G58)</f>
        <v>38936.15</v>
      </c>
    </row>
    <row r="60" spans="1:7" s="10" customFormat="1" x14ac:dyDescent="0.2">
      <c r="A60" s="14" t="s">
        <v>3</v>
      </c>
      <c r="B60" s="14"/>
      <c r="C60" s="14" t="s">
        <v>4</v>
      </c>
      <c r="D60" s="15" t="s">
        <v>5</v>
      </c>
      <c r="G60" s="19"/>
    </row>
    <row r="61" spans="1:7" s="10" customFormat="1" x14ac:dyDescent="0.2">
      <c r="A61" s="14" t="s">
        <v>6</v>
      </c>
      <c r="B61" s="14"/>
      <c r="C61" s="14" t="s">
        <v>4</v>
      </c>
      <c r="D61" s="15" t="s">
        <v>7</v>
      </c>
      <c r="G61" s="19"/>
    </row>
    <row r="62" spans="1:7" s="10" customFormat="1" x14ac:dyDescent="0.2">
      <c r="A62" s="14" t="s">
        <v>8</v>
      </c>
      <c r="B62" s="14"/>
      <c r="C62" s="14" t="s">
        <v>47</v>
      </c>
      <c r="D62" s="15" t="s">
        <v>86</v>
      </c>
      <c r="G62" s="19"/>
    </row>
    <row r="63" spans="1:7" s="10" customFormat="1" x14ac:dyDescent="0.2">
      <c r="A63" s="14" t="s">
        <v>24</v>
      </c>
      <c r="B63" s="9"/>
      <c r="C63" s="14" t="s">
        <v>47</v>
      </c>
      <c r="D63" s="15" t="s">
        <v>95</v>
      </c>
      <c r="G63" s="19"/>
    </row>
    <row r="64" spans="1:7" s="10" customFormat="1" x14ac:dyDescent="0.2">
      <c r="A64" s="9" t="s">
        <v>14</v>
      </c>
      <c r="B64" s="9" t="s">
        <v>15</v>
      </c>
      <c r="C64" s="16" t="s">
        <v>16</v>
      </c>
      <c r="D64" s="9" t="s">
        <v>11</v>
      </c>
      <c r="E64" s="9" t="s">
        <v>17</v>
      </c>
      <c r="F64" s="9" t="s">
        <v>12</v>
      </c>
      <c r="G64" s="19" t="s">
        <v>13</v>
      </c>
    </row>
    <row r="65" spans="1:7" ht="38.25" x14ac:dyDescent="0.2">
      <c r="A65" s="4">
        <v>1</v>
      </c>
      <c r="B65" s="1" t="s">
        <v>67</v>
      </c>
      <c r="C65" s="3" t="s">
        <v>18</v>
      </c>
      <c r="D65" s="8" t="s">
        <v>68</v>
      </c>
      <c r="E65" s="5">
        <v>6.84</v>
      </c>
      <c r="F65" s="5">
        <v>15</v>
      </c>
      <c r="G65" s="6">
        <f t="shared" ref="G65:G84" si="3">+E65*F65</f>
        <v>102.6</v>
      </c>
    </row>
    <row r="66" spans="1:7" ht="38.25" x14ac:dyDescent="0.2">
      <c r="A66" s="4">
        <v>2</v>
      </c>
      <c r="B66" s="1" t="s">
        <v>96</v>
      </c>
      <c r="C66" s="3" t="s">
        <v>18</v>
      </c>
      <c r="D66" s="8" t="s">
        <v>97</v>
      </c>
      <c r="E66" s="5">
        <v>9.15</v>
      </c>
      <c r="F66" s="5">
        <v>60</v>
      </c>
      <c r="G66" s="6">
        <f t="shared" si="3"/>
        <v>549</v>
      </c>
    </row>
    <row r="67" spans="1:7" ht="38.25" x14ac:dyDescent="0.2">
      <c r="A67" s="4">
        <v>3</v>
      </c>
      <c r="B67" s="1" t="s">
        <v>98</v>
      </c>
      <c r="C67" s="3" t="s">
        <v>18</v>
      </c>
      <c r="D67" s="8" t="s">
        <v>99</v>
      </c>
      <c r="E67" s="5">
        <v>13.27</v>
      </c>
      <c r="F67" s="5">
        <v>62</v>
      </c>
      <c r="G67" s="6">
        <f t="shared" si="3"/>
        <v>822.74</v>
      </c>
    </row>
    <row r="68" spans="1:7" ht="25.5" x14ac:dyDescent="0.2">
      <c r="A68" s="4">
        <v>4</v>
      </c>
      <c r="B68" s="1" t="s">
        <v>100</v>
      </c>
      <c r="C68" s="3" t="s">
        <v>18</v>
      </c>
      <c r="D68" s="8" t="s">
        <v>101</v>
      </c>
      <c r="E68" s="5">
        <v>15.93</v>
      </c>
      <c r="F68" s="5">
        <v>7</v>
      </c>
      <c r="G68" s="6">
        <f t="shared" si="3"/>
        <v>111.50999999999999</v>
      </c>
    </row>
    <row r="69" spans="1:7" ht="38.25" x14ac:dyDescent="0.2">
      <c r="A69" s="4">
        <v>5</v>
      </c>
      <c r="B69" s="1" t="s">
        <v>102</v>
      </c>
      <c r="C69" s="3" t="s">
        <v>18</v>
      </c>
      <c r="D69" s="8" t="s">
        <v>103</v>
      </c>
      <c r="E69" s="5">
        <v>10.23</v>
      </c>
      <c r="F69" s="5">
        <v>12</v>
      </c>
      <c r="G69" s="6">
        <f t="shared" si="3"/>
        <v>122.76</v>
      </c>
    </row>
    <row r="70" spans="1:7" ht="38.25" x14ac:dyDescent="0.2">
      <c r="A70" s="4">
        <v>6</v>
      </c>
      <c r="B70" s="1" t="s">
        <v>104</v>
      </c>
      <c r="C70" s="3" t="s">
        <v>18</v>
      </c>
      <c r="D70" s="8" t="s">
        <v>105</v>
      </c>
      <c r="E70" s="5">
        <v>17.79</v>
      </c>
      <c r="F70" s="5">
        <v>12.4</v>
      </c>
      <c r="G70" s="6">
        <f t="shared" si="3"/>
        <v>220.596</v>
      </c>
    </row>
    <row r="71" spans="1:7" ht="38.25" x14ac:dyDescent="0.2">
      <c r="A71" s="4">
        <v>7</v>
      </c>
      <c r="B71" s="1" t="s">
        <v>106</v>
      </c>
      <c r="C71" s="3" t="s">
        <v>18</v>
      </c>
      <c r="D71" s="8" t="s">
        <v>107</v>
      </c>
      <c r="E71" s="5">
        <v>57.34</v>
      </c>
      <c r="F71" s="5">
        <v>79</v>
      </c>
      <c r="G71" s="6">
        <f t="shared" si="3"/>
        <v>4529.8600000000006</v>
      </c>
    </row>
    <row r="72" spans="1:7" ht="38.25" x14ac:dyDescent="0.2">
      <c r="A72" s="4">
        <v>8</v>
      </c>
      <c r="B72" s="1" t="s">
        <v>108</v>
      </c>
      <c r="C72" s="3" t="s">
        <v>18</v>
      </c>
      <c r="D72" s="8" t="s">
        <v>109</v>
      </c>
      <c r="E72" s="5">
        <v>102.49000000000001</v>
      </c>
      <c r="F72" s="5">
        <v>90</v>
      </c>
      <c r="G72" s="6">
        <f t="shared" si="3"/>
        <v>9224.1</v>
      </c>
    </row>
    <row r="73" spans="1:7" x14ac:dyDescent="0.2">
      <c r="A73" s="4">
        <v>9</v>
      </c>
      <c r="B73" s="1" t="s">
        <v>110</v>
      </c>
      <c r="C73" s="3" t="s">
        <v>18</v>
      </c>
      <c r="D73" s="8" t="s">
        <v>111</v>
      </c>
      <c r="E73" s="5">
        <v>15.11</v>
      </c>
      <c r="F73" s="5">
        <v>79</v>
      </c>
      <c r="G73" s="6">
        <f t="shared" si="3"/>
        <v>1193.69</v>
      </c>
    </row>
    <row r="74" spans="1:7" ht="38.25" x14ac:dyDescent="0.2">
      <c r="A74" s="4">
        <v>10</v>
      </c>
      <c r="B74" s="1" t="s">
        <v>112</v>
      </c>
      <c r="C74" s="3" t="s">
        <v>18</v>
      </c>
      <c r="D74" s="8" t="s">
        <v>113</v>
      </c>
      <c r="E74" s="5">
        <v>17.89</v>
      </c>
      <c r="F74" s="5">
        <v>270</v>
      </c>
      <c r="G74" s="6">
        <f t="shared" si="3"/>
        <v>4830.3</v>
      </c>
    </row>
    <row r="75" spans="1:7" ht="38.25" x14ac:dyDescent="0.2">
      <c r="A75" s="4">
        <v>11</v>
      </c>
      <c r="B75" s="1" t="s">
        <v>114</v>
      </c>
      <c r="C75" s="3" t="s">
        <v>18</v>
      </c>
      <c r="D75" s="8" t="s">
        <v>115</v>
      </c>
      <c r="E75" s="5">
        <v>5.13</v>
      </c>
      <c r="F75" s="5">
        <v>45</v>
      </c>
      <c r="G75" s="6">
        <f t="shared" si="3"/>
        <v>230.85</v>
      </c>
    </row>
    <row r="76" spans="1:7" ht="38.25" x14ac:dyDescent="0.2">
      <c r="A76" s="4">
        <v>12</v>
      </c>
      <c r="B76" s="1" t="s">
        <v>116</v>
      </c>
      <c r="C76" s="3" t="s">
        <v>18</v>
      </c>
      <c r="D76" s="8" t="s">
        <v>117</v>
      </c>
      <c r="E76" s="5">
        <v>6.9</v>
      </c>
      <c r="F76" s="5">
        <v>200</v>
      </c>
      <c r="G76" s="6">
        <f t="shared" si="3"/>
        <v>1380</v>
      </c>
    </row>
    <row r="77" spans="1:7" ht="38.25" x14ac:dyDescent="0.2">
      <c r="A77" s="4">
        <v>13</v>
      </c>
      <c r="B77" s="1" t="s">
        <v>69</v>
      </c>
      <c r="C77" s="3" t="s">
        <v>25</v>
      </c>
      <c r="D77" s="8" t="s">
        <v>70</v>
      </c>
      <c r="E77" s="5">
        <v>41.67</v>
      </c>
      <c r="F77" s="5">
        <v>13</v>
      </c>
      <c r="G77" s="6">
        <f t="shared" si="3"/>
        <v>541.71</v>
      </c>
    </row>
    <row r="78" spans="1:7" ht="38.25" x14ac:dyDescent="0.2">
      <c r="A78" s="4">
        <v>14</v>
      </c>
      <c r="B78" s="1" t="s">
        <v>118</v>
      </c>
      <c r="C78" s="3" t="s">
        <v>25</v>
      </c>
      <c r="D78" s="8" t="s">
        <v>119</v>
      </c>
      <c r="E78" s="5">
        <v>46.5</v>
      </c>
      <c r="F78" s="5">
        <v>1</v>
      </c>
      <c r="G78" s="6">
        <f t="shared" si="3"/>
        <v>46.5</v>
      </c>
    </row>
    <row r="79" spans="1:7" ht="38.25" x14ac:dyDescent="0.2">
      <c r="A79" s="4">
        <v>15</v>
      </c>
      <c r="B79" s="1" t="s">
        <v>120</v>
      </c>
      <c r="C79" s="3" t="s">
        <v>25</v>
      </c>
      <c r="D79" s="8" t="s">
        <v>121</v>
      </c>
      <c r="E79" s="5">
        <v>54.52</v>
      </c>
      <c r="F79" s="5">
        <v>1</v>
      </c>
      <c r="G79" s="6">
        <f t="shared" si="3"/>
        <v>54.52</v>
      </c>
    </row>
    <row r="80" spans="1:7" ht="38.25" x14ac:dyDescent="0.2">
      <c r="A80" s="4">
        <v>16</v>
      </c>
      <c r="B80" s="1" t="s">
        <v>44</v>
      </c>
      <c r="C80" s="3" t="s">
        <v>43</v>
      </c>
      <c r="D80" s="8" t="s">
        <v>45</v>
      </c>
      <c r="E80" s="5">
        <v>238.24</v>
      </c>
      <c r="F80" s="5">
        <v>4</v>
      </c>
      <c r="G80" s="6">
        <f t="shared" si="3"/>
        <v>952.96</v>
      </c>
    </row>
    <row r="81" spans="1:7" ht="38.25" x14ac:dyDescent="0.2">
      <c r="A81" s="4">
        <v>17</v>
      </c>
      <c r="B81" s="1" t="s">
        <v>122</v>
      </c>
      <c r="C81" s="3" t="s">
        <v>25</v>
      </c>
      <c r="D81" s="8" t="s">
        <v>123</v>
      </c>
      <c r="E81" s="5">
        <v>70.569999999999993</v>
      </c>
      <c r="F81" s="5">
        <v>4</v>
      </c>
      <c r="G81" s="6">
        <f t="shared" si="3"/>
        <v>282.27999999999997</v>
      </c>
    </row>
    <row r="82" spans="1:7" ht="38.25" x14ac:dyDescent="0.2">
      <c r="A82" s="4">
        <v>18</v>
      </c>
      <c r="B82" s="1" t="s">
        <v>124</v>
      </c>
      <c r="C82" s="3" t="s">
        <v>18</v>
      </c>
      <c r="D82" s="8" t="s">
        <v>125</v>
      </c>
      <c r="E82" s="5">
        <v>18.649999999999999</v>
      </c>
      <c r="F82" s="5">
        <v>150</v>
      </c>
      <c r="G82" s="6">
        <f t="shared" si="3"/>
        <v>2797.5</v>
      </c>
    </row>
    <row r="83" spans="1:7" ht="38.25" x14ac:dyDescent="0.2">
      <c r="A83" s="4">
        <v>19</v>
      </c>
      <c r="B83" s="1" t="s">
        <v>126</v>
      </c>
      <c r="C83" s="3" t="s">
        <v>18</v>
      </c>
      <c r="D83" s="8" t="s">
        <v>127</v>
      </c>
      <c r="E83" s="5">
        <v>27.560000000000002</v>
      </c>
      <c r="F83" s="5">
        <v>600</v>
      </c>
      <c r="G83" s="6">
        <f t="shared" si="3"/>
        <v>16536</v>
      </c>
    </row>
    <row r="84" spans="1:7" ht="38.25" x14ac:dyDescent="0.2">
      <c r="A84" s="4">
        <v>20</v>
      </c>
      <c r="B84" s="1" t="s">
        <v>128</v>
      </c>
      <c r="C84" s="3" t="s">
        <v>25</v>
      </c>
      <c r="D84" s="8" t="s">
        <v>129</v>
      </c>
      <c r="E84" s="5">
        <v>64.2</v>
      </c>
      <c r="F84" s="5">
        <v>1</v>
      </c>
      <c r="G84" s="6">
        <f t="shared" si="3"/>
        <v>64.2</v>
      </c>
    </row>
    <row r="85" spans="1:7" s="10" customFormat="1" x14ac:dyDescent="0.2">
      <c r="A85" s="17" t="s">
        <v>21</v>
      </c>
      <c r="B85" s="14"/>
      <c r="D85" s="18" t="s">
        <v>130</v>
      </c>
      <c r="G85" s="19">
        <f>SUM(G65:G84)</f>
        <v>44593.675999999992</v>
      </c>
    </row>
    <row r="86" spans="1:7" s="10" customFormat="1" x14ac:dyDescent="0.2">
      <c r="A86" s="14" t="s">
        <v>3</v>
      </c>
      <c r="B86" s="14"/>
      <c r="C86" s="14" t="s">
        <v>4</v>
      </c>
      <c r="D86" s="15" t="s">
        <v>5</v>
      </c>
      <c r="G86" s="19"/>
    </row>
    <row r="87" spans="1:7" s="10" customFormat="1" x14ac:dyDescent="0.2">
      <c r="A87" s="14" t="s">
        <v>6</v>
      </c>
      <c r="B87" s="14"/>
      <c r="C87" s="14" t="s">
        <v>4</v>
      </c>
      <c r="D87" s="15" t="s">
        <v>7</v>
      </c>
      <c r="G87" s="19"/>
    </row>
    <row r="88" spans="1:7" s="10" customFormat="1" x14ac:dyDescent="0.2">
      <c r="A88" s="14" t="s">
        <v>8</v>
      </c>
      <c r="B88" s="14"/>
      <c r="C88" s="14" t="s">
        <v>47</v>
      </c>
      <c r="D88" s="15" t="s">
        <v>86</v>
      </c>
      <c r="G88" s="19"/>
    </row>
    <row r="89" spans="1:7" s="10" customFormat="1" x14ac:dyDescent="0.2">
      <c r="A89" s="14" t="s">
        <v>24</v>
      </c>
      <c r="B89" s="9"/>
      <c r="C89" s="14" t="s">
        <v>131</v>
      </c>
      <c r="D89" s="15" t="s">
        <v>132</v>
      </c>
      <c r="G89" s="19"/>
    </row>
    <row r="90" spans="1:7" s="10" customFormat="1" x14ac:dyDescent="0.2">
      <c r="A90" s="9" t="s">
        <v>14</v>
      </c>
      <c r="B90" s="9" t="s">
        <v>15</v>
      </c>
      <c r="C90" s="16" t="s">
        <v>16</v>
      </c>
      <c r="D90" s="9" t="s">
        <v>11</v>
      </c>
      <c r="E90" s="9" t="s">
        <v>17</v>
      </c>
      <c r="F90" s="9" t="s">
        <v>12</v>
      </c>
      <c r="G90" s="19" t="s">
        <v>13</v>
      </c>
    </row>
    <row r="91" spans="1:7" ht="38.25" x14ac:dyDescent="0.2">
      <c r="A91" s="4">
        <v>1</v>
      </c>
      <c r="B91" s="1" t="s">
        <v>133</v>
      </c>
      <c r="C91" s="3" t="s">
        <v>25</v>
      </c>
      <c r="D91" s="8" t="s">
        <v>134</v>
      </c>
      <c r="E91" s="5">
        <v>2069.21</v>
      </c>
      <c r="F91" s="5">
        <v>23</v>
      </c>
      <c r="G91" s="6">
        <f t="shared" ref="G91:G96" si="4">+E91*F91</f>
        <v>47591.83</v>
      </c>
    </row>
    <row r="92" spans="1:7" ht="38.25" x14ac:dyDescent="0.2">
      <c r="A92" s="4">
        <v>2</v>
      </c>
      <c r="B92" s="1" t="s">
        <v>135</v>
      </c>
      <c r="C92" s="3" t="s">
        <v>25</v>
      </c>
      <c r="D92" s="8" t="s">
        <v>136</v>
      </c>
      <c r="E92" s="5">
        <v>184.5</v>
      </c>
      <c r="F92" s="5">
        <v>10</v>
      </c>
      <c r="G92" s="6">
        <f t="shared" si="4"/>
        <v>1845</v>
      </c>
    </row>
    <row r="93" spans="1:7" ht="38.25" x14ac:dyDescent="0.2">
      <c r="A93" s="4">
        <v>3</v>
      </c>
      <c r="B93" s="1" t="s">
        <v>137</v>
      </c>
      <c r="C93" s="3" t="s">
        <v>25</v>
      </c>
      <c r="D93" s="8" t="s">
        <v>138</v>
      </c>
      <c r="E93" s="5">
        <v>44.46</v>
      </c>
      <c r="F93" s="5">
        <v>10</v>
      </c>
      <c r="G93" s="6">
        <f t="shared" si="4"/>
        <v>444.6</v>
      </c>
    </row>
    <row r="94" spans="1:7" ht="38.25" x14ac:dyDescent="0.2">
      <c r="A94" s="4">
        <v>4</v>
      </c>
      <c r="B94" s="1" t="s">
        <v>139</v>
      </c>
      <c r="C94" s="3" t="s">
        <v>25</v>
      </c>
      <c r="D94" s="8" t="s">
        <v>140</v>
      </c>
      <c r="E94" s="5">
        <v>138.63999999999999</v>
      </c>
      <c r="F94" s="5">
        <v>10</v>
      </c>
      <c r="G94" s="6">
        <f t="shared" si="4"/>
        <v>1386.3999999999999</v>
      </c>
    </row>
    <row r="95" spans="1:7" ht="38.25" x14ac:dyDescent="0.2">
      <c r="A95" s="4">
        <v>5</v>
      </c>
      <c r="B95" s="1" t="s">
        <v>141</v>
      </c>
      <c r="C95" s="3" t="s">
        <v>18</v>
      </c>
      <c r="D95" s="8" t="s">
        <v>142</v>
      </c>
      <c r="E95" s="5">
        <v>7.55</v>
      </c>
      <c r="F95" s="5">
        <v>85</v>
      </c>
      <c r="G95" s="6">
        <f t="shared" si="4"/>
        <v>641.75</v>
      </c>
    </row>
    <row r="96" spans="1:7" ht="38.25" x14ac:dyDescent="0.2">
      <c r="A96" s="4">
        <v>6</v>
      </c>
      <c r="B96" s="1" t="s">
        <v>35</v>
      </c>
      <c r="C96" s="3" t="s">
        <v>28</v>
      </c>
      <c r="D96" s="8" t="s">
        <v>36</v>
      </c>
      <c r="E96" s="5">
        <v>12.39</v>
      </c>
      <c r="F96" s="5">
        <v>150</v>
      </c>
      <c r="G96" s="6">
        <f t="shared" si="4"/>
        <v>1858.5</v>
      </c>
    </row>
    <row r="97" spans="1:7" s="10" customFormat="1" x14ac:dyDescent="0.2">
      <c r="A97" s="17" t="s">
        <v>21</v>
      </c>
      <c r="B97" s="14"/>
      <c r="D97" s="18" t="s">
        <v>143</v>
      </c>
      <c r="G97" s="19">
        <f>SUM(G91:G96)</f>
        <v>53768.08</v>
      </c>
    </row>
    <row r="98" spans="1:7" s="10" customFormat="1" x14ac:dyDescent="0.2">
      <c r="A98" s="14" t="s">
        <v>3</v>
      </c>
      <c r="B98" s="14"/>
      <c r="C98" s="14" t="s">
        <v>4</v>
      </c>
      <c r="D98" s="15" t="s">
        <v>5</v>
      </c>
      <c r="G98" s="19"/>
    </row>
    <row r="99" spans="1:7" s="10" customFormat="1" x14ac:dyDescent="0.2">
      <c r="A99" s="14" t="s">
        <v>6</v>
      </c>
      <c r="B99" s="14"/>
      <c r="C99" s="14" t="s">
        <v>4</v>
      </c>
      <c r="D99" s="15" t="s">
        <v>7</v>
      </c>
      <c r="G99" s="19"/>
    </row>
    <row r="100" spans="1:7" s="10" customFormat="1" x14ac:dyDescent="0.2">
      <c r="A100" s="14" t="s">
        <v>8</v>
      </c>
      <c r="B100" s="14"/>
      <c r="C100" s="14" t="s">
        <v>131</v>
      </c>
      <c r="D100" s="15" t="s">
        <v>144</v>
      </c>
      <c r="G100" s="19"/>
    </row>
    <row r="101" spans="1:7" s="10" customFormat="1" x14ac:dyDescent="0.2">
      <c r="A101" s="14" t="s">
        <v>24</v>
      </c>
      <c r="B101" s="9"/>
      <c r="C101" s="14" t="s">
        <v>4</v>
      </c>
      <c r="D101" s="15" t="s">
        <v>145</v>
      </c>
      <c r="G101" s="19"/>
    </row>
    <row r="102" spans="1:7" s="10" customFormat="1" x14ac:dyDescent="0.2">
      <c r="A102" s="9" t="s">
        <v>14</v>
      </c>
      <c r="B102" s="9" t="s">
        <v>15</v>
      </c>
      <c r="C102" s="16" t="s">
        <v>16</v>
      </c>
      <c r="D102" s="9" t="s">
        <v>11</v>
      </c>
      <c r="E102" s="9" t="s">
        <v>17</v>
      </c>
      <c r="F102" s="9" t="s">
        <v>12</v>
      </c>
      <c r="G102" s="19" t="s">
        <v>13</v>
      </c>
    </row>
    <row r="103" spans="1:7" ht="38.25" x14ac:dyDescent="0.2">
      <c r="A103" s="4">
        <v>1</v>
      </c>
      <c r="B103" s="1" t="s">
        <v>146</v>
      </c>
      <c r="C103" s="3" t="s">
        <v>25</v>
      </c>
      <c r="D103" s="8" t="s">
        <v>147</v>
      </c>
      <c r="E103" s="5">
        <v>916.71</v>
      </c>
      <c r="F103" s="5">
        <v>1</v>
      </c>
      <c r="G103" s="6">
        <f t="shared" ref="G103:G115" si="5">+E103*F103</f>
        <v>916.71</v>
      </c>
    </row>
    <row r="104" spans="1:7" ht="38.25" x14ac:dyDescent="0.2">
      <c r="A104" s="4">
        <v>2</v>
      </c>
      <c r="B104" s="1" t="s">
        <v>148</v>
      </c>
      <c r="C104" s="3" t="s">
        <v>25</v>
      </c>
      <c r="D104" s="8" t="s">
        <v>149</v>
      </c>
      <c r="E104" s="5">
        <v>283.85000000000002</v>
      </c>
      <c r="F104" s="5">
        <v>2</v>
      </c>
      <c r="G104" s="6">
        <f t="shared" si="5"/>
        <v>567.70000000000005</v>
      </c>
    </row>
    <row r="105" spans="1:7" ht="38.25" x14ac:dyDescent="0.2">
      <c r="A105" s="4">
        <v>3</v>
      </c>
      <c r="B105" s="1" t="s">
        <v>150</v>
      </c>
      <c r="C105" s="3" t="s">
        <v>25</v>
      </c>
      <c r="D105" s="8" t="s">
        <v>151</v>
      </c>
      <c r="E105" s="5">
        <v>380.45</v>
      </c>
      <c r="F105" s="5">
        <v>2</v>
      </c>
      <c r="G105" s="6">
        <f t="shared" si="5"/>
        <v>760.9</v>
      </c>
    </row>
    <row r="106" spans="1:7" ht="38.25" x14ac:dyDescent="0.2">
      <c r="A106" s="4">
        <v>4</v>
      </c>
      <c r="B106" s="1" t="s">
        <v>152</v>
      </c>
      <c r="C106" s="3" t="s">
        <v>25</v>
      </c>
      <c r="D106" s="8" t="s">
        <v>153</v>
      </c>
      <c r="E106" s="5">
        <v>783.9</v>
      </c>
      <c r="F106" s="5">
        <v>1</v>
      </c>
      <c r="G106" s="6">
        <f t="shared" si="5"/>
        <v>783.9</v>
      </c>
    </row>
    <row r="107" spans="1:7" ht="38.25" x14ac:dyDescent="0.2">
      <c r="A107" s="4">
        <v>5</v>
      </c>
      <c r="B107" s="1" t="s">
        <v>154</v>
      </c>
      <c r="C107" s="3" t="s">
        <v>25</v>
      </c>
      <c r="D107" s="8" t="s">
        <v>155</v>
      </c>
      <c r="E107" s="5">
        <v>85.2</v>
      </c>
      <c r="F107" s="5">
        <v>1</v>
      </c>
      <c r="G107" s="6">
        <f t="shared" si="5"/>
        <v>85.2</v>
      </c>
    </row>
    <row r="108" spans="1:7" ht="38.25" x14ac:dyDescent="0.2">
      <c r="A108" s="4">
        <v>6</v>
      </c>
      <c r="B108" s="1" t="s">
        <v>156</v>
      </c>
      <c r="C108" s="3" t="s">
        <v>25</v>
      </c>
      <c r="D108" s="8" t="s">
        <v>157</v>
      </c>
      <c r="E108" s="5">
        <v>53.13</v>
      </c>
      <c r="F108" s="5">
        <v>1</v>
      </c>
      <c r="G108" s="6">
        <f t="shared" si="5"/>
        <v>53.13</v>
      </c>
    </row>
    <row r="109" spans="1:7" ht="38.25" x14ac:dyDescent="0.2">
      <c r="A109" s="4">
        <v>7</v>
      </c>
      <c r="B109" s="1" t="s">
        <v>158</v>
      </c>
      <c r="C109" s="3" t="s">
        <v>25</v>
      </c>
      <c r="D109" s="8" t="s">
        <v>159</v>
      </c>
      <c r="E109" s="5">
        <v>39.549999999999997</v>
      </c>
      <c r="F109" s="5">
        <v>8</v>
      </c>
      <c r="G109" s="6">
        <f t="shared" si="5"/>
        <v>316.39999999999998</v>
      </c>
    </row>
    <row r="110" spans="1:7" ht="38.25" x14ac:dyDescent="0.2">
      <c r="A110" s="4">
        <v>8</v>
      </c>
      <c r="B110" s="1" t="s">
        <v>160</v>
      </c>
      <c r="C110" s="3" t="s">
        <v>25</v>
      </c>
      <c r="D110" s="8" t="s">
        <v>161</v>
      </c>
      <c r="E110" s="5">
        <v>13.52</v>
      </c>
      <c r="F110" s="5">
        <v>1</v>
      </c>
      <c r="G110" s="6">
        <f t="shared" si="5"/>
        <v>13.52</v>
      </c>
    </row>
    <row r="111" spans="1:7" ht="38.25" x14ac:dyDescent="0.2">
      <c r="A111" s="4">
        <v>9</v>
      </c>
      <c r="B111" s="1" t="s">
        <v>162</v>
      </c>
      <c r="C111" s="3" t="s">
        <v>25</v>
      </c>
      <c r="D111" s="8" t="s">
        <v>163</v>
      </c>
      <c r="E111" s="5">
        <v>13.790000000000001</v>
      </c>
      <c r="F111" s="5">
        <v>2</v>
      </c>
      <c r="G111" s="6">
        <f t="shared" si="5"/>
        <v>27.580000000000002</v>
      </c>
    </row>
    <row r="112" spans="1:7" ht="38.25" x14ac:dyDescent="0.2">
      <c r="A112" s="4">
        <v>10</v>
      </c>
      <c r="B112" s="1" t="s">
        <v>164</v>
      </c>
      <c r="C112" s="3" t="s">
        <v>25</v>
      </c>
      <c r="D112" s="8" t="s">
        <v>165</v>
      </c>
      <c r="E112" s="5">
        <v>20.8</v>
      </c>
      <c r="F112" s="5">
        <v>5</v>
      </c>
      <c r="G112" s="6">
        <f t="shared" si="5"/>
        <v>104</v>
      </c>
    </row>
    <row r="113" spans="1:7" ht="38.25" x14ac:dyDescent="0.2">
      <c r="A113" s="4">
        <v>11</v>
      </c>
      <c r="B113" s="1" t="s">
        <v>166</v>
      </c>
      <c r="C113" s="3" t="s">
        <v>25</v>
      </c>
      <c r="D113" s="8" t="s">
        <v>167</v>
      </c>
      <c r="E113" s="5">
        <v>7604</v>
      </c>
      <c r="F113" s="5">
        <v>1</v>
      </c>
      <c r="G113" s="6">
        <f t="shared" si="5"/>
        <v>7604</v>
      </c>
    </row>
    <row r="114" spans="1:7" ht="38.25" x14ac:dyDescent="0.2">
      <c r="A114" s="4">
        <v>12</v>
      </c>
      <c r="B114" s="1" t="s">
        <v>168</v>
      </c>
      <c r="C114" s="3" t="s">
        <v>25</v>
      </c>
      <c r="D114" s="8" t="s">
        <v>169</v>
      </c>
      <c r="E114" s="5">
        <v>10688.4</v>
      </c>
      <c r="F114" s="5">
        <v>1</v>
      </c>
      <c r="G114" s="6">
        <f t="shared" si="5"/>
        <v>10688.4</v>
      </c>
    </row>
    <row r="115" spans="1:7" ht="25.5" x14ac:dyDescent="0.2">
      <c r="A115" s="4">
        <v>13</v>
      </c>
      <c r="B115" s="1" t="s">
        <v>170</v>
      </c>
      <c r="C115" s="3" t="s">
        <v>25</v>
      </c>
      <c r="D115" s="8" t="s">
        <v>171</v>
      </c>
      <c r="E115" s="5">
        <v>240.18</v>
      </c>
      <c r="F115" s="5">
        <v>4</v>
      </c>
      <c r="G115" s="6">
        <f t="shared" si="5"/>
        <v>960.72</v>
      </c>
    </row>
    <row r="116" spans="1:7" s="10" customFormat="1" x14ac:dyDescent="0.2">
      <c r="A116" s="17" t="s">
        <v>21</v>
      </c>
      <c r="B116" s="14"/>
      <c r="D116" s="18" t="s">
        <v>172</v>
      </c>
      <c r="G116" s="19">
        <f>SUM(G103:G115)</f>
        <v>22882.160000000003</v>
      </c>
    </row>
    <row r="117" spans="1:7" s="10" customFormat="1" x14ac:dyDescent="0.2">
      <c r="A117" s="14" t="s">
        <v>3</v>
      </c>
      <c r="B117" s="14"/>
      <c r="C117" s="14" t="s">
        <v>4</v>
      </c>
      <c r="D117" s="15" t="s">
        <v>5</v>
      </c>
      <c r="G117" s="19"/>
    </row>
    <row r="118" spans="1:7" s="10" customFormat="1" x14ac:dyDescent="0.2">
      <c r="A118" s="14" t="s">
        <v>6</v>
      </c>
      <c r="B118" s="14"/>
      <c r="C118" s="14" t="s">
        <v>4</v>
      </c>
      <c r="D118" s="15" t="s">
        <v>7</v>
      </c>
      <c r="G118" s="19"/>
    </row>
    <row r="119" spans="1:7" s="10" customFormat="1" x14ac:dyDescent="0.2">
      <c r="A119" s="14" t="s">
        <v>8</v>
      </c>
      <c r="B119" s="14"/>
      <c r="C119" s="14" t="s">
        <v>131</v>
      </c>
      <c r="D119" s="15" t="s">
        <v>144</v>
      </c>
      <c r="G119" s="19"/>
    </row>
    <row r="120" spans="1:7" s="10" customFormat="1" x14ac:dyDescent="0.2">
      <c r="A120" s="14" t="s">
        <v>24</v>
      </c>
      <c r="B120" s="9"/>
      <c r="C120" s="14" t="s">
        <v>47</v>
      </c>
      <c r="D120" s="15" t="s">
        <v>95</v>
      </c>
      <c r="G120" s="19"/>
    </row>
    <row r="121" spans="1:7" s="10" customFormat="1" x14ac:dyDescent="0.2">
      <c r="A121" s="9" t="s">
        <v>14</v>
      </c>
      <c r="B121" s="9" t="s">
        <v>15</v>
      </c>
      <c r="C121" s="16" t="s">
        <v>16</v>
      </c>
      <c r="D121" s="9" t="s">
        <v>11</v>
      </c>
      <c r="E121" s="9" t="s">
        <v>17</v>
      </c>
      <c r="F121" s="9" t="s">
        <v>12</v>
      </c>
      <c r="G121" s="19" t="s">
        <v>13</v>
      </c>
    </row>
    <row r="122" spans="1:7" ht="38.25" x14ac:dyDescent="0.2">
      <c r="A122" s="4">
        <v>1</v>
      </c>
      <c r="B122" s="1" t="s">
        <v>173</v>
      </c>
      <c r="C122" s="3" t="s">
        <v>18</v>
      </c>
      <c r="D122" s="8" t="s">
        <v>174</v>
      </c>
      <c r="E122" s="5">
        <v>6.1000000000000005</v>
      </c>
      <c r="F122" s="5">
        <v>15</v>
      </c>
      <c r="G122" s="6">
        <f t="shared" ref="G122:G139" si="6">+E122*F122</f>
        <v>91.500000000000014</v>
      </c>
    </row>
    <row r="123" spans="1:7" ht="38.25" x14ac:dyDescent="0.2">
      <c r="A123" s="4">
        <v>2</v>
      </c>
      <c r="B123" s="1" t="s">
        <v>96</v>
      </c>
      <c r="C123" s="3" t="s">
        <v>18</v>
      </c>
      <c r="D123" s="8" t="s">
        <v>97</v>
      </c>
      <c r="E123" s="5">
        <v>9.15</v>
      </c>
      <c r="F123" s="5">
        <v>110</v>
      </c>
      <c r="G123" s="6">
        <f t="shared" si="6"/>
        <v>1006.5</v>
      </c>
    </row>
    <row r="124" spans="1:7" ht="38.25" x14ac:dyDescent="0.2">
      <c r="A124" s="4">
        <v>3</v>
      </c>
      <c r="B124" s="1" t="s">
        <v>98</v>
      </c>
      <c r="C124" s="3" t="s">
        <v>18</v>
      </c>
      <c r="D124" s="8" t="s">
        <v>99</v>
      </c>
      <c r="E124" s="5">
        <v>13.27</v>
      </c>
      <c r="F124" s="5">
        <v>80</v>
      </c>
      <c r="G124" s="6">
        <f t="shared" si="6"/>
        <v>1061.5999999999999</v>
      </c>
    </row>
    <row r="125" spans="1:7" ht="38.25" x14ac:dyDescent="0.2">
      <c r="A125" s="4">
        <v>4</v>
      </c>
      <c r="B125" s="1" t="s">
        <v>102</v>
      </c>
      <c r="C125" s="3" t="s">
        <v>18</v>
      </c>
      <c r="D125" s="8" t="s">
        <v>103</v>
      </c>
      <c r="E125" s="5">
        <v>10.23</v>
      </c>
      <c r="F125" s="5">
        <v>10</v>
      </c>
      <c r="G125" s="6">
        <f t="shared" si="6"/>
        <v>102.30000000000001</v>
      </c>
    </row>
    <row r="126" spans="1:7" ht="38.25" x14ac:dyDescent="0.2">
      <c r="A126" s="4">
        <v>5</v>
      </c>
      <c r="B126" s="1" t="s">
        <v>104</v>
      </c>
      <c r="C126" s="3" t="s">
        <v>18</v>
      </c>
      <c r="D126" s="8" t="s">
        <v>105</v>
      </c>
      <c r="E126" s="5">
        <v>17.79</v>
      </c>
      <c r="F126" s="5">
        <v>20</v>
      </c>
      <c r="G126" s="6">
        <f t="shared" si="6"/>
        <v>355.79999999999995</v>
      </c>
    </row>
    <row r="127" spans="1:7" ht="38.25" x14ac:dyDescent="0.2">
      <c r="A127" s="4">
        <v>6</v>
      </c>
      <c r="B127" s="1" t="s">
        <v>69</v>
      </c>
      <c r="C127" s="3" t="s">
        <v>25</v>
      </c>
      <c r="D127" s="8" t="s">
        <v>70</v>
      </c>
      <c r="E127" s="5">
        <v>41.67</v>
      </c>
      <c r="F127" s="5">
        <v>13</v>
      </c>
      <c r="G127" s="6">
        <f t="shared" si="6"/>
        <v>541.71</v>
      </c>
    </row>
    <row r="128" spans="1:7" ht="38.25" x14ac:dyDescent="0.2">
      <c r="A128" s="4">
        <v>7</v>
      </c>
      <c r="B128" s="1" t="s">
        <v>118</v>
      </c>
      <c r="C128" s="3" t="s">
        <v>25</v>
      </c>
      <c r="D128" s="8" t="s">
        <v>119</v>
      </c>
      <c r="E128" s="5">
        <v>46.5</v>
      </c>
      <c r="F128" s="5">
        <v>1</v>
      </c>
      <c r="G128" s="6">
        <f t="shared" si="6"/>
        <v>46.5</v>
      </c>
    </row>
    <row r="129" spans="1:7" ht="38.25" x14ac:dyDescent="0.2">
      <c r="A129" s="4">
        <v>8</v>
      </c>
      <c r="B129" s="1" t="s">
        <v>175</v>
      </c>
      <c r="C129" s="3" t="s">
        <v>25</v>
      </c>
      <c r="D129" s="8" t="s">
        <v>176</v>
      </c>
      <c r="E129" s="5">
        <v>52.57</v>
      </c>
      <c r="F129" s="5">
        <v>10</v>
      </c>
      <c r="G129" s="6">
        <f t="shared" si="6"/>
        <v>525.70000000000005</v>
      </c>
    </row>
    <row r="130" spans="1:7" ht="38.25" x14ac:dyDescent="0.2">
      <c r="A130" s="4">
        <v>9</v>
      </c>
      <c r="B130" s="1" t="s">
        <v>177</v>
      </c>
      <c r="C130" s="3" t="s">
        <v>25</v>
      </c>
      <c r="D130" s="8" t="s">
        <v>178</v>
      </c>
      <c r="E130" s="5">
        <v>67.3</v>
      </c>
      <c r="F130" s="5">
        <v>1</v>
      </c>
      <c r="G130" s="6">
        <f t="shared" si="6"/>
        <v>67.3</v>
      </c>
    </row>
    <row r="131" spans="1:7" ht="38.25" x14ac:dyDescent="0.2">
      <c r="A131" s="4">
        <v>10</v>
      </c>
      <c r="B131" s="1" t="s">
        <v>179</v>
      </c>
      <c r="C131" s="3" t="s">
        <v>25</v>
      </c>
      <c r="D131" s="8" t="s">
        <v>180</v>
      </c>
      <c r="E131" s="5">
        <v>78.75</v>
      </c>
      <c r="F131" s="5">
        <v>1</v>
      </c>
      <c r="G131" s="6">
        <f t="shared" si="6"/>
        <v>78.75</v>
      </c>
    </row>
    <row r="132" spans="1:7" ht="38.25" x14ac:dyDescent="0.2">
      <c r="A132" s="4">
        <v>11</v>
      </c>
      <c r="B132" s="1" t="s">
        <v>122</v>
      </c>
      <c r="C132" s="3" t="s">
        <v>25</v>
      </c>
      <c r="D132" s="8" t="s">
        <v>123</v>
      </c>
      <c r="E132" s="5">
        <v>70.569999999999993</v>
      </c>
      <c r="F132" s="5">
        <v>2</v>
      </c>
      <c r="G132" s="6">
        <f t="shared" si="6"/>
        <v>141.13999999999999</v>
      </c>
    </row>
    <row r="133" spans="1:7" ht="38.25" x14ac:dyDescent="0.2">
      <c r="A133" s="4">
        <v>12</v>
      </c>
      <c r="B133" s="1" t="s">
        <v>181</v>
      </c>
      <c r="C133" s="3" t="s">
        <v>18</v>
      </c>
      <c r="D133" s="8" t="s">
        <v>182</v>
      </c>
      <c r="E133" s="5">
        <v>1.97</v>
      </c>
      <c r="F133" s="5">
        <v>1851</v>
      </c>
      <c r="G133" s="6">
        <f t="shared" si="6"/>
        <v>3646.47</v>
      </c>
    </row>
    <row r="134" spans="1:7" ht="38.25" x14ac:dyDescent="0.2">
      <c r="A134" s="4">
        <v>13</v>
      </c>
      <c r="B134" s="1" t="s">
        <v>183</v>
      </c>
      <c r="C134" s="3" t="s">
        <v>25</v>
      </c>
      <c r="D134" s="8" t="s">
        <v>184</v>
      </c>
      <c r="E134" s="5">
        <v>4.0999999999999996</v>
      </c>
      <c r="F134" s="5">
        <v>31</v>
      </c>
      <c r="G134" s="6">
        <f t="shared" si="6"/>
        <v>127.1</v>
      </c>
    </row>
    <row r="135" spans="1:7" ht="38.25" x14ac:dyDescent="0.2">
      <c r="A135" s="4">
        <v>14</v>
      </c>
      <c r="B135" s="1" t="s">
        <v>185</v>
      </c>
      <c r="C135" s="3" t="s">
        <v>25</v>
      </c>
      <c r="D135" s="8" t="s">
        <v>186</v>
      </c>
      <c r="E135" s="5">
        <v>29.92</v>
      </c>
      <c r="F135" s="5">
        <v>31</v>
      </c>
      <c r="G135" s="6">
        <f t="shared" si="6"/>
        <v>927.5200000000001</v>
      </c>
    </row>
    <row r="136" spans="1:7" ht="25.5" x14ac:dyDescent="0.2">
      <c r="A136" s="4">
        <v>15</v>
      </c>
      <c r="B136" s="1" t="s">
        <v>187</v>
      </c>
      <c r="C136" s="3" t="s">
        <v>25</v>
      </c>
      <c r="D136" s="8" t="s">
        <v>188</v>
      </c>
      <c r="E136" s="5">
        <v>14.09</v>
      </c>
      <c r="F136" s="5">
        <v>91</v>
      </c>
      <c r="G136" s="6">
        <f t="shared" si="6"/>
        <v>1282.19</v>
      </c>
    </row>
    <row r="137" spans="1:7" ht="25.5" x14ac:dyDescent="0.2">
      <c r="A137" s="4">
        <v>16</v>
      </c>
      <c r="B137" s="1" t="s">
        <v>189</v>
      </c>
      <c r="C137" s="3" t="s">
        <v>25</v>
      </c>
      <c r="D137" s="8" t="s">
        <v>190</v>
      </c>
      <c r="E137" s="5">
        <v>3.0300000000000002</v>
      </c>
      <c r="F137" s="5">
        <v>31</v>
      </c>
      <c r="G137" s="6">
        <f t="shared" si="6"/>
        <v>93.93</v>
      </c>
    </row>
    <row r="138" spans="1:7" ht="38.25" x14ac:dyDescent="0.2">
      <c r="A138" s="4">
        <v>17</v>
      </c>
      <c r="B138" s="1" t="s">
        <v>191</v>
      </c>
      <c r="C138" s="3" t="s">
        <v>18</v>
      </c>
      <c r="D138" s="8" t="s">
        <v>192</v>
      </c>
      <c r="E138" s="5">
        <v>7.13</v>
      </c>
      <c r="F138" s="5">
        <v>110</v>
      </c>
      <c r="G138" s="6">
        <f t="shared" si="6"/>
        <v>784.3</v>
      </c>
    </row>
    <row r="139" spans="1:7" ht="38.25" x14ac:dyDescent="0.2">
      <c r="A139" s="4">
        <v>18</v>
      </c>
      <c r="B139" s="1" t="s">
        <v>73</v>
      </c>
      <c r="C139" s="3" t="s">
        <v>18</v>
      </c>
      <c r="D139" s="8" t="s">
        <v>74</v>
      </c>
      <c r="E139" s="5">
        <v>4.05</v>
      </c>
      <c r="F139" s="5">
        <v>50</v>
      </c>
      <c r="G139" s="6">
        <f t="shared" si="6"/>
        <v>202.5</v>
      </c>
    </row>
    <row r="140" spans="1:7" s="10" customFormat="1" x14ac:dyDescent="0.2">
      <c r="A140" s="17" t="s">
        <v>21</v>
      </c>
      <c r="B140" s="14"/>
      <c r="D140" s="18" t="s">
        <v>193</v>
      </c>
      <c r="G140" s="19">
        <f>SUM(G122:G139)</f>
        <v>11082.81</v>
      </c>
    </row>
    <row r="141" spans="1:7" s="10" customFormat="1" x14ac:dyDescent="0.2">
      <c r="A141" s="14" t="s">
        <v>3</v>
      </c>
      <c r="B141" s="14"/>
      <c r="C141" s="14" t="s">
        <v>4</v>
      </c>
      <c r="D141" s="15" t="s">
        <v>5</v>
      </c>
      <c r="G141" s="19"/>
    </row>
    <row r="142" spans="1:7" s="10" customFormat="1" x14ac:dyDescent="0.2">
      <c r="A142" s="14" t="s">
        <v>6</v>
      </c>
      <c r="B142" s="14"/>
      <c r="C142" s="14" t="s">
        <v>4</v>
      </c>
      <c r="D142" s="15" t="s">
        <v>7</v>
      </c>
      <c r="G142" s="19"/>
    </row>
    <row r="143" spans="1:7" s="10" customFormat="1" x14ac:dyDescent="0.2">
      <c r="A143" s="14" t="s">
        <v>8</v>
      </c>
      <c r="B143" s="14"/>
      <c r="C143" s="14" t="s">
        <v>194</v>
      </c>
      <c r="D143" s="15" t="s">
        <v>195</v>
      </c>
      <c r="G143" s="19"/>
    </row>
    <row r="144" spans="1:7" s="10" customFormat="1" x14ac:dyDescent="0.2">
      <c r="A144" s="14" t="s">
        <v>24</v>
      </c>
      <c r="B144" s="9"/>
      <c r="C144" s="14" t="s">
        <v>4</v>
      </c>
      <c r="D144" s="15" t="s">
        <v>196</v>
      </c>
      <c r="G144" s="19"/>
    </row>
    <row r="145" spans="1:7" s="10" customFormat="1" x14ac:dyDescent="0.2">
      <c r="A145" s="9" t="s">
        <v>14</v>
      </c>
      <c r="B145" s="9" t="s">
        <v>15</v>
      </c>
      <c r="C145" s="16" t="s">
        <v>16</v>
      </c>
      <c r="D145" s="9" t="s">
        <v>11</v>
      </c>
      <c r="E145" s="9" t="s">
        <v>17</v>
      </c>
      <c r="F145" s="9" t="s">
        <v>12</v>
      </c>
      <c r="G145" s="19" t="s">
        <v>13</v>
      </c>
    </row>
    <row r="146" spans="1:7" ht="38.25" x14ac:dyDescent="0.2">
      <c r="A146" s="4">
        <v>1</v>
      </c>
      <c r="B146" s="1" t="s">
        <v>146</v>
      </c>
      <c r="C146" s="3" t="s">
        <v>25</v>
      </c>
      <c r="D146" s="8" t="s">
        <v>147</v>
      </c>
      <c r="E146" s="5">
        <v>916.71</v>
      </c>
      <c r="F146" s="5">
        <v>1</v>
      </c>
      <c r="G146" s="6">
        <f t="shared" ref="G146:G157" si="7">+E146*F146</f>
        <v>916.71</v>
      </c>
    </row>
    <row r="147" spans="1:7" ht="38.25" x14ac:dyDescent="0.2">
      <c r="A147" s="4">
        <v>2</v>
      </c>
      <c r="B147" s="1" t="s">
        <v>148</v>
      </c>
      <c r="C147" s="3" t="s">
        <v>25</v>
      </c>
      <c r="D147" s="8" t="s">
        <v>149</v>
      </c>
      <c r="E147" s="5">
        <v>283.85000000000002</v>
      </c>
      <c r="F147" s="5">
        <v>1</v>
      </c>
      <c r="G147" s="6">
        <f t="shared" si="7"/>
        <v>283.85000000000002</v>
      </c>
    </row>
    <row r="148" spans="1:7" ht="38.25" x14ac:dyDescent="0.2">
      <c r="A148" s="4">
        <v>3</v>
      </c>
      <c r="B148" s="1" t="s">
        <v>197</v>
      </c>
      <c r="C148" s="3" t="s">
        <v>25</v>
      </c>
      <c r="D148" s="8" t="s">
        <v>198</v>
      </c>
      <c r="E148" s="5">
        <v>238.66</v>
      </c>
      <c r="F148" s="5">
        <v>1</v>
      </c>
      <c r="G148" s="6">
        <f t="shared" si="7"/>
        <v>238.66</v>
      </c>
    </row>
    <row r="149" spans="1:7" ht="38.25" x14ac:dyDescent="0.2">
      <c r="A149" s="4">
        <v>4</v>
      </c>
      <c r="B149" s="1" t="s">
        <v>199</v>
      </c>
      <c r="C149" s="3" t="s">
        <v>25</v>
      </c>
      <c r="D149" s="8" t="s">
        <v>200</v>
      </c>
      <c r="E149" s="5">
        <v>334.32</v>
      </c>
      <c r="F149" s="5">
        <v>1</v>
      </c>
      <c r="G149" s="6">
        <f t="shared" si="7"/>
        <v>334.32</v>
      </c>
    </row>
    <row r="150" spans="1:7" ht="38.25" x14ac:dyDescent="0.2">
      <c r="A150" s="4">
        <v>5</v>
      </c>
      <c r="B150" s="1" t="s">
        <v>201</v>
      </c>
      <c r="C150" s="3" t="s">
        <v>25</v>
      </c>
      <c r="D150" s="8" t="s">
        <v>202</v>
      </c>
      <c r="E150" s="5">
        <v>1328.84</v>
      </c>
      <c r="F150" s="5">
        <v>1</v>
      </c>
      <c r="G150" s="6">
        <f t="shared" si="7"/>
        <v>1328.84</v>
      </c>
    </row>
    <row r="151" spans="1:7" ht="38.25" x14ac:dyDescent="0.2">
      <c r="A151" s="4">
        <v>6</v>
      </c>
      <c r="B151" s="1" t="s">
        <v>203</v>
      </c>
      <c r="C151" s="3" t="s">
        <v>25</v>
      </c>
      <c r="D151" s="8" t="s">
        <v>204</v>
      </c>
      <c r="E151" s="5">
        <v>535.4</v>
      </c>
      <c r="F151" s="5">
        <v>17</v>
      </c>
      <c r="G151" s="6">
        <f t="shared" si="7"/>
        <v>9101.7999999999993</v>
      </c>
    </row>
    <row r="152" spans="1:7" ht="38.25" x14ac:dyDescent="0.2">
      <c r="A152" s="4">
        <v>7</v>
      </c>
      <c r="B152" s="1" t="s">
        <v>205</v>
      </c>
      <c r="C152" s="3" t="s">
        <v>25</v>
      </c>
      <c r="D152" s="8" t="s">
        <v>204</v>
      </c>
      <c r="E152" s="5">
        <v>514.94000000000005</v>
      </c>
      <c r="F152" s="5">
        <v>9</v>
      </c>
      <c r="G152" s="6">
        <f t="shared" si="7"/>
        <v>4634.4600000000009</v>
      </c>
    </row>
    <row r="153" spans="1:7" ht="38.25" x14ac:dyDescent="0.2">
      <c r="A153" s="4">
        <v>8</v>
      </c>
      <c r="B153" s="1" t="s">
        <v>206</v>
      </c>
      <c r="C153" s="3" t="s">
        <v>25</v>
      </c>
      <c r="D153" s="8" t="s">
        <v>207</v>
      </c>
      <c r="E153" s="5">
        <v>202.68</v>
      </c>
      <c r="F153" s="5">
        <v>11</v>
      </c>
      <c r="G153" s="6">
        <f t="shared" si="7"/>
        <v>2229.48</v>
      </c>
    </row>
    <row r="154" spans="1:7" ht="38.25" x14ac:dyDescent="0.2">
      <c r="A154" s="4">
        <v>9</v>
      </c>
      <c r="B154" s="1" t="s">
        <v>208</v>
      </c>
      <c r="C154" s="3" t="s">
        <v>25</v>
      </c>
      <c r="D154" s="8" t="s">
        <v>209</v>
      </c>
      <c r="E154" s="5">
        <v>680.36</v>
      </c>
      <c r="F154" s="5">
        <v>2</v>
      </c>
      <c r="G154" s="6">
        <f t="shared" si="7"/>
        <v>1360.72</v>
      </c>
    </row>
    <row r="155" spans="1:7" ht="38.25" x14ac:dyDescent="0.2">
      <c r="A155" s="4">
        <v>10</v>
      </c>
      <c r="B155" s="1" t="s">
        <v>210</v>
      </c>
      <c r="C155" s="3" t="s">
        <v>25</v>
      </c>
      <c r="D155" s="8" t="s">
        <v>211</v>
      </c>
      <c r="E155" s="5">
        <v>406.78000000000003</v>
      </c>
      <c r="F155" s="5">
        <v>5</v>
      </c>
      <c r="G155" s="6">
        <f t="shared" si="7"/>
        <v>2033.9</v>
      </c>
    </row>
    <row r="156" spans="1:7" ht="38.25" x14ac:dyDescent="0.2">
      <c r="A156" s="4">
        <v>11</v>
      </c>
      <c r="B156" s="1" t="s">
        <v>212</v>
      </c>
      <c r="C156" s="3" t="s">
        <v>25</v>
      </c>
      <c r="D156" s="8" t="s">
        <v>213</v>
      </c>
      <c r="E156" s="5">
        <v>320.18</v>
      </c>
      <c r="F156" s="5">
        <v>2</v>
      </c>
      <c r="G156" s="6">
        <f t="shared" si="7"/>
        <v>640.36</v>
      </c>
    </row>
    <row r="157" spans="1:7" ht="38.25" x14ac:dyDescent="0.2">
      <c r="A157" s="4">
        <v>12</v>
      </c>
      <c r="B157" s="1" t="s">
        <v>214</v>
      </c>
      <c r="C157" s="3" t="s">
        <v>18</v>
      </c>
      <c r="D157" s="8" t="s">
        <v>215</v>
      </c>
      <c r="E157" s="5">
        <v>9.3000000000000007</v>
      </c>
      <c r="F157" s="5">
        <v>30</v>
      </c>
      <c r="G157" s="6">
        <f t="shared" si="7"/>
        <v>279</v>
      </c>
    </row>
    <row r="158" spans="1:7" s="10" customFormat="1" x14ac:dyDescent="0.2">
      <c r="A158" s="17" t="s">
        <v>21</v>
      </c>
      <c r="B158" s="14"/>
      <c r="D158" s="18" t="s">
        <v>216</v>
      </c>
      <c r="G158" s="19">
        <f>SUM(G146:G157)</f>
        <v>23382.100000000002</v>
      </c>
    </row>
    <row r="159" spans="1:7" s="10" customFormat="1" x14ac:dyDescent="0.2">
      <c r="A159" s="14" t="s">
        <v>3</v>
      </c>
      <c r="B159" s="14"/>
      <c r="C159" s="14" t="s">
        <v>4</v>
      </c>
      <c r="D159" s="15" t="s">
        <v>5</v>
      </c>
      <c r="G159" s="19"/>
    </row>
    <row r="160" spans="1:7" s="10" customFormat="1" x14ac:dyDescent="0.2">
      <c r="A160" s="14" t="s">
        <v>6</v>
      </c>
      <c r="B160" s="14"/>
      <c r="C160" s="14" t="s">
        <v>4</v>
      </c>
      <c r="D160" s="15" t="s">
        <v>7</v>
      </c>
      <c r="G160" s="19"/>
    </row>
    <row r="161" spans="1:7" s="10" customFormat="1" x14ac:dyDescent="0.2">
      <c r="A161" s="14" t="s">
        <v>8</v>
      </c>
      <c r="B161" s="14"/>
      <c r="C161" s="14" t="s">
        <v>194</v>
      </c>
      <c r="D161" s="15" t="s">
        <v>195</v>
      </c>
      <c r="G161" s="19"/>
    </row>
    <row r="162" spans="1:7" s="10" customFormat="1" x14ac:dyDescent="0.2">
      <c r="A162" s="14" t="s">
        <v>24</v>
      </c>
      <c r="B162" s="9"/>
      <c r="C162" s="14" t="s">
        <v>47</v>
      </c>
      <c r="D162" s="15" t="s">
        <v>217</v>
      </c>
      <c r="G162" s="19"/>
    </row>
    <row r="163" spans="1:7" s="10" customFormat="1" x14ac:dyDescent="0.2">
      <c r="A163" s="9" t="s">
        <v>14</v>
      </c>
      <c r="B163" s="9" t="s">
        <v>15</v>
      </c>
      <c r="C163" s="16" t="s">
        <v>16</v>
      </c>
      <c r="D163" s="9" t="s">
        <v>11</v>
      </c>
      <c r="E163" s="9" t="s">
        <v>17</v>
      </c>
      <c r="F163" s="9" t="s">
        <v>12</v>
      </c>
      <c r="G163" s="19" t="s">
        <v>13</v>
      </c>
    </row>
    <row r="164" spans="1:7" ht="38.25" x14ac:dyDescent="0.2">
      <c r="A164" s="4">
        <v>1</v>
      </c>
      <c r="B164" s="1" t="s">
        <v>218</v>
      </c>
      <c r="C164" s="3" t="s">
        <v>25</v>
      </c>
      <c r="D164" s="8" t="s">
        <v>219</v>
      </c>
      <c r="E164" s="5">
        <v>7376</v>
      </c>
      <c r="F164" s="5">
        <v>1</v>
      </c>
      <c r="G164" s="6">
        <f t="shared" ref="G164:G171" si="8">+E164*F164</f>
        <v>7376</v>
      </c>
    </row>
    <row r="165" spans="1:7" ht="38.25" x14ac:dyDescent="0.2">
      <c r="A165" s="4">
        <v>2</v>
      </c>
      <c r="B165" s="1" t="s">
        <v>220</v>
      </c>
      <c r="C165" s="3" t="s">
        <v>25</v>
      </c>
      <c r="D165" s="8" t="s">
        <v>221</v>
      </c>
      <c r="E165" s="5">
        <v>5135.88</v>
      </c>
      <c r="F165" s="5">
        <v>1</v>
      </c>
      <c r="G165" s="6">
        <f t="shared" si="8"/>
        <v>5135.88</v>
      </c>
    </row>
    <row r="166" spans="1:7" ht="38.25" x14ac:dyDescent="0.2">
      <c r="A166" s="4">
        <v>3</v>
      </c>
      <c r="B166" s="1" t="s">
        <v>222</v>
      </c>
      <c r="C166" s="3" t="s">
        <v>25</v>
      </c>
      <c r="D166" s="8" t="s">
        <v>223</v>
      </c>
      <c r="E166" s="5">
        <v>327.82</v>
      </c>
      <c r="F166" s="5">
        <v>26</v>
      </c>
      <c r="G166" s="6">
        <f t="shared" si="8"/>
        <v>8523.32</v>
      </c>
    </row>
    <row r="167" spans="1:7" ht="38.25" x14ac:dyDescent="0.2">
      <c r="A167" s="4">
        <v>4</v>
      </c>
      <c r="B167" s="1" t="s">
        <v>224</v>
      </c>
      <c r="C167" s="3" t="s">
        <v>25</v>
      </c>
      <c r="D167" s="8" t="s">
        <v>225</v>
      </c>
      <c r="E167" s="5">
        <v>2294.75</v>
      </c>
      <c r="F167" s="5">
        <v>1</v>
      </c>
      <c r="G167" s="6">
        <f t="shared" si="8"/>
        <v>2294.75</v>
      </c>
    </row>
    <row r="168" spans="1:7" ht="38.25" x14ac:dyDescent="0.2">
      <c r="A168" s="4">
        <v>5</v>
      </c>
      <c r="B168" s="1" t="s">
        <v>226</v>
      </c>
      <c r="C168" s="3" t="s">
        <v>25</v>
      </c>
      <c r="D168" s="8" t="s">
        <v>227</v>
      </c>
      <c r="E168" s="5">
        <v>1311.29</v>
      </c>
      <c r="F168" s="5">
        <v>1</v>
      </c>
      <c r="G168" s="6">
        <f t="shared" si="8"/>
        <v>1311.29</v>
      </c>
    </row>
    <row r="169" spans="1:7" ht="38.25" x14ac:dyDescent="0.2">
      <c r="A169" s="4">
        <v>6</v>
      </c>
      <c r="B169" s="1" t="s">
        <v>228</v>
      </c>
      <c r="C169" s="3" t="s">
        <v>25</v>
      </c>
      <c r="D169" s="8" t="s">
        <v>229</v>
      </c>
      <c r="E169" s="5">
        <v>764.92000000000007</v>
      </c>
      <c r="F169" s="5">
        <v>1</v>
      </c>
      <c r="G169" s="6">
        <f t="shared" si="8"/>
        <v>764.92000000000007</v>
      </c>
    </row>
    <row r="170" spans="1:7" ht="38.25" x14ac:dyDescent="0.2">
      <c r="A170" s="4">
        <v>7</v>
      </c>
      <c r="B170" s="1" t="s">
        <v>230</v>
      </c>
      <c r="C170" s="3" t="s">
        <v>25</v>
      </c>
      <c r="D170" s="8" t="s">
        <v>231</v>
      </c>
      <c r="E170" s="5">
        <v>819.56000000000006</v>
      </c>
      <c r="F170" s="5">
        <v>1</v>
      </c>
      <c r="G170" s="6">
        <f t="shared" si="8"/>
        <v>819.56000000000006</v>
      </c>
    </row>
    <row r="171" spans="1:7" ht="38.25" x14ac:dyDescent="0.2">
      <c r="A171" s="4">
        <v>8</v>
      </c>
      <c r="B171" s="1" t="s">
        <v>232</v>
      </c>
      <c r="C171" s="3" t="s">
        <v>25</v>
      </c>
      <c r="D171" s="8" t="s">
        <v>233</v>
      </c>
      <c r="E171" s="5">
        <v>628.33000000000004</v>
      </c>
      <c r="F171" s="5">
        <v>1</v>
      </c>
      <c r="G171" s="6">
        <f t="shared" si="8"/>
        <v>628.33000000000004</v>
      </c>
    </row>
    <row r="172" spans="1:7" s="10" customFormat="1" x14ac:dyDescent="0.2">
      <c r="A172" s="17" t="s">
        <v>21</v>
      </c>
      <c r="B172" s="14"/>
      <c r="D172" s="18" t="s">
        <v>234</v>
      </c>
      <c r="G172" s="19">
        <f>SUM(G164:G171)</f>
        <v>26854.050000000007</v>
      </c>
    </row>
    <row r="173" spans="1:7" s="10" customFormat="1" x14ac:dyDescent="0.2">
      <c r="A173" s="14" t="s">
        <v>3</v>
      </c>
      <c r="B173" s="14"/>
      <c r="C173" s="14" t="s">
        <v>4</v>
      </c>
      <c r="D173" s="15" t="s">
        <v>5</v>
      </c>
      <c r="G173" s="19"/>
    </row>
    <row r="174" spans="1:7" s="10" customFormat="1" x14ac:dyDescent="0.2">
      <c r="A174" s="14" t="s">
        <v>6</v>
      </c>
      <c r="B174" s="14"/>
      <c r="C174" s="14" t="s">
        <v>4</v>
      </c>
      <c r="D174" s="15" t="s">
        <v>7</v>
      </c>
      <c r="G174" s="19"/>
    </row>
    <row r="175" spans="1:7" s="10" customFormat="1" x14ac:dyDescent="0.2">
      <c r="A175" s="14" t="s">
        <v>8</v>
      </c>
      <c r="B175" s="14"/>
      <c r="C175" s="14" t="s">
        <v>194</v>
      </c>
      <c r="D175" s="15" t="s">
        <v>195</v>
      </c>
      <c r="G175" s="19"/>
    </row>
    <row r="176" spans="1:7" s="10" customFormat="1" x14ac:dyDescent="0.2">
      <c r="A176" s="14" t="s">
        <v>24</v>
      </c>
      <c r="B176" s="9"/>
      <c r="C176" s="14" t="s">
        <v>131</v>
      </c>
      <c r="D176" s="15" t="s">
        <v>235</v>
      </c>
      <c r="G176" s="19"/>
    </row>
    <row r="177" spans="1:7" s="10" customFormat="1" x14ac:dyDescent="0.2">
      <c r="A177" s="9" t="s">
        <v>14</v>
      </c>
      <c r="B177" s="9" t="s">
        <v>15</v>
      </c>
      <c r="C177" s="16" t="s">
        <v>16</v>
      </c>
      <c r="D177" s="9" t="s">
        <v>11</v>
      </c>
      <c r="E177" s="9" t="s">
        <v>17</v>
      </c>
      <c r="F177" s="9" t="s">
        <v>12</v>
      </c>
      <c r="G177" s="19" t="s">
        <v>13</v>
      </c>
    </row>
    <row r="178" spans="1:7" ht="38.25" x14ac:dyDescent="0.2">
      <c r="A178" s="4">
        <v>1</v>
      </c>
      <c r="B178" s="1" t="s">
        <v>236</v>
      </c>
      <c r="C178" s="3" t="s">
        <v>25</v>
      </c>
      <c r="D178" s="8" t="s">
        <v>237</v>
      </c>
      <c r="E178" s="5">
        <v>763.4</v>
      </c>
      <c r="F178" s="5">
        <v>2</v>
      </c>
      <c r="G178" s="6">
        <f t="shared" ref="G178:G181" si="9">+E178*F178</f>
        <v>1526.8</v>
      </c>
    </row>
    <row r="179" spans="1:7" ht="25.5" x14ac:dyDescent="0.2">
      <c r="A179" s="4">
        <v>2</v>
      </c>
      <c r="B179" s="1" t="s">
        <v>238</v>
      </c>
      <c r="C179" s="3" t="s">
        <v>25</v>
      </c>
      <c r="D179" s="8" t="s">
        <v>239</v>
      </c>
      <c r="E179" s="5">
        <v>79.22</v>
      </c>
      <c r="F179" s="5">
        <v>2</v>
      </c>
      <c r="G179" s="6">
        <f t="shared" si="9"/>
        <v>158.44</v>
      </c>
    </row>
    <row r="180" spans="1:7" ht="38.25" x14ac:dyDescent="0.2">
      <c r="A180" s="4">
        <v>3</v>
      </c>
      <c r="B180" s="1" t="s">
        <v>240</v>
      </c>
      <c r="C180" s="3" t="s">
        <v>25</v>
      </c>
      <c r="D180" s="8" t="s">
        <v>241</v>
      </c>
      <c r="E180" s="5">
        <v>1267.58</v>
      </c>
      <c r="F180" s="5">
        <v>1</v>
      </c>
      <c r="G180" s="6">
        <f t="shared" si="9"/>
        <v>1267.58</v>
      </c>
    </row>
    <row r="181" spans="1:7" x14ac:dyDescent="0.2">
      <c r="A181" s="4">
        <v>4</v>
      </c>
      <c r="B181" s="1" t="s">
        <v>242</v>
      </c>
      <c r="C181" s="3" t="s">
        <v>25</v>
      </c>
      <c r="D181" s="8" t="s">
        <v>243</v>
      </c>
      <c r="E181" s="5">
        <v>6</v>
      </c>
      <c r="F181" s="5">
        <v>288</v>
      </c>
      <c r="G181" s="6">
        <f t="shared" si="9"/>
        <v>1728</v>
      </c>
    </row>
    <row r="182" spans="1:7" s="10" customFormat="1" x14ac:dyDescent="0.2">
      <c r="A182" s="17" t="s">
        <v>21</v>
      </c>
      <c r="B182" s="14"/>
      <c r="D182" s="18" t="s">
        <v>244</v>
      </c>
      <c r="G182" s="19">
        <f>SUM(G178:G181)</f>
        <v>4680.82</v>
      </c>
    </row>
    <row r="183" spans="1:7" s="10" customFormat="1" x14ac:dyDescent="0.2">
      <c r="A183" s="14" t="s">
        <v>3</v>
      </c>
      <c r="B183" s="14"/>
      <c r="C183" s="14" t="s">
        <v>4</v>
      </c>
      <c r="D183" s="15" t="s">
        <v>5</v>
      </c>
      <c r="G183" s="19"/>
    </row>
    <row r="184" spans="1:7" s="10" customFormat="1" x14ac:dyDescent="0.2">
      <c r="A184" s="14" t="s">
        <v>6</v>
      </c>
      <c r="B184" s="14"/>
      <c r="C184" s="14" t="s">
        <v>4</v>
      </c>
      <c r="D184" s="15" t="s">
        <v>7</v>
      </c>
      <c r="G184" s="19"/>
    </row>
    <row r="185" spans="1:7" s="10" customFormat="1" x14ac:dyDescent="0.2">
      <c r="A185" s="14" t="s">
        <v>8</v>
      </c>
      <c r="B185" s="14"/>
      <c r="C185" s="14" t="s">
        <v>194</v>
      </c>
      <c r="D185" s="15" t="s">
        <v>195</v>
      </c>
      <c r="G185" s="19"/>
    </row>
    <row r="186" spans="1:7" s="10" customFormat="1" x14ac:dyDescent="0.2">
      <c r="A186" s="14" t="s">
        <v>24</v>
      </c>
      <c r="B186" s="9"/>
      <c r="C186" s="14" t="s">
        <v>194</v>
      </c>
      <c r="D186" s="15" t="s">
        <v>245</v>
      </c>
      <c r="G186" s="19"/>
    </row>
    <row r="187" spans="1:7" s="10" customFormat="1" x14ac:dyDescent="0.2">
      <c r="A187" s="9" t="s">
        <v>14</v>
      </c>
      <c r="B187" s="9" t="s">
        <v>15</v>
      </c>
      <c r="C187" s="16" t="s">
        <v>16</v>
      </c>
      <c r="D187" s="9" t="s">
        <v>11</v>
      </c>
      <c r="E187" s="9" t="s">
        <v>17</v>
      </c>
      <c r="F187" s="9" t="s">
        <v>12</v>
      </c>
      <c r="G187" s="19" t="s">
        <v>13</v>
      </c>
    </row>
    <row r="188" spans="1:7" ht="25.5" x14ac:dyDescent="0.2">
      <c r="A188" s="4">
        <v>1</v>
      </c>
      <c r="B188" s="1" t="s">
        <v>246</v>
      </c>
      <c r="C188" s="3" t="s">
        <v>25</v>
      </c>
      <c r="D188" s="8" t="s">
        <v>247</v>
      </c>
      <c r="E188" s="5">
        <v>143</v>
      </c>
      <c r="F188" s="5">
        <v>4</v>
      </c>
      <c r="G188" s="6">
        <f>+E188*F188</f>
        <v>572</v>
      </c>
    </row>
    <row r="189" spans="1:7" s="10" customFormat="1" x14ac:dyDescent="0.2">
      <c r="A189" s="17" t="s">
        <v>21</v>
      </c>
      <c r="B189" s="14"/>
      <c r="D189" s="18" t="s">
        <v>248</v>
      </c>
      <c r="G189" s="19">
        <f>SUM(G188)</f>
        <v>572</v>
      </c>
    </row>
    <row r="190" spans="1:7" s="10" customFormat="1" x14ac:dyDescent="0.2">
      <c r="A190" s="14" t="s">
        <v>3</v>
      </c>
      <c r="B190" s="14"/>
      <c r="C190" s="14" t="s">
        <v>4</v>
      </c>
      <c r="D190" s="15" t="s">
        <v>5</v>
      </c>
      <c r="G190" s="19"/>
    </row>
    <row r="191" spans="1:7" s="10" customFormat="1" x14ac:dyDescent="0.2">
      <c r="A191" s="14" t="s">
        <v>6</v>
      </c>
      <c r="B191" s="14"/>
      <c r="C191" s="14" t="s">
        <v>4</v>
      </c>
      <c r="D191" s="15" t="s">
        <v>7</v>
      </c>
      <c r="G191" s="19"/>
    </row>
    <row r="192" spans="1:7" s="10" customFormat="1" x14ac:dyDescent="0.2">
      <c r="A192" s="14" t="s">
        <v>8</v>
      </c>
      <c r="B192" s="9"/>
      <c r="C192" s="14" t="s">
        <v>249</v>
      </c>
      <c r="D192" s="15" t="s">
        <v>250</v>
      </c>
      <c r="G192" s="19"/>
    </row>
    <row r="193" spans="1:7" s="10" customFormat="1" x14ac:dyDescent="0.2">
      <c r="A193" s="9" t="s">
        <v>14</v>
      </c>
      <c r="B193" s="9" t="s">
        <v>15</v>
      </c>
      <c r="C193" s="16" t="s">
        <v>16</v>
      </c>
      <c r="D193" s="9" t="s">
        <v>11</v>
      </c>
      <c r="E193" s="9" t="s">
        <v>17</v>
      </c>
      <c r="F193" s="9" t="s">
        <v>12</v>
      </c>
      <c r="G193" s="19" t="s">
        <v>13</v>
      </c>
    </row>
    <row r="194" spans="1:7" ht="25.5" x14ac:dyDescent="0.2">
      <c r="A194" s="4">
        <v>1</v>
      </c>
      <c r="B194" s="1" t="s">
        <v>252</v>
      </c>
      <c r="C194" s="3" t="s">
        <v>251</v>
      </c>
      <c r="D194" s="8" t="s">
        <v>253</v>
      </c>
      <c r="E194" s="5">
        <v>86.03</v>
      </c>
      <c r="F194" s="5">
        <v>10</v>
      </c>
      <c r="G194" s="6">
        <f t="shared" ref="G194:G195" si="10">+E194*F194</f>
        <v>860.3</v>
      </c>
    </row>
    <row r="195" spans="1:7" ht="38.25" x14ac:dyDescent="0.2">
      <c r="A195" s="4">
        <v>2</v>
      </c>
      <c r="B195" s="1" t="s">
        <v>254</v>
      </c>
      <c r="C195" s="3" t="s">
        <v>251</v>
      </c>
      <c r="D195" s="8" t="s">
        <v>255</v>
      </c>
      <c r="E195" s="5">
        <v>28.44</v>
      </c>
      <c r="F195" s="5">
        <v>10</v>
      </c>
      <c r="G195" s="6">
        <f t="shared" si="10"/>
        <v>284.40000000000003</v>
      </c>
    </row>
    <row r="196" spans="1:7" s="10" customFormat="1" x14ac:dyDescent="0.2">
      <c r="A196" s="17" t="s">
        <v>21</v>
      </c>
      <c r="B196" s="14"/>
      <c r="D196" s="18" t="s">
        <v>256</v>
      </c>
      <c r="G196" s="19">
        <f>SUM(G194:G195)</f>
        <v>1144.7</v>
      </c>
    </row>
    <row r="197" spans="1:7" s="10" customFormat="1" x14ac:dyDescent="0.2">
      <c r="A197" s="14" t="s">
        <v>3</v>
      </c>
      <c r="B197" s="14"/>
      <c r="C197" s="14" t="s">
        <v>4</v>
      </c>
      <c r="D197" s="15" t="s">
        <v>5</v>
      </c>
      <c r="G197" s="19"/>
    </row>
    <row r="198" spans="1:7" s="10" customFormat="1" x14ac:dyDescent="0.2">
      <c r="A198" s="14" t="s">
        <v>6</v>
      </c>
      <c r="B198" s="14"/>
      <c r="C198" s="14" t="s">
        <v>4</v>
      </c>
      <c r="D198" s="15" t="s">
        <v>7</v>
      </c>
      <c r="G198" s="19"/>
    </row>
    <row r="199" spans="1:7" s="10" customFormat="1" x14ac:dyDescent="0.2">
      <c r="A199" s="14" t="s">
        <v>8</v>
      </c>
      <c r="B199" s="9"/>
      <c r="C199" s="14" t="s">
        <v>257</v>
      </c>
      <c r="D199" s="15" t="s">
        <v>258</v>
      </c>
      <c r="G199" s="19"/>
    </row>
    <row r="200" spans="1:7" s="10" customFormat="1" x14ac:dyDescent="0.2">
      <c r="A200" s="9" t="s">
        <v>14</v>
      </c>
      <c r="B200" s="9" t="s">
        <v>15</v>
      </c>
      <c r="C200" s="16" t="s">
        <v>16</v>
      </c>
      <c r="D200" s="9" t="s">
        <v>11</v>
      </c>
      <c r="E200" s="9" t="s">
        <v>17</v>
      </c>
      <c r="F200" s="9" t="s">
        <v>12</v>
      </c>
      <c r="G200" s="19" t="s">
        <v>13</v>
      </c>
    </row>
    <row r="201" spans="1:7" x14ac:dyDescent="0.2">
      <c r="A201" s="4">
        <v>1</v>
      </c>
      <c r="B201" s="1" t="s">
        <v>260</v>
      </c>
      <c r="C201" s="3" t="s">
        <v>259</v>
      </c>
      <c r="D201" s="8" t="s">
        <v>261</v>
      </c>
      <c r="E201" s="5">
        <v>5704.25</v>
      </c>
      <c r="F201" s="5">
        <v>1</v>
      </c>
      <c r="G201" s="6">
        <f>+E201*F201</f>
        <v>5704.25</v>
      </c>
    </row>
    <row r="202" spans="1:7" s="10" customFormat="1" x14ac:dyDescent="0.2">
      <c r="A202" s="17" t="s">
        <v>21</v>
      </c>
      <c r="B202" s="14"/>
      <c r="D202" s="18" t="s">
        <v>262</v>
      </c>
      <c r="G202" s="19">
        <f>SUM(G201)</f>
        <v>5704.25</v>
      </c>
    </row>
    <row r="203" spans="1:7" s="10" customFormat="1" x14ac:dyDescent="0.2">
      <c r="A203" s="14" t="s">
        <v>3</v>
      </c>
      <c r="B203" s="14"/>
      <c r="C203" s="14" t="s">
        <v>4</v>
      </c>
      <c r="D203" s="15" t="s">
        <v>5</v>
      </c>
      <c r="G203" s="19"/>
    </row>
    <row r="204" spans="1:7" s="10" customFormat="1" x14ac:dyDescent="0.2">
      <c r="A204" s="14" t="s">
        <v>6</v>
      </c>
      <c r="B204" s="14"/>
      <c r="C204" s="14" t="s">
        <v>4</v>
      </c>
      <c r="D204" s="15" t="s">
        <v>7</v>
      </c>
      <c r="G204" s="19"/>
    </row>
    <row r="205" spans="1:7" s="10" customFormat="1" x14ac:dyDescent="0.2">
      <c r="A205" s="14" t="s">
        <v>8</v>
      </c>
      <c r="B205" s="9"/>
      <c r="C205" s="14" t="s">
        <v>263</v>
      </c>
      <c r="D205" s="15" t="s">
        <v>264</v>
      </c>
      <c r="G205" s="19"/>
    </row>
    <row r="206" spans="1:7" s="10" customFormat="1" x14ac:dyDescent="0.2">
      <c r="A206" s="9" t="s">
        <v>14</v>
      </c>
      <c r="B206" s="9" t="s">
        <v>15</v>
      </c>
      <c r="C206" s="16" t="s">
        <v>16</v>
      </c>
      <c r="D206" s="9" t="s">
        <v>11</v>
      </c>
      <c r="E206" s="9" t="s">
        <v>17</v>
      </c>
      <c r="F206" s="9" t="s">
        <v>12</v>
      </c>
      <c r="G206" s="19" t="s">
        <v>13</v>
      </c>
    </row>
    <row r="207" spans="1:7" ht="38.25" x14ac:dyDescent="0.2">
      <c r="A207" s="4">
        <v>1</v>
      </c>
      <c r="B207" s="1" t="s">
        <v>265</v>
      </c>
      <c r="C207" s="3" t="s">
        <v>43</v>
      </c>
      <c r="D207" s="8" t="s">
        <v>266</v>
      </c>
      <c r="E207" s="5">
        <v>3034.81</v>
      </c>
      <c r="F207" s="5">
        <v>1</v>
      </c>
      <c r="G207" s="6">
        <f t="shared" ref="G207:G209" si="11">+E207*F207</f>
        <v>3034.81</v>
      </c>
    </row>
    <row r="208" spans="1:7" ht="25.5" x14ac:dyDescent="0.2">
      <c r="A208" s="4">
        <v>2</v>
      </c>
      <c r="B208" s="1" t="s">
        <v>267</v>
      </c>
      <c r="C208" s="3" t="s">
        <v>43</v>
      </c>
      <c r="D208" s="8" t="s">
        <v>268</v>
      </c>
      <c r="E208" s="5">
        <v>819.56000000000006</v>
      </c>
      <c r="F208" s="5">
        <v>1</v>
      </c>
      <c r="G208" s="6">
        <f t="shared" si="11"/>
        <v>819.56000000000006</v>
      </c>
    </row>
    <row r="209" spans="1:7" ht="25.5" x14ac:dyDescent="0.2">
      <c r="A209" s="4">
        <v>3</v>
      </c>
      <c r="B209" s="1" t="s">
        <v>269</v>
      </c>
      <c r="C209" s="3" t="s">
        <v>43</v>
      </c>
      <c r="D209" s="8" t="s">
        <v>270</v>
      </c>
      <c r="E209" s="5">
        <v>1092.74</v>
      </c>
      <c r="F209" s="5">
        <v>1</v>
      </c>
      <c r="G209" s="6">
        <f t="shared" si="11"/>
        <v>1092.74</v>
      </c>
    </row>
    <row r="210" spans="1:7" s="10" customFormat="1" x14ac:dyDescent="0.2">
      <c r="A210" s="17" t="s">
        <v>21</v>
      </c>
      <c r="B210" s="14"/>
      <c r="D210" s="18" t="s">
        <v>271</v>
      </c>
      <c r="G210" s="19">
        <f>SUM(G207:G209)</f>
        <v>4947.1099999999997</v>
      </c>
    </row>
    <row r="211" spans="1:7" s="10" customFormat="1" x14ac:dyDescent="0.2">
      <c r="A211" s="14" t="s">
        <v>3</v>
      </c>
      <c r="B211" s="14"/>
      <c r="C211" s="14" t="s">
        <v>4</v>
      </c>
      <c r="D211" s="15" t="s">
        <v>5</v>
      </c>
      <c r="G211" s="19"/>
    </row>
    <row r="212" spans="1:7" s="10" customFormat="1" x14ac:dyDescent="0.2">
      <c r="A212" s="14" t="s">
        <v>6</v>
      </c>
      <c r="B212" s="14"/>
      <c r="C212" s="14" t="s">
        <v>4</v>
      </c>
      <c r="D212" s="15" t="s">
        <v>7</v>
      </c>
      <c r="G212" s="19"/>
    </row>
    <row r="213" spans="1:7" s="10" customFormat="1" x14ac:dyDescent="0.2">
      <c r="A213" s="14" t="s">
        <v>8</v>
      </c>
      <c r="B213" s="9"/>
      <c r="C213" s="14" t="s">
        <v>272</v>
      </c>
      <c r="D213" s="15" t="s">
        <v>273</v>
      </c>
      <c r="G213" s="19"/>
    </row>
    <row r="214" spans="1:7" s="10" customFormat="1" x14ac:dyDescent="0.2">
      <c r="A214" s="9" t="s">
        <v>14</v>
      </c>
      <c r="B214" s="9" t="s">
        <v>15</v>
      </c>
      <c r="C214" s="16" t="s">
        <v>16</v>
      </c>
      <c r="D214" s="9" t="s">
        <v>11</v>
      </c>
      <c r="E214" s="9" t="s">
        <v>17</v>
      </c>
      <c r="F214" s="9" t="s">
        <v>12</v>
      </c>
      <c r="G214" s="19" t="s">
        <v>13</v>
      </c>
    </row>
    <row r="215" spans="1:7" ht="25.5" x14ac:dyDescent="0.2">
      <c r="A215" s="4">
        <v>1</v>
      </c>
      <c r="B215" s="1" t="s">
        <v>274</v>
      </c>
      <c r="C215" s="3" t="s">
        <v>25</v>
      </c>
      <c r="D215" s="8" t="s">
        <v>275</v>
      </c>
      <c r="E215" s="5">
        <v>327.82</v>
      </c>
      <c r="F215" s="5">
        <v>3</v>
      </c>
      <c r="G215" s="6">
        <f>+E215*F215</f>
        <v>983.46</v>
      </c>
    </row>
    <row r="216" spans="1:7" s="10" customFormat="1" x14ac:dyDescent="0.2">
      <c r="A216" s="17" t="s">
        <v>21</v>
      </c>
      <c r="B216" s="14"/>
      <c r="D216" s="18" t="s">
        <v>276</v>
      </c>
      <c r="G216" s="19">
        <f>SUM(G215)</f>
        <v>983.46</v>
      </c>
    </row>
    <row r="217" spans="1:7" s="10" customFormat="1" x14ac:dyDescent="0.2">
      <c r="A217" s="14" t="s">
        <v>3</v>
      </c>
      <c r="B217" s="14"/>
      <c r="C217" s="14" t="s">
        <v>4</v>
      </c>
      <c r="D217" s="15" t="s">
        <v>5</v>
      </c>
      <c r="G217" s="19"/>
    </row>
    <row r="218" spans="1:7" s="10" customFormat="1" x14ac:dyDescent="0.2">
      <c r="A218" s="14" t="s">
        <v>6</v>
      </c>
      <c r="B218" s="14"/>
      <c r="C218" s="14" t="s">
        <v>4</v>
      </c>
      <c r="D218" s="15" t="s">
        <v>7</v>
      </c>
      <c r="G218" s="19"/>
    </row>
    <row r="219" spans="1:7" s="10" customFormat="1" x14ac:dyDescent="0.2">
      <c r="A219" s="14" t="s">
        <v>8</v>
      </c>
      <c r="B219" s="14"/>
      <c r="C219" s="14" t="s">
        <v>277</v>
      </c>
      <c r="D219" s="15" t="s">
        <v>278</v>
      </c>
      <c r="G219" s="19"/>
    </row>
    <row r="220" spans="1:7" s="10" customFormat="1" x14ac:dyDescent="0.2">
      <c r="A220" s="14" t="s">
        <v>24</v>
      </c>
      <c r="B220" s="9"/>
      <c r="C220" s="14" t="s">
        <v>4</v>
      </c>
      <c r="D220" s="15" t="s">
        <v>279</v>
      </c>
      <c r="G220" s="19"/>
    </row>
    <row r="221" spans="1:7" s="10" customFormat="1" x14ac:dyDescent="0.2">
      <c r="A221" s="9" t="s">
        <v>14</v>
      </c>
      <c r="B221" s="9" t="s">
        <v>15</v>
      </c>
      <c r="C221" s="16" t="s">
        <v>16</v>
      </c>
      <c r="D221" s="9" t="s">
        <v>11</v>
      </c>
      <c r="E221" s="9" t="s">
        <v>17</v>
      </c>
      <c r="F221" s="9" t="s">
        <v>12</v>
      </c>
      <c r="G221" s="19" t="s">
        <v>13</v>
      </c>
    </row>
    <row r="222" spans="1:7" ht="38.25" x14ac:dyDescent="0.2">
      <c r="A222" s="4">
        <v>1</v>
      </c>
      <c r="B222" s="1" t="s">
        <v>280</v>
      </c>
      <c r="C222" s="3" t="s">
        <v>18</v>
      </c>
      <c r="D222" s="8" t="s">
        <v>281</v>
      </c>
      <c r="E222" s="5">
        <v>10.24</v>
      </c>
      <c r="F222" s="5">
        <v>30</v>
      </c>
      <c r="G222" s="6">
        <f t="shared" ref="G222:G232" si="12">+E222*F222</f>
        <v>307.2</v>
      </c>
    </row>
    <row r="223" spans="1:7" ht="38.25" x14ac:dyDescent="0.2">
      <c r="A223" s="4">
        <v>2</v>
      </c>
      <c r="B223" s="1" t="s">
        <v>282</v>
      </c>
      <c r="C223" s="3" t="s">
        <v>18</v>
      </c>
      <c r="D223" s="8" t="s">
        <v>283</v>
      </c>
      <c r="E223" s="5">
        <v>14.18</v>
      </c>
      <c r="F223" s="5">
        <v>90</v>
      </c>
      <c r="G223" s="6">
        <f t="shared" si="12"/>
        <v>1276.2</v>
      </c>
    </row>
    <row r="224" spans="1:7" ht="25.5" x14ac:dyDescent="0.2">
      <c r="A224" s="4">
        <v>3</v>
      </c>
      <c r="B224" s="1" t="s">
        <v>284</v>
      </c>
      <c r="C224" s="3" t="s">
        <v>25</v>
      </c>
      <c r="D224" s="8" t="s">
        <v>285</v>
      </c>
      <c r="E224" s="5">
        <v>108.3</v>
      </c>
      <c r="F224" s="5">
        <v>2</v>
      </c>
      <c r="G224" s="6">
        <f t="shared" si="12"/>
        <v>216.6</v>
      </c>
    </row>
    <row r="225" spans="1:7" ht="25.5" x14ac:dyDescent="0.2">
      <c r="A225" s="4">
        <v>4</v>
      </c>
      <c r="B225" s="1" t="s">
        <v>286</v>
      </c>
      <c r="C225" s="3" t="s">
        <v>18</v>
      </c>
      <c r="D225" s="8" t="s">
        <v>287</v>
      </c>
      <c r="E225" s="5">
        <v>7.53</v>
      </c>
      <c r="F225" s="5">
        <v>4</v>
      </c>
      <c r="G225" s="6">
        <f t="shared" si="12"/>
        <v>30.12</v>
      </c>
    </row>
    <row r="226" spans="1:7" ht="25.5" x14ac:dyDescent="0.2">
      <c r="A226" s="4">
        <v>5</v>
      </c>
      <c r="B226" s="1" t="s">
        <v>288</v>
      </c>
      <c r="C226" s="3" t="s">
        <v>18</v>
      </c>
      <c r="D226" s="8" t="s">
        <v>289</v>
      </c>
      <c r="E226" s="5">
        <v>14.41</v>
      </c>
      <c r="F226" s="5">
        <v>6</v>
      </c>
      <c r="G226" s="6">
        <f t="shared" si="12"/>
        <v>86.460000000000008</v>
      </c>
    </row>
    <row r="227" spans="1:7" ht="25.5" x14ac:dyDescent="0.2">
      <c r="A227" s="4">
        <v>6</v>
      </c>
      <c r="B227" s="1" t="s">
        <v>290</v>
      </c>
      <c r="C227" s="3" t="s">
        <v>43</v>
      </c>
      <c r="D227" s="8" t="s">
        <v>291</v>
      </c>
      <c r="E227" s="5">
        <v>655.64</v>
      </c>
      <c r="F227" s="5">
        <v>1</v>
      </c>
      <c r="G227" s="6">
        <f t="shared" si="12"/>
        <v>655.64</v>
      </c>
    </row>
    <row r="228" spans="1:7" x14ac:dyDescent="0.2">
      <c r="A228" s="4">
        <v>7</v>
      </c>
      <c r="B228" s="1" t="s">
        <v>292</v>
      </c>
      <c r="C228" s="3" t="s">
        <v>43</v>
      </c>
      <c r="D228" s="8" t="s">
        <v>293</v>
      </c>
      <c r="E228" s="5">
        <v>273.19</v>
      </c>
      <c r="F228" s="5">
        <v>1</v>
      </c>
      <c r="G228" s="6">
        <f t="shared" si="12"/>
        <v>273.19</v>
      </c>
    </row>
    <row r="229" spans="1:7" ht="25.5" x14ac:dyDescent="0.2">
      <c r="A229" s="4">
        <v>8</v>
      </c>
      <c r="B229" s="1" t="s">
        <v>294</v>
      </c>
      <c r="C229" s="3" t="s">
        <v>43</v>
      </c>
      <c r="D229" s="8" t="s">
        <v>295</v>
      </c>
      <c r="E229" s="5">
        <v>360.71</v>
      </c>
      <c r="F229" s="5">
        <v>2</v>
      </c>
      <c r="G229" s="6">
        <f t="shared" si="12"/>
        <v>721.42</v>
      </c>
    </row>
    <row r="230" spans="1:7" ht="25.5" x14ac:dyDescent="0.2">
      <c r="A230" s="4">
        <v>9</v>
      </c>
      <c r="B230" s="1" t="s">
        <v>296</v>
      </c>
      <c r="C230" s="3" t="s">
        <v>43</v>
      </c>
      <c r="D230" s="8" t="s">
        <v>297</v>
      </c>
      <c r="E230" s="5">
        <v>737.6</v>
      </c>
      <c r="F230" s="5">
        <v>1</v>
      </c>
      <c r="G230" s="6">
        <f t="shared" si="12"/>
        <v>737.6</v>
      </c>
    </row>
    <row r="231" spans="1:7" ht="38.25" x14ac:dyDescent="0.2">
      <c r="A231" s="4">
        <v>10</v>
      </c>
      <c r="B231" s="1" t="s">
        <v>298</v>
      </c>
      <c r="C231" s="3" t="s">
        <v>43</v>
      </c>
      <c r="D231" s="8" t="s">
        <v>299</v>
      </c>
      <c r="E231" s="5">
        <v>874.19</v>
      </c>
      <c r="F231" s="5">
        <v>1</v>
      </c>
      <c r="G231" s="6">
        <f t="shared" si="12"/>
        <v>874.19</v>
      </c>
    </row>
    <row r="232" spans="1:7" x14ac:dyDescent="0.2">
      <c r="A232" s="4">
        <v>11</v>
      </c>
      <c r="B232" s="1" t="s">
        <v>300</v>
      </c>
      <c r="C232" s="3" t="s">
        <v>43</v>
      </c>
      <c r="D232" s="8" t="s">
        <v>301</v>
      </c>
      <c r="E232" s="5">
        <v>109.27</v>
      </c>
      <c r="F232" s="5">
        <v>1</v>
      </c>
      <c r="G232" s="6">
        <f t="shared" si="12"/>
        <v>109.27</v>
      </c>
    </row>
    <row r="233" spans="1:7" s="10" customFormat="1" x14ac:dyDescent="0.2">
      <c r="A233" s="17" t="s">
        <v>21</v>
      </c>
      <c r="B233" s="14"/>
      <c r="D233" s="18" t="s">
        <v>302</v>
      </c>
      <c r="G233" s="19">
        <f>SUM(G222:G232)</f>
        <v>5287.8900000000012</v>
      </c>
    </row>
    <row r="234" spans="1:7" s="10" customFormat="1" x14ac:dyDescent="0.2">
      <c r="A234" s="14" t="s">
        <v>3</v>
      </c>
      <c r="B234" s="14"/>
      <c r="C234" s="14" t="s">
        <v>4</v>
      </c>
      <c r="D234" s="15" t="s">
        <v>5</v>
      </c>
      <c r="G234" s="19"/>
    </row>
    <row r="235" spans="1:7" s="10" customFormat="1" x14ac:dyDescent="0.2">
      <c r="A235" s="14" t="s">
        <v>6</v>
      </c>
      <c r="B235" s="14"/>
      <c r="C235" s="14" t="s">
        <v>4</v>
      </c>
      <c r="D235" s="15" t="s">
        <v>7</v>
      </c>
      <c r="G235" s="19"/>
    </row>
    <row r="236" spans="1:7" s="10" customFormat="1" x14ac:dyDescent="0.2">
      <c r="A236" s="14" t="s">
        <v>8</v>
      </c>
      <c r="B236" s="14"/>
      <c r="C236" s="14" t="s">
        <v>277</v>
      </c>
      <c r="D236" s="15" t="s">
        <v>278</v>
      </c>
      <c r="G236" s="19"/>
    </row>
    <row r="237" spans="1:7" s="10" customFormat="1" x14ac:dyDescent="0.2">
      <c r="A237" s="14" t="s">
        <v>24</v>
      </c>
      <c r="B237" s="9"/>
      <c r="C237" s="14" t="s">
        <v>47</v>
      </c>
      <c r="D237" s="15" t="s">
        <v>303</v>
      </c>
      <c r="G237" s="19"/>
    </row>
    <row r="238" spans="1:7" s="10" customFormat="1" x14ac:dyDescent="0.2">
      <c r="A238" s="9" t="s">
        <v>14</v>
      </c>
      <c r="B238" s="9" t="s">
        <v>15</v>
      </c>
      <c r="C238" s="16" t="s">
        <v>16</v>
      </c>
      <c r="D238" s="9" t="s">
        <v>11</v>
      </c>
      <c r="E238" s="9" t="s">
        <v>17</v>
      </c>
      <c r="F238" s="9" t="s">
        <v>12</v>
      </c>
      <c r="G238" s="19" t="s">
        <v>13</v>
      </c>
    </row>
    <row r="239" spans="1:7" ht="38.25" x14ac:dyDescent="0.2">
      <c r="A239" s="4">
        <v>1</v>
      </c>
      <c r="B239" s="1" t="s">
        <v>304</v>
      </c>
      <c r="C239" s="3" t="s">
        <v>25</v>
      </c>
      <c r="D239" s="8" t="s">
        <v>305</v>
      </c>
      <c r="E239" s="5">
        <v>659.33</v>
      </c>
      <c r="F239" s="5">
        <v>1</v>
      </c>
      <c r="G239" s="6">
        <f t="shared" ref="G239:G247" si="13">+E239*F239</f>
        <v>659.33</v>
      </c>
    </row>
    <row r="240" spans="1:7" ht="25.5" x14ac:dyDescent="0.2">
      <c r="A240" s="4">
        <v>2</v>
      </c>
      <c r="B240" s="1" t="s">
        <v>306</v>
      </c>
      <c r="C240" s="3" t="s">
        <v>25</v>
      </c>
      <c r="D240" s="8" t="s">
        <v>307</v>
      </c>
      <c r="E240" s="5">
        <v>255.09</v>
      </c>
      <c r="F240" s="5">
        <v>3</v>
      </c>
      <c r="G240" s="6">
        <f t="shared" si="13"/>
        <v>765.27</v>
      </c>
    </row>
    <row r="241" spans="1:7" ht="25.5" x14ac:dyDescent="0.2">
      <c r="A241" s="4">
        <v>3</v>
      </c>
      <c r="B241" s="1" t="s">
        <v>308</v>
      </c>
      <c r="C241" s="3" t="s">
        <v>25</v>
      </c>
      <c r="D241" s="8" t="s">
        <v>309</v>
      </c>
      <c r="E241" s="5">
        <v>645.9</v>
      </c>
      <c r="F241" s="5">
        <v>1</v>
      </c>
      <c r="G241" s="6">
        <f t="shared" si="13"/>
        <v>645.9</v>
      </c>
    </row>
    <row r="242" spans="1:7" ht="25.5" x14ac:dyDescent="0.2">
      <c r="A242" s="4">
        <v>4</v>
      </c>
      <c r="B242" s="1" t="s">
        <v>310</v>
      </c>
      <c r="C242" s="3" t="s">
        <v>25</v>
      </c>
      <c r="D242" s="8" t="s">
        <v>311</v>
      </c>
      <c r="E242" s="5">
        <v>250.66</v>
      </c>
      <c r="F242" s="5">
        <v>1</v>
      </c>
      <c r="G242" s="6">
        <f t="shared" si="13"/>
        <v>250.66</v>
      </c>
    </row>
    <row r="243" spans="1:7" ht="38.25" x14ac:dyDescent="0.2">
      <c r="A243" s="4">
        <v>5</v>
      </c>
      <c r="B243" s="1" t="s">
        <v>312</v>
      </c>
      <c r="C243" s="3" t="s">
        <v>25</v>
      </c>
      <c r="D243" s="8" t="s">
        <v>313</v>
      </c>
      <c r="E243" s="5">
        <v>3031.82</v>
      </c>
      <c r="F243" s="5">
        <v>1</v>
      </c>
      <c r="G243" s="6">
        <f t="shared" si="13"/>
        <v>3031.82</v>
      </c>
    </row>
    <row r="244" spans="1:7" ht="38.25" x14ac:dyDescent="0.2">
      <c r="A244" s="4">
        <v>6</v>
      </c>
      <c r="B244" s="1" t="s">
        <v>314</v>
      </c>
      <c r="C244" s="3" t="s">
        <v>18</v>
      </c>
      <c r="D244" s="8" t="s">
        <v>315</v>
      </c>
      <c r="E244" s="5">
        <v>132.16999999999999</v>
      </c>
      <c r="F244" s="5">
        <v>75</v>
      </c>
      <c r="G244" s="6">
        <f t="shared" si="13"/>
        <v>9912.7499999999982</v>
      </c>
    </row>
    <row r="245" spans="1:7" ht="38.25" x14ac:dyDescent="0.2">
      <c r="A245" s="4">
        <v>7</v>
      </c>
      <c r="B245" s="1" t="s">
        <v>126</v>
      </c>
      <c r="C245" s="3" t="s">
        <v>18</v>
      </c>
      <c r="D245" s="8" t="s">
        <v>127</v>
      </c>
      <c r="E245" s="5">
        <v>27.560000000000002</v>
      </c>
      <c r="F245" s="5">
        <v>375</v>
      </c>
      <c r="G245" s="6">
        <f t="shared" si="13"/>
        <v>10335</v>
      </c>
    </row>
    <row r="246" spans="1:7" ht="38.25" x14ac:dyDescent="0.2">
      <c r="A246" s="4">
        <v>8</v>
      </c>
      <c r="B246" s="1" t="s">
        <v>316</v>
      </c>
      <c r="C246" s="3" t="s">
        <v>25</v>
      </c>
      <c r="D246" s="8" t="s">
        <v>317</v>
      </c>
      <c r="E246" s="5">
        <v>1122.03</v>
      </c>
      <c r="F246" s="5">
        <v>2</v>
      </c>
      <c r="G246" s="6">
        <f t="shared" si="13"/>
        <v>2244.06</v>
      </c>
    </row>
    <row r="247" spans="1:7" ht="38.25" x14ac:dyDescent="0.2">
      <c r="A247" s="4">
        <v>9</v>
      </c>
      <c r="B247" s="1" t="s">
        <v>318</v>
      </c>
      <c r="C247" s="3" t="s">
        <v>18</v>
      </c>
      <c r="D247" s="8" t="s">
        <v>319</v>
      </c>
      <c r="E247" s="5">
        <v>156.97999999999999</v>
      </c>
      <c r="F247" s="5">
        <v>30</v>
      </c>
      <c r="G247" s="6">
        <f t="shared" si="13"/>
        <v>4709.3999999999996</v>
      </c>
    </row>
    <row r="248" spans="1:7" s="10" customFormat="1" x14ac:dyDescent="0.2">
      <c r="A248" s="17" t="s">
        <v>21</v>
      </c>
      <c r="B248" s="14"/>
      <c r="D248" s="18" t="s">
        <v>320</v>
      </c>
      <c r="G248" s="19">
        <f>SUM(G239:G247)</f>
        <v>32554.189999999995</v>
      </c>
    </row>
    <row r="249" spans="1:7" s="10" customFormat="1" x14ac:dyDescent="0.2">
      <c r="A249" s="14" t="s">
        <v>3</v>
      </c>
      <c r="B249" s="14"/>
      <c r="C249" s="14" t="s">
        <v>4</v>
      </c>
      <c r="D249" s="15" t="s">
        <v>5</v>
      </c>
      <c r="G249" s="19"/>
    </row>
    <row r="250" spans="1:7" s="10" customFormat="1" x14ac:dyDescent="0.2">
      <c r="A250" s="14" t="s">
        <v>6</v>
      </c>
      <c r="B250" s="14"/>
      <c r="C250" s="14" t="s">
        <v>4</v>
      </c>
      <c r="D250" s="15" t="s">
        <v>7</v>
      </c>
      <c r="G250" s="19"/>
    </row>
    <row r="251" spans="1:7" s="10" customFormat="1" x14ac:dyDescent="0.2">
      <c r="A251" s="14" t="s">
        <v>8</v>
      </c>
      <c r="B251" s="14"/>
      <c r="C251" s="14" t="s">
        <v>277</v>
      </c>
      <c r="D251" s="15" t="s">
        <v>278</v>
      </c>
      <c r="G251" s="19"/>
    </row>
    <row r="252" spans="1:7" s="10" customFormat="1" x14ac:dyDescent="0.2">
      <c r="A252" s="14" t="s">
        <v>24</v>
      </c>
      <c r="B252" s="9"/>
      <c r="C252" s="14" t="s">
        <v>131</v>
      </c>
      <c r="D252" s="15" t="s">
        <v>321</v>
      </c>
      <c r="G252" s="19"/>
    </row>
    <row r="253" spans="1:7" s="10" customFormat="1" x14ac:dyDescent="0.2">
      <c r="A253" s="9" t="s">
        <v>14</v>
      </c>
      <c r="B253" s="9" t="s">
        <v>15</v>
      </c>
      <c r="C253" s="16" t="s">
        <v>16</v>
      </c>
      <c r="D253" s="9" t="s">
        <v>11</v>
      </c>
      <c r="E253" s="9" t="s">
        <v>17</v>
      </c>
      <c r="F253" s="9" t="s">
        <v>12</v>
      </c>
      <c r="G253" s="19" t="s">
        <v>13</v>
      </c>
    </row>
    <row r="254" spans="1:7" ht="25.5" x14ac:dyDescent="0.2">
      <c r="A254" s="4">
        <v>1</v>
      </c>
      <c r="B254" s="1" t="s">
        <v>322</v>
      </c>
      <c r="C254" s="3" t="s">
        <v>28</v>
      </c>
      <c r="D254" s="8" t="s">
        <v>323</v>
      </c>
      <c r="E254" s="5">
        <v>962.59</v>
      </c>
      <c r="F254" s="5">
        <v>4.08</v>
      </c>
      <c r="G254" s="6">
        <f t="shared" ref="G254:G260" si="14">+E254*F254</f>
        <v>3927.3672000000001</v>
      </c>
    </row>
    <row r="255" spans="1:7" ht="25.5" x14ac:dyDescent="0.2">
      <c r="A255" s="4">
        <v>2</v>
      </c>
      <c r="B255" s="1" t="s">
        <v>324</v>
      </c>
      <c r="C255" s="3" t="s">
        <v>251</v>
      </c>
      <c r="D255" s="8" t="s">
        <v>325</v>
      </c>
      <c r="E255" s="5">
        <v>73.650000000000006</v>
      </c>
      <c r="F255" s="5">
        <v>3.84</v>
      </c>
      <c r="G255" s="6">
        <f t="shared" si="14"/>
        <v>282.81600000000003</v>
      </c>
    </row>
    <row r="256" spans="1:7" ht="38.25" x14ac:dyDescent="0.2">
      <c r="A256" s="4">
        <v>3</v>
      </c>
      <c r="B256" s="1" t="s">
        <v>326</v>
      </c>
      <c r="C256" s="3" t="s">
        <v>25</v>
      </c>
      <c r="D256" s="8" t="s">
        <v>327</v>
      </c>
      <c r="E256" s="5">
        <v>513.53</v>
      </c>
      <c r="F256" s="5">
        <v>1</v>
      </c>
      <c r="G256" s="6">
        <f t="shared" si="14"/>
        <v>513.53</v>
      </c>
    </row>
    <row r="257" spans="1:7" ht="38.25" x14ac:dyDescent="0.2">
      <c r="A257" s="4">
        <v>4</v>
      </c>
      <c r="B257" s="1" t="s">
        <v>328</v>
      </c>
      <c r="C257" s="3" t="s">
        <v>28</v>
      </c>
      <c r="D257" s="8" t="s">
        <v>329</v>
      </c>
      <c r="E257" s="5">
        <v>43.14</v>
      </c>
      <c r="F257" s="5">
        <v>7.68</v>
      </c>
      <c r="G257" s="6">
        <f t="shared" si="14"/>
        <v>331.3152</v>
      </c>
    </row>
    <row r="258" spans="1:7" ht="25.5" x14ac:dyDescent="0.2">
      <c r="A258" s="4">
        <v>5</v>
      </c>
      <c r="B258" s="1" t="s">
        <v>331</v>
      </c>
      <c r="C258" s="3" t="s">
        <v>330</v>
      </c>
      <c r="D258" s="8" t="s">
        <v>332</v>
      </c>
      <c r="E258" s="5">
        <v>2.42</v>
      </c>
      <c r="F258" s="5">
        <v>398</v>
      </c>
      <c r="G258" s="6">
        <f t="shared" si="14"/>
        <v>963.16</v>
      </c>
    </row>
    <row r="259" spans="1:7" ht="25.5" x14ac:dyDescent="0.2">
      <c r="A259" s="4">
        <v>6</v>
      </c>
      <c r="B259" s="1" t="s">
        <v>333</v>
      </c>
      <c r="C259" s="3" t="s">
        <v>28</v>
      </c>
      <c r="D259" s="8" t="s">
        <v>334</v>
      </c>
      <c r="E259" s="5">
        <v>46.34</v>
      </c>
      <c r="F259" s="5">
        <v>8.64</v>
      </c>
      <c r="G259" s="6">
        <f t="shared" si="14"/>
        <v>400.37760000000003</v>
      </c>
    </row>
    <row r="260" spans="1:7" ht="38.25" x14ac:dyDescent="0.2">
      <c r="A260" s="4">
        <v>7</v>
      </c>
      <c r="B260" s="1" t="s">
        <v>335</v>
      </c>
      <c r="C260" s="3" t="s">
        <v>25</v>
      </c>
      <c r="D260" s="8" t="s">
        <v>336</v>
      </c>
      <c r="E260" s="5">
        <v>1561.06</v>
      </c>
      <c r="F260" s="5">
        <v>1</v>
      </c>
      <c r="G260" s="6">
        <f t="shared" si="14"/>
        <v>1561.06</v>
      </c>
    </row>
    <row r="261" spans="1:7" s="10" customFormat="1" x14ac:dyDescent="0.2">
      <c r="A261" s="17" t="s">
        <v>21</v>
      </c>
      <c r="B261" s="17"/>
      <c r="D261" s="11"/>
      <c r="G261" s="19">
        <f>SUM(G254:G260)</f>
        <v>7979.6260000000002</v>
      </c>
    </row>
    <row r="262" spans="1:7" s="10" customFormat="1" x14ac:dyDescent="0.2">
      <c r="D262" s="11"/>
    </row>
    <row r="263" spans="1:7" s="10" customFormat="1" x14ac:dyDescent="0.2">
      <c r="D263" s="11"/>
    </row>
    <row r="264" spans="1:7" s="10" customFormat="1" x14ac:dyDescent="0.2">
      <c r="A264" s="20" t="s">
        <v>337</v>
      </c>
      <c r="D264" s="11"/>
      <c r="G264" s="21">
        <f>+G11+G26+G50+G59+G85+G97+G116+G140+G158+G172+G182+G189+G196+G202+G210+G216+G233+G248+G261</f>
        <v>296902.02880000003</v>
      </c>
    </row>
    <row r="265" spans="1:7" s="10" customFormat="1" x14ac:dyDescent="0.2">
      <c r="D265" s="11"/>
    </row>
    <row r="266" spans="1:7" s="10" customFormat="1" x14ac:dyDescent="0.2">
      <c r="D266" s="11"/>
      <c r="G266" s="10">
        <f>+G264*1.19</f>
        <v>353313.41427200002</v>
      </c>
    </row>
    <row r="267" spans="1:7" s="10" customFormat="1" x14ac:dyDescent="0.2">
      <c r="D267" s="11"/>
    </row>
    <row r="268" spans="1:7" s="10" customFormat="1" x14ac:dyDescent="0.2">
      <c r="D268" s="11"/>
    </row>
    <row r="269" spans="1:7" s="10" customFormat="1" x14ac:dyDescent="0.2">
      <c r="D269" s="11"/>
    </row>
    <row r="270" spans="1:7" s="10" customFormat="1" x14ac:dyDescent="0.2">
      <c r="D270" s="11"/>
    </row>
    <row r="271" spans="1:7" s="10" customFormat="1" x14ac:dyDescent="0.2">
      <c r="D271" s="11"/>
    </row>
    <row r="272" spans="1:7" s="10" customFormat="1" x14ac:dyDescent="0.2">
      <c r="D272" s="11"/>
    </row>
    <row r="273" spans="4:4" s="10" customFormat="1" x14ac:dyDescent="0.2">
      <c r="D273" s="11"/>
    </row>
    <row r="274" spans="4:4" s="10" customFormat="1" x14ac:dyDescent="0.2">
      <c r="D274" s="11"/>
    </row>
    <row r="275" spans="4:4" s="10" customFormat="1" x14ac:dyDescent="0.2">
      <c r="D275" s="11"/>
    </row>
    <row r="276" spans="4:4" s="10" customFormat="1" x14ac:dyDescent="0.2">
      <c r="D276" s="11"/>
    </row>
    <row r="277" spans="4:4" s="10" customFormat="1" x14ac:dyDescent="0.2">
      <c r="D277" s="11"/>
    </row>
    <row r="278" spans="4:4" s="10" customFormat="1" x14ac:dyDescent="0.2">
      <c r="D278" s="11"/>
    </row>
    <row r="279" spans="4:4" s="10" customFormat="1" x14ac:dyDescent="0.2">
      <c r="D279" s="11"/>
    </row>
    <row r="280" spans="4:4" s="10" customFormat="1" x14ac:dyDescent="0.2">
      <c r="D280" s="11"/>
    </row>
    <row r="281" spans="4:4" s="10" customFormat="1" x14ac:dyDescent="0.2">
      <c r="D281" s="11"/>
    </row>
    <row r="282" spans="4:4" s="10" customFormat="1" x14ac:dyDescent="0.2">
      <c r="D282" s="11"/>
    </row>
    <row r="283" spans="4:4" s="10" customFormat="1" x14ac:dyDescent="0.2">
      <c r="D283" s="11"/>
    </row>
    <row r="284" spans="4:4" s="10" customFormat="1" x14ac:dyDescent="0.2">
      <c r="D284" s="11"/>
    </row>
    <row r="285" spans="4:4" s="10" customFormat="1" x14ac:dyDescent="0.2">
      <c r="D285" s="11"/>
    </row>
    <row r="286" spans="4:4" s="10" customFormat="1" x14ac:dyDescent="0.2">
      <c r="D286" s="11"/>
    </row>
    <row r="287" spans="4:4" s="10" customFormat="1" x14ac:dyDescent="0.2">
      <c r="D287" s="11"/>
    </row>
    <row r="288" spans="4:4" s="10" customFormat="1" x14ac:dyDescent="0.2">
      <c r="D288" s="11"/>
    </row>
    <row r="289" spans="4:4" s="10" customFormat="1" x14ac:dyDescent="0.2">
      <c r="D289" s="11"/>
    </row>
    <row r="290" spans="4:4" s="10" customFormat="1" x14ac:dyDescent="0.2">
      <c r="D290" s="11"/>
    </row>
    <row r="291" spans="4:4" s="10" customFormat="1" x14ac:dyDescent="0.2">
      <c r="D291" s="11"/>
    </row>
    <row r="292" spans="4:4" s="10" customFormat="1" x14ac:dyDescent="0.2">
      <c r="D292" s="11"/>
    </row>
    <row r="293" spans="4:4" s="10" customFormat="1" x14ac:dyDescent="0.2">
      <c r="D293" s="11"/>
    </row>
    <row r="294" spans="4:4" s="10" customFormat="1" x14ac:dyDescent="0.2">
      <c r="D294" s="11"/>
    </row>
    <row r="295" spans="4:4" s="10" customFormat="1" x14ac:dyDescent="0.2">
      <c r="D295" s="11"/>
    </row>
    <row r="296" spans="4:4" s="10" customFormat="1" x14ac:dyDescent="0.2">
      <c r="D296" s="11"/>
    </row>
    <row r="297" spans="4:4" s="10" customFormat="1" x14ac:dyDescent="0.2">
      <c r="D297" s="11"/>
    </row>
    <row r="298" spans="4:4" s="10" customFormat="1" x14ac:dyDescent="0.2">
      <c r="D298" s="11"/>
    </row>
    <row r="299" spans="4:4" s="10" customFormat="1" x14ac:dyDescent="0.2">
      <c r="D299" s="11"/>
    </row>
    <row r="300" spans="4:4" s="10" customFormat="1" x14ac:dyDescent="0.2">
      <c r="D300" s="11"/>
    </row>
    <row r="301" spans="4:4" s="10" customFormat="1" x14ac:dyDescent="0.2">
      <c r="D301" s="11"/>
    </row>
    <row r="302" spans="4:4" s="10" customFormat="1" x14ac:dyDescent="0.2">
      <c r="D302" s="11"/>
    </row>
    <row r="303" spans="4:4" s="10" customFormat="1" x14ac:dyDescent="0.2">
      <c r="D303" s="11"/>
    </row>
    <row r="304" spans="4:4" s="10" customFormat="1" x14ac:dyDescent="0.2">
      <c r="D304" s="11"/>
    </row>
    <row r="305" spans="4:4" s="10" customFormat="1" x14ac:dyDescent="0.2">
      <c r="D305" s="11"/>
    </row>
    <row r="306" spans="4:4" s="10" customFormat="1" x14ac:dyDescent="0.2">
      <c r="D306" s="11"/>
    </row>
    <row r="307" spans="4:4" s="10" customFormat="1" x14ac:dyDescent="0.2">
      <c r="D307" s="11"/>
    </row>
    <row r="308" spans="4:4" s="10" customFormat="1" x14ac:dyDescent="0.2">
      <c r="D308" s="11"/>
    </row>
    <row r="309" spans="4:4" s="10" customFormat="1" x14ac:dyDescent="0.2">
      <c r="D309" s="11"/>
    </row>
    <row r="310" spans="4:4" s="10" customFormat="1" x14ac:dyDescent="0.2">
      <c r="D310" s="11"/>
    </row>
    <row r="311" spans="4:4" s="10" customFormat="1" x14ac:dyDescent="0.2">
      <c r="D311" s="11"/>
    </row>
    <row r="312" spans="4:4" s="10" customFormat="1" x14ac:dyDescent="0.2">
      <c r="D312" s="11"/>
    </row>
    <row r="313" spans="4:4" s="10" customFormat="1" x14ac:dyDescent="0.2">
      <c r="D313" s="11"/>
    </row>
    <row r="314" spans="4:4" s="10" customFormat="1" x14ac:dyDescent="0.2">
      <c r="D314" s="11"/>
    </row>
    <row r="315" spans="4:4" s="10" customFormat="1" x14ac:dyDescent="0.2">
      <c r="D315" s="11"/>
    </row>
    <row r="316" spans="4:4" s="10" customFormat="1" x14ac:dyDescent="0.2">
      <c r="D316" s="11"/>
    </row>
    <row r="317" spans="4:4" s="10" customFormat="1" x14ac:dyDescent="0.2">
      <c r="D317" s="11"/>
    </row>
    <row r="318" spans="4:4" s="10" customFormat="1" x14ac:dyDescent="0.2">
      <c r="D318" s="11"/>
    </row>
    <row r="319" spans="4:4" s="10" customFormat="1" x14ac:dyDescent="0.2">
      <c r="D319" s="11"/>
    </row>
    <row r="320" spans="4:4" s="10" customFormat="1" x14ac:dyDescent="0.2">
      <c r="D320" s="11"/>
    </row>
    <row r="321" spans="4:4" s="10" customFormat="1" x14ac:dyDescent="0.2">
      <c r="D321" s="11"/>
    </row>
    <row r="322" spans="4:4" s="10" customFormat="1" x14ac:dyDescent="0.2">
      <c r="D322" s="11"/>
    </row>
    <row r="323" spans="4:4" s="10" customFormat="1" x14ac:dyDescent="0.2">
      <c r="D323" s="11"/>
    </row>
    <row r="324" spans="4:4" s="10" customFormat="1" x14ac:dyDescent="0.2">
      <c r="D324" s="11"/>
    </row>
    <row r="325" spans="4:4" s="10" customFormat="1" x14ac:dyDescent="0.2">
      <c r="D325" s="11"/>
    </row>
    <row r="326" spans="4:4" s="10" customFormat="1" x14ac:dyDescent="0.2">
      <c r="D326" s="11"/>
    </row>
    <row r="327" spans="4:4" s="10" customFormat="1" x14ac:dyDescent="0.2">
      <c r="D327" s="11"/>
    </row>
    <row r="328" spans="4:4" s="10" customFormat="1" x14ac:dyDescent="0.2">
      <c r="D328" s="11"/>
    </row>
    <row r="329" spans="4:4" s="10" customFormat="1" x14ac:dyDescent="0.2">
      <c r="D329" s="11"/>
    </row>
    <row r="330" spans="4:4" s="10" customFormat="1" x14ac:dyDescent="0.2">
      <c r="D330" s="11"/>
    </row>
    <row r="331" spans="4:4" s="10" customFormat="1" x14ac:dyDescent="0.2">
      <c r="D331" s="11"/>
    </row>
    <row r="332" spans="4:4" s="10" customFormat="1" x14ac:dyDescent="0.2">
      <c r="D332" s="11"/>
    </row>
    <row r="333" spans="4:4" s="10" customFormat="1" x14ac:dyDescent="0.2">
      <c r="D333" s="11"/>
    </row>
    <row r="334" spans="4:4" s="10" customFormat="1" x14ac:dyDescent="0.2">
      <c r="D334" s="11"/>
    </row>
    <row r="335" spans="4:4" s="10" customFormat="1" x14ac:dyDescent="0.2">
      <c r="D335" s="11"/>
    </row>
    <row r="336" spans="4:4" s="10" customFormat="1" x14ac:dyDescent="0.2">
      <c r="D336" s="11"/>
    </row>
    <row r="337" spans="4:4" s="10" customFormat="1" x14ac:dyDescent="0.2">
      <c r="D337" s="11"/>
    </row>
    <row r="338" spans="4:4" s="10" customFormat="1" x14ac:dyDescent="0.2">
      <c r="D338" s="11"/>
    </row>
    <row r="339" spans="4:4" s="10" customFormat="1" x14ac:dyDescent="0.2">
      <c r="D339" s="11"/>
    </row>
    <row r="340" spans="4:4" s="10" customFormat="1" x14ac:dyDescent="0.2">
      <c r="D340" s="11"/>
    </row>
    <row r="341" spans="4:4" s="10" customFormat="1" x14ac:dyDescent="0.2">
      <c r="D341" s="11"/>
    </row>
    <row r="342" spans="4:4" s="10" customFormat="1" x14ac:dyDescent="0.2">
      <c r="D342" s="11"/>
    </row>
    <row r="343" spans="4:4" s="10" customFormat="1" x14ac:dyDescent="0.2">
      <c r="D343" s="11"/>
    </row>
    <row r="344" spans="4:4" s="10" customFormat="1" x14ac:dyDescent="0.2">
      <c r="D344" s="11"/>
    </row>
    <row r="345" spans="4:4" s="10" customFormat="1" x14ac:dyDescent="0.2">
      <c r="D345" s="11"/>
    </row>
    <row r="346" spans="4:4" s="10" customFormat="1" x14ac:dyDescent="0.2">
      <c r="D346" s="11"/>
    </row>
    <row r="347" spans="4:4" s="10" customFormat="1" x14ac:dyDescent="0.2">
      <c r="D347" s="11"/>
    </row>
    <row r="348" spans="4:4" s="10" customFormat="1" x14ac:dyDescent="0.2">
      <c r="D348" s="11"/>
    </row>
    <row r="349" spans="4:4" s="10" customFormat="1" x14ac:dyDescent="0.2">
      <c r="D349" s="11"/>
    </row>
    <row r="350" spans="4:4" s="10" customFormat="1" x14ac:dyDescent="0.2">
      <c r="D350" s="11"/>
    </row>
    <row r="351" spans="4:4" s="10" customFormat="1" x14ac:dyDescent="0.2">
      <c r="D351" s="11"/>
    </row>
    <row r="352" spans="4:4" s="10" customFormat="1" x14ac:dyDescent="0.2">
      <c r="D352" s="11"/>
    </row>
    <row r="353" spans="4:4" s="10" customFormat="1" x14ac:dyDescent="0.2">
      <c r="D353" s="11"/>
    </row>
    <row r="354" spans="4:4" s="10" customFormat="1" x14ac:dyDescent="0.2">
      <c r="D354" s="11"/>
    </row>
    <row r="355" spans="4:4" s="10" customFormat="1" x14ac:dyDescent="0.2">
      <c r="D355" s="11"/>
    </row>
    <row r="356" spans="4:4" s="10" customFormat="1" x14ac:dyDescent="0.2">
      <c r="D356" s="11"/>
    </row>
    <row r="357" spans="4:4" s="10" customFormat="1" x14ac:dyDescent="0.2">
      <c r="D357" s="11"/>
    </row>
    <row r="358" spans="4:4" s="10" customFormat="1" x14ac:dyDescent="0.2">
      <c r="D358" s="11"/>
    </row>
    <row r="359" spans="4:4" s="10" customFormat="1" x14ac:dyDescent="0.2">
      <c r="D359" s="11"/>
    </row>
    <row r="360" spans="4:4" s="10" customFormat="1" x14ac:dyDescent="0.2">
      <c r="D360" s="11"/>
    </row>
    <row r="361" spans="4:4" s="10" customFormat="1" x14ac:dyDescent="0.2">
      <c r="D361" s="11"/>
    </row>
    <row r="362" spans="4:4" s="10" customFormat="1" x14ac:dyDescent="0.2">
      <c r="D362" s="11"/>
    </row>
    <row r="363" spans="4:4" s="10" customFormat="1" x14ac:dyDescent="0.2">
      <c r="D363" s="11"/>
    </row>
    <row r="364" spans="4:4" s="10" customFormat="1" x14ac:dyDescent="0.2">
      <c r="D364" s="11"/>
    </row>
    <row r="365" spans="4:4" s="10" customFormat="1" x14ac:dyDescent="0.2">
      <c r="D365" s="11"/>
    </row>
    <row r="366" spans="4:4" s="10" customFormat="1" x14ac:dyDescent="0.2">
      <c r="D366" s="11"/>
    </row>
    <row r="367" spans="4:4" s="10" customFormat="1" x14ac:dyDescent="0.2">
      <c r="D367" s="11"/>
    </row>
    <row r="368" spans="4:4" s="10" customFormat="1" x14ac:dyDescent="0.2">
      <c r="D368" s="11"/>
    </row>
    <row r="369" spans="4:4" s="10" customFormat="1" x14ac:dyDescent="0.2">
      <c r="D369" s="11"/>
    </row>
    <row r="370" spans="4:4" s="10" customFormat="1" x14ac:dyDescent="0.2">
      <c r="D370" s="11"/>
    </row>
    <row r="371" spans="4:4" s="10" customFormat="1" x14ac:dyDescent="0.2">
      <c r="D371" s="11"/>
    </row>
    <row r="372" spans="4:4" s="10" customFormat="1" x14ac:dyDescent="0.2">
      <c r="D372" s="11"/>
    </row>
    <row r="373" spans="4:4" s="10" customFormat="1" x14ac:dyDescent="0.2">
      <c r="D373" s="11"/>
    </row>
    <row r="374" spans="4:4" s="10" customFormat="1" x14ac:dyDescent="0.2">
      <c r="D374" s="11"/>
    </row>
    <row r="375" spans="4:4" s="10" customFormat="1" x14ac:dyDescent="0.2">
      <c r="D375" s="11"/>
    </row>
    <row r="376" spans="4:4" s="10" customFormat="1" x14ac:dyDescent="0.2">
      <c r="D376" s="11"/>
    </row>
    <row r="377" spans="4:4" s="10" customFormat="1" x14ac:dyDescent="0.2">
      <c r="D377" s="11"/>
    </row>
    <row r="378" spans="4:4" s="10" customFormat="1" x14ac:dyDescent="0.2">
      <c r="D378" s="11"/>
    </row>
    <row r="379" spans="4:4" s="10" customFormat="1" x14ac:dyDescent="0.2">
      <c r="D379" s="11"/>
    </row>
    <row r="380" spans="4:4" s="10" customFormat="1" x14ac:dyDescent="0.2">
      <c r="D380" s="11"/>
    </row>
    <row r="381" spans="4:4" s="10" customFormat="1" x14ac:dyDescent="0.2">
      <c r="D381" s="11"/>
    </row>
    <row r="382" spans="4:4" s="10" customFormat="1" x14ac:dyDescent="0.2">
      <c r="D382" s="11"/>
    </row>
    <row r="383" spans="4:4" s="10" customFormat="1" x14ac:dyDescent="0.2">
      <c r="D383" s="11"/>
    </row>
    <row r="384" spans="4:4" s="10" customFormat="1" x14ac:dyDescent="0.2">
      <c r="D384" s="11"/>
    </row>
    <row r="385" spans="4:4" s="10" customFormat="1" x14ac:dyDescent="0.2">
      <c r="D385" s="11"/>
    </row>
    <row r="386" spans="4:4" s="10" customFormat="1" x14ac:dyDescent="0.2">
      <c r="D386" s="11"/>
    </row>
    <row r="387" spans="4:4" s="10" customFormat="1" x14ac:dyDescent="0.2">
      <c r="D387" s="11"/>
    </row>
    <row r="388" spans="4:4" s="10" customFormat="1" x14ac:dyDescent="0.2">
      <c r="D388" s="11"/>
    </row>
    <row r="389" spans="4:4" s="10" customFormat="1" x14ac:dyDescent="0.2">
      <c r="D389" s="11"/>
    </row>
    <row r="390" spans="4:4" s="10" customFormat="1" x14ac:dyDescent="0.2">
      <c r="D390" s="11"/>
    </row>
    <row r="391" spans="4:4" s="10" customFormat="1" x14ac:dyDescent="0.2">
      <c r="D391" s="11"/>
    </row>
    <row r="392" spans="4:4" s="10" customFormat="1" x14ac:dyDescent="0.2">
      <c r="D392" s="11"/>
    </row>
    <row r="393" spans="4:4" s="10" customFormat="1" x14ac:dyDescent="0.2">
      <c r="D393" s="11"/>
    </row>
    <row r="394" spans="4:4" s="10" customFormat="1" x14ac:dyDescent="0.2">
      <c r="D394" s="11"/>
    </row>
    <row r="395" spans="4:4" s="10" customFormat="1" x14ac:dyDescent="0.2">
      <c r="D395" s="11"/>
    </row>
    <row r="396" spans="4:4" s="10" customFormat="1" x14ac:dyDescent="0.2">
      <c r="D396" s="11"/>
    </row>
    <row r="397" spans="4:4" s="10" customFormat="1" x14ac:dyDescent="0.2">
      <c r="D397" s="11"/>
    </row>
    <row r="398" spans="4:4" s="10" customFormat="1" x14ac:dyDescent="0.2">
      <c r="D398" s="11"/>
    </row>
    <row r="399" spans="4:4" s="10" customFormat="1" x14ac:dyDescent="0.2">
      <c r="D399" s="11"/>
    </row>
    <row r="400" spans="4:4" s="10" customFormat="1" x14ac:dyDescent="0.2">
      <c r="D400" s="11"/>
    </row>
    <row r="401" spans="4:4" s="10" customFormat="1" x14ac:dyDescent="0.2">
      <c r="D401" s="11"/>
    </row>
    <row r="402" spans="4:4" s="10" customFormat="1" x14ac:dyDescent="0.2">
      <c r="D402" s="11"/>
    </row>
    <row r="403" spans="4:4" s="10" customFormat="1" x14ac:dyDescent="0.2">
      <c r="D403" s="11"/>
    </row>
    <row r="404" spans="4:4" s="10" customFormat="1" x14ac:dyDescent="0.2">
      <c r="D404" s="11"/>
    </row>
    <row r="405" spans="4:4" s="10" customFormat="1" x14ac:dyDescent="0.2">
      <c r="D405" s="11"/>
    </row>
    <row r="406" spans="4:4" s="10" customFormat="1" x14ac:dyDescent="0.2">
      <c r="D406" s="11"/>
    </row>
    <row r="407" spans="4:4" s="10" customFormat="1" x14ac:dyDescent="0.2">
      <c r="D407" s="11"/>
    </row>
    <row r="408" spans="4:4" s="10" customFormat="1" x14ac:dyDescent="0.2">
      <c r="D408" s="11"/>
    </row>
    <row r="409" spans="4:4" s="10" customFormat="1" x14ac:dyDescent="0.2">
      <c r="D409" s="11"/>
    </row>
    <row r="410" spans="4:4" s="10" customFormat="1" x14ac:dyDescent="0.2">
      <c r="D410" s="11"/>
    </row>
    <row r="411" spans="4:4" s="10" customFormat="1" x14ac:dyDescent="0.2">
      <c r="D411" s="11"/>
    </row>
    <row r="412" spans="4:4" s="10" customFormat="1" x14ac:dyDescent="0.2">
      <c r="D412" s="11"/>
    </row>
    <row r="413" spans="4:4" s="10" customFormat="1" x14ac:dyDescent="0.2">
      <c r="D413" s="11"/>
    </row>
    <row r="414" spans="4:4" s="10" customFormat="1" x14ac:dyDescent="0.2">
      <c r="D414" s="11"/>
    </row>
    <row r="415" spans="4:4" s="10" customFormat="1" x14ac:dyDescent="0.2">
      <c r="D415" s="11"/>
    </row>
    <row r="416" spans="4:4" s="10" customFormat="1" x14ac:dyDescent="0.2">
      <c r="D416" s="11"/>
    </row>
    <row r="417" spans="4:4" s="10" customFormat="1" x14ac:dyDescent="0.2">
      <c r="D417" s="11"/>
    </row>
    <row r="418" spans="4:4" s="10" customFormat="1" x14ac:dyDescent="0.2">
      <c r="D418" s="11"/>
    </row>
    <row r="419" spans="4:4" s="10" customFormat="1" x14ac:dyDescent="0.2">
      <c r="D419" s="11"/>
    </row>
    <row r="420" spans="4:4" s="10" customFormat="1" x14ac:dyDescent="0.2">
      <c r="D420" s="11"/>
    </row>
    <row r="421" spans="4:4" s="10" customFormat="1" x14ac:dyDescent="0.2">
      <c r="D421" s="11"/>
    </row>
    <row r="422" spans="4:4" s="10" customFormat="1" x14ac:dyDescent="0.2">
      <c r="D422" s="11"/>
    </row>
    <row r="423" spans="4:4" s="10" customFormat="1" x14ac:dyDescent="0.2">
      <c r="D423" s="11"/>
    </row>
    <row r="424" spans="4:4" s="10" customFormat="1" x14ac:dyDescent="0.2">
      <c r="D424" s="11"/>
    </row>
    <row r="425" spans="4:4" s="10" customFormat="1" x14ac:dyDescent="0.2">
      <c r="D425" s="11"/>
    </row>
    <row r="426" spans="4:4" s="10" customFormat="1" x14ac:dyDescent="0.2">
      <c r="D426" s="11"/>
    </row>
    <row r="427" spans="4:4" s="10" customFormat="1" x14ac:dyDescent="0.2">
      <c r="D427" s="11"/>
    </row>
    <row r="428" spans="4:4" s="10" customFormat="1" x14ac:dyDescent="0.2">
      <c r="D428" s="11"/>
    </row>
    <row r="429" spans="4:4" s="10" customFormat="1" x14ac:dyDescent="0.2">
      <c r="D429" s="11"/>
    </row>
    <row r="430" spans="4:4" s="10" customFormat="1" x14ac:dyDescent="0.2">
      <c r="D430" s="11"/>
    </row>
    <row r="431" spans="4:4" s="10" customFormat="1" x14ac:dyDescent="0.2">
      <c r="D431" s="11"/>
    </row>
    <row r="432" spans="4:4" s="10" customFormat="1" x14ac:dyDescent="0.2">
      <c r="D432" s="11"/>
    </row>
    <row r="433" spans="4:4" s="10" customFormat="1" x14ac:dyDescent="0.2">
      <c r="D433" s="11"/>
    </row>
    <row r="434" spans="4:4" s="10" customFormat="1" x14ac:dyDescent="0.2">
      <c r="D434" s="11"/>
    </row>
    <row r="435" spans="4:4" s="10" customFormat="1" x14ac:dyDescent="0.2">
      <c r="D435" s="11"/>
    </row>
    <row r="436" spans="4:4" s="10" customFormat="1" x14ac:dyDescent="0.2">
      <c r="D436" s="11"/>
    </row>
    <row r="437" spans="4:4" s="10" customFormat="1" x14ac:dyDescent="0.2">
      <c r="D437" s="11"/>
    </row>
    <row r="438" spans="4:4" s="10" customFormat="1" x14ac:dyDescent="0.2">
      <c r="D438" s="11"/>
    </row>
    <row r="439" spans="4:4" s="10" customFormat="1" x14ac:dyDescent="0.2">
      <c r="D439" s="11"/>
    </row>
    <row r="440" spans="4:4" s="10" customFormat="1" x14ac:dyDescent="0.2">
      <c r="D440" s="11"/>
    </row>
    <row r="441" spans="4:4" s="10" customFormat="1" x14ac:dyDescent="0.2">
      <c r="D441" s="11"/>
    </row>
    <row r="442" spans="4:4" s="10" customFormat="1" x14ac:dyDescent="0.2">
      <c r="D442" s="11"/>
    </row>
    <row r="443" spans="4:4" s="10" customFormat="1" x14ac:dyDescent="0.2">
      <c r="D443" s="11"/>
    </row>
    <row r="444" spans="4:4" s="10" customFormat="1" x14ac:dyDescent="0.2">
      <c r="D444" s="11"/>
    </row>
    <row r="445" spans="4:4" s="10" customFormat="1" x14ac:dyDescent="0.2">
      <c r="D445" s="11"/>
    </row>
    <row r="446" spans="4:4" s="10" customFormat="1" x14ac:dyDescent="0.2">
      <c r="D446" s="11"/>
    </row>
    <row r="447" spans="4:4" s="10" customFormat="1" x14ac:dyDescent="0.2">
      <c r="D447" s="11"/>
    </row>
  </sheetData>
  <autoFilter ref="A1:G261"/>
  <pageMargins left="0.75" right="0.75" top="1" bottom="1" header="0.5" footer="0.5"/>
  <pageSetup paperSize="8" orientation="landscape" horizontalDpi="1200" verticalDpi="120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Sheet1</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Rosa Hernandez</dc:creator>
  <cp:lastModifiedBy>Moreno Artiaga, Ana Isabel</cp:lastModifiedBy>
  <dcterms:created xsi:type="dcterms:W3CDTF">2022-11-07T16:30:21Z</dcterms:created>
  <dcterms:modified xsi:type="dcterms:W3CDTF">2024-04-19T11:54:09Z</dcterms:modified>
</cp:coreProperties>
</file>