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nascalabria\SEGUIMENT TEMES JURIDIC SSTT\2024ST0042OB _Obres_PDR_2024\2_Ap_Travessera de Dalt_PG\"/>
    </mc:Choice>
  </mc:AlternateContent>
  <bookViews>
    <workbookView xWindow="0" yWindow="0" windowWidth="28800" windowHeight="11700"/>
  </bookViews>
  <sheets>
    <sheet name="T-PRES" sheetId="2" r:id="rId1"/>
    <sheet name="T-APU" sheetId="7" r:id="rId2"/>
    <sheet name="T-SMP" sheetId="8" r:id="rId3"/>
    <sheet name="T-DIM" sheetId="9" r:id="rId4"/>
  </sheets>
  <calcPr calcId="162913"/>
</workbook>
</file>

<file path=xl/calcChain.xml><?xml version="1.0" encoding="utf-8"?>
<calcChain xmlns="http://schemas.openxmlformats.org/spreadsheetml/2006/main">
  <c r="H60" i="2" l="1"/>
  <c r="H80" i="2"/>
  <c r="H93" i="2"/>
  <c r="H226" i="2"/>
  <c r="H247" i="2"/>
  <c r="H253" i="2"/>
  <c r="H291" i="2"/>
  <c r="H293" i="2"/>
  <c r="J13" i="7"/>
  <c r="K24" i="7" s="1"/>
  <c r="K14" i="7"/>
  <c r="K25" i="7" s="1"/>
  <c r="J16" i="7"/>
  <c r="K17" i="7" s="1"/>
  <c r="J19" i="7"/>
  <c r="J20" i="7"/>
  <c r="J21" i="7"/>
  <c r="J22" i="7"/>
  <c r="K23" i="7"/>
  <c r="J30" i="7"/>
  <c r="J33" i="7"/>
  <c r="K34" i="7"/>
  <c r="J36" i="7"/>
  <c r="J37" i="7"/>
  <c r="J38" i="7"/>
  <c r="K39" i="7" s="1"/>
  <c r="J46" i="7"/>
  <c r="J49" i="7"/>
  <c r="K50" i="7" s="1"/>
  <c r="J52" i="7"/>
  <c r="K56" i="7" s="1"/>
  <c r="J53" i="7"/>
  <c r="J54" i="7"/>
  <c r="J55" i="7"/>
  <c r="K61" i="7"/>
  <c r="J63" i="7"/>
  <c r="K64" i="7" s="1"/>
  <c r="K74" i="7" s="1"/>
  <c r="K75" i="7" s="1"/>
  <c r="J66" i="7"/>
  <c r="K67" i="7"/>
  <c r="J69" i="7"/>
  <c r="K72" i="7" s="1"/>
  <c r="J70" i="7"/>
  <c r="J71" i="7"/>
  <c r="K73" i="7"/>
  <c r="J81" i="7"/>
  <c r="K83" i="7" s="1"/>
  <c r="J89" i="7" s="1"/>
  <c r="J82" i="7"/>
  <c r="J85" i="7"/>
  <c r="J86" i="7"/>
  <c r="K87" i="7"/>
  <c r="J96" i="7"/>
  <c r="J97" i="7"/>
  <c r="J100" i="7"/>
  <c r="J101" i="7"/>
  <c r="K102" i="7" s="1"/>
  <c r="J111" i="7"/>
  <c r="J112" i="7"/>
  <c r="J115" i="7"/>
  <c r="J116" i="7"/>
  <c r="J117" i="7"/>
  <c r="J118" i="7"/>
  <c r="K119" i="7"/>
  <c r="J128" i="7"/>
  <c r="J129" i="7"/>
  <c r="J132" i="7"/>
  <c r="K136" i="7" s="1"/>
  <c r="J133" i="7"/>
  <c r="J134" i="7"/>
  <c r="J135" i="7"/>
  <c r="J145" i="7"/>
  <c r="K147" i="7" s="1"/>
  <c r="J152" i="7" s="1"/>
  <c r="J146" i="7"/>
  <c r="J149" i="7"/>
  <c r="K150" i="7" s="1"/>
  <c r="J159" i="7"/>
  <c r="J160" i="7"/>
  <c r="J163" i="7"/>
  <c r="K164" i="7"/>
  <c r="J173" i="7"/>
  <c r="J174" i="7"/>
  <c r="K175" i="7"/>
  <c r="J180" i="7" s="1"/>
  <c r="J177" i="7"/>
  <c r="K178" i="7" s="1"/>
  <c r="J188" i="7"/>
  <c r="J189" i="7"/>
  <c r="K190" i="7"/>
  <c r="K191" i="7"/>
  <c r="K192" i="7"/>
  <c r="K193" i="7"/>
  <c r="K186" i="7" s="1"/>
  <c r="J197" i="7"/>
  <c r="K198" i="7" s="1"/>
  <c r="K199" i="7"/>
  <c r="K200" i="7" s="1"/>
  <c r="K201" i="7" s="1"/>
  <c r="K195" i="7" s="1"/>
  <c r="J205" i="7"/>
  <c r="K206" i="7"/>
  <c r="K207" i="7"/>
  <c r="K208" i="7"/>
  <c r="K209" i="7"/>
  <c r="K203" i="7" s="1"/>
  <c r="J213" i="7"/>
  <c r="K214" i="7" s="1"/>
  <c r="K215" i="7"/>
  <c r="K216" i="7" s="1"/>
  <c r="K217" i="7" s="1"/>
  <c r="K211" i="7" s="1"/>
  <c r="J221" i="7"/>
  <c r="K222" i="7"/>
  <c r="K223" i="7"/>
  <c r="K224" i="7"/>
  <c r="K225" i="7"/>
  <c r="K219" i="7" s="1"/>
  <c r="J229" i="7"/>
  <c r="K230" i="7" s="1"/>
  <c r="J232" i="7"/>
  <c r="K233" i="7" s="1"/>
  <c r="K234" i="7"/>
  <c r="K235" i="7" s="1"/>
  <c r="J240" i="7"/>
  <c r="K241" i="7"/>
  <c r="K242" i="7"/>
  <c r="J248" i="7"/>
  <c r="K249" i="7" s="1"/>
  <c r="J256" i="7"/>
  <c r="K257" i="7" s="1"/>
  <c r="K258" i="7"/>
  <c r="J264" i="7"/>
  <c r="K265" i="7" s="1"/>
  <c r="J272" i="7"/>
  <c r="K273" i="7" s="1"/>
  <c r="K274" i="7"/>
  <c r="J280" i="7"/>
  <c r="K282" i="7" s="1"/>
  <c r="J287" i="7" s="1"/>
  <c r="K288" i="7" s="1"/>
  <c r="K289" i="7" s="1"/>
  <c r="J281" i="7"/>
  <c r="J284" i="7"/>
  <c r="K285" i="7" s="1"/>
  <c r="K290" i="7"/>
  <c r="K278" i="7" s="1"/>
  <c r="J294" i="7"/>
  <c r="K297" i="7" s="1"/>
  <c r="J304" i="7" s="1"/>
  <c r="K305" i="7" s="1"/>
  <c r="J295" i="7"/>
  <c r="J296" i="7"/>
  <c r="J299" i="7"/>
  <c r="J300" i="7"/>
  <c r="J301" i="7"/>
  <c r="K302" i="7"/>
  <c r="J311" i="7"/>
  <c r="K313" i="7" s="1"/>
  <c r="J318" i="7" s="1"/>
  <c r="K319" i="7" s="1"/>
  <c r="J312" i="7"/>
  <c r="J315" i="7"/>
  <c r="K316" i="7" s="1"/>
  <c r="J325" i="7"/>
  <c r="K327" i="7" s="1"/>
  <c r="J337" i="7" s="1"/>
  <c r="J326" i="7"/>
  <c r="J329" i="7"/>
  <c r="J330" i="7"/>
  <c r="K331" i="7"/>
  <c r="J333" i="7"/>
  <c r="J334" i="7"/>
  <c r="K335" i="7"/>
  <c r="J344" i="7"/>
  <c r="K349" i="7" s="1"/>
  <c r="K345" i="7"/>
  <c r="J347" i="7"/>
  <c r="K348" i="7"/>
  <c r="J355" i="7"/>
  <c r="K360" i="7" s="1"/>
  <c r="K356" i="7"/>
  <c r="J358" i="7"/>
  <c r="K359" i="7" s="1"/>
  <c r="J366" i="7"/>
  <c r="K367" i="7" s="1"/>
  <c r="J369" i="7" s="1"/>
  <c r="K370" i="7" s="1"/>
  <c r="K371" i="7" s="1"/>
  <c r="K372" i="7"/>
  <c r="K364" i="7" s="1"/>
  <c r="J376" i="7"/>
  <c r="K377" i="7" s="1"/>
  <c r="J379" i="7" s="1"/>
  <c r="J386" i="7"/>
  <c r="J387" i="7"/>
  <c r="J397" i="7"/>
  <c r="K399" i="7" s="1"/>
  <c r="J401" i="7" s="1"/>
  <c r="J398" i="7"/>
  <c r="K402" i="7" s="1"/>
  <c r="J408" i="7"/>
  <c r="K409" i="7" s="1"/>
  <c r="J414" i="7" s="1"/>
  <c r="J411" i="7"/>
  <c r="K412" i="7"/>
  <c r="J421" i="7"/>
  <c r="K425" i="7" s="1"/>
  <c r="J422" i="7"/>
  <c r="J423" i="7"/>
  <c r="J424" i="7"/>
  <c r="J427" i="7"/>
  <c r="K435" i="7" s="1"/>
  <c r="J428" i="7"/>
  <c r="J429" i="7"/>
  <c r="J430" i="7"/>
  <c r="J431" i="7"/>
  <c r="J432" i="7"/>
  <c r="J433" i="7"/>
  <c r="J434" i="7"/>
  <c r="J437" i="7"/>
  <c r="J438" i="7"/>
  <c r="J439" i="7"/>
  <c r="J440" i="7"/>
  <c r="J441" i="7"/>
  <c r="J442" i="7"/>
  <c r="J443" i="7"/>
  <c r="J444" i="7"/>
  <c r="J445" i="7"/>
  <c r="J446" i="7"/>
  <c r="J447" i="7"/>
  <c r="J448" i="7"/>
  <c r="J449" i="7"/>
  <c r="J450" i="7"/>
  <c r="J451" i="7"/>
  <c r="J454" i="7"/>
  <c r="K455" i="7" s="1"/>
  <c r="J462" i="7"/>
  <c r="J463" i="7"/>
  <c r="J464" i="7"/>
  <c r="K497" i="7" s="1"/>
  <c r="J465" i="7"/>
  <c r="J468" i="7"/>
  <c r="K476" i="7" s="1"/>
  <c r="J469" i="7"/>
  <c r="J470" i="7"/>
  <c r="J471" i="7"/>
  <c r="J472" i="7"/>
  <c r="J473" i="7"/>
  <c r="J474" i="7"/>
  <c r="J475" i="7"/>
  <c r="J478" i="7"/>
  <c r="J479" i="7"/>
  <c r="J480" i="7"/>
  <c r="J481" i="7"/>
  <c r="J482" i="7"/>
  <c r="J483" i="7"/>
  <c r="J484" i="7"/>
  <c r="J485" i="7"/>
  <c r="J486" i="7"/>
  <c r="J487" i="7"/>
  <c r="J488" i="7"/>
  <c r="J489" i="7"/>
  <c r="J490" i="7"/>
  <c r="J491" i="7"/>
  <c r="J492" i="7"/>
  <c r="J495" i="7"/>
  <c r="K496" i="7" s="1"/>
  <c r="J503" i="7"/>
  <c r="K507" i="7" s="1"/>
  <c r="J504" i="7"/>
  <c r="J505" i="7"/>
  <c r="J506" i="7"/>
  <c r="J509" i="7"/>
  <c r="K517" i="7" s="1"/>
  <c r="J510" i="7"/>
  <c r="J511" i="7"/>
  <c r="J512" i="7"/>
  <c r="J513" i="7"/>
  <c r="J514" i="7"/>
  <c r="J515" i="7"/>
  <c r="J516" i="7"/>
  <c r="J519" i="7"/>
  <c r="K533" i="7" s="1"/>
  <c r="J520" i="7"/>
  <c r="J521" i="7"/>
  <c r="J522" i="7"/>
  <c r="J523" i="7"/>
  <c r="J524" i="7"/>
  <c r="J525" i="7"/>
  <c r="J526" i="7"/>
  <c r="J527" i="7"/>
  <c r="J528" i="7"/>
  <c r="J529" i="7"/>
  <c r="J530" i="7"/>
  <c r="J531" i="7"/>
  <c r="J532" i="7"/>
  <c r="J535" i="7"/>
  <c r="K536" i="7"/>
  <c r="J543" i="7"/>
  <c r="J544" i="7"/>
  <c r="J545" i="7"/>
  <c r="J546" i="7"/>
  <c r="J549" i="7"/>
  <c r="J550" i="7"/>
  <c r="J551" i="7"/>
  <c r="J552" i="7"/>
  <c r="J553" i="7"/>
  <c r="J554" i="7"/>
  <c r="J555" i="7"/>
  <c r="J556" i="7"/>
  <c r="K557" i="7" s="1"/>
  <c r="J559" i="7"/>
  <c r="J560" i="7"/>
  <c r="J561" i="7"/>
  <c r="J562" i="7"/>
  <c r="J563" i="7"/>
  <c r="J564" i="7"/>
  <c r="J565" i="7"/>
  <c r="J566" i="7"/>
  <c r="J567" i="7"/>
  <c r="J568" i="7"/>
  <c r="J569" i="7"/>
  <c r="J570" i="7"/>
  <c r="J571" i="7"/>
  <c r="J572" i="7"/>
  <c r="J573" i="7"/>
  <c r="J574" i="7"/>
  <c r="J577" i="7"/>
  <c r="K578" i="7" s="1"/>
  <c r="J585" i="7"/>
  <c r="J586" i="7"/>
  <c r="J587" i="7"/>
  <c r="J588" i="7"/>
  <c r="J591" i="7"/>
  <c r="K599" i="7" s="1"/>
  <c r="J592" i="7"/>
  <c r="J593" i="7"/>
  <c r="J594" i="7"/>
  <c r="J595" i="7"/>
  <c r="J596" i="7"/>
  <c r="J597" i="7"/>
  <c r="J598" i="7"/>
  <c r="J601" i="7"/>
  <c r="J602" i="7"/>
  <c r="J603" i="7"/>
  <c r="J604" i="7"/>
  <c r="J605" i="7"/>
  <c r="J606" i="7"/>
  <c r="J607" i="7"/>
  <c r="J608" i="7"/>
  <c r="J609" i="7"/>
  <c r="J610" i="7"/>
  <c r="J611" i="7"/>
  <c r="J612" i="7"/>
  <c r="J613" i="7"/>
  <c r="J614" i="7"/>
  <c r="J615" i="7"/>
  <c r="J616" i="7"/>
  <c r="J619" i="7"/>
  <c r="K620" i="7"/>
  <c r="J627" i="7"/>
  <c r="K628" i="7"/>
  <c r="K629" i="7"/>
  <c r="K630" i="7" s="1"/>
  <c r="J635" i="7"/>
  <c r="K637" i="7" s="1"/>
  <c r="K636" i="7"/>
  <c r="J643" i="7"/>
  <c r="K651" i="7" s="1"/>
  <c r="J644" i="7"/>
  <c r="K645" i="7" s="1"/>
  <c r="J650" i="7" s="1"/>
  <c r="J647" i="7"/>
  <c r="K648" i="7"/>
  <c r="J657" i="7"/>
  <c r="K659" i="7" s="1"/>
  <c r="K658" i="7"/>
  <c r="J665" i="7"/>
  <c r="K667" i="7" s="1"/>
  <c r="J675" i="7" s="1"/>
  <c r="J666" i="7"/>
  <c r="J669" i="7"/>
  <c r="K670" i="7" s="1"/>
  <c r="J672" i="7"/>
  <c r="K673" i="7"/>
  <c r="J682" i="7"/>
  <c r="K684" i="7" s="1"/>
  <c r="J692" i="7" s="1"/>
  <c r="J683" i="7"/>
  <c r="J686" i="7"/>
  <c r="K687" i="7" s="1"/>
  <c r="J689" i="7"/>
  <c r="K690" i="7"/>
  <c r="J699" i="7"/>
  <c r="K701" i="7" s="1"/>
  <c r="J709" i="7" s="1"/>
  <c r="J700" i="7"/>
  <c r="J703" i="7"/>
  <c r="K704" i="7" s="1"/>
  <c r="J706" i="7"/>
  <c r="K707" i="7"/>
  <c r="J716" i="7"/>
  <c r="K717" i="7"/>
  <c r="J722" i="7" s="1"/>
  <c r="J719" i="7"/>
  <c r="K720" i="7"/>
  <c r="J729" i="7"/>
  <c r="J732" i="7"/>
  <c r="K733" i="7"/>
  <c r="J742" i="7"/>
  <c r="J743" i="7"/>
  <c r="J746" i="7"/>
  <c r="K747" i="7" s="1"/>
  <c r="J749" i="7"/>
  <c r="K750" i="7"/>
  <c r="J759" i="7"/>
  <c r="J760" i="7"/>
  <c r="J763" i="7"/>
  <c r="K764" i="7" s="1"/>
  <c r="J766" i="7"/>
  <c r="K767" i="7"/>
  <c r="J776" i="7"/>
  <c r="J777" i="7"/>
  <c r="J780" i="7"/>
  <c r="K781" i="7" s="1"/>
  <c r="J790" i="7"/>
  <c r="J791" i="7"/>
  <c r="K792" i="7"/>
  <c r="J794" i="7"/>
  <c r="K795" i="7" s="1"/>
  <c r="J797" i="7"/>
  <c r="K798" i="7" s="1"/>
  <c r="J804" i="7"/>
  <c r="K812" i="7" s="1"/>
  <c r="K805" i="7"/>
  <c r="J807" i="7"/>
  <c r="J808" i="7"/>
  <c r="K809" i="7"/>
  <c r="J811" i="7"/>
  <c r="J818" i="7"/>
  <c r="K820" i="7" s="1"/>
  <c r="J829" i="7" s="1"/>
  <c r="J819" i="7"/>
  <c r="J822" i="7"/>
  <c r="K824" i="7" s="1"/>
  <c r="J823" i="7"/>
  <c r="J826" i="7"/>
  <c r="K827" i="7" s="1"/>
  <c r="K830" i="7"/>
  <c r="J837" i="7"/>
  <c r="K838" i="7" s="1"/>
  <c r="J843" i="7" s="1"/>
  <c r="K844" i="7" s="1"/>
  <c r="J840" i="7"/>
  <c r="K841" i="7" s="1"/>
  <c r="J850" i="7"/>
  <c r="K852" i="7" s="1"/>
  <c r="J861" i="7" s="1"/>
  <c r="J851" i="7"/>
  <c r="J854" i="7"/>
  <c r="K855" i="7" s="1"/>
  <c r="J857" i="7"/>
  <c r="K859" i="7" s="1"/>
  <c r="J858" i="7"/>
  <c r="J868" i="7"/>
  <c r="J869" i="7"/>
  <c r="K870" i="7"/>
  <c r="J872" i="7"/>
  <c r="K875" i="7" s="1"/>
  <c r="J873" i="7"/>
  <c r="J874" i="7"/>
  <c r="J877" i="7"/>
  <c r="K878" i="7" s="1"/>
  <c r="K879" i="7" s="1"/>
  <c r="J884" i="7"/>
  <c r="K896" i="7" s="1"/>
  <c r="J885" i="7"/>
  <c r="K886" i="7"/>
  <c r="J895" i="7" s="1"/>
  <c r="J888" i="7"/>
  <c r="K889" i="7"/>
  <c r="J891" i="7"/>
  <c r="J892" i="7"/>
  <c r="K893" i="7"/>
  <c r="K897" i="7"/>
  <c r="J902" i="7"/>
  <c r="K903" i="7" s="1"/>
  <c r="J908" i="7" s="1"/>
  <c r="J905" i="7"/>
  <c r="K906" i="7"/>
  <c r="J915" i="7"/>
  <c r="J916" i="7"/>
  <c r="J919" i="7"/>
  <c r="K920" i="7" s="1"/>
  <c r="J929" i="7"/>
  <c r="J930" i="7"/>
  <c r="K931" i="7"/>
  <c r="J936" i="7" s="1"/>
  <c r="J933" i="7"/>
  <c r="K934" i="7" s="1"/>
  <c r="J943" i="7"/>
  <c r="J944" i="7"/>
  <c r="J947" i="7"/>
  <c r="J948" i="7"/>
  <c r="K949" i="7" s="1"/>
  <c r="J958" i="7"/>
  <c r="J959" i="7"/>
  <c r="K960" i="7"/>
  <c r="J966" i="7" s="1"/>
  <c r="J962" i="7"/>
  <c r="J963" i="7"/>
  <c r="K964" i="7"/>
  <c r="J973" i="7"/>
  <c r="K975" i="7" s="1"/>
  <c r="J980" i="7" s="1"/>
  <c r="J974" i="7"/>
  <c r="J977" i="7"/>
  <c r="K978" i="7" s="1"/>
  <c r="K981" i="7"/>
  <c r="J987" i="7"/>
  <c r="K989" i="7" s="1"/>
  <c r="J995" i="7" s="1"/>
  <c r="J988" i="7"/>
  <c r="J991" i="7"/>
  <c r="J992" i="7"/>
  <c r="K993" i="7"/>
  <c r="J1002" i="7"/>
  <c r="K1004" i="7" s="1"/>
  <c r="J1010" i="7" s="1"/>
  <c r="J1003" i="7"/>
  <c r="J1006" i="7"/>
  <c r="K1008" i="7" s="1"/>
  <c r="J1007" i="7"/>
  <c r="J1017" i="7"/>
  <c r="K1025" i="7" s="1"/>
  <c r="J1018" i="7"/>
  <c r="K1019" i="7" s="1"/>
  <c r="J1024" i="7" s="1"/>
  <c r="J1021" i="7"/>
  <c r="K1022" i="7"/>
  <c r="J1031" i="7"/>
  <c r="J1032" i="7"/>
  <c r="J1035" i="7"/>
  <c r="K1037" i="7" s="1"/>
  <c r="J1036" i="7"/>
  <c r="J1046" i="7"/>
  <c r="J1047" i="7"/>
  <c r="J1050" i="7"/>
  <c r="K1051" i="7"/>
  <c r="J1060" i="7"/>
  <c r="J1061" i="7"/>
  <c r="J1064" i="7"/>
  <c r="K1068" i="7" s="1"/>
  <c r="J1065" i="7"/>
  <c r="J1066" i="7"/>
  <c r="J1067" i="7"/>
  <c r="J1077" i="7"/>
  <c r="J1078" i="7"/>
  <c r="K1079" i="7"/>
  <c r="J1085" i="7" s="1"/>
  <c r="J1081" i="7"/>
  <c r="K1083" i="7" s="1"/>
  <c r="J1082" i="7"/>
  <c r="J1092" i="7"/>
  <c r="J1093" i="7"/>
  <c r="J1096" i="7"/>
  <c r="K1100" i="7" s="1"/>
  <c r="J1097" i="7"/>
  <c r="J1098" i="7"/>
  <c r="J1099" i="7"/>
  <c r="J1109" i="7"/>
  <c r="J1110" i="7"/>
  <c r="K1111" i="7"/>
  <c r="J1119" i="7" s="1"/>
  <c r="J1113" i="7"/>
  <c r="K1117" i="7" s="1"/>
  <c r="J1114" i="7"/>
  <c r="J1115" i="7"/>
  <c r="J1116" i="7"/>
  <c r="J1126" i="7"/>
  <c r="K1137" i="7" s="1"/>
  <c r="J1127" i="7"/>
  <c r="K1128" i="7" s="1"/>
  <c r="J1136" i="7" s="1"/>
  <c r="J1130" i="7"/>
  <c r="J1131" i="7"/>
  <c r="K1134" i="7" s="1"/>
  <c r="J1132" i="7"/>
  <c r="J1133" i="7"/>
  <c r="J1143" i="7"/>
  <c r="J1144" i="7"/>
  <c r="J1147" i="7"/>
  <c r="K1149" i="7" s="1"/>
  <c r="J1148" i="7"/>
  <c r="J1158" i="7"/>
  <c r="J1159" i="7"/>
  <c r="J1162" i="7"/>
  <c r="J1163" i="7"/>
  <c r="K1164" i="7" s="1"/>
  <c r="J1173" i="7"/>
  <c r="J1174" i="7"/>
  <c r="K1175" i="7"/>
  <c r="J1180" i="7" s="1"/>
  <c r="J1177" i="7"/>
  <c r="K1178" i="7" s="1"/>
  <c r="J1187" i="7"/>
  <c r="J1188" i="7"/>
  <c r="K1189" i="7" s="1"/>
  <c r="J1195" i="7" s="1"/>
  <c r="J1191" i="7"/>
  <c r="J1192" i="7"/>
  <c r="J1202" i="7"/>
  <c r="J1203" i="7"/>
  <c r="K1204" i="7"/>
  <c r="J1206" i="7"/>
  <c r="K1211" i="7" s="1"/>
  <c r="J1207" i="7"/>
  <c r="K1208" i="7"/>
  <c r="J1210" i="7"/>
  <c r="J1217" i="7"/>
  <c r="K1219" i="7" s="1"/>
  <c r="J1218" i="7"/>
  <c r="J1221" i="7"/>
  <c r="K1223" i="7" s="1"/>
  <c r="J1222" i="7"/>
  <c r="J1225" i="7"/>
  <c r="K1226" i="7" s="1"/>
  <c r="J1232" i="7"/>
  <c r="J1233" i="7"/>
  <c r="K1234" i="7" s="1"/>
  <c r="J1240" i="7" s="1"/>
  <c r="K1241" i="7" s="1"/>
  <c r="J1236" i="7"/>
  <c r="J1237" i="7"/>
  <c r="K1238" i="7" s="1"/>
  <c r="J1247" i="7"/>
  <c r="K1249" i="7" s="1"/>
  <c r="J1254" i="7" s="1"/>
  <c r="J1248" i="7"/>
  <c r="J1251" i="7"/>
  <c r="K1252" i="7"/>
  <c r="J1261" i="7"/>
  <c r="J1262" i="7"/>
  <c r="K1263" i="7" s="1"/>
  <c r="J1268" i="7" s="1"/>
  <c r="J1265" i="7"/>
  <c r="K1266" i="7"/>
  <c r="J1275" i="7"/>
  <c r="J1276" i="7"/>
  <c r="J1286" i="7"/>
  <c r="J1287" i="7"/>
  <c r="K1288" i="7" s="1"/>
  <c r="J1290" i="7" s="1"/>
  <c r="K1291" i="7"/>
  <c r="J1297" i="7"/>
  <c r="K1299" i="7" s="1"/>
  <c r="J1304" i="7" s="1"/>
  <c r="J1298" i="7"/>
  <c r="J1301" i="7"/>
  <c r="K1302" i="7"/>
  <c r="J1311" i="7"/>
  <c r="J1312" i="7"/>
  <c r="K1313" i="7"/>
  <c r="J1318" i="7" s="1"/>
  <c r="J1315" i="7"/>
  <c r="K1316" i="7"/>
  <c r="J1325" i="7"/>
  <c r="J1326" i="7"/>
  <c r="J1329" i="7"/>
  <c r="K1330" i="7" s="1"/>
  <c r="J1339" i="7"/>
  <c r="J1340" i="7"/>
  <c r="K1341" i="7"/>
  <c r="J1346" i="7" s="1"/>
  <c r="J1343" i="7"/>
  <c r="K1344" i="7" s="1"/>
  <c r="J1353" i="7"/>
  <c r="J1354" i="7"/>
  <c r="J1357" i="7"/>
  <c r="K1358" i="7"/>
  <c r="J1367" i="7"/>
  <c r="K1369" i="7" s="1"/>
  <c r="J1374" i="7" s="1"/>
  <c r="J1368" i="7"/>
  <c r="J1371" i="7"/>
  <c r="K1372" i="7" s="1"/>
  <c r="K1375" i="7"/>
  <c r="J1381" i="7"/>
  <c r="K1383" i="7" s="1"/>
  <c r="J1388" i="7" s="1"/>
  <c r="J1382" i="7"/>
  <c r="J1385" i="7"/>
  <c r="K1386" i="7" s="1"/>
  <c r="J1395" i="7"/>
  <c r="J1396" i="7"/>
  <c r="K1397" i="7"/>
  <c r="J1402" i="7" s="1"/>
  <c r="J1399" i="7"/>
  <c r="K1400" i="7"/>
  <c r="J1409" i="7"/>
  <c r="J1410" i="7"/>
  <c r="J1413" i="7"/>
  <c r="K1414" i="7" s="1"/>
  <c r="J1423" i="7"/>
  <c r="J1424" i="7"/>
  <c r="K1425" i="7"/>
  <c r="J1430" i="7" s="1"/>
  <c r="J1427" i="7"/>
  <c r="K1428" i="7" s="1"/>
  <c r="J1437" i="7"/>
  <c r="J1438" i="7"/>
  <c r="K1439" i="7" s="1"/>
  <c r="J1446" i="7" s="1"/>
  <c r="J1441" i="7"/>
  <c r="J1442" i="7"/>
  <c r="J1443" i="7"/>
  <c r="J1453" i="7"/>
  <c r="J1454" i="7"/>
  <c r="J1457" i="7"/>
  <c r="K1458" i="7"/>
  <c r="J1467" i="7"/>
  <c r="K1469" i="7" s="1"/>
  <c r="J1474" i="7" s="1"/>
  <c r="J1468" i="7"/>
  <c r="J1471" i="7"/>
  <c r="K1472" i="7" s="1"/>
  <c r="K1475" i="7"/>
  <c r="J1481" i="7"/>
  <c r="K1483" i="7" s="1"/>
  <c r="J1482" i="7"/>
  <c r="J1485" i="7"/>
  <c r="K1486" i="7"/>
  <c r="K1487" i="7"/>
  <c r="K1488" i="7" s="1"/>
  <c r="J1493" i="7"/>
  <c r="K1494" i="7" s="1"/>
  <c r="J1496" i="7" s="1"/>
  <c r="J1503" i="7"/>
  <c r="J1504" i="7"/>
  <c r="J1507" i="7"/>
  <c r="J1508" i="7"/>
  <c r="J1509" i="7"/>
  <c r="J1510" i="7"/>
  <c r="J1511" i="7"/>
  <c r="J1512" i="7"/>
  <c r="J1513" i="7"/>
  <c r="J1514" i="7"/>
  <c r="J1515" i="7"/>
  <c r="J1516" i="7"/>
  <c r="J1517" i="7"/>
  <c r="J1518" i="7"/>
  <c r="J1519" i="7"/>
  <c r="J1520" i="7"/>
  <c r="J1521" i="7"/>
  <c r="J1522" i="7"/>
  <c r="J1523" i="7"/>
  <c r="J1524" i="7"/>
  <c r="J1525" i="7"/>
  <c r="J1526" i="7"/>
  <c r="J1527" i="7"/>
  <c r="J1528" i="7"/>
  <c r="J1529" i="7"/>
  <c r="J1530" i="7"/>
  <c r="J1531" i="7"/>
  <c r="J1532" i="7"/>
  <c r="J1533" i="7"/>
  <c r="J1534" i="7"/>
  <c r="J1535" i="7"/>
  <c r="J1536" i="7"/>
  <c r="J1537" i="7"/>
  <c r="J1538" i="7"/>
  <c r="J1539" i="7"/>
  <c r="J1540" i="7"/>
  <c r="J1541" i="7"/>
  <c r="J1542" i="7"/>
  <c r="J1543" i="7"/>
  <c r="J1544" i="7"/>
  <c r="J1545" i="7"/>
  <c r="J1546" i="7"/>
  <c r="J1547" i="7"/>
  <c r="J1548" i="7"/>
  <c r="J1549" i="7"/>
  <c r="J1550" i="7"/>
  <c r="J1551" i="7"/>
  <c r="J1552" i="7"/>
  <c r="J1553" i="7"/>
  <c r="J1554" i="7"/>
  <c r="J1555" i="7"/>
  <c r="J1556" i="7"/>
  <c r="J1557" i="7"/>
  <c r="J1558" i="7"/>
  <c r="J1559" i="7"/>
  <c r="J1569" i="7"/>
  <c r="J1570" i="7"/>
  <c r="K1571" i="7"/>
  <c r="J1595" i="7" s="1"/>
  <c r="J1573" i="7"/>
  <c r="J1574" i="7"/>
  <c r="J1575" i="7"/>
  <c r="J1576" i="7"/>
  <c r="J1577" i="7"/>
  <c r="J1578" i="7"/>
  <c r="J1579" i="7"/>
  <c r="J1580" i="7"/>
  <c r="J1581" i="7"/>
  <c r="J1582" i="7"/>
  <c r="J1583" i="7"/>
  <c r="J1584" i="7"/>
  <c r="J1585" i="7"/>
  <c r="J1586" i="7"/>
  <c r="J1587" i="7"/>
  <c r="J1588" i="7"/>
  <c r="J1589" i="7"/>
  <c r="J1590" i="7"/>
  <c r="J1591" i="7"/>
  <c r="J1592" i="7"/>
  <c r="J1602" i="7"/>
  <c r="J1603" i="7"/>
  <c r="J1604" i="7"/>
  <c r="J1605" i="7"/>
  <c r="J1608" i="7"/>
  <c r="J1609" i="7"/>
  <c r="J1610" i="7"/>
  <c r="J1611" i="7"/>
  <c r="J1612" i="7"/>
  <c r="J1613" i="7"/>
  <c r="J1614" i="7"/>
  <c r="J1615" i="7"/>
  <c r="J1616" i="7"/>
  <c r="J1626" i="7"/>
  <c r="J1627" i="7"/>
  <c r="K1628" i="7"/>
  <c r="J1630" i="7"/>
  <c r="K1631" i="7"/>
  <c r="J1633" i="7"/>
  <c r="J1640" i="7"/>
  <c r="K1642" i="7" s="1"/>
  <c r="J1647" i="7" s="1"/>
  <c r="J1641" i="7"/>
  <c r="J1644" i="7"/>
  <c r="K1645" i="7" s="1"/>
  <c r="J1654" i="7"/>
  <c r="J1655" i="7"/>
  <c r="K1656" i="7" s="1"/>
  <c r="J1661" i="7" s="1"/>
  <c r="K1662" i="7" s="1"/>
  <c r="J1658" i="7"/>
  <c r="K1659" i="7" s="1"/>
  <c r="J1668" i="7"/>
  <c r="K1670" i="7" s="1"/>
  <c r="J1675" i="7" s="1"/>
  <c r="J1669" i="7"/>
  <c r="J1672" i="7"/>
  <c r="K1673" i="7" s="1"/>
  <c r="J1682" i="7"/>
  <c r="J1683" i="7"/>
  <c r="J1686" i="7"/>
  <c r="K1687" i="7" s="1"/>
  <c r="J1696" i="7"/>
  <c r="J1697" i="7"/>
  <c r="K1698" i="7"/>
  <c r="J1703" i="7" s="1"/>
  <c r="J1700" i="7"/>
  <c r="K1701" i="7" s="1"/>
  <c r="J1710" i="7"/>
  <c r="J1711" i="7"/>
  <c r="K1712" i="7"/>
  <c r="J1717" i="7" s="1"/>
  <c r="J1714" i="7"/>
  <c r="K1715" i="7"/>
  <c r="J1724" i="7"/>
  <c r="K1726" i="7" s="1"/>
  <c r="J1731" i="7" s="1"/>
  <c r="J1725" i="7"/>
  <c r="J1728" i="7"/>
  <c r="K1729" i="7"/>
  <c r="K1732" i="7"/>
  <c r="K1733" i="7"/>
  <c r="J1738" i="7"/>
  <c r="K1739" i="7"/>
  <c r="K1740" i="7"/>
  <c r="J1746" i="7"/>
  <c r="J1747" i="7"/>
  <c r="K1748" i="7"/>
  <c r="J1754" i="7" s="1"/>
  <c r="J1750" i="7"/>
  <c r="K1752" i="7" s="1"/>
  <c r="J1751" i="7"/>
  <c r="K1755" i="7"/>
  <c r="K1756" i="7"/>
  <c r="K1757" i="7"/>
  <c r="K1744" i="7" s="1"/>
  <c r="J1761" i="7"/>
  <c r="J1762" i="7"/>
  <c r="J1765" i="7"/>
  <c r="J1766" i="7"/>
  <c r="J1776" i="7"/>
  <c r="K1777" i="7"/>
  <c r="J1779" i="7"/>
  <c r="J1780" i="7"/>
  <c r="K1781" i="7"/>
  <c r="J1783" i="7"/>
  <c r="J1790" i="7"/>
  <c r="J1791" i="7"/>
  <c r="J1794" i="7"/>
  <c r="K1795" i="7"/>
  <c r="J1804" i="7"/>
  <c r="K1805" i="7"/>
  <c r="J1807" i="7"/>
  <c r="K1808" i="7"/>
  <c r="K1809" i="7" s="1"/>
  <c r="K1810" i="7"/>
  <c r="K1802" i="7" s="1"/>
  <c r="J1814" i="7"/>
  <c r="J1815" i="7"/>
  <c r="K1816" i="7"/>
  <c r="J1821" i="7" s="1"/>
  <c r="J1818" i="7"/>
  <c r="K1819" i="7"/>
  <c r="K1822" i="7"/>
  <c r="K1823" i="7"/>
  <c r="K1824" i="7"/>
  <c r="K1812" i="7" s="1"/>
  <c r="J1828" i="7"/>
  <c r="J1829" i="7"/>
  <c r="K1830" i="7"/>
  <c r="J1835" i="7" s="1"/>
  <c r="J1832" i="7"/>
  <c r="K1833" i="7"/>
  <c r="J1842" i="7"/>
  <c r="J1843" i="7"/>
  <c r="K1844" i="7"/>
  <c r="J1846" i="7"/>
  <c r="K1847" i="7"/>
  <c r="J1849" i="7"/>
  <c r="K1850" i="7"/>
  <c r="J1856" i="7"/>
  <c r="K1858" i="7" s="1"/>
  <c r="J1863" i="7" s="1"/>
  <c r="J1857" i="7"/>
  <c r="J1860" i="7"/>
  <c r="K1861" i="7"/>
  <c r="J1870" i="7"/>
  <c r="K1871" i="7" s="1"/>
  <c r="J1873" i="7"/>
  <c r="K1874" i="7"/>
  <c r="J1876" i="7"/>
  <c r="J1883" i="7"/>
  <c r="K1884" i="7" s="1"/>
  <c r="J1889" i="7" s="1"/>
  <c r="K1890" i="7" s="1"/>
  <c r="J1886" i="7"/>
  <c r="K1887" i="7"/>
  <c r="J1896" i="7"/>
  <c r="K1897" i="7"/>
  <c r="J1902" i="7" s="1"/>
  <c r="J1899" i="7"/>
  <c r="K1900" i="7" s="1"/>
  <c r="J1909" i="7"/>
  <c r="K1911" i="7" s="1"/>
  <c r="J1910" i="7"/>
  <c r="J1913" i="7"/>
  <c r="J1914" i="7"/>
  <c r="K1915" i="7"/>
  <c r="J1917" i="7"/>
  <c r="K1918" i="7"/>
  <c r="J1924" i="7"/>
  <c r="K1926" i="7" s="1"/>
  <c r="J1932" i="7" s="1"/>
  <c r="J1925" i="7"/>
  <c r="J1928" i="7"/>
  <c r="J1929" i="7"/>
  <c r="K1930" i="7" s="1"/>
  <c r="J1939" i="7"/>
  <c r="J1940" i="7"/>
  <c r="K1941" i="7"/>
  <c r="J1946" i="7" s="1"/>
  <c r="J1943" i="7"/>
  <c r="K1944" i="7" s="1"/>
  <c r="J1953" i="7"/>
  <c r="J1954" i="7"/>
  <c r="J1957" i="7"/>
  <c r="K1958" i="7"/>
  <c r="J1967" i="7"/>
  <c r="K1969" i="7" s="1"/>
  <c r="J1968" i="7"/>
  <c r="J1971" i="7"/>
  <c r="K1972" i="7" s="1"/>
  <c r="J1974" i="7"/>
  <c r="J1981" i="7"/>
  <c r="J1982" i="7"/>
  <c r="K1983" i="7"/>
  <c r="J1988" i="7" s="1"/>
  <c r="J1985" i="7"/>
  <c r="K1986" i="7" s="1"/>
  <c r="J1995" i="7"/>
  <c r="J1996" i="7"/>
  <c r="K1997" i="7"/>
  <c r="J1999" i="7"/>
  <c r="K2000" i="7"/>
  <c r="J2002" i="7"/>
  <c r="J2009" i="7"/>
  <c r="J2010" i="7"/>
  <c r="J2013" i="7"/>
  <c r="K2014" i="7"/>
  <c r="J2023" i="7"/>
  <c r="J2024" i="7"/>
  <c r="K2029" i="7" s="1"/>
  <c r="K2025" i="7"/>
  <c r="J2027" i="7"/>
  <c r="K2028" i="7" s="1"/>
  <c r="J2035" i="7"/>
  <c r="J2036" i="7"/>
  <c r="K2037" i="7"/>
  <c r="J2039" i="7"/>
  <c r="K2040" i="7"/>
  <c r="K2041" i="7"/>
  <c r="K2042" i="7"/>
  <c r="J2047" i="7"/>
  <c r="K2049" i="7" s="1"/>
  <c r="J2048" i="7"/>
  <c r="J2051" i="7"/>
  <c r="K2052" i="7" s="1"/>
  <c r="J2059" i="7"/>
  <c r="K2065" i="7" s="1"/>
  <c r="J2060" i="7"/>
  <c r="K2061" i="7"/>
  <c r="J2063" i="7"/>
  <c r="K2064" i="7"/>
  <c r="J2071" i="7"/>
  <c r="J2072" i="7"/>
  <c r="K2073" i="7" s="1"/>
  <c r="J2075" i="7"/>
  <c r="K2076" i="7" s="1"/>
  <c r="K2077" i="7"/>
  <c r="K2078" i="7"/>
  <c r="K2079" i="7"/>
  <c r="K2069" i="7" s="1"/>
  <c r="J2083" i="7"/>
  <c r="K2085" i="7" s="1"/>
  <c r="J2084" i="7"/>
  <c r="J2087" i="7"/>
  <c r="K2088" i="7"/>
  <c r="J2095" i="7"/>
  <c r="J2096" i="7"/>
  <c r="K2097" i="7"/>
  <c r="J2099" i="7"/>
  <c r="K2100" i="7" s="1"/>
  <c r="K2101" i="7"/>
  <c r="K2102" i="7" s="1"/>
  <c r="J2107" i="7"/>
  <c r="J2108" i="7"/>
  <c r="K2109" i="7"/>
  <c r="J2111" i="7"/>
  <c r="K2112" i="7"/>
  <c r="J2114" i="7"/>
  <c r="K2115" i="7"/>
  <c r="K2116" i="7" s="1"/>
  <c r="K2117" i="7"/>
  <c r="K2105" i="7" s="1"/>
  <c r="J2121" i="7"/>
  <c r="K2123" i="7" s="1"/>
  <c r="J2122" i="7"/>
  <c r="J2125" i="7"/>
  <c r="K2126" i="7"/>
  <c r="J2133" i="7"/>
  <c r="J2134" i="7"/>
  <c r="K2135" i="7" s="1"/>
  <c r="J2137" i="7"/>
  <c r="K2138" i="7"/>
  <c r="J2140" i="7"/>
  <c r="J2147" i="7"/>
  <c r="K2148" i="7" s="1"/>
  <c r="J2150" i="7" s="1"/>
  <c r="K2151" i="7" s="1"/>
  <c r="J2157" i="7"/>
  <c r="K2161" i="7" s="1"/>
  <c r="K2158" i="7"/>
  <c r="J2160" i="7"/>
  <c r="J2168" i="7"/>
  <c r="K2170" i="7" s="1"/>
  <c r="K2169" i="7"/>
  <c r="K2171" i="7"/>
  <c r="K2172" i="7"/>
  <c r="K2166" i="7" s="1"/>
  <c r="J2176" i="7"/>
  <c r="K2177" i="7"/>
  <c r="K2178" i="7"/>
  <c r="K2179" i="7" s="1"/>
  <c r="J2184" i="7"/>
  <c r="K2185" i="7" s="1"/>
  <c r="J2192" i="7"/>
  <c r="K2193" i="7"/>
  <c r="K2194" i="7"/>
  <c r="K2195" i="7" s="1"/>
  <c r="J2200" i="7"/>
  <c r="K2201" i="7" s="1"/>
  <c r="J2208" i="7"/>
  <c r="K2209" i="7"/>
  <c r="K2210" i="7"/>
  <c r="K2211" i="7" s="1"/>
  <c r="J2216" i="7"/>
  <c r="K2217" i="7" s="1"/>
  <c r="J2224" i="7"/>
  <c r="K2225" i="7"/>
  <c r="K2226" i="7"/>
  <c r="K2227" i="7" s="1"/>
  <c r="J2232" i="7"/>
  <c r="K2233" i="7" s="1"/>
  <c r="J2240" i="7"/>
  <c r="K2241" i="7"/>
  <c r="K2242" i="7"/>
  <c r="K2243" i="7" s="1"/>
  <c r="J2248" i="7"/>
  <c r="K2249" i="7" s="1"/>
  <c r="J2256" i="7"/>
  <c r="K2262" i="7" s="1"/>
  <c r="J2257" i="7"/>
  <c r="K2258" i="7"/>
  <c r="J2260" i="7"/>
  <c r="K2261" i="7" s="1"/>
  <c r="J2268" i="7"/>
  <c r="J2269" i="7"/>
  <c r="K2270" i="7" s="1"/>
  <c r="J2272" i="7"/>
  <c r="K2273" i="7"/>
  <c r="K2274" i="7"/>
  <c r="K2276" i="7" s="1"/>
  <c r="K2266" i="7" s="1"/>
  <c r="K2275" i="7"/>
  <c r="J2280" i="7"/>
  <c r="K2281" i="7"/>
  <c r="J2283" i="7"/>
  <c r="K2284" i="7" s="1"/>
  <c r="K2285" i="7"/>
  <c r="K2286" i="7" s="1"/>
  <c r="K2287" i="7" s="1"/>
  <c r="K2278" i="7" s="1"/>
  <c r="J2291" i="7"/>
  <c r="K2293" i="7" s="1"/>
  <c r="J2300" i="7" s="1"/>
  <c r="J2292" i="7"/>
  <c r="J2295" i="7"/>
  <c r="K2296" i="7" s="1"/>
  <c r="J2298" i="7"/>
  <c r="G15" i="9"/>
  <c r="G14" i="9" s="1"/>
  <c r="G16" i="9"/>
  <c r="G18" i="9"/>
  <c r="G19" i="9"/>
  <c r="G22" i="9"/>
  <c r="G21" i="9" s="1"/>
  <c r="G24" i="9"/>
  <c r="G25" i="9"/>
  <c r="G28" i="9"/>
  <c r="G27" i="9" s="1"/>
  <c r="G29" i="9"/>
  <c r="G32" i="9"/>
  <c r="G31" i="9" s="1"/>
  <c r="G35" i="9"/>
  <c r="G34" i="9" s="1"/>
  <c r="G38" i="9"/>
  <c r="G37" i="9" s="1"/>
  <c r="G41" i="9"/>
  <c r="G40" i="9" s="1"/>
  <c r="G44" i="9"/>
  <c r="G43" i="9" s="1"/>
  <c r="G45" i="9"/>
  <c r="G53" i="9"/>
  <c r="G52" i="9" s="1"/>
  <c r="G54" i="9"/>
  <c r="G55" i="9"/>
  <c r="G57" i="9"/>
  <c r="G58" i="9"/>
  <c r="G59" i="9"/>
  <c r="G62" i="9"/>
  <c r="G61" i="9" s="1"/>
  <c r="G63" i="9"/>
  <c r="G66" i="9"/>
  <c r="G65" i="9" s="1"/>
  <c r="G67" i="9"/>
  <c r="G70" i="9"/>
  <c r="G69" i="9" s="1"/>
  <c r="G71" i="9"/>
  <c r="G73" i="9"/>
  <c r="G74" i="9"/>
  <c r="G77" i="9"/>
  <c r="G76" i="9" s="1"/>
  <c r="G78" i="9"/>
  <c r="G79" i="9"/>
  <c r="G82" i="9"/>
  <c r="G81" i="9" s="1"/>
  <c r="G85" i="9"/>
  <c r="G84" i="9" s="1"/>
  <c r="G88" i="9"/>
  <c r="G87" i="9" s="1"/>
  <c r="G95" i="9"/>
  <c r="G96" i="9"/>
  <c r="G97" i="9"/>
  <c r="G100" i="9"/>
  <c r="G99" i="9" s="1"/>
  <c r="G103" i="9"/>
  <c r="G102" i="9" s="1"/>
  <c r="G106" i="9"/>
  <c r="G105" i="9" s="1"/>
  <c r="G109" i="9"/>
  <c r="G108" i="9" s="1"/>
  <c r="G110" i="9"/>
  <c r="G112" i="9"/>
  <c r="G113" i="9"/>
  <c r="G114" i="9"/>
  <c r="G117" i="9"/>
  <c r="G116" i="9" s="1"/>
  <c r="G118" i="9"/>
  <c r="G121" i="9"/>
  <c r="G120" i="9" s="1"/>
  <c r="G122" i="9"/>
  <c r="G125" i="9"/>
  <c r="G124" i="9" s="1"/>
  <c r="G126" i="9"/>
  <c r="G127" i="9"/>
  <c r="G130" i="9"/>
  <c r="G129" i="9" s="1"/>
  <c r="G131" i="9"/>
  <c r="G132" i="9"/>
  <c r="G135" i="9"/>
  <c r="G134" i="9" s="1"/>
  <c r="G136" i="9"/>
  <c r="G139" i="9"/>
  <c r="G138" i="9" s="1"/>
  <c r="G140" i="9"/>
  <c r="G143" i="9"/>
  <c r="G142" i="9" s="1"/>
  <c r="G144" i="9"/>
  <c r="G147" i="9"/>
  <c r="G146" i="9" s="1"/>
  <c r="G148" i="9"/>
  <c r="G151" i="9"/>
  <c r="G150" i="9" s="1"/>
  <c r="G152" i="9"/>
  <c r="G155" i="9"/>
  <c r="G154" i="9" s="1"/>
  <c r="G156" i="9"/>
  <c r="G159" i="9"/>
  <c r="G158" i="9" s="1"/>
  <c r="G160" i="9"/>
  <c r="G163" i="9"/>
  <c r="G162" i="9" s="1"/>
  <c r="G164" i="9"/>
  <c r="G167" i="9"/>
  <c r="G166" i="9" s="1"/>
  <c r="G168" i="9"/>
  <c r="G171" i="9"/>
  <c r="G170" i="9" s="1"/>
  <c r="G174" i="9"/>
  <c r="G173" i="9" s="1"/>
  <c r="G175" i="9"/>
  <c r="G178" i="9"/>
  <c r="G177" i="9" s="1"/>
  <c r="G181" i="9"/>
  <c r="G180" i="9" s="1"/>
  <c r="G182" i="9"/>
  <c r="G190" i="9"/>
  <c r="G189" i="9" s="1"/>
  <c r="G191" i="9"/>
  <c r="G194" i="9"/>
  <c r="G193" i="9" s="1"/>
  <c r="G195" i="9"/>
  <c r="G197" i="9"/>
  <c r="G198" i="9"/>
  <c r="G199" i="9"/>
  <c r="G200" i="9"/>
  <c r="G203" i="9"/>
  <c r="G202" i="9" s="1"/>
  <c r="G206" i="9"/>
  <c r="G205" i="9" s="1"/>
  <c r="G209" i="9"/>
  <c r="G208" i="9" s="1"/>
  <c r="G210" i="9"/>
  <c r="G211" i="9"/>
  <c r="G212" i="9"/>
  <c r="G215" i="9"/>
  <c r="G214" i="9" s="1"/>
  <c r="G216" i="9"/>
  <c r="G217" i="9"/>
  <c r="G220" i="9"/>
  <c r="G219" i="9" s="1"/>
  <c r="G221" i="9"/>
  <c r="G222" i="9"/>
  <c r="G225" i="9"/>
  <c r="G224" i="9" s="1"/>
  <c r="G228" i="9"/>
  <c r="G227" i="9" s="1"/>
  <c r="G229" i="9"/>
  <c r="G232" i="9"/>
  <c r="G231" i="9" s="1"/>
  <c r="G235" i="9"/>
  <c r="G234" i="9" s="1"/>
  <c r="G243" i="9"/>
  <c r="G242" i="9" s="1"/>
  <c r="G244" i="9"/>
  <c r="G245" i="9"/>
  <c r="G246" i="9"/>
  <c r="G249" i="9"/>
  <c r="G248" i="9" s="1"/>
  <c r="G250" i="9"/>
  <c r="G251" i="9"/>
  <c r="G252" i="9"/>
  <c r="G255" i="9"/>
  <c r="G254" i="9" s="1"/>
  <c r="G256" i="9"/>
  <c r="G257" i="9"/>
  <c r="G258" i="9"/>
  <c r="G261" i="9"/>
  <c r="G260" i="9" s="1"/>
  <c r="G262" i="9"/>
  <c r="G263" i="9"/>
  <c r="G264" i="9"/>
  <c r="G272" i="9"/>
  <c r="G271" i="9" s="1"/>
  <c r="G275" i="9"/>
  <c r="G274" i="9" s="1"/>
  <c r="G279" i="9"/>
  <c r="G277" i="9" s="1"/>
  <c r="G280" i="9"/>
  <c r="G283" i="9"/>
  <c r="G282" i="9" s="1"/>
  <c r="G286" i="9"/>
  <c r="G285" i="9" s="1"/>
  <c r="G289" i="9"/>
  <c r="G288" i="9" s="1"/>
  <c r="G290" i="9"/>
  <c r="G294" i="9"/>
  <c r="G292" i="9" s="1"/>
  <c r="G295" i="9"/>
  <c r="G296" i="9"/>
  <c r="G298" i="9"/>
  <c r="G299" i="9"/>
  <c r="G303" i="9"/>
  <c r="G301" i="9" s="1"/>
  <c r="G305" i="9"/>
  <c r="G306" i="9"/>
  <c r="G307" i="9"/>
  <c r="G308" i="9"/>
  <c r="G309" i="9"/>
  <c r="G310" i="9"/>
  <c r="G311" i="9"/>
  <c r="G315" i="9"/>
  <c r="G313" i="9" s="1"/>
  <c r="G317" i="9"/>
  <c r="G318" i="9"/>
  <c r="G319" i="9"/>
  <c r="G321" i="9"/>
  <c r="G323" i="9"/>
  <c r="G324" i="9"/>
  <c r="G332" i="9"/>
  <c r="G333" i="9"/>
  <c r="G331" i="9" s="1"/>
  <c r="G334" i="9"/>
  <c r="G335" i="9"/>
  <c r="G336" i="9"/>
  <c r="G337" i="9"/>
  <c r="G338" i="9"/>
  <c r="G339" i="9"/>
  <c r="G340" i="9"/>
  <c r="G341" i="9"/>
  <c r="G342" i="9"/>
  <c r="G343" i="9"/>
  <c r="G346" i="9"/>
  <c r="G345" i="9" s="1"/>
  <c r="G347" i="9"/>
  <c r="G350" i="9"/>
  <c r="G349" i="9" s="1"/>
  <c r="G353" i="9"/>
  <c r="G352" i="9" s="1"/>
  <c r="G354" i="9"/>
  <c r="G355" i="9"/>
  <c r="G356" i="9"/>
  <c r="G359" i="9"/>
  <c r="G358" i="9" s="1"/>
  <c r="G362" i="9"/>
  <c r="G361" i="9" s="1"/>
  <c r="G365" i="9"/>
  <c r="G364" i="9" s="1"/>
  <c r="G366" i="9"/>
  <c r="G367" i="9"/>
  <c r="G368" i="9"/>
  <c r="G369" i="9"/>
  <c r="G370" i="9"/>
  <c r="G371" i="9"/>
  <c r="G372" i="9"/>
  <c r="G373" i="9"/>
  <c r="G374" i="9"/>
  <c r="G375" i="9"/>
  <c r="G376" i="9"/>
  <c r="G377" i="9"/>
  <c r="G378" i="9"/>
  <c r="G379" i="9"/>
  <c r="G380" i="9"/>
  <c r="G383" i="9"/>
  <c r="G382" i="9" s="1"/>
  <c r="G386" i="9"/>
  <c r="G385" i="9" s="1"/>
  <c r="G387" i="9"/>
  <c r="G388" i="9"/>
  <c r="G389" i="9"/>
  <c r="G390" i="9"/>
  <c r="G391" i="9"/>
  <c r="G392" i="9"/>
  <c r="G393" i="9"/>
  <c r="G394" i="9"/>
  <c r="G395" i="9"/>
  <c r="G396" i="9"/>
  <c r="G397" i="9"/>
  <c r="G398" i="9"/>
  <c r="G399" i="9"/>
  <c r="G402" i="9"/>
  <c r="G401" i="9" s="1"/>
  <c r="G403" i="9"/>
  <c r="G404" i="9"/>
  <c r="G405" i="9"/>
  <c r="G406" i="9"/>
  <c r="G407" i="9"/>
  <c r="G408" i="9"/>
  <c r="G409" i="9"/>
  <c r="G410" i="9"/>
  <c r="G411" i="9"/>
  <c r="G412" i="9"/>
  <c r="G413" i="9"/>
  <c r="G414" i="9"/>
  <c r="G415" i="9"/>
  <c r="G416" i="9"/>
  <c r="G419" i="9"/>
  <c r="G418" i="9" s="1"/>
  <c r="G420" i="9"/>
  <c r="G421" i="9"/>
  <c r="G422" i="9"/>
  <c r="G423" i="9"/>
  <c r="G424" i="9"/>
  <c r="G425" i="9"/>
  <c r="G426" i="9"/>
  <c r="G427" i="9"/>
  <c r="G428" i="9"/>
  <c r="G429" i="9"/>
  <c r="G430" i="9"/>
  <c r="G431" i="9"/>
  <c r="G432" i="9"/>
  <c r="G433" i="9"/>
  <c r="G436" i="9"/>
  <c r="G437" i="9"/>
  <c r="G438" i="9"/>
  <c r="G439" i="9"/>
  <c r="G440" i="9"/>
  <c r="G441" i="9"/>
  <c r="G442" i="9"/>
  <c r="G443" i="9"/>
  <c r="G444" i="9"/>
  <c r="G445" i="9"/>
  <c r="G446" i="9"/>
  <c r="G447" i="9"/>
  <c r="G435" i="9" s="1"/>
  <c r="G448" i="9"/>
  <c r="G449" i="9"/>
  <c r="G452" i="9"/>
  <c r="G453" i="9"/>
  <c r="G454" i="9"/>
  <c r="G455" i="9"/>
  <c r="G456" i="9"/>
  <c r="G457" i="9"/>
  <c r="G458" i="9"/>
  <c r="G451" i="9" s="1"/>
  <c r="G459" i="9"/>
  <c r="G460" i="9"/>
  <c r="G461" i="9"/>
  <c r="G462" i="9"/>
  <c r="G463" i="9"/>
  <c r="G464" i="9"/>
  <c r="G465" i="9"/>
  <c r="G468" i="9"/>
  <c r="G467" i="9" s="1"/>
  <c r="G476" i="9"/>
  <c r="G475" i="9" s="1"/>
  <c r="G479" i="9"/>
  <c r="G478" i="9" s="1"/>
  <c r="G481" i="9"/>
  <c r="G482" i="9"/>
  <c r="G485" i="9"/>
  <c r="G484" i="9" s="1"/>
  <c r="G488" i="9"/>
  <c r="G487" i="9" s="1"/>
  <c r="G492" i="9"/>
  <c r="G490" i="9" s="1"/>
  <c r="G493" i="9"/>
  <c r="G494" i="9"/>
  <c r="G495" i="9"/>
  <c r="G496" i="9"/>
  <c r="G497" i="9"/>
  <c r="G498" i="9"/>
  <c r="G502" i="9"/>
  <c r="G500" i="9" s="1"/>
  <c r="G503" i="9"/>
  <c r="G504" i="9"/>
  <c r="G505" i="9"/>
  <c r="G506" i="9"/>
  <c r="G507" i="9"/>
  <c r="G508" i="9"/>
  <c r="G509" i="9"/>
  <c r="G513" i="9"/>
  <c r="G511" i="9" s="1"/>
  <c r="G514" i="9"/>
  <c r="G515" i="9"/>
  <c r="G516" i="9"/>
  <c r="G517" i="9"/>
  <c r="G518" i="9"/>
  <c r="G519" i="9"/>
  <c r="G523" i="9"/>
  <c r="G521" i="9" s="1"/>
  <c r="G524" i="9"/>
  <c r="G528" i="9"/>
  <c r="G526" i="9" s="1"/>
  <c r="G529" i="9"/>
  <c r="G530" i="9"/>
  <c r="G531" i="9"/>
  <c r="G532" i="9"/>
  <c r="G536" i="9"/>
  <c r="G534" i="9" s="1"/>
  <c r="G537" i="9"/>
  <c r="G541" i="9"/>
  <c r="G539" i="9" s="1"/>
  <c r="G549" i="9"/>
  <c r="G548" i="9" s="1"/>
  <c r="G552" i="9"/>
  <c r="G551" i="9" s="1"/>
  <c r="G556" i="9"/>
  <c r="G554" i="9" s="1"/>
  <c r="G557" i="9"/>
  <c r="G558" i="9"/>
  <c r="G559" i="9"/>
  <c r="G560" i="9"/>
  <c r="G561" i="9"/>
  <c r="G562" i="9"/>
  <c r="G564" i="9"/>
  <c r="G565" i="9"/>
  <c r="G566" i="9"/>
  <c r="G567" i="9"/>
  <c r="G568" i="9"/>
  <c r="G569" i="9"/>
  <c r="G570" i="9"/>
  <c r="G571" i="9"/>
  <c r="G575" i="9"/>
  <c r="G573" i="9" s="1"/>
  <c r="G579" i="9"/>
  <c r="G577" i="9" s="1"/>
  <c r="G580" i="9"/>
  <c r="G583" i="9"/>
  <c r="G582" i="9" s="1"/>
  <c r="G585" i="9"/>
  <c r="G586" i="9"/>
  <c r="G589" i="9"/>
  <c r="G588" i="9" s="1"/>
  <c r="G596" i="9"/>
  <c r="G598" i="9"/>
  <c r="G600" i="9"/>
  <c r="G601" i="9"/>
  <c r="G602" i="9"/>
  <c r="G605" i="9"/>
  <c r="G604" i="9" s="1"/>
  <c r="G609" i="9"/>
  <c r="G607" i="9" s="1"/>
  <c r="G610" i="9"/>
  <c r="G611" i="9"/>
  <c r="G619" i="9"/>
  <c r="G618" i="9" s="1"/>
  <c r="G622" i="9"/>
  <c r="G621" i="9" s="1"/>
  <c r="G629" i="9"/>
  <c r="G628" i="9" s="1"/>
  <c r="G637" i="9"/>
  <c r="G636" i="9" s="1"/>
  <c r="G638" i="9"/>
  <c r="G645" i="9"/>
  <c r="G646" i="9"/>
  <c r="G649" i="9"/>
  <c r="G648" i="9" s="1"/>
  <c r="G652" i="9"/>
  <c r="G651" i="9" s="1"/>
  <c r="G655" i="9"/>
  <c r="G654" i="9" s="1"/>
  <c r="G663" i="9"/>
  <c r="G662" i="9" s="1"/>
  <c r="G664" i="9"/>
  <c r="G665" i="9"/>
  <c r="G667" i="9"/>
  <c r="G668" i="9"/>
  <c r="G669" i="9"/>
  <c r="G672" i="9"/>
  <c r="G671" i="9" s="1"/>
  <c r="G675" i="9"/>
  <c r="G674" i="9" s="1"/>
  <c r="G676" i="9"/>
  <c r="G679" i="9"/>
  <c r="G678" i="9" s="1"/>
  <c r="G682" i="9"/>
  <c r="G681" i="9" s="1"/>
  <c r="G683" i="9"/>
  <c r="H294" i="2"/>
  <c r="H292" i="2"/>
  <c r="H290" i="2"/>
  <c r="H289" i="2"/>
  <c r="H288" i="2"/>
  <c r="H295" i="2" s="1"/>
  <c r="H280" i="2"/>
  <c r="H279" i="2"/>
  <c r="H278" i="2"/>
  <c r="H277" i="2"/>
  <c r="H276" i="2"/>
  <c r="H275" i="2"/>
  <c r="H274" i="2"/>
  <c r="H273" i="2"/>
  <c r="H272" i="2"/>
  <c r="H271" i="2"/>
  <c r="H270" i="2"/>
  <c r="H281" i="2" s="1"/>
  <c r="H262" i="2"/>
  <c r="H261" i="2"/>
  <c r="H260" i="2"/>
  <c r="H259" i="2"/>
  <c r="H258" i="2"/>
  <c r="H257" i="2"/>
  <c r="H256" i="2"/>
  <c r="H255" i="2"/>
  <c r="H254" i="2"/>
  <c r="H252" i="2"/>
  <c r="H251" i="2"/>
  <c r="H250" i="2"/>
  <c r="H249" i="2"/>
  <c r="H248" i="2"/>
  <c r="H246" i="2"/>
  <c r="H245" i="2"/>
  <c r="H244" i="2"/>
  <c r="H243" i="2"/>
  <c r="H242" i="2"/>
  <c r="H241" i="2"/>
  <c r="H263" i="2" s="1"/>
  <c r="H233" i="2"/>
  <c r="H234" i="2" s="1"/>
  <c r="H225" i="2"/>
  <c r="H224" i="2"/>
  <c r="H227" i="2" s="1"/>
  <c r="H217" i="2"/>
  <c r="H218" i="2" s="1"/>
  <c r="H210" i="2"/>
  <c r="H211" i="2" s="1"/>
  <c r="H209" i="2"/>
  <c r="H202" i="2"/>
  <c r="H201" i="2"/>
  <c r="H203" i="2" s="1"/>
  <c r="H193" i="2"/>
  <c r="H192" i="2"/>
  <c r="H191" i="2"/>
  <c r="H190" i="2"/>
  <c r="H194" i="2" s="1"/>
  <c r="H182" i="2"/>
  <c r="H181" i="2"/>
  <c r="H183" i="2" s="1"/>
  <c r="H180" i="2"/>
  <c r="H179" i="2"/>
  <c r="H178" i="2"/>
  <c r="H177" i="2"/>
  <c r="H176" i="2"/>
  <c r="H175" i="2"/>
  <c r="H167" i="2"/>
  <c r="H166" i="2"/>
  <c r="H165" i="2"/>
  <c r="H164" i="2"/>
  <c r="H163" i="2"/>
  <c r="H162" i="2"/>
  <c r="H161" i="2"/>
  <c r="H160" i="2"/>
  <c r="H159" i="2"/>
  <c r="H158" i="2"/>
  <c r="H157" i="2"/>
  <c r="H156" i="2"/>
  <c r="H168" i="2" s="1"/>
  <c r="H148" i="2"/>
  <c r="H147" i="2"/>
  <c r="H146" i="2"/>
  <c r="H145" i="2"/>
  <c r="H144" i="2"/>
  <c r="H143" i="2"/>
  <c r="H142" i="2"/>
  <c r="H141" i="2"/>
  <c r="H140" i="2"/>
  <c r="H139" i="2"/>
  <c r="H138" i="2"/>
  <c r="H137" i="2"/>
  <c r="H136" i="2"/>
  <c r="H135" i="2"/>
  <c r="H149" i="2" s="1"/>
  <c r="H127" i="2"/>
  <c r="H128" i="2" s="1"/>
  <c r="H126" i="2"/>
  <c r="H125" i="2"/>
  <c r="H124" i="2"/>
  <c r="H123" i="2"/>
  <c r="H122" i="2"/>
  <c r="H121" i="2"/>
  <c r="H120" i="2"/>
  <c r="H119" i="2"/>
  <c r="H118" i="2"/>
  <c r="H110" i="2"/>
  <c r="H109" i="2"/>
  <c r="H111" i="2" s="1"/>
  <c r="H108" i="2"/>
  <c r="H107" i="2"/>
  <c r="H99" i="2"/>
  <c r="H98" i="2"/>
  <c r="H97" i="2"/>
  <c r="H96" i="2"/>
  <c r="H95" i="2"/>
  <c r="H94" i="2"/>
  <c r="H92" i="2"/>
  <c r="H91" i="2"/>
  <c r="H90" i="2"/>
  <c r="H89" i="2"/>
  <c r="H88" i="2"/>
  <c r="H100" i="2" s="1"/>
  <c r="H79" i="2"/>
  <c r="H78" i="2"/>
  <c r="H81" i="2" s="1"/>
  <c r="H70" i="2"/>
  <c r="H69" i="2"/>
  <c r="H68" i="2"/>
  <c r="H67" i="2"/>
  <c r="H66" i="2"/>
  <c r="H65" i="2"/>
  <c r="H64" i="2"/>
  <c r="H63" i="2"/>
  <c r="H62" i="2"/>
  <c r="H61" i="2"/>
  <c r="H59" i="2"/>
  <c r="H58" i="2"/>
  <c r="H57" i="2"/>
  <c r="H56" i="2"/>
  <c r="H55" i="2"/>
  <c r="H54" i="2"/>
  <c r="H53" i="2"/>
  <c r="H52" i="2"/>
  <c r="H51" i="2"/>
  <c r="H50" i="2"/>
  <c r="H49" i="2"/>
  <c r="H48" i="2"/>
  <c r="H71" i="2" s="1"/>
  <c r="H40" i="2"/>
  <c r="H39" i="2"/>
  <c r="H38" i="2"/>
  <c r="H37" i="2"/>
  <c r="H36" i="2"/>
  <c r="H35" i="2"/>
  <c r="H34" i="2"/>
  <c r="H33" i="2"/>
  <c r="H32" i="2"/>
  <c r="H31" i="2"/>
  <c r="H41" i="2" s="1"/>
  <c r="H23" i="2"/>
  <c r="H22" i="2"/>
  <c r="H21" i="2"/>
  <c r="H20" i="2"/>
  <c r="H19" i="2"/>
  <c r="H18" i="2"/>
  <c r="H17" i="2"/>
  <c r="H16" i="2"/>
  <c r="H15" i="2"/>
  <c r="H14" i="2"/>
  <c r="K1891" i="7" l="1"/>
  <c r="K1892" i="7" s="1"/>
  <c r="K1881" i="7" s="1"/>
  <c r="K2162" i="7"/>
  <c r="K2163" i="7"/>
  <c r="K2155" i="7" s="1"/>
  <c r="K2152" i="7"/>
  <c r="K2153" i="7" s="1"/>
  <c r="K2145" i="7" s="1"/>
  <c r="K2263" i="7"/>
  <c r="K2264" i="7"/>
  <c r="K2254" i="7" s="1"/>
  <c r="K2066" i="7"/>
  <c r="K2067" i="7" s="1"/>
  <c r="K2057" i="7" s="1"/>
  <c r="K2030" i="7"/>
  <c r="K2031" i="7"/>
  <c r="K2021" i="7" s="1"/>
  <c r="K1242" i="7"/>
  <c r="K1243" i="7"/>
  <c r="K1230" i="7" s="1"/>
  <c r="K1947" i="7"/>
  <c r="K1663" i="7"/>
  <c r="K1664" i="7" s="1"/>
  <c r="K1652" i="7" s="1"/>
  <c r="K1026" i="7"/>
  <c r="K1027" i="7"/>
  <c r="K1015" i="7" s="1"/>
  <c r="K831" i="7"/>
  <c r="K832" i="7"/>
  <c r="K816" i="7" s="1"/>
  <c r="K1989" i="7"/>
  <c r="K1718" i="7"/>
  <c r="K1560" i="7"/>
  <c r="K1227" i="7"/>
  <c r="K1228" i="7"/>
  <c r="K1215" i="7" s="1"/>
  <c r="K1193" i="7"/>
  <c r="K1196" i="7"/>
  <c r="K1048" i="7"/>
  <c r="J1053" i="7" s="1"/>
  <c r="K1054" i="7"/>
  <c r="K799" i="7"/>
  <c r="K800" i="7" s="1"/>
  <c r="K788" i="7" s="1"/>
  <c r="K723" i="7"/>
  <c r="K617" i="7"/>
  <c r="K589" i="7"/>
  <c r="K350" i="7"/>
  <c r="K351" i="7"/>
  <c r="K342" i="7" s="1"/>
  <c r="K26" i="7"/>
  <c r="K11" i="7" s="1"/>
  <c r="K1277" i="7"/>
  <c r="J1279" i="7" s="1"/>
  <c r="K1280" i="7" s="1"/>
  <c r="K307" i="7"/>
  <c r="K292" i="7" s="1"/>
  <c r="K1851" i="7"/>
  <c r="K1852" i="7" s="1"/>
  <c r="K1840" i="7" s="1"/>
  <c r="K403" i="7"/>
  <c r="K404" i="7"/>
  <c r="K395" i="7" s="1"/>
  <c r="K1836" i="7"/>
  <c r="K1403" i="7"/>
  <c r="K1734" i="7"/>
  <c r="K1722" i="7" s="1"/>
  <c r="K1684" i="7"/>
  <c r="J1689" i="7" s="1"/>
  <c r="K1690" i="7" s="1"/>
  <c r="K1269" i="7"/>
  <c r="K652" i="7"/>
  <c r="K653" i="7"/>
  <c r="K641" i="7" s="1"/>
  <c r="K493" i="7"/>
  <c r="K466" i="7"/>
  <c r="K320" i="7"/>
  <c r="K321" i="7"/>
  <c r="K309" i="7" s="1"/>
  <c r="K181" i="7"/>
  <c r="K982" i="7"/>
  <c r="K983" i="7"/>
  <c r="K971" i="7" s="1"/>
  <c r="K1903" i="7"/>
  <c r="K1476" i="7"/>
  <c r="K1477" i="7" s="1"/>
  <c r="K1465" i="7" s="1"/>
  <c r="K1961" i="7"/>
  <c r="K1933" i="7"/>
  <c r="K937" i="7"/>
  <c r="K547" i="7"/>
  <c r="K579" i="7"/>
  <c r="K306" i="7"/>
  <c r="K275" i="7"/>
  <c r="K276" i="7"/>
  <c r="K270" i="7" s="1"/>
  <c r="K98" i="7"/>
  <c r="J104" i="7" s="1"/>
  <c r="K105" i="7" s="1"/>
  <c r="K1138" i="7"/>
  <c r="K1139" i="7" s="1"/>
  <c r="K1124" i="7" s="1"/>
  <c r="K2043" i="7"/>
  <c r="K2033" i="7" s="1"/>
  <c r="K2301" i="7"/>
  <c r="K2250" i="7"/>
  <c r="K2251" i="7" s="1"/>
  <c r="K2246" i="7" s="1"/>
  <c r="K2234" i="7"/>
  <c r="K2218" i="7"/>
  <c r="K2202" i="7"/>
  <c r="K2186" i="7"/>
  <c r="K1975" i="7"/>
  <c r="K1955" i="7"/>
  <c r="J1960" i="7" s="1"/>
  <c r="K1864" i="7"/>
  <c r="K1784" i="7"/>
  <c r="K1617" i="7"/>
  <c r="K1145" i="7"/>
  <c r="J1151" i="7" s="1"/>
  <c r="K1152" i="7"/>
  <c r="K1086" i="7"/>
  <c r="K967" i="7"/>
  <c r="K638" i="7"/>
  <c r="K639" i="7"/>
  <c r="K633" i="7" s="1"/>
  <c r="K456" i="7"/>
  <c r="K130" i="7"/>
  <c r="J138" i="7" s="1"/>
  <c r="K139" i="7"/>
  <c r="K845" i="7"/>
  <c r="K846" i="7"/>
  <c r="K835" i="7" s="1"/>
  <c r="K113" i="7"/>
  <c r="J121" i="7" s="1"/>
  <c r="K2089" i="7"/>
  <c r="K2053" i="7"/>
  <c r="K2003" i="7"/>
  <c r="K1634" i="7"/>
  <c r="K1376" i="7"/>
  <c r="K1377" i="7"/>
  <c r="K1365" i="7" s="1"/>
  <c r="K1120" i="7"/>
  <c r="K575" i="7"/>
  <c r="K31" i="7"/>
  <c r="K41" i="7" s="1"/>
  <c r="K40" i="7"/>
  <c r="K42" i="7" s="1"/>
  <c r="K28" i="7" s="1"/>
  <c r="K661" i="7"/>
  <c r="K655" i="7" s="1"/>
  <c r="K1919" i="7"/>
  <c r="K1920" i="7"/>
  <c r="K1907" i="7" s="1"/>
  <c r="K47" i="7"/>
  <c r="K58" i="7" s="1"/>
  <c r="K57" i="7"/>
  <c r="K59" i="7" s="1"/>
  <c r="K44" i="7" s="1"/>
  <c r="K1319" i="7"/>
  <c r="H24" i="2"/>
  <c r="H297" i="2" s="1"/>
  <c r="K2127" i="7"/>
  <c r="K1648" i="7"/>
  <c r="K1593" i="7"/>
  <c r="K1292" i="7"/>
  <c r="K1293" i="7"/>
  <c r="K1284" i="7" s="1"/>
  <c r="K1033" i="7"/>
  <c r="J1039" i="7" s="1"/>
  <c r="K1040" i="7"/>
  <c r="K917" i="7"/>
  <c r="J922" i="7" s="1"/>
  <c r="K923" i="7"/>
  <c r="K898" i="7"/>
  <c r="K882" i="7" s="1"/>
  <c r="K813" i="7"/>
  <c r="K814" i="7" s="1"/>
  <c r="K802" i="7" s="1"/>
  <c r="K452" i="7"/>
  <c r="K259" i="7"/>
  <c r="K260" i="7" s="1"/>
  <c r="K254" i="7" s="1"/>
  <c r="K161" i="7"/>
  <c r="J166" i="7" s="1"/>
  <c r="K1763" i="7"/>
  <c r="J1769" i="7" s="1"/>
  <c r="K1770" i="7" s="1"/>
  <c r="K1361" i="7"/>
  <c r="K498" i="7"/>
  <c r="K499" i="7"/>
  <c r="K460" i="7" s="1"/>
  <c r="K1676" i="7"/>
  <c r="K1411" i="7"/>
  <c r="J1416" i="7" s="1"/>
  <c r="K1417" i="7"/>
  <c r="K1327" i="7"/>
  <c r="J1332" i="7" s="1"/>
  <c r="K1333" i="7" s="1"/>
  <c r="K880" i="7"/>
  <c r="K866" i="7" s="1"/>
  <c r="K1160" i="7"/>
  <c r="J1166" i="7" s="1"/>
  <c r="K1167" i="7" s="1"/>
  <c r="K2244" i="7"/>
  <c r="K2238" i="7" s="1"/>
  <c r="K2228" i="7"/>
  <c r="K2222" i="7" s="1"/>
  <c r="K2212" i="7"/>
  <c r="K2206" i="7" s="1"/>
  <c r="K2196" i="7"/>
  <c r="K2190" i="7" s="1"/>
  <c r="K2180" i="7"/>
  <c r="K2174" i="7" s="1"/>
  <c r="K1704" i="7"/>
  <c r="K1606" i="7"/>
  <c r="J1619" i="7" s="1"/>
  <c r="K1620" i="7" s="1"/>
  <c r="K660" i="7"/>
  <c r="K338" i="7"/>
  <c r="K2141" i="7"/>
  <c r="K2103" i="7"/>
  <c r="K2093" i="7" s="1"/>
  <c r="K2011" i="7"/>
  <c r="J2016" i="7" s="1"/>
  <c r="K2017" i="7" s="1"/>
  <c r="K1792" i="7"/>
  <c r="J1797" i="7" s="1"/>
  <c r="K1798" i="7" s="1"/>
  <c r="K1767" i="7"/>
  <c r="K1741" i="7"/>
  <c r="K1742" i="7" s="1"/>
  <c r="K1736" i="7" s="1"/>
  <c r="K1596" i="7"/>
  <c r="K1444" i="7"/>
  <c r="K1447" i="7"/>
  <c r="K1212" i="7"/>
  <c r="K1213" i="7"/>
  <c r="K1200" i="7" s="1"/>
  <c r="K730" i="7"/>
  <c r="J735" i="7" s="1"/>
  <c r="K736" i="7"/>
  <c r="K361" i="7"/>
  <c r="K362" i="7"/>
  <c r="K353" i="7" s="1"/>
  <c r="K243" i="7"/>
  <c r="K244" i="7"/>
  <c r="K238" i="7" s="1"/>
  <c r="K1877" i="7"/>
  <c r="K1489" i="7"/>
  <c r="K1479" i="7" s="1"/>
  <c r="K1094" i="7"/>
  <c r="J1102" i="7" s="1"/>
  <c r="K1103" i="7" s="1"/>
  <c r="K1062" i="7"/>
  <c r="J1070" i="7" s="1"/>
  <c r="K1071" i="7" s="1"/>
  <c r="K996" i="7"/>
  <c r="K778" i="7"/>
  <c r="J783" i="7" s="1"/>
  <c r="K784" i="7" s="1"/>
  <c r="K761" i="7"/>
  <c r="J769" i="7" s="1"/>
  <c r="K770" i="7" s="1"/>
  <c r="K744" i="7"/>
  <c r="J752" i="7" s="1"/>
  <c r="K753" i="7" s="1"/>
  <c r="K710" i="7"/>
  <c r="K693" i="7"/>
  <c r="K676" i="7"/>
  <c r="K388" i="7"/>
  <c r="J390" i="7" s="1"/>
  <c r="K391" i="7" s="1"/>
  <c r="K1505" i="7"/>
  <c r="J1562" i="7" s="1"/>
  <c r="K1563" i="7" s="1"/>
  <c r="K1455" i="7"/>
  <c r="J1460" i="7" s="1"/>
  <c r="K1461" i="7" s="1"/>
  <c r="K1389" i="7"/>
  <c r="K1355" i="7"/>
  <c r="J1360" i="7" s="1"/>
  <c r="K1305" i="7"/>
  <c r="K1255" i="7"/>
  <c r="K1011" i="7"/>
  <c r="K945" i="7"/>
  <c r="J951" i="7" s="1"/>
  <c r="K952" i="7" s="1"/>
  <c r="K862" i="7"/>
  <c r="K909" i="7"/>
  <c r="K236" i="7"/>
  <c r="K227" i="7" s="1"/>
  <c r="K122" i="7"/>
  <c r="K90" i="7"/>
  <c r="K621" i="7"/>
  <c r="K153" i="7"/>
  <c r="K415" i="7"/>
  <c r="K266" i="7"/>
  <c r="K250" i="7"/>
  <c r="K537" i="7"/>
  <c r="K380" i="7"/>
  <c r="K167" i="7"/>
  <c r="K1497" i="7"/>
  <c r="K1431" i="7"/>
  <c r="K1347" i="7"/>
  <c r="K1181" i="7"/>
  <c r="K631" i="7"/>
  <c r="K625" i="7" s="1"/>
  <c r="K1564" i="7" l="1"/>
  <c r="K1565" i="7"/>
  <c r="K1501" i="7" s="1"/>
  <c r="K1168" i="7"/>
  <c r="K1169" i="7" s="1"/>
  <c r="K1156" i="7" s="1"/>
  <c r="K1281" i="7"/>
  <c r="K1282" i="7"/>
  <c r="K1273" i="7" s="1"/>
  <c r="K1771" i="7"/>
  <c r="K1772" i="7"/>
  <c r="K1759" i="7" s="1"/>
  <c r="K953" i="7"/>
  <c r="K954" i="7" s="1"/>
  <c r="K941" i="7" s="1"/>
  <c r="K785" i="7"/>
  <c r="K786" i="7"/>
  <c r="K774" i="7" s="1"/>
  <c r="K106" i="7"/>
  <c r="K107" i="7"/>
  <c r="K94" i="7" s="1"/>
  <c r="K754" i="7"/>
  <c r="K755" i="7" s="1"/>
  <c r="K740" i="7" s="1"/>
  <c r="K771" i="7"/>
  <c r="K772" i="7"/>
  <c r="K757" i="7" s="1"/>
  <c r="K1104" i="7"/>
  <c r="K1105" i="7"/>
  <c r="K1090" i="7" s="1"/>
  <c r="K392" i="7"/>
  <c r="K393" i="7" s="1"/>
  <c r="K384" i="7" s="1"/>
  <c r="K1334" i="7"/>
  <c r="K1335" i="7"/>
  <c r="K1323" i="7" s="1"/>
  <c r="K1621" i="7"/>
  <c r="K1622" i="7"/>
  <c r="K1600" i="7" s="1"/>
  <c r="K1072" i="7"/>
  <c r="K1073" i="7" s="1"/>
  <c r="K1058" i="7" s="1"/>
  <c r="K1462" i="7"/>
  <c r="K1463" i="7"/>
  <c r="K1451" i="7" s="1"/>
  <c r="K694" i="7"/>
  <c r="K695" i="7" s="1"/>
  <c r="K680" i="7" s="1"/>
  <c r="K924" i="7"/>
  <c r="K925" i="7" s="1"/>
  <c r="K913" i="7" s="1"/>
  <c r="K724" i="7"/>
  <c r="K725" i="7"/>
  <c r="K714" i="7" s="1"/>
  <c r="K737" i="7"/>
  <c r="K738" i="7"/>
  <c r="K727" i="7" s="1"/>
  <c r="K2142" i="7"/>
  <c r="K2143" i="7" s="1"/>
  <c r="K2131" i="7" s="1"/>
  <c r="K1362" i="7"/>
  <c r="K1363" i="7"/>
  <c r="K1351" i="7" s="1"/>
  <c r="K1041" i="7"/>
  <c r="K1042" i="7"/>
  <c r="K1029" i="7" s="1"/>
  <c r="K2090" i="7"/>
  <c r="K2091" i="7" s="1"/>
  <c r="K2081" i="7" s="1"/>
  <c r="K938" i="7"/>
  <c r="K939" i="7"/>
  <c r="K927" i="7" s="1"/>
  <c r="K1719" i="7"/>
  <c r="K1720" i="7"/>
  <c r="K1708" i="7" s="1"/>
  <c r="K381" i="7"/>
  <c r="K382" i="7" s="1"/>
  <c r="K374" i="7" s="1"/>
  <c r="K538" i="7"/>
  <c r="K539" i="7"/>
  <c r="K501" i="7" s="1"/>
  <c r="K1012" i="7"/>
  <c r="K1013" i="7"/>
  <c r="K1000" i="7" s="1"/>
  <c r="K580" i="7"/>
  <c r="K581" i="7" s="1"/>
  <c r="K541" i="7" s="1"/>
  <c r="K1990" i="7"/>
  <c r="K1991" i="7"/>
  <c r="K1979" i="7" s="1"/>
  <c r="K1934" i="7"/>
  <c r="K1935" i="7" s="1"/>
  <c r="K1922" i="7" s="1"/>
  <c r="K267" i="7"/>
  <c r="K268" i="7" s="1"/>
  <c r="K262" i="7" s="1"/>
  <c r="K1865" i="7"/>
  <c r="K1866" i="7"/>
  <c r="K1854" i="7" s="1"/>
  <c r="K1962" i="7"/>
  <c r="K1963" i="7" s="1"/>
  <c r="K1951" i="7" s="1"/>
  <c r="K1055" i="7"/>
  <c r="K1056" i="7" s="1"/>
  <c r="K1044" i="7" s="1"/>
  <c r="K1087" i="7"/>
  <c r="K1088" i="7"/>
  <c r="K1075" i="7" s="1"/>
  <c r="K168" i="7"/>
  <c r="K169" i="7"/>
  <c r="K157" i="7" s="1"/>
  <c r="K2302" i="7"/>
  <c r="K2303" i="7" s="1"/>
  <c r="K2289" i="7" s="1"/>
  <c r="K1256" i="7"/>
  <c r="K1257" i="7"/>
  <c r="K1245" i="7" s="1"/>
  <c r="K1448" i="7"/>
  <c r="K1449" i="7"/>
  <c r="K1435" i="7" s="1"/>
  <c r="K140" i="7"/>
  <c r="K141" i="7" s="1"/>
  <c r="K126" i="7" s="1"/>
  <c r="K910" i="7"/>
  <c r="K911" i="7"/>
  <c r="K900" i="7" s="1"/>
  <c r="K863" i="7"/>
  <c r="K864" i="7"/>
  <c r="K848" i="7" s="1"/>
  <c r="K340" i="7"/>
  <c r="K323" i="7" s="1"/>
  <c r="K339" i="7"/>
  <c r="K1976" i="7"/>
  <c r="K1977" i="7" s="1"/>
  <c r="K1965" i="7" s="1"/>
  <c r="K1270" i="7"/>
  <c r="K1271" i="7"/>
  <c r="K1259" i="7" s="1"/>
  <c r="K1197" i="7"/>
  <c r="K1198" i="7" s="1"/>
  <c r="K1185" i="7" s="1"/>
  <c r="K1153" i="7"/>
  <c r="K1154" i="7"/>
  <c r="K1141" i="7" s="1"/>
  <c r="K622" i="7"/>
  <c r="K623" i="7"/>
  <c r="K583" i="7" s="1"/>
  <c r="K1650" i="7"/>
  <c r="K1638" i="7" s="1"/>
  <c r="K1649" i="7"/>
  <c r="K1121" i="7"/>
  <c r="K1122" i="7"/>
  <c r="K1107" i="7" s="1"/>
  <c r="K457" i="7"/>
  <c r="K458" i="7"/>
  <c r="K419" i="7" s="1"/>
  <c r="K2187" i="7"/>
  <c r="K2188" i="7" s="1"/>
  <c r="K2182" i="7" s="1"/>
  <c r="K1691" i="7"/>
  <c r="K1692" i="7"/>
  <c r="K1680" i="7" s="1"/>
  <c r="K1948" i="7"/>
  <c r="K1949" i="7"/>
  <c r="K1937" i="7" s="1"/>
  <c r="K154" i="7"/>
  <c r="K155" i="7" s="1"/>
  <c r="K143" i="7" s="1"/>
  <c r="K1878" i="7"/>
  <c r="K1879" i="7"/>
  <c r="K1868" i="7" s="1"/>
  <c r="K1705" i="7"/>
  <c r="K1706" i="7"/>
  <c r="K1694" i="7" s="1"/>
  <c r="K1418" i="7"/>
  <c r="K1419" i="7" s="1"/>
  <c r="K1407" i="7" s="1"/>
  <c r="K2128" i="7"/>
  <c r="K2129" i="7"/>
  <c r="K2119" i="7" s="1"/>
  <c r="K2203" i="7"/>
  <c r="K2204" i="7"/>
  <c r="K2198" i="7" s="1"/>
  <c r="K1904" i="7"/>
  <c r="K1905" i="7" s="1"/>
  <c r="K1894" i="7" s="1"/>
  <c r="K2018" i="7"/>
  <c r="K2019" i="7" s="1"/>
  <c r="K2007" i="7" s="1"/>
  <c r="K2004" i="7"/>
  <c r="K2005" i="7" s="1"/>
  <c r="K1993" i="7" s="1"/>
  <c r="K182" i="7"/>
  <c r="K183" i="7" s="1"/>
  <c r="K171" i="7" s="1"/>
  <c r="K711" i="7"/>
  <c r="K712" i="7" s="1"/>
  <c r="K697" i="7" s="1"/>
  <c r="K2054" i="7"/>
  <c r="K2055" i="7"/>
  <c r="K2045" i="7" s="1"/>
  <c r="K251" i="7"/>
  <c r="K252" i="7" s="1"/>
  <c r="K246" i="7" s="1"/>
  <c r="K1785" i="7"/>
  <c r="K1786" i="7"/>
  <c r="K1774" i="7" s="1"/>
  <c r="K1306" i="7"/>
  <c r="K1307" i="7"/>
  <c r="K1295" i="7" s="1"/>
  <c r="K416" i="7"/>
  <c r="K417" i="7" s="1"/>
  <c r="K406" i="7" s="1"/>
  <c r="K1390" i="7"/>
  <c r="K1391" i="7"/>
  <c r="K1379" i="7" s="1"/>
  <c r="K1182" i="7"/>
  <c r="K1183" i="7"/>
  <c r="K1171" i="7" s="1"/>
  <c r="K1348" i="7"/>
  <c r="K1349" i="7" s="1"/>
  <c r="K1337" i="7" s="1"/>
  <c r="K2219" i="7"/>
  <c r="K2220" i="7"/>
  <c r="K2214" i="7" s="1"/>
  <c r="K1404" i="7"/>
  <c r="K1405" i="7"/>
  <c r="K1393" i="7" s="1"/>
  <c r="K1498" i="7"/>
  <c r="K1499" i="7" s="1"/>
  <c r="K1491" i="7" s="1"/>
  <c r="K997" i="7"/>
  <c r="K998" i="7" s="1"/>
  <c r="K985" i="7" s="1"/>
  <c r="K1597" i="7"/>
  <c r="K1598" i="7" s="1"/>
  <c r="K1567" i="7" s="1"/>
  <c r="K91" i="7"/>
  <c r="K92" i="7" s="1"/>
  <c r="K79" i="7" s="1"/>
  <c r="K123" i="7"/>
  <c r="K124" i="7"/>
  <c r="K109" i="7" s="1"/>
  <c r="K1432" i="7"/>
  <c r="K1433" i="7"/>
  <c r="K1421" i="7" s="1"/>
  <c r="K678" i="7"/>
  <c r="K663" i="7" s="1"/>
  <c r="K677" i="7"/>
  <c r="K1799" i="7"/>
  <c r="K1800" i="7" s="1"/>
  <c r="K1788" i="7" s="1"/>
  <c r="K1677" i="7"/>
  <c r="K1678" i="7"/>
  <c r="K1666" i="7" s="1"/>
  <c r="K1320" i="7"/>
  <c r="K1321" i="7" s="1"/>
  <c r="K1309" i="7" s="1"/>
  <c r="K1635" i="7"/>
  <c r="K1636" i="7"/>
  <c r="K1624" i="7" s="1"/>
  <c r="K968" i="7"/>
  <c r="K969" i="7"/>
  <c r="K956" i="7" s="1"/>
  <c r="K2235" i="7"/>
  <c r="K2236" i="7" s="1"/>
  <c r="K2230" i="7" s="1"/>
  <c r="K1837" i="7"/>
  <c r="K1838" i="7"/>
  <c r="K1826" i="7" s="1"/>
</calcChain>
</file>

<file path=xl/sharedStrings.xml><?xml version="1.0" encoding="utf-8"?>
<sst xmlns="http://schemas.openxmlformats.org/spreadsheetml/2006/main" count="9003" uniqueCount="1440">
  <si>
    <t>Base Presu Acord Marc PRVE</t>
  </si>
  <si>
    <t>PRESSUPOST</t>
  </si>
  <si>
    <t>Preu</t>
  </si>
  <si>
    <t>Amidament</t>
  </si>
  <si>
    <t>Import</t>
  </si>
  <si>
    <t>Obra</t>
  </si>
  <si>
    <t>01</t>
  </si>
  <si>
    <t>PressupostPRVE Trav. Dalt - Park Güell</t>
  </si>
  <si>
    <t>Capítol</t>
  </si>
  <si>
    <t>FASE 1</t>
  </si>
  <si>
    <t>Titol 3</t>
  </si>
  <si>
    <t>00</t>
  </si>
  <si>
    <t>Treballs Previs</t>
  </si>
  <si>
    <t>01.01.00</t>
  </si>
  <si>
    <t>P214R-I50B</t>
  </si>
  <si>
    <t>m2</t>
  </si>
  <si>
    <t>Enderroc de paret de bloc foradat de morter de ciment de 20 cm de gruix, a mà i amb martell trencador manual i càrrega manual de runa sobre camió o contenidor, dintre d'aparcament amb dificultat de mobilitat, amb afectació per serveis, en actuacions d'1 a 10 m2. S'inclou la gestió dels residus.
Inclou treballs en horari nocturn, caps de setmana o festius, segons necessitats de la propietat.</t>
  </si>
  <si>
    <t>P21D8-X001</t>
  </si>
  <si>
    <t>m</t>
  </si>
  <si>
    <t>Desmuntatge de Bicipark i trasllat d'aquest a magatzems de BSM dintre de l'area metropolita de Barcelona. S'inclou els elements necessaris per al seu desmuntatge i trasllat.
Inclou treballs en horari nocturn, caps de setmana o festius, segons necessitats de la propietat.</t>
  </si>
  <si>
    <t xml:space="preserve">P21D5-X001
</t>
  </si>
  <si>
    <t>Desmuntatge i posterior muntatge de tram linial de conducte d'extracció d'aire i fums per instal·lació de suports de vehicle elèctric o altres elements. S'inclou modificació d'unió de conductes i material necessari per al correcte muntatge.Inclou merma de material, mà d'obra, accessoris i petit material necessari per la correcta instal·lació i funcionament.
Inclou treballs en horari nocturn, caps de setmana o festius, segons necessitats de la propietat.</t>
  </si>
  <si>
    <t>P21D5-X002</t>
  </si>
  <si>
    <t>Treballs de modificació de conductes existentes consistents en desmuntatge de reixa i taponat de forat amb xapa metàl·lica de conducte 400ºC/2h.Inclou merma de material, mà d'obra, accessoris i petit material necessari per la correcta instal·lació i funcionament.
Inclou treballs en horari nocturn, caps de setmana o festius, segons necessitats de la propietat.</t>
  </si>
  <si>
    <t>P21D8-X002</t>
  </si>
  <si>
    <t>Desmuntatge d'element en ùs d'aparcament que queda fora d'us i es troba dintre de l'espai que ocuparan les noves sales  i trasllat d'aquest a magatzems de BSM dintre de l'area metropolita de Barcelona. S'inclou els elements necessaris per al seu desmuntatge i trasllat.
Inclou treballs en horari nocturn, caps de setmana o festius, segons necessitats de la propietat.</t>
  </si>
  <si>
    <t>P21DD-P21DD</t>
  </si>
  <si>
    <t>u</t>
  </si>
  <si>
    <t>Desmuntatge de llumenera superficial amb mitjans manuals, aplec de materials per a la seva reutilització i càrrega de runes sobre camió o contenidor
Inclou treballs en horari nocturn, caps de setmana o festius, segons necessitats de la propietat.</t>
  </si>
  <si>
    <t>P21DC-HBIS</t>
  </si>
  <si>
    <t>Desmuntatge per a substitució de línea elèctrica estesa sobre safates o canals, conductors de coure o alumini, amb aïllament, amb aïllament i coberta o nus, unipolars o multipolars, de fins a 10 mm2 de secció, amb mitjans manuals i càrrega manual de runa sobre camió o contenidor
Inclou treballs en horari nocturn, caps de setmana o festius, segons necessitats de la propietat.</t>
  </si>
  <si>
    <t>P21DC-HBXX</t>
  </si>
  <si>
    <t>Desmuntatge per a substitució de línea elèctrica estesa sobre safates o canals, conductors de coure o alumini, amb aïllament, amb aïllament i coberta o nus, unipolars o multipolars, de secció entre 90 mm2 i 240 mm2, amb mitjans manuals i càrrega manual de runa sobre camió o contenidor
Inclou treballs en horari nocturn, caps de setmana o festius, segons necessitats de la propietat.</t>
  </si>
  <si>
    <t>P21DD-P21DX</t>
  </si>
  <si>
    <t>Desmuntatge d'equip (altaveu, detector de prescencia, timbre, interruptor, etcc..)  superficial amb mitjans manuals, aplec de materials per a la seva reutilització i càrrega de runes sobre camió o contenidor
Inclou treballs en horari nocturn, caps de setmana o festius, segons necessitats de la propietat.</t>
  </si>
  <si>
    <t>P21Z0-52UU</t>
  </si>
  <si>
    <t>Perforació de mur de formigó armat per a formació de passamurs fins a 200 mm de diàmetre nominal amb un gruix de paret entre 20 i 30 cm amb equip de barrinat amb broca de diamant intercambiable, entre 100 i 400 mm de diàmetre
Inclou treballs en horari nocturn, caps de setmana o festius, segons necessitats de la propietat.</t>
  </si>
  <si>
    <t>TOTAL</t>
  </si>
  <si>
    <t>Arquitectura</t>
  </si>
  <si>
    <t>Titol 4</t>
  </si>
  <si>
    <t>01.01.01.01</t>
  </si>
  <si>
    <t>PAS2-5QQD</t>
  </si>
  <si>
    <t>Subministrament i instal·lació de Porta tallafocs metàl·lica, EI2-C 60, una fulla batent, per a una llum de 90x210 cm, preu superior, col·locada. Inclòs tots els accessors necessaris per una correcte instal·lació
Inclou treballs en horari nocturn, caps de setmana o festius, segons necessitats de la propietat.</t>
  </si>
  <si>
    <t>P6126-57VL</t>
  </si>
  <si>
    <t>Paret de tancament recolzada deixada vista de gruix 14 cm, de totxana de 290x140x100 mm, categoria I, LD, segons la norma UNE-EN 771-1, col·locat amb morter mixt de ciment pòrtland amb filler calcari CEM II/B-L, calç i sorra, amb 380 kg/m3 de ciment, amb una proporció en volum 1:0,5:4 i 10 N/mm2 de resistència a compressió, elaborat a l'obra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</si>
  <si>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P811-3F11</t>
  </si>
  <si>
    <t>Arrebossat reglejat sobre parament vertical interior, a més de 3,00 m d'alçària, amb morter de ciment 1:4, remolinat i lliscat amb ciment blanc de ram de paleta 22,5 X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</si>
  <si>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P89H-4V6U</t>
  </si>
  <si>
    <t>Pintat de parament vertical interior de ciment, amb pintura plàstica amb acabat llis, amb una capa de fons diluïda i dues d'acabat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</si>
  <si>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P89H-4V7D</t>
  </si>
  <si>
    <t>Pintat de parament horitzontal interior de ciment, amb pintura plàstica amb acabat llis, amb una capa de fons diluïda i dues d'acabat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</si>
  <si>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P7DA-EQF4</t>
  </si>
  <si>
    <t>Subministrament i realització de Segellat de protecció contra el foc de junt de 10 a 20 mm d'amplària i profunditat d'injecció de 7 a 15 mm amb escuma autoinflable d'estructura cel·lular fina i porus tancat, amb una conductivitat tèrmica 0,035 W/(m·K), amb resistència al foc EI-120, i aplicat amb pistola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</si>
  <si>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P7DA-EQF3</t>
  </si>
  <si>
    <t>Subministrament i realització de Segellat de protecció contra el foc de buit de 100x50 mm com a màxim per a pas d'1 a 3 cables a través de mur amb escuma autoinflable d'estructura cel·lular fina i porus tancat, amb una conductivitat tèrmica 0,035 W/(m·K), amb resistència al foc EI-90, i aplicat amb pistola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</si>
  <si>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P612B-X001</t>
  </si>
  <si>
    <t>Subministrament i realització de Realització de bancada per quadres elèctrics per a trapa practicable per a un forat rectangular, amb paret de 14 cm de gruix per a revestir, de maó calat HD de 290x140x100 mm amb morter mixt 1:2:10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</si>
  <si>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PAD1-X001</t>
  </si>
  <si>
    <t>Subministrament i muntatge Trapa practicable de planxa d'acer galvanitzat, per a un buit d'obra, amb sòcol prefabricat, amb frontisses,  col·locada amb fixacions mecàniques. Inclou mà d'obra, accessoris i petit material necessari per la correcta instal·lació i funcionament.
Inclou treballs en horari nocturn, caps de setmana o festius, segons necessitats de la propietat.</t>
  </si>
  <si>
    <t>P7DD-X001</t>
  </si>
  <si>
    <t>ud</t>
  </si>
  <si>
    <t>Subministrament i muntatge de ´´collari´´ tipus abraçadera  intumescent EI-120 (certificació ETA) per conductes circulars fins diàmetres de 200 mm. Inclou mà d'obra, accessoris i petit material necessari per la correcta instal·lació i funcionament.
Inclou treballs en horari nocturn, caps de setmana o festius, segons necessitats de la propietat.</t>
  </si>
  <si>
    <t>02</t>
  </si>
  <si>
    <t>Instal·lacions associades</t>
  </si>
  <si>
    <t>01.01.01.02</t>
  </si>
  <si>
    <t>PH57-B39V</t>
  </si>
  <si>
    <t>Subministrament i muntatge de Llum d'emergència amb làmpada led, amb una vida útil de 100000 h, no permanent i estanca amb grau de protecció IP66, aïllament classe II, amb un flux aproximat de 240 a 270 lm, 1 h d'autonomia, de forma rectangular amb difusor i cos de policarbonat, preu alt, col·locat superficial. Inclou mà d'obra, accessoris i petit material necessari per la correcta instal·lació i funcionament.
Inclou treballs en horari nocturn, caps de setmana o festius, segons necessitats de la propietat.</t>
  </si>
  <si>
    <t>PHB3-HXTS</t>
  </si>
  <si>
    <t>Subministrament i muntatge de Llumenera estanca amb leds amb una vida útil &lt;= 50000 h, de forma rectangular, de 1200 mm de llargària, 20 W de potència, flux lluminós de 2600 lm, amb equip elèctric no regulable, aïllament classe I, cos i difusor de policarbonat i grau de protecció IP65, temperatura de color 4000 K, muntada superficialment. Inclou mà d'obra, accessoris i petit material necessari per la correcta instal·lació i funcionament.
Inclou treballs en horari nocturn, caps de setmana o festius, segons necessitats de la propietat.</t>
  </si>
  <si>
    <t>PHB3-HYUN</t>
  </si>
  <si>
    <t>Subministrament i intstal·lació de Llumenera estanca amb leds amb una vida útil &lt;= 50000 h, de forma rectangular, de 600 mm de llargària, 20 W de potència, flux lluminós de 2600 lm, amb equip elèctric no regulable, aïllament classe I, cos i difusor de policarbonat i grau de protecció IP65, temperatura de color 4000 K, muntada superficialment. Inclou mà d'obra, accessoris i petit material necessari per la correcta instal·lació i funcionament.
Inclou treballs en horari nocturn, caps de setmana o festius, segons necessitats de la propietat.</t>
  </si>
  <si>
    <t>PG6N-6Q0C</t>
  </si>
  <si>
    <t>Subministrament i muntatge de presa de corrent industrial de tipus mural, 3P+N+T, de 32 A i 480-500 V de tensió nominal segons norma UNE-EN 60309-1, amb grau de protecció d'IP-44, col.locada. Inclou mà d'obra, accessoris i petit material necessari per la correcta instal·lació i funcionament.
Inclou treballs en horari nocturn, caps de setmana o festius, segons necessitats de la propietat.</t>
  </si>
  <si>
    <t>PG6N-6PZO</t>
  </si>
  <si>
    <t>Subministrament i intstal·lació de Presa de corrent industrial de tipus mural, 2P+T, de 16 A i 200-250 V de tensió nominal segons norma UNE-EN 60309-1, amb grau de protecció d'IP-44, col.locada. Inclou mà d'obra, accessoris i petit material necessari per la correcta instal·lació i funcionament.
Inclou treballs en horari nocturn, caps de setmana o festius, segons necessitats de la propietat.</t>
  </si>
  <si>
    <t>PG86-HD0Q</t>
  </si>
  <si>
    <t>Subministrament i muntatge de detector de moviment, amb connexió a bus de cable, per a caixa universal, amb adaptador, placa i marc de preu superior, amb accessoris de muntatge, muntat i connectat. Inclou mà d'obra, accessoris i petit material necessari per la correcta instal·lació i funcionament.
Inclou treballs en horari nocturn, caps de setmana o festius, segons necessitats de la propietat.</t>
  </si>
  <si>
    <t>PG33-E6CR</t>
  </si>
  <si>
    <t>Subministrament i muntatge de 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 Inclou merma de material, mà d'obra, accessoris i petit material necessari per la correcta instal·lació i funcionament.
Inclou treballs en horari nocturn, caps de setmana o festius, segons necessitats de la propietat.</t>
  </si>
  <si>
    <t>PG33-E6CT</t>
  </si>
  <si>
    <t>Subministrament i muntatge de 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 Inclou merma de material, mà d'obra, accessoris i petit material necessari per la correcta instal·lació i funcionament.
Inclou treballs en horari nocturn, caps de setmana o festius, segons necessitats de la propietat.</t>
  </si>
  <si>
    <t>PG2O-6SXE</t>
  </si>
  <si>
    <t>Subministrament i muntatge de tub rígid d'acer galvanitzat, de 20 mm de diàmetre nominal, resistència a l'impacte de 20 J, resistència a compressió de 4000 N, amb unió endollada i muntat superficialment. Inclou merma de material, mà d'obra, accessoris i petit material necessari per la correcta instal·lació i funcionament.</t>
  </si>
  <si>
    <t>PG13-E31W</t>
  </si>
  <si>
    <t>Subministrament i instal·lació de Caixa de derivació rectangular de planxa d'acer, de 110x215 mm, amb grau de protecció IP-54, muntada superficialment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</si>
  <si>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PG33-E6CV</t>
  </si>
  <si>
    <t>Subministrame i muntatge de 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en tub. Inclou merma de material, mà d'obra, accessoris i petit material necessari per la correcta instal·lació i funcionament.
Inclou treballs en horari nocturn, caps de setmana o festius, segons necessitats de la propietat.</t>
  </si>
  <si>
    <t>PEG6-5ZPA</t>
  </si>
  <si>
    <t>Subministrament i muntatge de Bomba de calor partida d'expansió directa amb condensació per aire, amb una unitat interior de tipus mural, potència frigorífica nominal de 3.7 a 4.2 kW, potència calorífica nominal de 4.2 a 4.7 kW, amb uns coeficients d'eficiència energètica estacionals SEER de 6.1 a 8.5 (A++) i SCOP de 4.6 a 5.1 (A++) segons REGLAMENTO (UE) 206/2012, alimentació elèctrica monofàsica de 230 V, motor de tipus DC Inverter i compressor hermètic rotatiu, gas refrigerant R32, nivell de potència acústica segons REGLAMENTO (UE) 206/2012, de preu superior, col.locada. S'inclouen suports,  mà d'obra, accessoris i petit material necessari per la correcta instal·lació i funcionament.
Inclou treballs en horari nocturn, caps de setmana o festius, segons necessitats de la propietat.</t>
  </si>
  <si>
    <t>PF57-CTER</t>
  </si>
  <si>
    <t>Subministrament i muntatge de Tub de coure recuit, preaïllat i revestit, per a instal·lacions frigorífiques, doble, línia de líquid d'1/4'' de diàmetre nominal, 0,8 mm de gruix i 7 mm de gruix de l'aïllament i línia de gas de 1/2'' de diàmetre nominal, 0,8 mm de gruix i 10 mm de gruix de l'aïllament, col·locat en canal o safata. Inclou merma de material, mà d'obra, accessoris, soldadures, connexions i petit material necessari per la correcta instal·lació i funcionament.
Inclou treballs en horari nocturn, caps de setmana o festius, segons necessitats de la propietat.</t>
  </si>
  <si>
    <t>PG2H-4DC6</t>
  </si>
  <si>
    <t>Subministrament i muntatge de safata aïllant de PVC llisa, de 100x200 mm, amb 1 compartiment i amb coberta, muntada directament sobre paraments verticals. Inclou merma de material, mà d'obra, accessoris i petit material necessari per la correcta instal·lació i funcionament.
Inclou treballs en horari nocturn, caps de setmana o festius, segons necessitats de la propietat.</t>
  </si>
  <si>
    <t>PG33-E6E1</t>
  </si>
  <si>
    <t>Subministrament i muntatge de 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tub. Inclou merma de material, mà d'obra, accessoris i petit material necessari per la correcta instal·lació i funcionament.
Inclou treballs en horari nocturn, caps de setmana o festius, segons necessitats de la propietat.</t>
  </si>
  <si>
    <t>PD1A-F11K</t>
  </si>
  <si>
    <t>Subministrament i muntatge Desguàs d'aparell de climatització amb tub de PVC-U de paret massissa, àrea d'aplicació B segons norma UNE-EN 1329-1, classe de reacció al foc B-s1, d0 segons norma UNE-EN 13501-1, de DN 32 mm, fins a baixant, caixa o clavegueró. Inclou merma de material, mà d'obra, accessoris i petit material necessari per la correcta instal·lació i funcionament.
Inclou treballs en horari nocturn, caps de setmana o festius, segons necessitats de la propietat.</t>
  </si>
  <si>
    <t>PEG2-GS32</t>
  </si>
  <si>
    <t>kg</t>
  </si>
  <si>
    <t>Subministrament i càrrega de gas refrigerant R-32</t>
  </si>
  <si>
    <t>PM15-4ICQ</t>
  </si>
  <si>
    <t>Subministrament i muntatge de detector de fums òptic per a instal·lació contra incendis convencional, segons norma UNE-EN 54-7, amb base de superfície, muntat superficialment. Inclou mà d'obra, accessoris i petit material necessari per la correcta instal·lació i funcionament.
Inclou treballs en horari nocturn, caps de setmana o festius, segons necessitats de la propietat.</t>
  </si>
  <si>
    <t>PM32-DZ48</t>
  </si>
  <si>
    <t>Subministrament i muntatge d'extintor manual de diòxid de carboni, de càrrega 5 kg, amb pressió incorporada, pintat, amb suport a paret. Inclou mà d'obra, accessoris i petit material necessari per la correcta instal·lació i funcionament.
Inclou treballs en horari nocturn, caps de setmana o festius, segons necessitats de la propietat.</t>
  </si>
  <si>
    <t>PMS0-6Z3W</t>
  </si>
  <si>
    <t>Subministrament i muntatge de Rètol senyalització instal·lació de protecció contra incendis, quadrat, de 210x210 mm2 de panell de polipropilè d'1,5 mm de gruix, col·locat fixat mecànicament sobre parament vertical. Inclou mà d'obra, accessoris i petit material necessari per la correcta instal·lació i funcionament.
Inclou treballs en horari nocturn, caps de setmana o festius, segons necessitats de la propietat.</t>
  </si>
  <si>
    <t>PG33-E6CH</t>
  </si>
  <si>
    <t>Subministrament Cable amb conductor de coure, per instal·lació de detecció, de tensió assignada0,6/1 kV, de designació RZ1-K (AS), construcció segons norma UNE 21123-4, bipolar, de secció 2x1,5 mm2, amb coberta del cable de poliolefines, classe de reacció al foc Cca-s1b, d1, a1 segons la norma UNE-EN 50575 amb baixa emissió fums, col·locat en tub. Inclou merma de material, mà d'obra, accessoris i petit material necessari per la correcta instal·lació i funcionament.
Inclou treballs en horari nocturn, caps de setmana o festius, segons necessitats de la propietat.</t>
  </si>
  <si>
    <t>PM10-X001</t>
  </si>
  <si>
    <t>Partida de búsqueda de llaç d'incendi proper connexió de nous detectors al llaç i introducció de nou detector a la central d'incendis
Inclou treballs en horari nocturn, caps de setmana o festius, segons necessitats de la propietat.</t>
  </si>
  <si>
    <t>PG33-E757</t>
  </si>
  <si>
    <t>Subministrament i muntatge de 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en tub. Inclou merma de material, mà d'obra, accessoris i petit material necessari per la correcta instal·lació i funcionament.
Inclou treballs en horari nocturn, caps de setmana o festius, segons necessitats de la propietat.</t>
  </si>
  <si>
    <t>Electricitat</t>
  </si>
  <si>
    <t>Quadres elèctrics</t>
  </si>
  <si>
    <t>01.01.02.01</t>
  </si>
  <si>
    <t>PG55-TBVE</t>
  </si>
  <si>
    <t>Subministrament, instal·lació, configuració i posada en marxa de dispositiu de tall de subministrament general de tota la instal·lació de recàrrega, per acompliment de la guia tècnica INSTAL·LACIONS DE RECÀRREGA DE VEHICLES ELÈCTRICS (IRVE) de Bombers de Barcelona. 
S’ubicarà suficientment allunyat de la instal·lació, pròxim a un dels accessos rodats, per no estar afectat per un eventual incendi, i ser de fàcil accés segons indicacions de Direcció Facultativa.
Aquest dispositiu podrà ser un selector de 2 posicions a instal·lar dins una caixa independent (quadre de maniobra) i exclusiva per al seu ús i haurà d’estar clarament identificat com tal amb la inscripció: TALL GENERAL RECÀRREGA ELÈCTRICA. 
Inclou la instal·lació de plafons informatius formaat A3, en llocs fàcilment visibles col·locats en els diferents accessos rodats i peatonals, amb el plànol de planta de les places dedicades a VE i la ubicació l’esmentat dispositiu de tall. 
El quadre permetrà desactivar la recarrega de VE, actuant sobre les proteccions i elements de control del QGBT de l'aparcament. Dimensions màximes del quadre de maniobra 400x300x200mm, de color vermell amb indicació d'ús exclusiu bombers´´. 
S'inclou la modificació i integració del nou control en el sistema de control tipus SCADA basat en PLCs existent i en la central d'incendis de l'aparcament. S'inclou els components necessaris a instal·lar/modificar/desplaçar en el QGBT per la correcta execució. 
S'inclou mà d'obra, maquinària, accessoris i petit material necessari per la correcta execució per a la seva instal·lació a una distància màxima de 50m del QGBT segons indicacions finals de la direcció facultativa (cable, tubs, grapes, etc).  
Inclòs plusos per execució de treballs en caps de setmana, festius i horari nocturn, en jornades reduïdes.</t>
  </si>
  <si>
    <t>PG55-QG15</t>
  </si>
  <si>
    <t>Subministrament i instal·lació de quadre elèctric tipus 630_630_160 PdC15KA IP30 PP, inclòs totes les envolvents de la marca Schneider tipus Prisma P o equivalent. Inclòs totes les proteccions de la gama Quick Vigi i o NSX de la amrca Schneider o equivalent, d'acord a la documentació tècnica del projecte. Inclòs tots els accessoris de muntatge i elements auxilairs del quadre tals com selectors, borners, carrils, analitzadors de xarxa i altres, d'acord a la documenaicó tènica del projecte.
Inclou merma de material, mà d'obra, accessoris i petit material necessari per la correcta instal·lació i funcionament.
Totalment instal·lat,configurat i programat segons plànols de projecte, memòria, plec de prescripcions tècniques i indicacions de la DF.
Inclou treballs en horari nocturn, caps de setmana o festius, segons necessitats de la propietat.</t>
  </si>
  <si>
    <t>PG55-QGV0</t>
  </si>
  <si>
    <t>Subministrament i instal·lació de quadre elèctric tipus QGBT VE ampliació (0 busos) PdC15KA IP30 PP, inclòs totes les envolvents de la marca Schneider tipus Prisma P o equivalent. Inclòs totes les proteccions de la gama Quick Vigi i o NSX de la marca Schneider o equivalent, d'acord a la documentació tècnica del projecte. Inclòs tots els accessoris de muntatge i elements auxilairs del quadre tals com selectors, borners, carrils, analitzadors de xarxa i altres, d'acord a la documenaicó tènica del projecte.
Inclou merma de material, mà d'obra, accessoris i petit material necessari per la correcta instal·lació i funcionament.
Totalment instal·lat, programat i configurat segons plànols de projecte, memòria, plec de prescripcions tècniques i indicacions de la DF.
Inclou treballs en horari nocturn, caps de setmana o festius, segons necessitats de la propietat.</t>
  </si>
  <si>
    <t>Cablejat i canalitzacions</t>
  </si>
  <si>
    <t>01.01.02.02</t>
  </si>
  <si>
    <t>PG2O-6SY8</t>
  </si>
  <si>
    <t>Subministrament i instal·lació de Tub rígid d'acer galvanitzat, de 40 mm de diàmetre nominal, resistència a l'impacte de 20 J, resistència a compressió de 4000 N, amb unió endollada i muntat superficialment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</si>
  <si>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PG2M-3AJG</t>
  </si>
  <si>
    <t>Subministrament i instal·lació de Tub flexible d'acer galvanitzat, de diàmetre nominal referència 40 i muntat superficialment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</si>
  <si>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PG2O-6SXT</t>
  </si>
  <si>
    <t>Subministrament i instal·lació de Tub rígid d'acer galvanitzat, de 25 mm de diàmetre nominal, resistència a l'impacte de 20 J, resistència a compressió de 4000 N, amb unió endollada i muntat superficialment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</si>
  <si>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PG2J-4BOZ</t>
  </si>
  <si>
    <t>Subministrament i instal·lació de Safata metàl·lica de xapa llisa amb coberta d'acer galvanitzat en calent, d'alçària 60 mm i amplària 200 mm, col·locada sobre suports horitzontals amb elements de suport i separador interior. 
La safata metàl·lica estarà pintada d'acord al Ral especificat per la DF i la propietat o en el seu defecte al color més pròxim al de la paret/sostre de l'aparcament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</si>
  <si>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PG2J-4BP0</t>
  </si>
  <si>
    <t>Subministrament i instal·lació de Safata metàl·lica de xapa llisa amb coberta d'acer galvanitzat en calent, d'alçària 60 mm i amplària 300 mm, col·locada sobre suports horitzontals amb elements de suport i separador interior.
La safata metàl·lica estarà pintada d'acord al Ral especificat per la DF i la propietat o en el seu defecte al color més pròxim al de la paret/sostre de l'aparcament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</si>
  <si>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PG33-E450</t>
  </si>
  <si>
    <t>Subministrament i instal·lació de Cable amb conductor de coure de tensió assignada0,6/1 kV, de designació RZ1-K (AS), construcció segons norma UNE 21123-4, pentapolar, de secció 5x16 mm2, amb coberta del cable de poliolefines, classe de reacció al foc Cca-s1b, d1, a1 segons la norma UNE-EN 50575 amb baixa emissió fums, col·locat en canal o safata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</si>
  <si>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PG33-E68O</t>
  </si>
  <si>
    <t>Subministrament i instal·lació de Cable amb conductor de coure de tensió assignada0,6/1 kV, de designació RZ1-K (AS), construcció segons norma UNE 21123-4, unipolar, de secció 1x10 mm2, amb coberta del cable de poliolefines, classe de reacció al foc Cca-s1b, d1, a1 segons la norma UNE-EN 50575 amb baixa emissió fums, col·locat en tub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</si>
  <si>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PG13-E365</t>
  </si>
  <si>
    <t>Subministrament i instal·lació de Caixa de derivació rectangular de planxa d'acer, de 300x350 mm, amb grau de protecció IP-54, muntada superficialment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</si>
  <si>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PG13-67T1</t>
  </si>
  <si>
    <t>Subministrament i instal·lació de tallafocs M-40, per a tub M-40 d'acer galvanitzat, fins i tot acoblament dels tubs al tallafocs i segellat amb material adient dels mateixos.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</si>
  <si>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PG33-E43E</t>
  </si>
  <si>
    <t>Subministrament i instal·lació de Cable amb conductor de coure de tensió assignada0,6/1 kV, de designació RZ1-K (AS), construcció segons norma UNE 21123-4, unipolar, de secció 1x120 mm2, amb coberta del cable de poliolefines, classe de reacció al foc Cca-s1b, d1, a1 segons la norma UNE-EN 50575 amb baixa emissió fums, col·locat en canal o safata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</si>
  <si>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PG6N-6Q02</t>
  </si>
  <si>
    <t>Subministrament i instal·lació de Presa de corrent industrial de tipus mural, 3P+N+T, de 63 A i 380-415 V de tensió nominal segons norma UNE-EN 60309-1, amb grau de protecció d'IP-67, col.locada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</si>
  <si>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PG10-DB50</t>
  </si>
  <si>
    <t>Subministrament i instal·lació d' Armari metàl·lic des de 300x300x120 fins a 500x600x120 mm, IP-44 per a derivació de cablejat elèctric, amb porta, en muntatge superficial.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</si>
  <si>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03</t>
  </si>
  <si>
    <t>PRVE</t>
  </si>
  <si>
    <t>01.01.02.03</t>
  </si>
  <si>
    <t>PG55-1P74</t>
  </si>
  <si>
    <t>Subministrament i instal·lació de terminal de recàrrega de vehicle elèctric per a places de cotxe Model Circontrol eNext Elite  S o similar segons norma IEC-61851-1, indicació lluminosa d'estat de càrrega de color RGB, pantalla LCD, lector RFID ISO/IEC 14443/15693/18092 , grau de protecció IP-54 i IK10, caixa de plàstic ABS autoextingible, connectors segons norma IEC 62196-2 Red: 1F+N+PE, potència màxima 7,4kW, tensió de càrrega 230V, protecció interna magneto tèrmica i diferencial, intensitat de càrrega 32A, tipus de connector tipus 2 (mennekes)/ 32A, mode de càrrega 3, comptador d'energia MID homologats i verificats, comunicacions Ethernet sobre protocol OCPP 1.5 capaç d'actualitzar-se a 1.6J. i 2.0 sense cap modificació de hardware existent dins el propi equip. L'equip estarà preparat per limitar potència mitjançant software.
Inclòs la Configuració de terminal de recàrrega de vehicle elèctric par a gestió remota que es realitza a través de una xarxa Ethernet i d’un sistema de gestió de recàrrega existent a través de comunicacions OCPP v1.5 i 1.6J actualitzable a 2.0. També serà configurable a distància mitjançant un navegador web.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</si>
  <si>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PG55-1PL1</t>
  </si>
  <si>
    <t>Partida unitària per plaça de aparcament de vehicle elèctric pel pintat de pictogramas de recarrega de vehicle elèctric homologat en parament horitzontal i/o vertical de ciment, amb pintura al dissolvent de resines de pliolite, de dimensions dels pictogramas de 400x400 fins a 1,2x1,2 metres, amb una capa d'imprimació fixadora i 2 capes d'acabat llis. S'inclou pintat i impressió en material tipus foam de pictograma segons documentació gràfica de annexos i indicacions de la Direcció facultativa sempre a la mateixa plaça d'aparcament corresponents a un PdR.
nclou el subministrament de la plantilla homologada de dimensions segons especificacions de plec, mà d'obra, maquinària, accessoris i petit material necessari per la correcta execució.
Inclòs plusos per execució de treballs en caps de setmana, festius i horari nocturn, en jornades reduïdes.
Tot segons el plec de condicions tècniques, els seus annexes i directives de Direcció Facultativa.</t>
  </si>
  <si>
    <t>PG55-1VN2</t>
  </si>
  <si>
    <t>Subministrament i col·locació del vinilat frontal de l'equip de recàrrega segons requeriments de l'Ajuntament de Barcelona. Vinil autoadhesiu amb logos i retolat segons aparcament, realitzat amb plàstic antivandàlic i colors RGB. Cada PdR portarà un vinil únic amb dades específiques de vinculació al seu emplaçament, número de carregador, número de plaça i codi QR. Dades que seran lliurades per B:SM per a la seva impressió i hauran de ser validades en el moment de la instal·lació amb les proves de recàrrega mitjançant codi QR.
Tot segons el plec de condicions tècniques i els seus annexes i directives de Direcció Facultativa.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</si>
  <si>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PG55-CFVE</t>
  </si>
  <si>
    <t>Configuració de terminal de recàrrega de vehicle elèctric par a gestió remota que es realitza a través de una xarxa Ethernet i d’un sistema de gestió de recàrrega existent a través de comunicacions OCPP v1.5 i 1.6J actualitzable a 2.0. També serà configurable a distància mitjançant un navegador web.
Inclou mà d'obra, accessoris i petit material necessari per la correcta instal·lació i funcionament.
Inclou la comprovació amb el centre de control de totes les seves funcionalitats en local i remot.
Inclou treballs en horari nocturn, caps de setmana o festius, segons necessitats de la propietat.</t>
  </si>
  <si>
    <t>Comunicacions</t>
  </si>
  <si>
    <t>Rack's</t>
  </si>
  <si>
    <t>01.01.03.01</t>
  </si>
  <si>
    <t>PP73-675G</t>
  </si>
  <si>
    <t>Subministrament i instal·lació d'armari d'estructura interior autoportant d'acer i estructura lateral, superior i inferior en perfil d'alumini, tipus rack de 19´´ i 42 unitats d'alçària, de 800x800mm i 2000mm d'alçada, estructura desmuntable i capacitat de càrrega de 1200 kg de la marca RETEX model Flat-Pack referència 32361742 o equivalent. Instal·lació sense porta ni panells laterals, per assegurar una correcta refrigeració dels equips interiors. Els equips interiors seran accessibles des de l'interior de la cabina, per personal operador de cabina de B:SM, i des de l'aparcament, per personal mantenidor de B:SM. 
S'inclou suports multifunció laterals, safates i guies per equips no enrackables, panells i brides passacables, kit de ventilació superior i tapes frontals de ventilació, regletes d'endolls i protecció, fuetons UTP Cat.6 amb connectors RJ45, fuetons de F.O MM amb diferents tipologies de connectors i peus anivelladors, per una correcta distribució i funcionament dels elements interiors de l'armari.
Totalment instal·lat, connectat i verificat segons indicacions de personal de Sistemes de B:SM i la DF, i especificacions tècniques del fabricant i estàndards de B:SM.
Inlou mà d'obra, accessoris i petit material per la correcta instal·lació i funcionament. Tot segons indicacions de la DF.</t>
  </si>
  <si>
    <t>PP7I-8925</t>
  </si>
  <si>
    <t>Regleta d'alimentació fixa, amb 6 bases schucko 2P+T de 16 A i 250 V, i un interruptor automàtic magnetotèrmic bipolar de 16 A, per a armaris rack 19'', d'1 unitat d'alçària, muntatge horitzontal, fixada mecànicament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</si>
  <si>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PP7C-66VV</t>
  </si>
  <si>
    <t>Panell integrat fix, equipat amb 24 connectors RJ45 categoria 6 F/UTP, per a muntar sobre bastidor rack 19'', d'1 unitat d'alçària, amb organitzador de cables, fixat mecànicament.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</si>
  <si>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PP75-X6XV</t>
  </si>
  <si>
    <t>Caixa de fibra òptica fixa, extraïble, per a terminació directe, per a 48 onnector SC simplex o LC duplex, d'1 unitat d'alçària, per a armaris rack 19'', fixada mecànicament,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</si>
  <si>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PP75-66XV</t>
  </si>
  <si>
    <t>Caixa de fibra òptica fixa, extraïble, per a terminació directe, per a 24 connector SC simplex/LC duplex, d'1 unitat d'alçària, per a armaris rack 19'', fixada mecànicament,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</si>
  <si>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PP4C-X2LC</t>
  </si>
  <si>
    <t>Mecanització de 2 fibres òptiques amb acoblador per caixa de connexions per connector LC duplex, inclou acoplador connector LC duplex, preparació de fibra, mesura de perdues i maniguets de protecció.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</si>
  <si>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PP4A-66E5</t>
  </si>
  <si>
    <t>Cable de xarxa de fibra òptica amb fibra multimode 50/125, connector LC/LC duplex a amdos extrems, d'1 de llargària, instal·lat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</si>
  <si>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PP4A-66E8</t>
  </si>
  <si>
    <t>Cable de xarxa de fibra òptica amb fibra multimode 50/125, connector LC/LC duplex a amdos extrems, de 2 m de llargària, instal·lat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</si>
  <si>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PP7Z-X01A</t>
  </si>
  <si>
    <t>Safata organitzadora de cables fixa de xapa d'acer per a armari de comunicacions rack 19'', sistema de fixació frontal sobre el bastidor, d'1 unitat d'alçària, fixada mecànicament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</si>
  <si>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PP7A-X24A</t>
  </si>
  <si>
    <t>Switch gestionable, de 48 ports 10/100/1000 Mbps RJ45 (PoE+) i 4 ports tipus SFP 1/10Gbps SFP+, per armari tipus rack, amb alimentació a 240V, col·locat i connectat model Hewlett Packard Enterprise ARUBA 6200F 48G 4SFP+ SWITCH o equivalent amb font d'alimentació de 370w inclosa. Instal·lat i configurat.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</si>
  <si>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01.01.03.02</t>
  </si>
  <si>
    <t>PG2O-6SXI</t>
  </si>
  <si>
    <t>Subministrament i instal·lació de Tub rígid d'acer galvanitzat, de 32 mm de diàmetre nominal, resistència a l'impacte de 20 J, resistència a compressió de 4000 N, amb unió endollada i muntat superficialment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</si>
  <si>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PG2M-3AJY</t>
  </si>
  <si>
    <t>Subministrament i instal·lació de Tub flexible d'acer galvanitzat, de diàmetre nominal referència 32 i muntat superficialment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</si>
  <si>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PG12-DH7X</t>
  </si>
  <si>
    <t>Subministrament i instal·lació de Caixa de derivació quadrada de planxa d'acer, de 105x105 mm, amb grau de protecció IP-54, muntada superficialment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</si>
  <si>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PG13_32T1</t>
  </si>
  <si>
    <t>Subministrament i instal·lació de tallafocs M-32, per a tub M-32 d'acer galvanitzat, fins i tot acoblament dels tubs al tallafocs i segellat amb material adient dels mateixos.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</si>
  <si>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PP44-6640</t>
  </si>
  <si>
    <t>Subministrament i instal·lació de Cable per a transmissió de dades amb conductor de coure, de 4 parells, categoria 6a F/UTP, aïllament de poliolefina i coberta de poliolefina, de baixa emissió de fums i opacitat reduïda, no propagador de la flama segons UNE-EN 60332-1-2, col·locat sota tub o canal.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</si>
  <si>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PP4B-CTKN</t>
  </si>
  <si>
    <t>Subministrament i instal·lació de Connector mascle tipus RJ-45 categoria 6 per a cable de parells, connectat al cable i instal·lat en panell distribuidor.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</si>
  <si>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PP4B-X844</t>
  </si>
  <si>
    <t>Caixa de superfície de veu i dades, de tipus universal, amb connector RJ45 simple, categoria 6 F/UTP.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</si>
  <si>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PP47-X5WF</t>
  </si>
  <si>
    <t>Cable de xarxa de 4 parells, amb 2 connectors RJ45 a amdos extrems, categoria 6 F/UTP, d'1,6 a 3,2 m de llargària, col·locat</t>
  </si>
  <si>
    <t>PP44-XCER</t>
  </si>
  <si>
    <t>Certificació de les prestacions d'enllaç de cablejat estructurat classe E / categoria 6 per xarxa Ethernet 1000Base-TX, a 250 MHz i velocitat 1000 Mbps i lliurament d'informe en format PDF.</t>
  </si>
  <si>
    <t>PP45-667H</t>
  </si>
  <si>
    <t>Cable de fibra òptica per a ús exterior, amb 8 fibres del tipus multimode 50/125, estructura interior monotub (estructura folgada) reblerta de gel hidròfug, armadura metàl·lica, amb coberta de polietilè, instal·lat.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</si>
  <si>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04</t>
  </si>
  <si>
    <t>Gestió</t>
  </si>
  <si>
    <t>Equipament</t>
  </si>
  <si>
    <t>01.01.04.01</t>
  </si>
  <si>
    <t>PP72-67B6</t>
  </si>
  <si>
    <t>Subministrament i instal·lació d'armari rack metàl·lic mural per a sistemes de transmissió de veu, dades i imatge, amb bastidor tipus rack 19´´, de 9 unitats d'alçària, de 600x600 mm (amplària x fondària), amb dos perfils d'acer desplaçables en profunditat, panells laterals i porta frontal de vidre de seguretat de 4mm amb marc de perfil d'alumini i d'obertura alternable, pany i clau. L'armari a instal·lar serà de la marca RETEX model Easyrack referència 32250609 o equivalenti anirà fixat al parament vertical.
S'inclou suports multifunció laterals, safates, perfils i guies per equips no enrackables, panells i brides passacables, , regletes d'endolls i protecció, fuetons UTP Cat.6 amb connectors RJ45, fuetons de F.O MM amb diferents tipologies de connectors, per una correcta distribució i funcionament dels elements interiors de l'armari.
Totalment instal·lat, connectat i verificat segons indicacions de personal de Sistemes de B:SM i la DF, i especificacions tècniques del fabricant i estàndards de B:SM.
Inlou mà d'obra, accessoris i petit material per la correcta instal·lació i funcionament. Tot segons indicacions de la DF.</t>
  </si>
  <si>
    <t>PPSA-XAFA</t>
  </si>
  <si>
    <t>Font d'alimentació 24Vdc commutada 5A 120W model Schneider ABL8REM24050 o equivalent. Inclou instal·lació, connexionat, configuració, proves i posta en marxa.
Instal·lat i connexionat en carril DIN de quadre elèctric.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</si>
  <si>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PPSA-XSA2</t>
  </si>
  <si>
    <t>Sistema d'Alimentació Ininterrompuda marca Rielo iDialog IDR 600 o equivalent de 600VA de potencia per a muntatge en rack de 19´´, inclou instal·lació, connexionat, configuració, proves i posta en marxa.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</si>
  <si>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PPSA-XA01</t>
  </si>
  <si>
    <t>Autòmat programable de capçalera per a la gestió centralitzada de totes les instal·lacions de l'aparcament format per controlador lògic model Schneider Modicon M262 TM262L10MESE8T o equivalent. Instal·lat i connexionat. Inclou placa de muntatge en armari rack de 19´´.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</si>
  <si>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PPSA-XA02</t>
  </si>
  <si>
    <t>Controlador lògic programable compacte per a la  per a la integració de senyals d'entrada digitals i sortida de relé per al connexionat de senyals associades als quadres elèctrics de l'aparcament format per controlador lògic model Schneider Modicon M221 TM221C40R o equivalent  preparat per un total de 32 entrades digitals. Instal·lat i connexionat en carril DIN de quadre elèctric en substitució de PLC existent, incloent retirada d'aquest..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</si>
  <si>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PPSA-XA04</t>
  </si>
  <si>
    <t>Controlador lògic programable compacte per a la  per a la integració de senyals d'entrada digitals i sortida de relé per al connexionat de senyals associades als quadres elèctrics de l'aparcament format per controlador lògic model Schneider Modicon M221  o equivalent  preparat per un total de 16 entrades digitals i 16 sortides digitals. Instal·lat i connexionat en carril DIN de quadre elèctric en substitució de PLC existent, incloent retirada d'aquest.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</si>
  <si>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PPSA-XA03</t>
  </si>
  <si>
    <t>Switch de comunicacions no gestionable per a integració de controladors del sistema de gestió equipat amb 6 ports 100Mbps en format carril DIN amb fond d'alimentació inclosa.
Instal·lat i connexionat en carril DIN de quadre elèctric.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</si>
  <si>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PPSA-XM01</t>
  </si>
  <si>
    <t>Equip de mesura de consums generals per instal·lació en escomesa general de quadre elèctric existent normal o de socors model Schneider PM5320 o equivalent amb comunicació Modus TCP, inclou connexionat a actuals toroidals de la instal·lació, configuració, proves i posta en marxa.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</si>
  <si>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PPSA-XCLI</t>
  </si>
  <si>
    <t>Gateway per comunicació d'unitats interiors de climatització Mitsubishi amb protocol Modus TCP, inclou  instal·lació, connexionat a unitat interior, configuració, proves i posta en marxa.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</si>
  <si>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PPSA-XSA1</t>
  </si>
  <si>
    <t>Tarja de comunicació per Sistema d'Alimentació Ininterrompuda marca Rielo o equivalent per a comunicació Modbus TCP,  inclou instal·lació, connexionat, configuració, proves i posta en marxa.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</si>
  <si>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PG33-E6EK</t>
  </si>
  <si>
    <t>Cable amb conductor de coure de tensió assignada0,6/1 kV, de designació RZ1-K (AS), construcció segons norma UNE 21123-4, multipolar, de secció 12x1,5 mm2, amb coberta del cable de poliolefines, classe de reacció al foc Cca-s1b, d1, a1 segons la norma UNE-EN 50575 amb baixa emissió fums, col·locat en tub</t>
  </si>
  <si>
    <t>Software</t>
  </si>
  <si>
    <t>01.01.04.02</t>
  </si>
  <si>
    <t>PPSS-X262</t>
  </si>
  <si>
    <t>Enginyeria, desenvolupament i configuració d'autòmat de capçalera Modicom M262 per a la gestió integrada de les instal·lacions de l'aparcament. 
Inclou anàlisi i documentació de la instal·lació, i realització de proves FAT i SAT per a la validació de la integració  i posta en marxa. No inclou ampliació de llicències.
Totalment operatiu segons plec de prescripcions tècniques i indicacions de la DF.
Inclou treballs en horari nocturn, caps de setmana o festius, segons necessitats de la propietat.</t>
  </si>
  <si>
    <t>PPSS-XSCD</t>
  </si>
  <si>
    <t>Enginyeria, desenvolupament i configuració d'aplicació SCADA Wonderware System Platform per a la gestió integrada de totes les instal·lacions de l'aparcament, incloent mòduls complementaris (informes, KPI, Alert, etc.).
Inclou anàlisi i documentació de la instal·lació, i realització de proves FAT i SAT per a la validació de la integració  i posta en marxa. No inclou ampliació de llicències.
Totalment operatiu segons plec de prescripcions tècniques i indicacions de la DF.
Inclou treballs en horari nocturn, caps de setmana o festius, segons necessitats de la propietat.</t>
  </si>
  <si>
    <t>PPSS-X221</t>
  </si>
  <si>
    <t>Enginyeria, desenvolupament i configuració de controlador M221 per a la gestió integrada de les instal·lacions associades al subquadre de la instal·lació i part proporcional de switch concentrador de comunicacions associat. 
Inclou anàlisi i documentació de la instal·lació, i realització de proves FAT i SAT per a la validació de la integració  i posta en marxa. No inclou ampliació de llicències. 
Totalment operatiu segons plec de prescripcions tècniques i indicacions de la DF.
Inclou treballs en horari nocturn, caps de setmana o festius, segons necessitats de la propietat.</t>
  </si>
  <si>
    <t>PPSS-XCLI</t>
  </si>
  <si>
    <t>Enginyeria,  configuració i programació de totes les unitats interiors de climatització Mitsubishi i gateways Modbus per  a la gestió integrada de tots els equips de climatització de l'aparcament. 
Inclou realització de proves per a la validació de la integració  i posta en marxa.
Totalment operatiu segons plec de prescripcions tècniques i indicacions de la DF.
Inclou treballs en horari nocturn, caps de setmana o festius, segons necessitats de la propietat.</t>
  </si>
  <si>
    <t>PPSS-XSA1</t>
  </si>
  <si>
    <t>Enginyeria,  configuració i programació de tots els SAIs Rielo i tarja d'integració Modbus per  a la gestió integrada de tots els SAI's de l'aparcament. 
Inclou realització de proves per a la validació de la integració  i posta en marxa.
Totalment operatiu segons plec de prescripcions tècniques i indicacions de la DF.
Inclou treballs en horari nocturn, caps de setmana o festius, segons necessitats de la propietat.</t>
  </si>
  <si>
    <t>PPSS-XPCI</t>
  </si>
  <si>
    <t>Enginyeria,  configuració i programació i posada en servei de la central d'incendis i intrusió per integració via contactes secs a sistema de gestió. 
Inclou realització de proves per a la validació de la integració  i posta en marxa.
Totalment operatiu segons plec de prescripcions tècniques i indicacions de la DF.
Inclou treballs en horari nocturn, caps de setmana o festius, segons necessitats de la propietat.</t>
  </si>
  <si>
    <t>PPSS-XSPM</t>
  </si>
  <si>
    <t>Enginyeria, desenvolupament i configuració per integració de tots els equips analitzadors de xarxa de l'aparcament a plataforma de gestió PME de BSM. Inclou proves i posada en marxa.
Totalment operatiu segons plec de prescripcions tècniques i indicacions de la DF.
Inclou treballs en horari nocturn, caps de setmana o festius, segons necessitats de la propietat.</t>
  </si>
  <si>
    <t>PPSS-XALM</t>
  </si>
  <si>
    <t>Alta i configuració de noves alertes a aplicació ALERT per notificació a serveis de manteniment i gestió via mail / altres sistemes de comunicació. Inclou proves i posada en marxa.
Totalment operatiu segons plec de prescripcions tècniques i indicacions de la DF.
Inclou treballs en horari nocturn, caps de setmana o festius, segons necessitats de la propietat.</t>
  </si>
  <si>
    <t>Gestió de càrrega</t>
  </si>
  <si>
    <t>01.01.04.03</t>
  </si>
  <si>
    <t>PPSC-XI01</t>
  </si>
  <si>
    <t>Equip controlador per a gestió de càrrega per un màxim de 15 carregadors amb comunicació amb protocol OCPP model IBILnet30 o equivalent connectat en xarxa amb llicències necessàries, i treballs d'enginyeria, configuració i programació per a l'establiment de comunicacions i control dels paràmetres de càrrega de fins a 15 PRVE segons criteris a definir per DF i BSM. 
Instal·lat i connexionat, configurat, provat i posta en marxa.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</si>
  <si>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PPSC-XI02</t>
  </si>
  <si>
    <t>Configuració i alta de tipus de PRVE dins del sistema de gestió de càrrega.
Configurat, provat i posta en marxa. 
Inclou treballs en horari nocturn, caps de setmana o festius, segons necessitats de la propietat.</t>
  </si>
  <si>
    <t>PPSC-XI03</t>
  </si>
  <si>
    <t>Instal·lació i configuració de servidors del sistema de gestió de càrrega.
Instal·lats i connexionats, configurats, provats i posta en marxa.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</si>
  <si>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PPSC-XI04</t>
  </si>
  <si>
    <t xml:space="preserve">Dret d'ús mensual per punt de càrrega PRVE de la plataforma de gestió de càrrega. </t>
  </si>
  <si>
    <t>Llicències</t>
  </si>
  <si>
    <t>01.01.04.04</t>
  </si>
  <si>
    <t>PPSS-XTAG</t>
  </si>
  <si>
    <t>1/4 Part d'Upgrade de AVEVA System Platform 2020, 50K IO/12K History - Application Server 50K IO, Historian Standard 12K Tag, 2 Communication Drivers Standard, 1 Historian Client Web i 1 AVEVA Supervisory Client with Historian Client Desktop 2020, MSCAL restant la part proporcional corresponent a la llicència AVEVA System Platform Starter 1 Client 5K IO/500 History - Application Server 5K IO, Historian Standard 500 Tag, 1 Communication Drivers Standard, 1 Supervisory Client with Historian Client Desktop, 1 Historian Client Web de BSM. Incloent part proporcional de cost de manteniment de llicències d'un any.</t>
  </si>
  <si>
    <t>PPSS-XPME</t>
  </si>
  <si>
    <t>Llicència per integració d'equip analitzador / monitor d'energia en aplicació de gestió integrada per dispostius de gama mitja.</t>
  </si>
  <si>
    <t>05</t>
  </si>
  <si>
    <t>Residus</t>
  </si>
  <si>
    <t>01.01.05</t>
  </si>
  <si>
    <t>P2R5-DT1Q</t>
  </si>
  <si>
    <t>m3</t>
  </si>
  <si>
    <t>Càrrega i Transport de residus inerts o no especials a instal·lació autoritzada de gestió de residus, amb contenidor d'1 m3 de capacitat</t>
  </si>
  <si>
    <t>P2RA-EU3R</t>
  </si>
  <si>
    <t>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t>
  </si>
  <si>
    <t>06</t>
  </si>
  <si>
    <t>Seguretat i Salut</t>
  </si>
  <si>
    <t>01.01.06</t>
  </si>
  <si>
    <t>PAR-SIS</t>
  </si>
  <si>
    <t>Partida a justiificar en materia de seguretat i salut per l'obra. Veure detall en pressupost de Seguretat i Salut</t>
  </si>
  <si>
    <t>07</t>
  </si>
  <si>
    <t>Legalitzacions</t>
  </si>
  <si>
    <t>01.01.07</t>
  </si>
  <si>
    <t>LEGBT001</t>
  </si>
  <si>
    <t>Treballs de Legalització de modificació d'instal·lació de baixa tensió amb desclassificació de l'aparcament. Inclou projecte, certificat instal·lació, certificat final d'obra, inspecció per part d'entitat d'inspecció i control i inscripció RITSIC amb pagament de taxes</t>
  </si>
  <si>
    <t>LEGRSIF001</t>
  </si>
  <si>
    <t>Treballs de Legalització d'instal·lació frigorrífica de refrigeració de sales. Inclou memòria tècnica, certificat instal·lació i inscripció RITSIC amb pagament de taxes.</t>
  </si>
  <si>
    <t>LEGPCI001</t>
  </si>
  <si>
    <t>Treballs de Legalització de modificació d'instal·lació contra incendis d'aparcament. Inclou Projecte, certificat instal·lació i inscripció RIPCI amb pagament de taxes.</t>
  </si>
  <si>
    <t>08</t>
  </si>
  <si>
    <t>Formació</t>
  </si>
  <si>
    <t>01.01.08</t>
  </si>
  <si>
    <t>PPSS-XZ01</t>
  </si>
  <si>
    <t>Curs de formació del sistema de gestió per personal de BSM d'operació i manteniment en 1 torn de 4 hores a concretar, incloent lliurament de documentació.</t>
  </si>
  <si>
    <t>09</t>
  </si>
  <si>
    <t>TREBALLS AMPLIACIO DE POTENCIA</t>
  </si>
  <si>
    <t>Noves Instal·lacions Extensió</t>
  </si>
  <si>
    <t>01.01.09.01</t>
  </si>
  <si>
    <t>PG32-DYLI</t>
  </si>
  <si>
    <t>Subministrameny i muntatge de Cable amb conductor d'alumini de tensió assignada de 0,6 / 1 kV, de designació AL XC, construcció segons norma UNE 21123-2, unipolar, de secció 1x150 mm2, classe de reacció al foc Eca segons la norma UNE-EN 50575, col·locat en tub. Muntat i instal·lat segons condicions establertes per companyia distribuïdora.</t>
  </si>
  <si>
    <t>PG32-DYLM</t>
  </si>
  <si>
    <t>Subministrament i muntatge de Cable amb conductor d'alumini de tensió assignada de 0,6 / 1 kV, de designació AL XC, construcció segons norma UNE 21123-2, unipolar, de secció 1x240 mm2, classe de reacció al foc Eca segons la norma UNE-EN 50575, col·locat en tub. Muntat i instal·lat segons condicions establertes per companyia distribuïdora.</t>
  </si>
  <si>
    <t>PGK1-HBXX</t>
  </si>
  <si>
    <t>Subministrament i muntatge de terminal d'alumini  per connexió de cablejat d'alumini de secció 150mm2 o 240mm2., Totalment connexionat i muntat segons condicions de companyia distribuïdora</t>
  </si>
  <si>
    <t>P191-4RXX</t>
  </si>
  <si>
    <t>Realització de Cala d'inspecció de serveis a vorera amb mitjans manualsi mècanics i càrrega manual de runa sobre contenidor</t>
  </si>
  <si>
    <t>PG32-ZZZZ</t>
  </si>
  <si>
    <t>Treballs d'instal·lació d'estesa simple de cablejat de baixa tensió de secció superior a 50 mm2. Muntat i instal·lat segons condicions establertes per companyia distribuïdora.</t>
  </si>
  <si>
    <t>PG32-ZZZY</t>
  </si>
  <si>
    <t>Treballs d'instal·lació d'estesa en tub de cablejat de baixa tensió de secció superior a 50 mm2. Muntat i instal·lat segons condicions establertes per companyia distribuïdora.</t>
  </si>
  <si>
    <t>LPLASBUILT</t>
  </si>
  <si>
    <t>Realització de plànols As-built de xarxa SB MT de longitud 100&lt;L&lt;15 m. Treballs realitzats d'acord a requeriment de companyia distribuïdora.</t>
  </si>
  <si>
    <t>LINFOCREUAM</t>
  </si>
  <si>
    <t>Realització d'informe de creuaments en vorera d'acord a requeriments de companyia distribuïdora</t>
  </si>
  <si>
    <t>LPROVRIGIDES</t>
  </si>
  <si>
    <t>Realització de treballs de proves de rigides al cablejat elèctric, proves realitzades d'acord REBT2002 i requeriments de la companyia distribuïdora</t>
  </si>
  <si>
    <t>LPROJECTE</t>
  </si>
  <si>
    <t>Treballs d'enginyeria i topografia per realització de projecte d'escomesa elèctrica. Treballs d'acord a REBT 2002 i requeriments de companyia distribuïdora. S'inclouen tràmits de presentació en Ajuntament.</t>
  </si>
  <si>
    <t>LPERMISOS</t>
  </si>
  <si>
    <t>Treballs d'enginyeria per gestions en Ajuntament i altres entitats per obtenció de permisos per poder executar les obres. S'inclouen les taxes a pagar a l'Ajuntament. Treballs a realitzar d'acord requeriments companyia distribuïdora i Ajuntament.</t>
  </si>
  <si>
    <t>LPERMPAR</t>
  </si>
  <si>
    <t>Treballs d'enginyeria per creació de docments i gestions per obtenció de permisos pariculars</t>
  </si>
  <si>
    <t>LPLASBUILT15</t>
  </si>
  <si>
    <t>Realització de plànols As-built de xarxa SB MT de longitud inferior15 m. Treballs realitzats d'acord a requeriment de companyia distribuïdora.</t>
  </si>
  <si>
    <t>LPLASBUIL100</t>
  </si>
  <si>
    <t>Suplement per Realització de plànols As-built de xarxa SB MT de longitud superior a 100 m. Treballs realitzats d'acord a requeriment de companyia distribuïdora.</t>
  </si>
  <si>
    <t>P221C-DVO1</t>
  </si>
  <si>
    <t>Execució de rasa per a canalització en paviment de formigó, llamborda, panot, llosa o asfalt de qualsevol extensió. Inclou tall i demolició del paviment de fins a 15 cm de gruix, inclou part proporcional de demolició de vorada i rigola, excavació en rasa per a: canalització d'amplada 0,40 m i profunditat 0,80 m, repàs i compactació del fons de rases, reblert amb sorra i material seleccionat de la pròpia excavació compactat al 98% del P.M o sauló segons indicacions de la DF, part proporcional de col·locació de vorada i rigola, col·locació de placa i cinta de polietilè, amb càrrega i transport a abocador autoritzat de residus de demolicions i terres, inclosa la deposició i cànon d'abocament, base de formigó i reposició del paviment a l'estat original amb els mateixos materials que els existents.</t>
  </si>
  <si>
    <t>P221C-DVO2</t>
  </si>
  <si>
    <t>Execució de rasa per a canalització en paviment de formigó, llamborda, panot, llosa o asfalt de qualsevol extensió. Inclou tall i demolició del paviment de fins a 15 cm de gruix, inclou part proporcional de demolició de vorada i rigola, excavació en rasa per a: canalització d'amplada 0,40 m i profunditat 1,00 m, repàs i compactació del fons de rases, estesa de 2 tubulars DN160 de PE, reblert amb sorra i material seleccionat de la pròpia excavació compactat al 98% del P.M o sauló segons indicacions de la DF, part proporcional de col·locació de vorada i rigola, col·locació de placa i cinta de polietilè, amb càrrega i transport a abocador autoritzat de residus de demolicions i terres, inclosa la deposició i cànon d'abocament, base de formigó i reposició del paviment a l'estat original amb els mateixos materials que els existents.</t>
  </si>
  <si>
    <t>P221C-DVO3</t>
  </si>
  <si>
    <t>Execució de rasa per a canalització en paviment de formigó, llamborda, panot, llosa o asfalt de qualsevol extensió. Inclou tall i demolició del paviment de fins a 15 cm de gruix, inclou part proporcional de demolició de vorada i rigola, excavació en rasa per a: canalització d'amplada 0,40 m i profunditat 1,00 m, repàs i compactació del fons de rases, estesa de 2 tubulars DN160 de PE, formigó col·locat per a tubs, reblert amb material seleccionat de la pròpia excavació compactat al 98% del P.M o sauló segons indicacions de la DF, part proporcional de col·locació de vorada i rigola, col·locació de placa i cinta de polietilè, amb càrrega i transport a abocador autoritzat de residus de demolicions i terres, inclosa la deposició i cànon d'abocament, base de formigó i reposició del paviment a l'estat original amb els mateixos materials que els existents.</t>
  </si>
  <si>
    <t>P221C-DCA2</t>
  </si>
  <si>
    <t>Execució de rasa per a canalització en paviment de formigó o asfalt de qualsevol extensió. Inclou tall i demolició del paviment de fins a 15 cm de gruix, inclou part proporcional de demolició de vorada i rigola, excavació en rasa per a: canalització d'amplada 0,50 m i profunditat 1,12 m, repàs i compactació del fons de rases, estesa de 4 tubulars DN200 de PE i 4 tubulars DN40 de PE, reblert amb sorra i material seleccionat de la pròpia excavació compactat al 98% del P.M o sauló segons indicacions de la DF, part proporcional de col·locació de vorada i rigola, col·locació de placa i cinta de polietilè, amb càrrega i transport a abocador autoritzat de residus de demolicions i terres, inclosa la deposició i cànon d'abocament, base de formigó i reposició del paviment a l'estat original amb els mateixos materials que els existents.</t>
  </si>
  <si>
    <t>P221C-DCA3</t>
  </si>
  <si>
    <t>Execució de rasa per a canalització en paviment de formigó o asfalt de qualsevol extensió. Inclou tall i demolició del paviment de fins a 15 cm de gruix, inclou part proporcional de demolició de vorada i rigola, excavació en rasa per a: canalització d'amplada 0,50 m i profunditat 1,12 m, repàs i compactació del fons de rases, estesa de 4 tubulars DN200 de PE i 4 tubulars DN40 de PE, formigó col·locat per a tubs, reblert amb material seleccionat de la pròpia excavació compactat al 98% del P.M o sauló segons indicacions de la DF, part proporcional de col·locació de vorada i rigola, col·locació de placa i cinta de polietilè, amb càrrega i transport a abocador autoritzat de residus de demolicions i terres, inclosa la deposició i cànon d'abocament, base de formigó i reposició del paviment a l'estat original amb els mateixos materials que els existents.</t>
  </si>
  <si>
    <t>FBABI003</t>
  </si>
  <si>
    <t xml:space="preserve">Jornada de pintat de senyalització horitzontal sobre paviment. Inclou el personal i el transport de la maquinària i el material necessari fins la zona de l'actuació. </t>
  </si>
  <si>
    <t>PBA4-DXTH</t>
  </si>
  <si>
    <t>Pintat sobre paviment de marca vial transversal contínua per a ús permanent i retrorreflectant en sec, tipus -, de 50 cm d'amplària, amb pintura acrílica de color blanc i microesferes de vidre, aplicada amb màquina d'accionament manual</t>
  </si>
  <si>
    <t>Canvi instal·lacions enllaç</t>
  </si>
  <si>
    <t>01.01.09.02</t>
  </si>
  <si>
    <t>PG19-DGJ2</t>
  </si>
  <si>
    <t>Subministrament i muntatge de CGP 9-630A- BUC- Caixa general de protecció de polièster reforçat amb fibra de vidre, de 630 A, segons esquema Unesa número 9, inclosa base portafusibles trifàsica (sense fusibles), neutre seccionable, borns de connexió i grau de protecció IP-43, IK09, muntada superficialment d'acord amb requeriments de companyia.</t>
  </si>
  <si>
    <t>PG4M-DRCX</t>
  </si>
  <si>
    <t>Subministrament i muntatge  fusible de ganiveta de 630 A, amb base de grandària per instal·lació en CGP 9-630 A BUC. Totalment muntat i connexionat</t>
  </si>
  <si>
    <t>PG19-DGJZ</t>
  </si>
  <si>
    <t>Subministrament i muntatge de canal de protecció d'instal·lacions de terra fins CGP  i grau de protecció IP-43, IK09, muntada superficialment d'acord amb requeriments de companyia.</t>
  </si>
  <si>
    <t>PG2N-EUGC</t>
  </si>
  <si>
    <t>Tub corbable corrugat de polietilè, de doble capa, llisa la interior i corrugada l'exterior, de 160 mm de diàmetre nominal, aïllant i no propagador de la flama, resistència a l'impacte de 40 J, resistència a compressió de 450 N, muntat com a canalització soterrada</t>
  </si>
  <si>
    <t>PG1G-614G</t>
  </si>
  <si>
    <t>Muntatge i desmuntatge de caixa general de protecció actual per a canvi d'emplaçament, no inclou connexionat per la companyia subministradora</t>
  </si>
  <si>
    <t>PG1D-H9VZ</t>
  </si>
  <si>
    <t>Subministrament i muntatge Conjunt de protecció i mesura del tipus TMF10 per a subministrament trifàsic individual superior a 15 kW, per a mesura indirecta, potència entre 346 kW, tensió de 400 V, format per conjunt de caixes modulars de doble aïllament de polièster reforçat amb fibra de vidre de mides totals 810x1600x171 mm, amb base de fusibles (s'inclouen els fusibles), sense equip de comptage, amb IGA tetrapolar (4P) de 630 A regulable entre 400  i 630 A i poder de tall de 20 kA, sense protecció diferencial, col·locat superficialment d'acord a regueriments de companyia</t>
  </si>
  <si>
    <t>PG2J-4BP1</t>
  </si>
  <si>
    <t>Subministrament i instal·lació de Safata metàl·lica de xapa llisa amb coberta d'acer galvanitzat en calent, d'alçària 60 mm i amplària 400 mm, col·locada sobre suports horitzontals amb elements de suport i separador interior
La safata metàl·lica estarà pintada d'acord al Ral especificat per la DF i la propietat o en el seu defecte al color més pròxim al de la paret/sostre  de l'aparcament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</si>
  <si>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PDK4-I3EZ</t>
  </si>
  <si>
    <t xml:space="preserve">Subministrament i muntatge de Pericó de registre de formigó prefabricat amb tapa tipus DF-II, per a instal·lacions de elèctriques segons especificacions de la companyia distrobuïdora, col·locat sobre solera de formigó HM-20/B/40/I de 15 cm de gruix i reblert lateral amb terra de la mateixa excavació, en entorn urbà amb dificultat de mobilitat, en voreres &lt;= 3 m d'amplària o calçada/plataforma única &lt;= 7 m d'amplària, amb afectació per serveis o elements de mobiliari urbà, en actuacions d'1 a 5 u. </t>
  </si>
  <si>
    <t xml:space="preserve"> Obra civil</t>
  </si>
  <si>
    <t>01.01.09.03</t>
  </si>
  <si>
    <t>P214X-HCP5</t>
  </si>
  <si>
    <t>Tall d'estructures de formigó en massa o armat, amb serra amb fil de diamant i càrrega manual i mecànica de runa sobre camió o contenidor. Inclou trasllat de maquinària a peu d'obra i posterior retirada.</t>
  </si>
  <si>
    <t>P214N-52TT</t>
  </si>
  <si>
    <t>Enderroc d'estructures de formigó armat, amb mitjans mecànics i càrrega manual i mecànica de runa sobre camió o contenidor</t>
  </si>
  <si>
    <t>PAB0-ZZ9U</t>
  </si>
  <si>
    <t>Porta d'acer galvanitzat en perfils laminats de dues fulles batents, per a un buit d'obra de 160x215 cm, amb bastidor de tub de 40x20x1,5 mm, planxes llises d'1 mm de gruix i bastiment. Pany normalitzat companyia elèctrica, acabat esmaltat, col·locada</t>
  </si>
  <si>
    <t>P6126-58TD</t>
  </si>
  <si>
    <t>Paret de tancament passant per a revestir de gruix 14 cm, de totxana de 290x140x100 mm, categoria I, LD, segons la norma UNE-EN 771-1, col·locat amb morter mixt de ciment pòrtland amb filler calcari CEM II/B-L, calç i sorra, amb 380 kg/m3 de ciment, amb una proporció en volum 1:0,5:4 i 10 N/mm2 de resistència a compressió, elaborat a l'obra</t>
  </si>
  <si>
    <t>P442-DG2C</t>
  </si>
  <si>
    <t>Acer S275JR segons UNE-EN 10025-2, per a bigues formades per peça simple, en perfils laminats en calent sèrie IPN, IPE, HEB, HEA, HEM i UPN, amb una capa d'imprimació antioxidant, col·locat a l'obra</t>
  </si>
  <si>
    <t>P811-3EXP</t>
  </si>
  <si>
    <t>Arrebossat a bona vista sobre parament vertical exterior, a 3,00 m d'alçària, com a màxim, amb morter de ciment 1:4, remolinat i lliscat amb ciment pòrtland amb filler calcari 32,5 R</t>
  </si>
  <si>
    <t>P44ZZ001</t>
  </si>
  <si>
    <t>Realització de càlcul estructural per a la justificació del reforç estructural de mur de contenció de rampa d'accés a aparcament per a l'execució de ninxol per armari d'escomesa elèctrica. Inclòs visat per part de col·legi professional.</t>
  </si>
  <si>
    <t xml:space="preserve">IMPORT TOTAL DEL PRESSUPOST : </t>
  </si>
  <si>
    <t>Justificació d'elements</t>
  </si>
  <si>
    <t>Nº</t>
  </si>
  <si>
    <t>Codi</t>
  </si>
  <si>
    <t>U.A.</t>
  </si>
  <si>
    <t>Descripció</t>
  </si>
  <si>
    <t>Element compost</t>
  </si>
  <si>
    <t>B07F-0LSZ</t>
  </si>
  <si>
    <t>Morter mixt de ciment pòrtland amb filler calcari CEM II/B-L, calç i sorra, amb 380 kg/m3 de ciment, amb una proporció en volum 1:0,5:4 i 10 N/mm2 de resistència a compressió, elaborat a l'obra</t>
  </si>
  <si>
    <t>Rend.:</t>
  </si>
  <si>
    <t>Mà d'obra</t>
  </si>
  <si>
    <t>A0E-000A</t>
  </si>
  <si>
    <t>h</t>
  </si>
  <si>
    <t>Manobre especialista</t>
  </si>
  <si>
    <t>/R</t>
  </si>
  <si>
    <t>x</t>
  </si>
  <si>
    <t>=</t>
  </si>
  <si>
    <t>Subtotal mà d'obra</t>
  </si>
  <si>
    <t>Maquinària</t>
  </si>
  <si>
    <t>C176-00FX</t>
  </si>
  <si>
    <t>Formigonera de 165 l</t>
  </si>
  <si>
    <t>Subtotal maquinària</t>
  </si>
  <si>
    <t>Material</t>
  </si>
  <si>
    <t>B03L-05N7</t>
  </si>
  <si>
    <t>t</t>
  </si>
  <si>
    <t>Sorra de pedrera per a morters</t>
  </si>
  <si>
    <t>B055-067M</t>
  </si>
  <si>
    <t>Ciment pòrtland amb filler calcari CEM II/B-L 32,5 R segons UNE-EN 197-1, en sacs</t>
  </si>
  <si>
    <t>B054-06DH</t>
  </si>
  <si>
    <t>Calç aèria hidratada CL 90-S, en sacs</t>
  </si>
  <si>
    <t>B011-05ME</t>
  </si>
  <si>
    <t>Aigua</t>
  </si>
  <si>
    <t>Subtotal material</t>
  </si>
  <si>
    <t>Cost directe</t>
  </si>
  <si>
    <t>Despeses auxiliars</t>
  </si>
  <si>
    <t>%</t>
  </si>
  <si>
    <t>Total</t>
  </si>
  <si>
    <t>B07F-0LT5</t>
  </si>
  <si>
    <t>Morter de ciment pòrtland amb filler calcari CEM II/B-L i sorra, amb 380 kg/m3 de ciment, amb una proporció en volum 1:4 i 10 N/mm2 de resistència a compressió, elaborat a l'obra</t>
  </si>
  <si>
    <t>B07F-0LT6</t>
  </si>
  <si>
    <t>Morter mixt de ciment pòrtland amb filler calcari CEM II/B-L, calç i sorra, amb 200 kg/m3 de ciment, amb una proporció en volum 1:2:10 i 2,5 N/mm2 de resistència a compressió, elaborat a l'obra</t>
  </si>
  <si>
    <t>D0701821</t>
  </si>
  <si>
    <t>A0150000</t>
  </si>
  <si>
    <t>Peón especialista</t>
  </si>
  <si>
    <t>C1705600</t>
  </si>
  <si>
    <t>Hormigonera de 165 l</t>
  </si>
  <si>
    <t>B0512401</t>
  </si>
  <si>
    <t>Cemento pórtland con caliza CEM II/B-L 32,5 R según UNE-EN 197-1, en sacos</t>
  </si>
  <si>
    <t>B0310020</t>
  </si>
  <si>
    <t>Arena de cantera para morteros</t>
  </si>
  <si>
    <t>B0111000</t>
  </si>
  <si>
    <t>Agua</t>
  </si>
  <si>
    <t>Partida d'obra</t>
  </si>
  <si>
    <t>P7DDX002</t>
  </si>
  <si>
    <t xml:space="preserve"> ´´collari´´ tipus abraçadera  intumescent EI-120 (certificació ETA) per conductes circulars fins diàmetres de 200 mm.</t>
  </si>
  <si>
    <t>PE54-35EE</t>
  </si>
  <si>
    <t>Formació de conducte rectangular de planxa d'acer galvanitzat, de gruix 1,5 mm, amb classificació de resistència al foc E600/120, amb unió marc cargolat i clips, segellat amb massilla resistent a altes temperatures, muntat adossat amb suports</t>
  </si>
  <si>
    <t>A0F-000C</t>
  </si>
  <si>
    <t>Oficial 1a calefactor</t>
  </si>
  <si>
    <t>A01-FEPC</t>
  </si>
  <si>
    <t>Ajudant calefactor</t>
  </si>
  <si>
    <t>BE52-0OKK</t>
  </si>
  <si>
    <t>Formació de conducte rectangular de planxa d'acer galvanitzat, d'1,5 mm de gruix, amb classificació de resistència al foc E600/120, amb unió marc cargolat i clips, segellat amb massilla resistent a altes temperatures</t>
  </si>
  <si>
    <t>BEW2-FG8A</t>
  </si>
  <si>
    <t>Suport estàndard per a conducte rectangular metàl·lic, preu alt</t>
  </si>
  <si>
    <t>Despeses indirectes</t>
  </si>
  <si>
    <t>PG2H-4DCH</t>
  </si>
  <si>
    <t>Safata aïllant sense halògens perforada, de 100x600 mm, amb 1 compartiment i amb coberta, muntada directament sobre paraments verticals</t>
  </si>
  <si>
    <t>A0F-000E</t>
  </si>
  <si>
    <t>Oficial 1a electricista</t>
  </si>
  <si>
    <t>A01-FEPD</t>
  </si>
  <si>
    <t>Ajudant electricista</t>
  </si>
  <si>
    <t>BG2I-0B99</t>
  </si>
  <si>
    <t>Safata aïllant sense halògens perforada, de 100x600 mm</t>
  </si>
  <si>
    <t>BG28-2HM7</t>
  </si>
  <si>
    <t>Coberta per a safata aïllant sense halògens, de 600 mm d'amplària</t>
  </si>
  <si>
    <t>PG2J-4BP2</t>
  </si>
  <si>
    <t>Subministrament i instal·lació de Safata metàl·lica de xapa llisa amb coberta d'acer galvanitzat en calent, d'alçària 60 mm i amplària 500 mm, col·locada sobre suports horitzontals amb elements de suport i separador interior
La safata metàl·lica estarà pintada d'acord al Ral especificat per la DF i la propietat o en el seu defecte al color més pròxim al de la paret/sostre  de l'aparcament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</si>
  <si>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BGY1-1P1G</t>
  </si>
  <si>
    <t>Part proporcional d'elements de suport per a safates metàl·liques d'acer galvanitzat en calent de 500 mm d'amplària, per a instal·lació sobre suports horitzontals</t>
  </si>
  <si>
    <t>BGWA-0ALU</t>
  </si>
  <si>
    <t>Part proporcional d'accessoris i elements d'acabat per a safates metàl·liques d'acer galvanitzat en calent, de 60 mm d'alçària i 500 mm d'amplària</t>
  </si>
  <si>
    <t>BG2J-0BAX</t>
  </si>
  <si>
    <t>Safata metàl·lica de xapa llisa d'acer galvanitzat en calent, d'alçària 60 mm i amplària 500 mm</t>
  </si>
  <si>
    <t>BG29-1ZSP</t>
  </si>
  <si>
    <t>Coberta per a safata metàl·lica de xapa, d'acer galvanitzat en calent, de 500 mm d'amplària</t>
  </si>
  <si>
    <t>PG2J-4BP3</t>
  </si>
  <si>
    <t>Subministrament i instal·lació de Safata metàl·lica de xapa llisa amb coberta d'acer galvanitzat en calent, d'alçària 60 mm i amplària 600 mm, col·locada sobre suports horitzontals amb elements de suport i separador interior
La safata metàl·lica estarà pintada d'acord al Ral especificat per la DF i la propietat o en el seu defecte al color més pròxim al de la paret/sostre  de l'aparcament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</si>
  <si>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BG29-1ZSU</t>
  </si>
  <si>
    <t>Coberta per a safata metàl·lica de xapa, d'acer galvanitzat en calent, de 600 mm d'amplària</t>
  </si>
  <si>
    <t>BGY1-1P1H</t>
  </si>
  <si>
    <t>Part proporcional d'elements de suport per a safates metàl·liques d'acer galvanitzat en calent de 600 mm d'amplària, per a instal·lació sobre suports horitzontals</t>
  </si>
  <si>
    <t>BG2J-0BB5</t>
  </si>
  <si>
    <t>Safata metàl·lica de xapa llisa d'acer galvanitzat en calent, d'alçària 60 mm i amplària 600 mm</t>
  </si>
  <si>
    <t>BGWA-0ALV</t>
  </si>
  <si>
    <t>Part proporcional d'accessoris i elements d'acabat per a safates metàl·liques d'acer galvanitzat en calent, de 60 mm d'alçària i 600 mm d'amplària</t>
  </si>
  <si>
    <t>PG33-E43G</t>
  </si>
  <si>
    <t>Subministrament i instal·lació de Cable amb conductor de coure de tensió assignada0,6/1 kV, de designació RZ1-K (AS), construcció segons norma UNE 21123-4, unipolar, de secció 1x150 mm2, amb coberta del cable de poliolefines, classe de reacció al foc Cca-s1b, d1, a1 segons la norma UNE-EN 50575 amb baixa emissió fums, col·locat en canal o safata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</si>
  <si>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BG33-G2S2</t>
  </si>
  <si>
    <t>Cable amb conductor de coure de tensió assignada0,6/1 kV, de designació RZ1-K (AS), construcció segons norma UNE 21123-4, unipolar, de secció 1x150 mm2, amb coberta del cable de poliolefines, classe de reacció al foc Cca-s1b, d1, a1 segons la norma UNE-EN 50575 amb baixa emissió fums</t>
  </si>
  <si>
    <t>PG33-E43J</t>
  </si>
  <si>
    <t>Subministrament i instal·lació de Cable amb conductor de coure de tensió assignada0,6/1 kV, de designació RZ1-K (AS), construcció segons norma UNE 21123-4, unipolar, de secció 1x185 mm2, amb coberta del cable de poliolefines, classe de reacció al foc Cca-s1b, d1, a1 segons la norma UNE-EN 50575 amb baixa emissió fums, col·locat en canal o safata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</si>
  <si>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BG33-G2RZ</t>
  </si>
  <si>
    <t>Cable amb conductor de coure de tensió assignada0,6/1 kV, de designació RZ1-K (AS), construcció segons norma UNE 21123-4, unipolar, de secció 1x185 mm2, amb coberta del cable de poliolefines, classe de reacció al foc Cca-s1b, d1, a1 segons la norma UNE-EN 50575 amb baixa emissió fums</t>
  </si>
  <si>
    <t>PG33-E43M</t>
  </si>
  <si>
    <t>Subministrament i instal·lació de Cable amb conductor de coure de tensió assignada0,6/1 kV, de designació RZ1-K (AS), construcció segons norma UNE 21123-4, unipolar, de secció 1x240 mm2, amb coberta del cable de poliolefines, classe de reacció al foc Cca-s1b, d1, a1 segons la norma UNE-EN 50575 amb baixa emissió fums, col·locat en canal o safata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</si>
  <si>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BG33-G2RW</t>
  </si>
  <si>
    <t>Cable amb conductor de coure de tensió assignada0,6/1 kV, de designació RZ1-K (AS), construcció segons norma UNE 21123-4, unipolar, de secció 1x240 mm2, amb coberta del cable de poliolefines, classe de reacció al foc Cca-s1b, d1, a1 segons la norma UNE-EN 50575 amb baixa emissió fums</t>
  </si>
  <si>
    <t>P-1</t>
  </si>
  <si>
    <t>P-2</t>
  </si>
  <si>
    <t>A0K-002C</t>
  </si>
  <si>
    <t>Tècnic inspector acreditat entitat de control</t>
  </si>
  <si>
    <t>A0K-002B</t>
  </si>
  <si>
    <t>Tècnic mig o superior</t>
  </si>
  <si>
    <t>P-3</t>
  </si>
  <si>
    <t>P-4</t>
  </si>
  <si>
    <t>P-5</t>
  </si>
  <si>
    <t>P-6</t>
  </si>
  <si>
    <t>P-7</t>
  </si>
  <si>
    <t>Altres</t>
  </si>
  <si>
    <t>TAXES</t>
  </si>
  <si>
    <t>Taxes per obtenció de permis obres</t>
  </si>
  <si>
    <t>Subtotal altres</t>
  </si>
  <si>
    <t>P-8</t>
  </si>
  <si>
    <t>P-9</t>
  </si>
  <si>
    <t>P-10</t>
  </si>
  <si>
    <t>P-11</t>
  </si>
  <si>
    <t>P-12</t>
  </si>
  <si>
    <t>P-13</t>
  </si>
  <si>
    <t>A0D-0007</t>
  </si>
  <si>
    <t>Manobre</t>
  </si>
  <si>
    <t>C20H-00DN</t>
  </si>
  <si>
    <t>Martell trencador manual</t>
  </si>
  <si>
    <t>P-14</t>
  </si>
  <si>
    <t>A0F-000Y</t>
  </si>
  <si>
    <t>Oficial 1a soldador</t>
  </si>
  <si>
    <t>C138-00KR</t>
  </si>
  <si>
    <t>Pala carregadora sobre pneumàtics de 8 a 14 t</t>
  </si>
  <si>
    <t>C111-0056</t>
  </si>
  <si>
    <t>Compressor amb dos martells pneumàtics</t>
  </si>
  <si>
    <t>C207-00E1</t>
  </si>
  <si>
    <t>Equip i elements auxiliars per a tall oxiacetilènic</t>
  </si>
  <si>
    <t>P-15</t>
  </si>
  <si>
    <t>P-16</t>
  </si>
  <si>
    <t>A0F-000B</t>
  </si>
  <si>
    <t>Oficial 1a</t>
  </si>
  <si>
    <t>C20B-00HC</t>
  </si>
  <si>
    <t>Màquina taladradora amb broca de diamant refrigerada amb aigua per a forats de 5 a 63 cm com a màxim</t>
  </si>
  <si>
    <t>C200-H7D5</t>
  </si>
  <si>
    <t>Equip de tall d'estructures de formigó en massa o armat amb fil de diamant</t>
  </si>
  <si>
    <t>B0AN-07J4</t>
  </si>
  <si>
    <t>Tac químic de diàmetre 16 mm, amb cargol, volandera i femella</t>
  </si>
  <si>
    <t>P-19</t>
  </si>
  <si>
    <t>A0F-000P</t>
  </si>
  <si>
    <t>Oficial 1a manyà</t>
  </si>
  <si>
    <t>C154-003N</t>
  </si>
  <si>
    <t>Camió per a transport de 7 t</t>
  </si>
  <si>
    <t>P-20</t>
  </si>
  <si>
    <t>P-21</t>
  </si>
  <si>
    <t>P-22</t>
  </si>
  <si>
    <t>P-23</t>
  </si>
  <si>
    <t>P-24</t>
  </si>
  <si>
    <t>P-25</t>
  </si>
  <si>
    <t>CF20-00GG</t>
  </si>
  <si>
    <t>Equip de barrinat amb broca de diamant intercambiable, entre 100 i 400 mm de diàmetre</t>
  </si>
  <si>
    <t>P-26</t>
  </si>
  <si>
    <t>A0140000</t>
  </si>
  <si>
    <t>A0121000</t>
  </si>
  <si>
    <t>C13C-00LP</t>
  </si>
  <si>
    <t>Retroexcavadora sobre pneumàtics de 8 a 10 t</t>
  </si>
  <si>
    <t>C1313330</t>
  </si>
  <si>
    <t>C2005000</t>
  </si>
  <si>
    <t>Regle vibratori</t>
  </si>
  <si>
    <t>C133A0J0</t>
  </si>
  <si>
    <t>Picó vibrant amb placa de 30x30 cm</t>
  </si>
  <si>
    <t>C13A-00FR</t>
  </si>
  <si>
    <t>Compactador duplex manual de 700 kg</t>
  </si>
  <si>
    <t>C1501A00</t>
  </si>
  <si>
    <t>Camió per a transport de 24 t</t>
  </si>
  <si>
    <t>C170H000</t>
  </si>
  <si>
    <t>Màquina tallajunts amb disc de diamant per a paviment</t>
  </si>
  <si>
    <t>C1101200</t>
  </si>
  <si>
    <t>B0710250</t>
  </si>
  <si>
    <t>Morter per a ram de paleta, classe M 5 (5 N/mm2), a granel, de designació (G) segons norma UNE-EN 998-2</t>
  </si>
  <si>
    <t>BG2Q-1KTI</t>
  </si>
  <si>
    <t>Tub corbable corrugat de polietilè, de doble capa, llisa la interior i corrugada l'exterior, de 40 mm de diàmetre nominal, aïllant i no propagador de la flama, resistència a l'impacte de 15 J, resistència a compressió de 450 N, per a canalitzacions soterrades</t>
  </si>
  <si>
    <t>B9H0-2MT8</t>
  </si>
  <si>
    <t>Aglomerat asfàltic en fred per a reparacions puntuals, de 8 mm grandària màxima del granulat i lligant d'emulsió bituminosa</t>
  </si>
  <si>
    <t>B2RA7LP0</t>
  </si>
  <si>
    <t>Deposició controlada a dipòsit autoritzat de residus de terra inerts amb una densitat 1,6 t/m3, procedents d'excavació, amb codi 170504 segons la Llista Europea de Residus (ORDEN MAM/304/2002)</t>
  </si>
  <si>
    <t>B97422A1</t>
  </si>
  <si>
    <t>Peça monocapa de morter de ciment color blanc, de 20x20x4 cm, per a rigoles</t>
  </si>
  <si>
    <t>B064300C</t>
  </si>
  <si>
    <t>Formigó HM-20/P / 20 / I de consistència plàstica, grandària màxima del granulat 20 mm, amb &gt;= 200 kg/m3 de ciment, apte per a classe d'exposició I</t>
  </si>
  <si>
    <t>B965A6D0</t>
  </si>
  <si>
    <t>Vorada recta de formigó, doble capa, amb secció normalitzada de calçada C3 de 28x17 cm segons UNE 127340, de classe climàtica B, classe resistent a l'abrasió H i classe resistent a flexió T (R-5 MPa) segons UNE-EN 1340</t>
  </si>
  <si>
    <t>B0310500</t>
  </si>
  <si>
    <t>Sorra de pedrera de 0 a 3,5 mm</t>
  </si>
  <si>
    <t>BG2Q-1KTP</t>
  </si>
  <si>
    <t>Tub corbable corrugat de polietilè, de doble capa, llisa la interior i corrugada l'exterior, de 200 mm de diàmetre nominal, aïllant i no propagador de la flama, resistència a l'impacte de 40 J, resistència a compressió de 450 N, per a canalitzacions soterrades</t>
  </si>
  <si>
    <t>B03C-05NJ</t>
  </si>
  <si>
    <t>Sauló garbellat</t>
  </si>
  <si>
    <t>BDGZB61P</t>
  </si>
  <si>
    <t>Placa de polietilè per a protecció de canalitzacions soterrades de Mitja i Baixa tensió de 25x100 cm i 2.1 mm de gruix</t>
  </si>
  <si>
    <t>BDGZU010</t>
  </si>
  <si>
    <t>Banda contínua de plàstic de color, de 30 cm d´amplària per avís d'instal·lació existent</t>
  </si>
  <si>
    <t>B051E201</t>
  </si>
  <si>
    <t>Ciment blanc de ram de paleta BL 22,5 X segons UNE 80305, en sacs</t>
  </si>
  <si>
    <t>Subtotal element compost</t>
  </si>
  <si>
    <t>P-27</t>
  </si>
  <si>
    <t>P-28</t>
  </si>
  <si>
    <t>B9F3-HDLN</t>
  </si>
  <si>
    <t>Llambordí doble capa de formigó d'àrid reciclat, de forma rectangular de 10x20 cm i 8 cm de gruix, preu superior</t>
  </si>
  <si>
    <t>B9E13200</t>
  </si>
  <si>
    <t>Panot gris de 20x20x4 cm, classe 1a, preu alt</t>
  </si>
  <si>
    <t>P-29</t>
  </si>
  <si>
    <t>BG2Q-1KTO</t>
  </si>
  <si>
    <t>Tub corbable corrugat de polietilè, de doble capa, llisa la interior i corrugada l'exterior, de 160 mm de diàmetre nominal, aïllant i no propagador de la flama, resistència a l'impacte de 40 J, resistència a compressió de 450 N, per a canalitzacions soterrades</t>
  </si>
  <si>
    <t>P-30</t>
  </si>
  <si>
    <t>P-31</t>
  </si>
  <si>
    <t>C1R1-00D1</t>
  </si>
  <si>
    <t>Subministrament de sac d'1 m3 de capacitat i recollida amb residus inerts o no especials</t>
  </si>
  <si>
    <t>P-32</t>
  </si>
  <si>
    <t>B2RA-28US</t>
  </si>
  <si>
    <t>P-33</t>
  </si>
  <si>
    <t>A0F-000T</t>
  </si>
  <si>
    <t>Oficial 1a paleta</t>
  </si>
  <si>
    <t>B44Z-0LXA</t>
  </si>
  <si>
    <t>Acer S275JR segons UNE-EN 10025-2, format per peça simple, en perfils laminats en calent sèrie IPN, IPE, HEB, HEA, HEM i UPN, tallat a mida i amb una capa d'imprimació antioxidant</t>
  </si>
  <si>
    <t>P-34</t>
  </si>
  <si>
    <t>P-35</t>
  </si>
  <si>
    <t>B0F19-1323</t>
  </si>
  <si>
    <t>Totxana de 290x140x100 mm, categoria I, LD, segons la norma UNE-EN 771-1</t>
  </si>
  <si>
    <t>P-36</t>
  </si>
  <si>
    <t>P-37</t>
  </si>
  <si>
    <t>B0F1A-075K</t>
  </si>
  <si>
    <t>Maó calat R-10, de 290x140x100 mm, per a revestir, categoria I, HD, segons la norma UNE-EN 771-1</t>
  </si>
  <si>
    <t>P-38</t>
  </si>
  <si>
    <t>A0F-000D</t>
  </si>
  <si>
    <t>Oficial 1a col·locador</t>
  </si>
  <si>
    <t>B7D2-19Z1</t>
  </si>
  <si>
    <t>l</t>
  </si>
  <si>
    <t>Escuma segellant de protecció contra el foc, d'estructura cel·lular fina i porus tancat, de color gris, amb una conductivitat tèrmica 0,035 W/(m·K), per aplicar amb pistola</t>
  </si>
  <si>
    <t>P-39</t>
  </si>
  <si>
    <t>P-41</t>
  </si>
  <si>
    <t>P-42</t>
  </si>
  <si>
    <t>B055-065W</t>
  </si>
  <si>
    <t>P-43</t>
  </si>
  <si>
    <t>A0F-000V</t>
  </si>
  <si>
    <t>Oficial 1a pintor</t>
  </si>
  <si>
    <t>A01-FEP9</t>
  </si>
  <si>
    <t>Ajudant pintor</t>
  </si>
  <si>
    <t>B896-HYAR</t>
  </si>
  <si>
    <t>Pintura plàstica, per a interiors</t>
  </si>
  <si>
    <t>P-44</t>
  </si>
  <si>
    <t>P-45</t>
  </si>
  <si>
    <t>BAB0-Z6WN</t>
  </si>
  <si>
    <t>Porta d'acer galvanitzat en perfils laminats de dues fulles batents, per a un buit d'obra de 160x215 cm, amb bastidor de tub de 40x20x1,5 mm, planxes llises d'1 mm de gruix i bastiment.  Pany normalitzat companyia elèctrica, acabat esmaltat, col·locada</t>
  </si>
  <si>
    <t>BAS0-0ZFL</t>
  </si>
  <si>
    <t>Ferramenta per a porta d'interior de dues fulles batents, de preu mitjà</t>
  </si>
  <si>
    <t>P-46</t>
  </si>
  <si>
    <t>BAD1-16WV</t>
  </si>
  <si>
    <t>Trapa practicable de planxa d'acer galvanitzat, per a un buit d'obra , amb sòcol prefabricat, amb frontisses</t>
  </si>
  <si>
    <t>B5ZZB-131C</t>
  </si>
  <si>
    <t>Vis d'acer galvanitzat de 5.5x110 mm, amb junts de plom i ferro i tac de niló de diàmetre 8/10 mm</t>
  </si>
  <si>
    <t>P-47</t>
  </si>
  <si>
    <t>P-48</t>
  </si>
  <si>
    <t>BAS1-0I4U</t>
  </si>
  <si>
    <t>Porta tallafocs metàl·lica, EI2-C 60 una fulla batent per a una llum de 90x210 cm, preu superior</t>
  </si>
  <si>
    <t>P-49</t>
  </si>
  <si>
    <t>C1B0-006D</t>
  </si>
  <si>
    <t>Màquina per a pintar bandes de vial, d'accionament manual</t>
  </si>
  <si>
    <t>BBA0-0SD6</t>
  </si>
  <si>
    <t>Microesferes de vidre per a senyalització per a marques vials retrorreflectants en sec</t>
  </si>
  <si>
    <t>BBA1-2XWQ</t>
  </si>
  <si>
    <t>Pintura acrílica de color blanc, per a marques vials</t>
  </si>
  <si>
    <t>P-50</t>
  </si>
  <si>
    <t>A0F-000N</t>
  </si>
  <si>
    <t>Oficial 1a lampista</t>
  </si>
  <si>
    <t>A01-FEPE</t>
  </si>
  <si>
    <t>Ajudant lampista</t>
  </si>
  <si>
    <t>BDW3-FFAI</t>
  </si>
  <si>
    <t>Element de muntatge per a tub de PVC de D=32 mm</t>
  </si>
  <si>
    <t>BD1A-1NDY</t>
  </si>
  <si>
    <t>Tub de PVC-U de paret massissa, àrea d'aplicació B segons norma UNE-EN 1329-1, de DN 32 mm i de llargària 5 m, classe de reacció al foc B-s1, d0 segons norma UNE-EN 13501-1, per a encolar</t>
  </si>
  <si>
    <t>BDW3-FFAE</t>
  </si>
  <si>
    <t>Accessori genèric per a tub de PVC de D=32 mm</t>
  </si>
  <si>
    <t>P-51</t>
  </si>
  <si>
    <t>A0F-000S</t>
  </si>
  <si>
    <t>Oficial 1a d'obra pública</t>
  </si>
  <si>
    <t>C152-003B</t>
  </si>
  <si>
    <t>Camió grua</t>
  </si>
  <si>
    <t>BDK2-1KN5</t>
  </si>
  <si>
    <t>Pericó de registre de formigó prefabricat amb tapa tipus DF-II, per a instal·lacions de telefonia</t>
  </si>
  <si>
    <t>B06E-12DD</t>
  </si>
  <si>
    <t>Formigó HM-20/B / 40 / I de consistència tova, grandària màxima del granulat 40 mm, amb &gt;= 200 kg/m3 de ciment, apte per a classe d'exposició I</t>
  </si>
  <si>
    <t>P-52</t>
  </si>
  <si>
    <t>BEZ4-1CJN</t>
  </si>
  <si>
    <t>Gas refrigerant tipus R-407c o R-410a, per a circuits refrigerants</t>
  </si>
  <si>
    <t>P-53</t>
  </si>
  <si>
    <t>BEG3-15PT</t>
  </si>
  <si>
    <t>Bomba de calor partida d'expansió directa amb condensació per aire, amb una unitat interior de tipus mural, potència frigorífica nominal de 3.7 a 4.2 kW, potència calorífica nominal de 4.2 a 4.7 kW, amb uns coeficients d'eficiència energètica estacionals SEER de 6.1 a 8.5 (A++) i SCOP de 4.6 a 5.1 (A++) segons REGLAMENTO (UE) 206/2012, alimentació elèctrica monofàsica de 230 V, motor de tipus DC Inverter i compressor hermètic rotatiu, gas refrigerant R32, nivell de potència acústica segons REGLAMENTO (UE) 206/2012, de preu superior</t>
  </si>
  <si>
    <t>P-54</t>
  </si>
  <si>
    <t>A01-FEPH</t>
  </si>
  <si>
    <t>Ajudant muntador</t>
  </si>
  <si>
    <t>A0F-000R</t>
  </si>
  <si>
    <t>Oficial 1a muntador</t>
  </si>
  <si>
    <t>BF52-34FP</t>
  </si>
  <si>
    <t>Tub de coure recuit, preaïllat i revestit, per a instal·lacions frigorífiques, doble, línia de líquid d'1/4'' de diàmetre nominal, 0,8 mm de gruix i 7 mm de gruix de l'aïllament i línia de gas de 1/2'' de diàmetre nominal, 0,8 mm de gruix i 10 mm de gruix de l'aïllament</t>
  </si>
  <si>
    <t>P-55</t>
  </si>
  <si>
    <t>BG10-0G4Q</t>
  </si>
  <si>
    <t>Armari metàl·lic des de 300x300x120 fins a 500x600x120 mm, per a servei exterior, porta amb finestreta</t>
  </si>
  <si>
    <t>BGW0-0950</t>
  </si>
  <si>
    <t>Part proporcional d'accessoris per a armaris metàl·lics</t>
  </si>
  <si>
    <t>P-56</t>
  </si>
  <si>
    <t>BGW2-093M</t>
  </si>
  <si>
    <t>Part proporcional d'accessoris de caixa de derivació quadrada</t>
  </si>
  <si>
    <t>BG12-0G54</t>
  </si>
  <si>
    <t>Caixa de derivació quadrada de planxa d'acer, de 105x105 mm, amb grau de protecció IP-54 i per a muntar superficialment</t>
  </si>
  <si>
    <t>P-57</t>
  </si>
  <si>
    <t>BG1TALL40</t>
  </si>
  <si>
    <t>Tallafocs M-40</t>
  </si>
  <si>
    <t>P-58</t>
  </si>
  <si>
    <t>BGW2-093N</t>
  </si>
  <si>
    <t>Part proporcional d'accessoris de caixa de derivació rectangular</t>
  </si>
  <si>
    <t>BG13-0G2C</t>
  </si>
  <si>
    <t>Caixa de derivació rectangular de planxa d'acer, de 110x215 mm, amb grau de protecció IP-54 i per a muntar superficialment</t>
  </si>
  <si>
    <t>P-59</t>
  </si>
  <si>
    <t>BG13-0G3O</t>
  </si>
  <si>
    <t>Caixa de derivació rectangular de planxa d'acer, de 300x350 mm, amb grau de protecció IP-54 i per a muntar superficialment</t>
  </si>
  <si>
    <t>P-60</t>
  </si>
  <si>
    <t>BG1TALL32</t>
  </si>
  <si>
    <t>Tallafocs 32 MM</t>
  </si>
  <si>
    <t>P-61</t>
  </si>
  <si>
    <t>BGW2-093I</t>
  </si>
  <si>
    <t>Part proporcional d'accessoris de caixa general de protecció</t>
  </si>
  <si>
    <t>BG16-0BVY</t>
  </si>
  <si>
    <t>Caixa general de protecció de polièster reforçat amb fibra de vidre, de 630 A, segons esquema Unesa número 9, inclosa base portafusibles trifàsica (sense fusibles), neutre seccionable, borns de connexió i grau de protecció IP-43, IK09</t>
  </si>
  <si>
    <t>P-63</t>
  </si>
  <si>
    <t>BG18-H64Z</t>
  </si>
  <si>
    <t>TMF10 per a subministrament trifàsic individual superior a 15 kW, per a mesura indirecta, potència entre 346 kW, tensió de 400 V, format per conjunt de caixes modulars de doble aïllament de polièster reforçat amb fibra de vidre de mides totals 810x1600x171 mm, amb fusibles, sense equip de comptage, amb IGA tetrapolar (4P) de 630 A regulable entre 400  i 630 A i poder de tall de 20 kA, sense protecció diferencial, col·locat superficialment d'acord a regueriments de companyia</t>
  </si>
  <si>
    <t>P-64</t>
  </si>
  <si>
    <t>BGWC-09N4</t>
  </si>
  <si>
    <t>Part proporcional d'accessoris per a tubs rígids de PVC</t>
  </si>
  <si>
    <t>BG2P-1KUI</t>
  </si>
  <si>
    <t>Tub rígid de PVC, de 50 mm de diàmetre nominal, aïllant i no propagador de la flama, amb una resistència a l'impacte de 2 J, resistència a compressió de 1250 N i una rigidesa dielèctrica de 2000 V</t>
  </si>
  <si>
    <t>BG33-G2SL</t>
  </si>
  <si>
    <t>Cable amb conductor de coure de tensió assignada0,6/1 kV, de designació RV-K, construcció segons norma UNE 21123-2, unipolar, de secció 1x35 mm2, amb coberta del cable de PVC, classe de reacció al foc Eca segons la norma UNE-EN 50575</t>
  </si>
  <si>
    <t>P-65</t>
  </si>
  <si>
    <t>BG28-2HM1</t>
  </si>
  <si>
    <t>Coberta per a safata aïllant de PVC, de 200 mm d'amplària</t>
  </si>
  <si>
    <t>BG2I-0B89</t>
  </si>
  <si>
    <t>Safata aïllant de PVC llisa, de 100x200 mm</t>
  </si>
  <si>
    <t>P-66</t>
  </si>
  <si>
    <t>BGWA-0ALR</t>
  </si>
  <si>
    <t>Part proporcional d'accessoris i elements d'acabat per a safates metàl·liques d'acer galvanitzat en calent, de 60 mm d'alçària i 200 mm d'amplària</t>
  </si>
  <si>
    <t>BGY1-1OXY</t>
  </si>
  <si>
    <t>Part proporcional d'elements de suport per a safates metàl·liques d'acer galvanitzat en calent de 200 mm d'amplària, per a instal·lació sobre suports horitzontals</t>
  </si>
  <si>
    <t>BG2J-0BBC</t>
  </si>
  <si>
    <t>Safata metàl·lica de xapa llisa d'acer galvanitzat en calent, d'alçària 60 mm i amplària 200 mm</t>
  </si>
  <si>
    <t>BG29-1ZSN</t>
  </si>
  <si>
    <t>Coberta per a safata metàl·lica de xapa, d'acer galvanitzat en calent, de 200 mm d'amplària</t>
  </si>
  <si>
    <t>P-67</t>
  </si>
  <si>
    <t>BGY1-1OYG</t>
  </si>
  <si>
    <t>Part proporcional d'elements de suport per a safates metàl·liques d'acer galvanitzat en calent de 300 mm d'amplària, per a instal·lació sobre suports horitzontals</t>
  </si>
  <si>
    <t>BGWA-0ALS</t>
  </si>
  <si>
    <t>Part proporcional d'accessoris i elements d'acabat per a safates metàl·liques d'acer galvanitzat en calent, de 60 mm d'alçària i 300 mm d'amplària</t>
  </si>
  <si>
    <t>BG2J-0BB0</t>
  </si>
  <si>
    <t>Safata metàl·lica de xapa llisa d'acer galvanitzat en calent, d'alçària 60 mm i amplària 300 mm</t>
  </si>
  <si>
    <t>BG29-1ZSL</t>
  </si>
  <si>
    <t>Coberta per a safata metàl·lica de xapa, d'acer galvanitzat en calent, de 300 mm d'amplària</t>
  </si>
  <si>
    <t>P-68</t>
  </si>
  <si>
    <t>BG2J-0BBG</t>
  </si>
  <si>
    <t>Safata metàl·lica de xapa llisa d'acer galvanitzat en calent, d'alçària 60 mm i amplària 400 mm</t>
  </si>
  <si>
    <t>BGY1-1P1F</t>
  </si>
  <si>
    <t>Part proporcional d'elements de suport per a safates metàl·liques d'acer galvanitzat en calent de 400 mm d'amplària, per a instal·lació sobre suports horitzontals</t>
  </si>
  <si>
    <t>BG29-1ZSQ</t>
  </si>
  <si>
    <t>Coberta per a safata metàl·lica de xapa, d'acer galvanitzat en calent, de 400 mm d'amplària</t>
  </si>
  <si>
    <t>BGWA-0ALT</t>
  </si>
  <si>
    <t>Part proporcional d'accessoris i elements d'acabat per a safates metàl·liques d'acer galvanitzat en calent, de 60 mm d'alçària i 400 mm d'amplària</t>
  </si>
  <si>
    <t>P-69</t>
  </si>
  <si>
    <t>BG2N-0B3X</t>
  </si>
  <si>
    <t>Tub flexible d'acer galvanitzat, de diàmetre nominal referència 40</t>
  </si>
  <si>
    <t>BGWC-09N7</t>
  </si>
  <si>
    <t>Part proporcional d'accessoris per a tubs flexibles d'acer</t>
  </si>
  <si>
    <t>P-70</t>
  </si>
  <si>
    <t>BG2N-0B4F</t>
  </si>
  <si>
    <t>Tub flexible d'acer galvanitzat, de diàmetre nominal referència 32</t>
  </si>
  <si>
    <t>P-71</t>
  </si>
  <si>
    <t>P-72</t>
  </si>
  <si>
    <t>BG2O-1KWB</t>
  </si>
  <si>
    <t>Tub rígid d'acer galvanitzat, de 20 mm de diàmetre nominal, resistència a l'impacte de 20 J, resistència a compressió de 4000 N, per a endollar</t>
  </si>
  <si>
    <t>BGWC-09N6</t>
  </si>
  <si>
    <t>Part proporcional d'accessoris per a tubs rígids d'acer</t>
  </si>
  <si>
    <t>P-73</t>
  </si>
  <si>
    <t>BG2O-1KWF</t>
  </si>
  <si>
    <t>Tub rígid d'acer galvanitzat, de 32 mm de diàmetre nominal, resistència a l'impacte de 20 J, resistència a compressió de 4000 N, per a endollar</t>
  </si>
  <si>
    <t>P-74</t>
  </si>
  <si>
    <t>BG2O-1KWC</t>
  </si>
  <si>
    <t>Tub rígid d'acer galvanitzat, de 25 mm de diàmetre nominal, resistència a l'impacte de 20 J, resistència a compressió de 4000 N, per a endollar</t>
  </si>
  <si>
    <t>P-75</t>
  </si>
  <si>
    <t>BG2O-1KWD</t>
  </si>
  <si>
    <t>Tub rígid d'acer galvanitzat, de 40 mm de diàmetre nominal, resistència a l'impacte de 20 J, resistència a compressió de 4000 N, per a endollar</t>
  </si>
  <si>
    <t>P-76</t>
  </si>
  <si>
    <t>BG32-078Y</t>
  </si>
  <si>
    <t>Cable amb conductor d'alumini de tensió assignada de 0,6 / 1 kV, de designació AL RV, construcció segons norma UNE 21123-2, unipolar, de secció 1x150 mm2, classe de reacció al foc Eca segons la norma UNE-EN 50575</t>
  </si>
  <si>
    <t>P-77</t>
  </si>
  <si>
    <t>BG32-079C</t>
  </si>
  <si>
    <t>Cable amb conductor d'alumini de tensió assignada de 0,6 / 1 kV, de designació AL RV, construcció segons norma UNE 21123-2, unipolar, de secció 1x240 mm2, classe de reacció al foc Eca segons la norma UNE-EN 50575</t>
  </si>
  <si>
    <t>P-78</t>
  </si>
  <si>
    <t>P-79</t>
  </si>
  <si>
    <t>P-80</t>
  </si>
  <si>
    <t>BG33-G2S3</t>
  </si>
  <si>
    <t>Cable amb conductor de coure de tensió assignada0,6/1 kV, de designació RZ1-K (AS), construcció segons norma UNE 21123-4, unipolar, de secció 1x120 mm2, amb coberta del cable de poliolefines, classe de reacció al foc Cca-s1b, d1, a1 segons la norma UNE-EN 50575 amb baixa emissió fums</t>
  </si>
  <si>
    <t>P-81</t>
  </si>
  <si>
    <t>BG33-G2WW</t>
  </si>
  <si>
    <t>Cable amb conductor de coure de tensió assignada0,6/1 kV, de designació RZ1-K (AS), construcció segons norma UNE 21123-4, pentapolar, de secció 5x16 mm2, amb coberta del cable de poliolefines, classe de reacció al foc Cca-s1b, d1, a1 segons la norma UNE-EN 50575 amb baixa emissió fums</t>
  </si>
  <si>
    <t>P-82</t>
  </si>
  <si>
    <t>BG33-G2SY</t>
  </si>
  <si>
    <t>Cable amb conductor de coure de tensió assignada0,6/1 kV, de designació RZ1-K (AS), construcció segons norma UNE 21123-4, unipolar, de secció 1x10 mm2, amb coberta del cable de poliolefines, classe de reacció al foc Cca-s1b, d1, a1 segons la norma UNE-EN 50575 amb baixa emissió fums</t>
  </si>
  <si>
    <t>P-83</t>
  </si>
  <si>
    <t>BG33-G2W8</t>
  </si>
  <si>
    <t>Cable amb conductor de coure de tensió assignada0,6/1 kV, de designació RZ1-K (AS), construcció segons norma UNE 21123-4, bipolar, de secció 2x1,5 mm2, amb coberta del cable de poliolefines, classe de reacció al foc Cca-s1b, d1, a1 segons la norma UNE-EN 50575 amb baixa emissió fums</t>
  </si>
  <si>
    <t>P-84</t>
  </si>
  <si>
    <t>BG33-G2VP</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</si>
  <si>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t>
  </si>
  <si>
    <t>P-85</t>
  </si>
  <si>
    <t>BG33-G2VO</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</si>
  <si>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t>
  </si>
  <si>
    <t>P-86</t>
  </si>
  <si>
    <t>BG33-G2VM</t>
  </si>
  <si>
    <t>Cable amb conductor de coure de tensió assignada0,6/1 kV, de designació RZ1-K (AS), construcció segons norma UNE 21123-4, tripolar, de secció 3x4 mm2, amb coberta del cable de poliolefines, classe de reacció al foc Cca-s1b, d1, a1 segons la norma UNE-EN 50575 amb baixa emissió fums</t>
  </si>
  <si>
    <t>P-87</t>
  </si>
  <si>
    <t>BG33-G2WZ</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</si>
  <si>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t>
  </si>
  <si>
    <t>P-88</t>
  </si>
  <si>
    <t>BG33-G2T5</t>
  </si>
  <si>
    <t>Cable amb conductor de coure de tensió assignada0,6/1 kV, de designació RZ1-K (AS), construcció segons norma UNE 21123-4, multipolar, de secció 12x1,5 mm2, amb coberta del cable de poliolefines, classe de reacció al foc Cca-s1b, d1, a1 segons la norma UNE-EN 50575 amb baixa emissió fums</t>
  </si>
  <si>
    <t>P-89</t>
  </si>
  <si>
    <t>P-90</t>
  </si>
  <si>
    <t>BGWD-0AS4</t>
  </si>
  <si>
    <t>Part proporcional d'accessoris per a tallacircuits tipus ganiveta</t>
  </si>
  <si>
    <t>BG4I-0A0K</t>
  </si>
  <si>
    <t>Fusible de 630 A</t>
  </si>
  <si>
    <t>BGY0-0B2V</t>
  </si>
  <si>
    <t>Part proporcional d'elements especials per a tallacircuits tipus ganiveta</t>
  </si>
  <si>
    <t>P-91</t>
  </si>
  <si>
    <t>BP7E1800</t>
  </si>
  <si>
    <t>U</t>
  </si>
  <si>
    <t>Terminal de recàrrega de vehicle elèctric Model Circontrol eNext Elite  S o similar segons norma IEC-61851-1, indicació lluminosa d'estat de càrrega de color RGB, pantalla LCD, lector RFID ISO/IEC 14443/15693/18092 , grau de protecció IP-54 i IK10, caixa de plàstic ABS autoextingible, connectors segons norma IEC 62196-2 Red: 1F+N+PE, potència màxima 7,4kW, tensió de càrrega 230V, protecció interna magneto tèrmica i diferencial, intensitat de càrrega 32A, tipus de connector tipus 2 (mennekes)/ 32A, mode de càrrega 3, comptador d'energia MID homologats i verificats, comunicacions Ethernet sobre protocol OCPP 1.5 capaç d'actualitzar-se a 1.6J. i 2.0 sense cap modificació de hardware existent dins el propi equip. L'equip estarà preparat per limitar potència mitjançant software.</t>
  </si>
  <si>
    <t>P-92</t>
  </si>
  <si>
    <t>P-93</t>
  </si>
  <si>
    <t>BB91-H5F0</t>
  </si>
  <si>
    <t>Vinil autoadhesiu amb diferents pictogrames</t>
  </si>
  <si>
    <t>P-94</t>
  </si>
  <si>
    <t>P-95</t>
  </si>
  <si>
    <t>A9F89216</t>
  </si>
  <si>
    <t>UN</t>
  </si>
  <si>
    <t>iC60H 2P 16A  C</t>
  </si>
  <si>
    <t>A9F89210</t>
  </si>
  <si>
    <t>iC60H 2P 10A  C</t>
  </si>
  <si>
    <t>A9Q11225</t>
  </si>
  <si>
    <t>Quick Vigi iC60 2P 25A 30mA AC</t>
  </si>
  <si>
    <t>A9F89220</t>
  </si>
  <si>
    <t>iC60H 2P 20A  C</t>
  </si>
  <si>
    <t>A9F89432</t>
  </si>
  <si>
    <t>iC60H 4P 32A  C</t>
  </si>
  <si>
    <t>A9L16482</t>
  </si>
  <si>
    <t>Acti9 iPRD1 12.5r 3PN 350V remote transf</t>
  </si>
  <si>
    <t>A9Q11440</t>
  </si>
  <si>
    <t>Quick Vigi iC60 4P 40A 30mA AC</t>
  </si>
  <si>
    <t>A9V35463</t>
  </si>
  <si>
    <t>Quick Vigi iC60 4P 63A 300mA-S A-SI</t>
  </si>
  <si>
    <t>LVS01109</t>
  </si>
  <si>
    <t>Linergy LGY 12 Topes soporte inferior</t>
  </si>
  <si>
    <t>LVS08438</t>
  </si>
  <si>
    <t>Techo P IP30.Ancho 800mm,Prof 400mm</t>
  </si>
  <si>
    <t>LVS04560</t>
  </si>
  <si>
    <t>Perfil Linergy LGYE 630A, l=2.000mm</t>
  </si>
  <si>
    <t>LVS03203</t>
  </si>
  <si>
    <t>Tapa G/P Acti9, 3 Modulos, alto 150mm</t>
  </si>
  <si>
    <t>ZBE205</t>
  </si>
  <si>
    <t>BLOQUE DE CONTACTO DOBLE 1NA+1NC</t>
  </si>
  <si>
    <t>LVS03806</t>
  </si>
  <si>
    <t>Tapa G/P Plena 6 modulos, alto 300mm</t>
  </si>
  <si>
    <t>A9A26929</t>
  </si>
  <si>
    <t>iOF+OF/SD:DOBLE CONTACTO SE?LIZ.CONM</t>
  </si>
  <si>
    <t>METSEPM5110</t>
  </si>
  <si>
    <t xml:space="preserve"> Analizador de redes PM5110 para montaje en panel 96x96 con pantalla grßfica retroiluminada.  Muestreo medida: 64 muestras/ciclo Clase de precisi¾n energÝa activa: 0,5S (IEC 62053-22). Arm¾nicos: THD, TDD y arm¾nicos individuales en tensi¾n e intensidad hata el 15¦ Salidas: 1DO Alarmas: 33 programables Exportaci¾n de datos por c¾digo QR Entradas tensi¾n: 20-400V L-N o 35-690V L-L Entradas Intensidad: 3 x TIs x/5A Comunicaci¾n: ModBus serie RS485</t>
  </si>
  <si>
    <t>LVS08407</t>
  </si>
  <si>
    <t>Armadura P Ancho650+150.Prof 400.Alto 2m</t>
  </si>
  <si>
    <t>XB4BJ33</t>
  </si>
  <si>
    <t>SELECTOR 3POS.NA+NA MAN.LARGA</t>
  </si>
  <si>
    <t>31115</t>
  </si>
  <si>
    <t>INTERPACT INS 630 4P CON EMPU\ADURA</t>
  </si>
  <si>
    <t>MET5DA080</t>
  </si>
  <si>
    <t>TI 800/5A TIPO DA BARRA 32X65</t>
  </si>
  <si>
    <t>LVS08643</t>
  </si>
  <si>
    <t>Cubierta SE brand,PrismaSeT P 800mm</t>
  </si>
  <si>
    <t>LVS03274</t>
  </si>
  <si>
    <t>Tapa G/P INS630 Vert.Rotativo</t>
  </si>
  <si>
    <t>LVS04664</t>
  </si>
  <si>
    <t>Linergy BS Soporte JdB fijo 5y10mm.Hor</t>
  </si>
  <si>
    <t>LVS08750</t>
  </si>
  <si>
    <t>2 Paredes laterales P IP30,prof. 400mm</t>
  </si>
  <si>
    <t>A9C20867</t>
  </si>
  <si>
    <t>CONTACTOR MODULAR iCT 63A 4NC 230 VCA</t>
  </si>
  <si>
    <t>RM35UB3N30</t>
  </si>
  <si>
    <t>REL. SOBRE Y SUB TENSION TRI FASE NEUTR</t>
  </si>
  <si>
    <t>RXM4AB2BD</t>
  </si>
  <si>
    <t>REL+ MINIATURA LED 6A 4NANC 24VDC</t>
  </si>
  <si>
    <t>RXZE2M114</t>
  </si>
  <si>
    <t>BASE RXM2 / 4, E/S MEZC, Tornillo-estrib</t>
  </si>
  <si>
    <t>LVS08738</t>
  </si>
  <si>
    <t>Fondo atornillado P IP30,ancho 800mm</t>
  </si>
  <si>
    <t>A9N18479</t>
  </si>
  <si>
    <t>INT. TERMOMAGNETICO C120H 4X80A CURVA C</t>
  </si>
  <si>
    <t>LVS08518</t>
  </si>
  <si>
    <t>Puerta plena P IP30,A800mm+Pantalla</t>
  </si>
  <si>
    <t>LVS08566</t>
  </si>
  <si>
    <t>Marco pivotante tapas P Ancho 650mm</t>
  </si>
  <si>
    <t>LVS03409</t>
  </si>
  <si>
    <t>Placa sop. P NSXm 3P/4P Hor. 650mm</t>
  </si>
  <si>
    <t>LVS03908</t>
  </si>
  <si>
    <t>Obturador 96x96mm</t>
  </si>
  <si>
    <t>LVS04767</t>
  </si>
  <si>
    <t>Linergy LGY 20 Tornillos M8 (Barras)</t>
  </si>
  <si>
    <t>LVS03330</t>
  </si>
  <si>
    <t>Tapa G/P NSXm/VIGI/SDx HZ.Man. 3M 600mm</t>
  </si>
  <si>
    <t>LVS04667</t>
  </si>
  <si>
    <t>Linergy TB 2 Soportes para PE Horizontal</t>
  </si>
  <si>
    <t>LVS03803</t>
  </si>
  <si>
    <t>Tapa G/P Plena 3 modulos, alto 150mm</t>
  </si>
  <si>
    <t>LVS04651</t>
  </si>
  <si>
    <t>Linergy LGY Soporte Vert.Pasillo lateral</t>
  </si>
  <si>
    <t>LVS04512</t>
  </si>
  <si>
    <t>Linergy TB Barra CU Perf. PE 25x5mm</t>
  </si>
  <si>
    <t>LVS03801</t>
  </si>
  <si>
    <t>Tapa G/P Plena 1 modulo, alto 50mm</t>
  </si>
  <si>
    <t>LVS04502</t>
  </si>
  <si>
    <t>Linergy LGY Perfil vertical 630A 1,67m</t>
  </si>
  <si>
    <t>LVS03461</t>
  </si>
  <si>
    <t>Placa sop. P 2NSX-CVS630 o 1INS630 Vert.</t>
  </si>
  <si>
    <t>LVS03275</t>
  </si>
  <si>
    <t>Tapa G/P CVS630 Vert.Rotativo/Telemando</t>
  </si>
  <si>
    <t>C63N42D630</t>
  </si>
  <si>
    <t>NSX630N 50kA AC 4P4R 630A 2.3</t>
  </si>
  <si>
    <t>LVS03204</t>
  </si>
  <si>
    <t>Tapa G/P Acti9, 4 Modulos, alto 200mm</t>
  </si>
  <si>
    <t>C12E4TM160L</t>
  </si>
  <si>
    <t>NSXm160E 16kA AC 4P4R 160A TMD ELINK</t>
  </si>
  <si>
    <t>LVS03911</t>
  </si>
  <si>
    <t>Tapa G/P 3 aparatos de 96x96 3 mod</t>
  </si>
  <si>
    <t>LVS03914</t>
  </si>
  <si>
    <t>Tapa G/P 12 Pilotos/Pulsadores Diam.22mm</t>
  </si>
  <si>
    <t>LVS03401</t>
  </si>
  <si>
    <t>Carril modular P,ancho 650mm</t>
  </si>
  <si>
    <t>A9F89463</t>
  </si>
  <si>
    <t>iC60H 4P 63A  C</t>
  </si>
  <si>
    <t>LV429387</t>
  </si>
  <si>
    <t>Bobina MX 220-240V 50/60Hz 208-277V 60Hz</t>
  </si>
  <si>
    <t>LVS03802</t>
  </si>
  <si>
    <t>Tapa G/P Plena 2 modulos, alto 100mm</t>
  </si>
  <si>
    <t>P-96</t>
  </si>
  <si>
    <t>P-97</t>
  </si>
  <si>
    <t>BGW1-S2P1</t>
  </si>
  <si>
    <t>Selector de dos posicions per instal·lar en pannell de quadre elèctric</t>
  </si>
  <si>
    <t>BG10-0G4G</t>
  </si>
  <si>
    <t>Armari metàl·lic des de 300x400x180 fins a 500x600x180 mm, per a servei interior, porta amb finestreta</t>
  </si>
  <si>
    <t>B0AO-07IG</t>
  </si>
  <si>
    <t>Tac de niló de 5 mm de diàmetre, com a màxim, amb vis</t>
  </si>
  <si>
    <t>BMS0-RVE1</t>
  </si>
  <si>
    <t>Plafó informatiu en Format A3 420x297mm plastificat i fixat mecànicament indicant les places de vehicle elèctric existents així com el pulsador de tall manual</t>
  </si>
  <si>
    <t>BG10-EMVE</t>
  </si>
  <si>
    <t xml:space="preserve">Selector giratori momentani  de 2 posicins per a ser instal·lat en orificis de 22 mm de diàmetre. 
Operativa 1NO (normalment obert).
Característiques elèctriques: 10 (6) A a 400 V.
Selector giratori de plàstic negre que gira 45 ° a cada costat per obrir/tancar el circuit.
Perfil cromat i cos metàl·lic molt robust.
Mida interior (alt x ample x profund): 35 x 30 x 40 mm.
Mida total (alt x ample x profund): 70 x 30 x 40 mm.
Diàmetre de la palanca rotatòria: 29 mm.
Fixació a la estructura interior mitjançant cargols. Pressió mitjançant cargols interiors. </t>
  </si>
  <si>
    <t>P-98</t>
  </si>
  <si>
    <t>BG6H-1BW8</t>
  </si>
  <si>
    <t>Presa de corrent industrial de tipus mural 2P+T, de 16 A i 200-250 V de tensió nominal segons norma UNE-EN 60309-1, amb grau de protecció IP-44</t>
  </si>
  <si>
    <t>P-99</t>
  </si>
  <si>
    <t>BG6H-1BWM</t>
  </si>
  <si>
    <t>Presa de corrent industrial de tipus mural 3P+N+T, de 63 A i 380-415 V de tensió nominal segons norma UNE-EN 60309-1, amb grau de protecció IP-67</t>
  </si>
  <si>
    <t>P-100</t>
  </si>
  <si>
    <t>BG6H-1BWW</t>
  </si>
  <si>
    <t>Presa de corrent industrial de tipus mural 3P+N+T, de 32 A i 480-500 V de tensió nominal segons norma UNE-EN 60309-1, amb grau de protecció IP-44</t>
  </si>
  <si>
    <t>P-101</t>
  </si>
  <si>
    <t>BG83-H6IW</t>
  </si>
  <si>
    <t>Detector de moviment, amb connexió a bus de cable, per a caixa universal, amb adaptador, placa i marc de preu superior, amb accessoris de muntatge</t>
  </si>
  <si>
    <t>P-102</t>
  </si>
  <si>
    <t>BGK1-H6NU</t>
  </si>
  <si>
    <t>Terminal d'alumini  per connexió de cablejat d'alumini de secció 150mm2 o 240mm2</t>
  </si>
  <si>
    <t>P-103</t>
  </si>
  <si>
    <t>BH65-2IIZ</t>
  </si>
  <si>
    <t>Llum d'emergència amb làmpada led, amb una vida útil de 100000 h, no permanent i estanca amb grau de protecció IP66, aïllament classe II, amb un flux aproximat de 240 a 270 lm, 1 h d'autonomia, de forma rectangular amb difusor i cos de policarbonat, preu alt</t>
  </si>
  <si>
    <t>P-104</t>
  </si>
  <si>
    <t>BHB1-HZ70</t>
  </si>
  <si>
    <t>Llumenera estanca amb leds amb una vida útil &lt;= 50000 h, de forma rectangular, de 1200 mm de llargària, 20 W de potència, flux lluminós de 2600 lm, amb equip elèctric no regulable, aïllament classe I, cos i difusor de policarbonat i grau de protecció IP65, temperatura de color 4000 K</t>
  </si>
  <si>
    <t>P-105</t>
  </si>
  <si>
    <t>BHB1-HYUO</t>
  </si>
  <si>
    <t>Llumenera estanca amb leds amb una vida útil &lt;= 50000 h, de forma rectangular, de 600 mm de llargària, 20 W de potència, flux lluminós de 2600 lm, amb equip elèctric no regulable, aïllament classe I, cos i difusor de policarbonat i grau de protecció IP65, temperatura de color 4000 K</t>
  </si>
  <si>
    <t>P-106</t>
  </si>
  <si>
    <t>P-107</t>
  </si>
  <si>
    <t>BM16-0SX1</t>
  </si>
  <si>
    <t>Detector de fums òptic per a instal·lació contra incendis convencional, segons norma UNE-EN 54-7, amb base de superfície</t>
  </si>
  <si>
    <t>BMY2-0TBT</t>
  </si>
  <si>
    <t>Part proporcional d'elements especials per a detectors</t>
  </si>
  <si>
    <t>P-108</t>
  </si>
  <si>
    <t>BMY3-0TC7</t>
  </si>
  <si>
    <t>Part proporcional d'elements especials per a extintors</t>
  </si>
  <si>
    <t>BM33-0T4U</t>
  </si>
  <si>
    <t>Extintor de diòxid de carboni, de càrrega 5 kg, amb pressió incorporada, pintat</t>
  </si>
  <si>
    <t>P-109</t>
  </si>
  <si>
    <t>BMS0-1K0V</t>
  </si>
  <si>
    <t>Rètol senyalització instal·lació de protecció contra incendis, quadrat, de 210x210 mm2 de panell de polipropilè d'1,5 mm de gruix</t>
  </si>
  <si>
    <t>P-110</t>
  </si>
  <si>
    <t>BP44-1A3X</t>
  </si>
  <si>
    <t>Cable per a transmissió de dades amb conductors de coure, de 4 parells, categoria 6a F/UTP, aïllament de poliolefina i coberta de poliolefina, de baixa emissió de fums i opacitat reduïda, no propagador de la flama segons UNE-EN 60332-1-2, classe de reacció al foc Dca-s2, d2, a2 segons la norma UNE-EN 50575</t>
  </si>
  <si>
    <t>P-111</t>
  </si>
  <si>
    <t>P-112</t>
  </si>
  <si>
    <t>BP45-1A9T</t>
  </si>
  <si>
    <t>Cable de fibra òptica per a ús exterior, amb 8 fibres del tipus multimode 50/125, estructura interior monotub (estructura folgada) reblerta de gel hidròfug armadura metàl·lica, amb coberta de polietilè, classe de reacció al foc Eca segons la norma UNE-EN 50575</t>
  </si>
  <si>
    <t>P-113</t>
  </si>
  <si>
    <t>BP47-XA5F</t>
  </si>
  <si>
    <t>Cable de xarxa de 4 parells, amb 2 connectors RJ45 a amdos extrems categoria 6 F/UTP, d'1,6 a 3,2 m de llargària</t>
  </si>
  <si>
    <t>P-114</t>
  </si>
  <si>
    <t>BP4A-1ACT</t>
  </si>
  <si>
    <t>Cable de xarxa de fibra òptica amb fibra multimode 50/125, connector LC/LC duplex, d'1 m de llargària</t>
  </si>
  <si>
    <t>P-115</t>
  </si>
  <si>
    <t>BP4A-1AD1</t>
  </si>
  <si>
    <t>Cable de xarxa de fibra òptica amb fibra multimode 50/125, connector LC/LC duplex, de 2 m de llargària</t>
  </si>
  <si>
    <t>P-116</t>
  </si>
  <si>
    <t>BP4B-34MA</t>
  </si>
  <si>
    <t>Connector mascle tipus RJ-45 categoria 6 per a cable de parells</t>
  </si>
  <si>
    <t>P-117</t>
  </si>
  <si>
    <t>BP4B-X844</t>
  </si>
  <si>
    <t>Caixa de superfície de veu i dades, de tipus universal, amb connector RJ45 simple, categoria 6 F/UTP</t>
  </si>
  <si>
    <t>P-118</t>
  </si>
  <si>
    <t>BP4C-X2LC</t>
  </si>
  <si>
    <t>Acoplador connector LC duplex per caixa de connexió i distribució de fibra i maniguet de protecció</t>
  </si>
  <si>
    <t>P-119</t>
  </si>
  <si>
    <t>BP74123A</t>
  </si>
  <si>
    <t>Petit material i accessoris com suports multifunció laterals, safates i guies per equips no enrackables, panells i brides passacables, kit de ventilació superior i tapes frontals de ventilació, regletes d'endolls i protecció, fuetons UTP Cat.6 amb connectors RJ45, fuetons de F.O MM amb diferents tipologies de connectors i peus anivelladors, per una correcta distribució i funcionament dels elements interiors de l'armari definits en plànols de projecte</t>
  </si>
  <si>
    <t>BP749410</t>
  </si>
  <si>
    <t>Armari rack metàl·lic mural per a sistemes de transmissió de veu, dades i imatge, amb bastidor tipus rack 19´´, de 9 unitats d'alçària, de 600x600 mm (amplària x fondària), porta de vidre securitzat amb pany i clau</t>
  </si>
  <si>
    <t>P-120</t>
  </si>
  <si>
    <t>BP74SH20</t>
  </si>
  <si>
    <t>armari d'estructura interior autoportant d'acer i estructura lateral, superior i inferior en perfil d'alumini, tipus rack de 19´´ i 42 unitats d'alçària, de 800x800mm i 2000mm d'alçada, estructura desmuntable i capacitat de càrrega de 1200 kg de la marca RETEX model Flat-Pack referència 32361742 o equivalent</t>
  </si>
  <si>
    <t>P-121</t>
  </si>
  <si>
    <t>BP79-1AFW</t>
  </si>
  <si>
    <t>Caixa de fibra òptica fixa, extraïble, per a terminació directe, per a 24 connector SC simplex/LC duplex, d'1 unitat d'alçària, per a armaris rack 19''</t>
  </si>
  <si>
    <t>P-122</t>
  </si>
  <si>
    <t>BP79-XAFW</t>
  </si>
  <si>
    <t>Caixa de fibra òptica fixa, extraïble, per a terminació directe, per a 48 onnector LC duplex, d'1 unitat d'alçària, per a armaris rack 19'', fixada mecànicament,</t>
  </si>
  <si>
    <t>P-123</t>
  </si>
  <si>
    <t>BP7E-X48A</t>
  </si>
  <si>
    <t>Switch gestionable, de 48 ports 10/100/1000 Mbps RJ45 (PoE+) i 4 ports tipus SFP 1/10Gbps SFP+ compatible amb alimentació Ethernet (PoE/PoE+) IEEE 802.3af i 802.3at, per armari tipus rack, amb alimentació a 240V, col·locat i connectat model HPE ARUBA 6200F 48G 4SFP+ SWITCH o equivalent amb font d'alimentació de 370w inclosa.</t>
  </si>
  <si>
    <t>P-124</t>
  </si>
  <si>
    <t>BP7G-1AF0</t>
  </si>
  <si>
    <t>Panell integrat fix, equipat amb 24 connectors RJ45 categoria 6 F/UTP, per a muntar sobre bastidor rack 19'', d'1 unitat d'alçària, amb organitzador de cables</t>
  </si>
  <si>
    <t>P-125</t>
  </si>
  <si>
    <t>BP7L-1AG9</t>
  </si>
  <si>
    <t>Regleta d'alimentació fixa, amb 6 bases schucko 2P+T de 16 A i 250 V, i un interruptor automàtic magnetotèrmic bipolar de 16 A, per a armaris rack 19'', d'1 unitat d'alçària, muntatge horitzontal</t>
  </si>
  <si>
    <t>P-126</t>
  </si>
  <si>
    <t>BP7Z-X01A</t>
  </si>
  <si>
    <t>Safata organitzadora de cables fixa de xapa d'acer per a armari de comunicacions rack 19'', sistema de fixació frontal sobre el bastidor, d'1 unitat d'alçària, fixada mecànicament</t>
  </si>
  <si>
    <t>P-127</t>
  </si>
  <si>
    <t>BPSA-XA01</t>
  </si>
  <si>
    <t>Autòmat programable de capçalera per a la gestió centralitzada de totes les instal·lacions de l'aparcament format per controlador lògic model Schneider Modicon M262 TM262L10MESE8T o equivalent. Inclou placa de muntatge en armari rack de 19´´.</t>
  </si>
  <si>
    <t>P-128</t>
  </si>
  <si>
    <t>BPSA-XA02</t>
  </si>
  <si>
    <t xml:space="preserve">Controlador lògic programable compacte per a la  per a la integració de senyals d'entrada digitals i sortida de relé per al connexionat de senyals associades als quadres elèctrics de l'aparcament format per controlador lògic model Schneider Modicon M221 TM221C40R o equivalent preparat per un total de 32 entrades digitals. </t>
  </si>
  <si>
    <t>P-129</t>
  </si>
  <si>
    <t>BPSA-XA03</t>
  </si>
  <si>
    <t>Switch de comunicacions no gestionable per a integració de controladors del sistema de gestió equipat amb 6 ports 100Mbps en format carril DIN amb fond d'alimentació inclosa</t>
  </si>
  <si>
    <t>P-130</t>
  </si>
  <si>
    <t>BPSA-XA04</t>
  </si>
  <si>
    <t>Controlador lògic programable compacte per a la  per a la integració de senyals d'entrada digitals i sortida de relé per al connexionat de senyals associades als quadres elèctrics de l'aparcament format per controlador lògic model Schneider Modicon M221  o equivalent  preparat per un total de 16 entrades digitals i 16 sortides digitals. 
Inclou material, mà d'obra, accessoris i petit material necessari per la correcta instal·lació i funcionament.</t>
  </si>
  <si>
    <t>P-131</t>
  </si>
  <si>
    <t>BPSA-XAFA</t>
  </si>
  <si>
    <t>Font d'alimentació 24Vdc commutada 5A 120W model Schneider ABL8REM24050 o equivalent amb accessoris per instal·lació en carril DIN</t>
  </si>
  <si>
    <t>P-132</t>
  </si>
  <si>
    <t>BPSA-XCLI</t>
  </si>
  <si>
    <t>Gateway per comunicació d'unitats interiors de climatització Mitsubishi amb protocol Modus TCP</t>
  </si>
  <si>
    <t>P-133</t>
  </si>
  <si>
    <t>BPSA-XM01</t>
  </si>
  <si>
    <t>Equip de mesura de consums generals per instal·lació en escomesa general de quadre elèctric existent normal o de socors model Schneider PM5320 o equivalent amb comunicació Modus TCP</t>
  </si>
  <si>
    <t>P-134</t>
  </si>
  <si>
    <t>BPSA-XSA1</t>
  </si>
  <si>
    <t>Tarja de comunicació per Sistema d'Alimentació Ininterrompuda marca Rielo o equivalent per a comunicació Modbus TCP</t>
  </si>
  <si>
    <t>P-135</t>
  </si>
  <si>
    <t>BPSA-XSA2</t>
  </si>
  <si>
    <t>Sistema d'Alimentació Ininterrompuda marca Rielo iDialog IDR 600 o equivalent de 600VA de potencia per a muntatge en rack de 19´´.</t>
  </si>
  <si>
    <t>P-136</t>
  </si>
  <si>
    <t>A012H000</t>
  </si>
  <si>
    <t>A013H000</t>
  </si>
  <si>
    <t>BPSC-XI01</t>
  </si>
  <si>
    <t>Equip controlador per a gestió de càrrega per un màxim de 15 carregadors amb comunicació amb protocol OCPP model IBILnet30 o equivalent connectat en xarxa amb llicències necessàries, i treballs d'enginyeria, configuració i programació per a l'establiment de comunicacions i control dels paràmetres de càrrega de fins a 15 PRVE segons criteris a definir per DF i BSM. 
Inclou material, mà d'obra, accessoris i petit material necessari per la correcta instal·lació i funcionament.</t>
  </si>
  <si>
    <t>P-137</t>
  </si>
  <si>
    <t>P-138</t>
  </si>
  <si>
    <t>P-139</t>
  </si>
  <si>
    <t>P-140</t>
  </si>
  <si>
    <t>A0K-X02S</t>
  </si>
  <si>
    <t>Tècnic mig o superior programador</t>
  </si>
  <si>
    <t>P-141</t>
  </si>
  <si>
    <t>P-142</t>
  </si>
  <si>
    <t>P-143</t>
  </si>
  <si>
    <t>P-144</t>
  </si>
  <si>
    <t>P-145</t>
  </si>
  <si>
    <t>BPSS-XPME</t>
  </si>
  <si>
    <t>P-146</t>
  </si>
  <si>
    <t>P-147</t>
  </si>
  <si>
    <t>P-148</t>
  </si>
  <si>
    <t>P-149</t>
  </si>
  <si>
    <t>LLI-TAG</t>
  </si>
  <si>
    <t>1/4 Part d'Upgrade de AVEVA System Platform 2020, 50K IO/10K History - Application Server 50K IO, Historian Standard 10K Tag, 2 Communication Drivers Standard, 1 Historian Client Web restant la part proporcional corresponent a la llicència AVEVA System Platform Starter 1 Client 5K IO/500 History de BSM.</t>
  </si>
  <si>
    <t>P-150</t>
  </si>
  <si>
    <t>P-17</t>
  </si>
  <si>
    <t>Subtotal partida d'obra</t>
  </si>
  <si>
    <t>P-18</t>
  </si>
  <si>
    <t>P-40</t>
  </si>
  <si>
    <t>P-62</t>
  </si>
  <si>
    <t>AMIDAMENTS</t>
  </si>
  <si>
    <t>N</t>
  </si>
  <si>
    <t>01.01.00.001</t>
  </si>
  <si>
    <t>L</t>
  </si>
  <si>
    <t>Enderroc de paret de bloc foradat de morter de ciment de 20 cm de gruix, a mà i amb martell trencador manual i càrrega manual de runa sobre camió o contenidor, dintre d'aparcament amb dificultat de mobilitat, amb afectació per serveis, en actuacions d'1 a 10 m2. S'inclou la gestió dels residus.
Inclou treballs en horari nocturn, caps de setmana o festius, segons necessitats de la propietat.</t>
  </si>
  <si>
    <t>Terra</t>
  </si>
  <si>
    <t>e</t>
  </si>
  <si>
    <t>01.01.00.002</t>
  </si>
  <si>
    <t>Desmuntatge de Bicipark i trasllat d'aquest a magatzems de BSM dintre de l'area metropolita de Barcelona. S'inclou els elements necessaris per al seu desmuntatge i trasllat.
Inclou treballs en horari nocturn, caps de setmana o festius, segons necessitats de la propietat.</t>
  </si>
  <si>
    <t>01.01.00.003</t>
  </si>
  <si>
    <t xml:space="preserve">P21D5-X001
</t>
  </si>
  <si>
    <t>Desmuntatge i posterior muntatge de tram linial de conducte d'extracció d'aire i fums per instal·lació de suports de vehicle elèctric o altres elements. S'inclou modificació d'unió de conductes i material necessari per al correcte muntatge.Inclou merma de material, mà d'obra, accessoris i petit material necessari per la correcta instal·lació i funcionament.
Inclou treballs en horari nocturn, caps de setmana o festius, segons necessitats de la propietat.</t>
  </si>
  <si>
    <t>01.01.00.004</t>
  </si>
  <si>
    <t>Treballs de modificació de conductes existentes consistents en desmuntatge de reixa i taponat de forat amb xapa metàl·lica de conducte 400ºC/2h.Inclou merma de material, mà d'obra, accessoris i petit material necessari per la correcta instal·lació i funcionament.
Inclou treballs en horari nocturn, caps de setmana o festius, segons necessitats de la propietat.</t>
  </si>
  <si>
    <t>01.01.00.005</t>
  </si>
  <si>
    <t>Desmuntatge d'element en ùs d'aparcament que queda fora d'us i es troba dintre de l'espai que ocuparan les noves sales  i trasllat d'aquest a magatzems de BSM dintre de l'area metropolita de Barcelona. S'inclou els elements necessaris per al seu desmuntatge i trasllat.
Inclou treballs en horari nocturn, caps de setmana o festius, segons necessitats de la propietat.</t>
  </si>
  <si>
    <t>Baranes</t>
  </si>
  <si>
    <t>01.01.00.006</t>
  </si>
  <si>
    <t>Desmuntatge de llumenera superficial amb mitjans manuals, aplec de materials per a la seva reutilització i càrrega de runes sobre camió o contenidor
Inclou treballs en horari nocturn, caps de setmana o festius, segons necessitats de la propietat.</t>
  </si>
  <si>
    <t>Zona places aparcament</t>
  </si>
  <si>
    <t>01.01.00.007</t>
  </si>
  <si>
    <t>Desmuntatge per a substitució de línea elèctrica estesa sobre safates o canals, conductors de coure o alumini, amb aïllament, amb aïllament i coberta o nus, unipolars o multipolars, de fins a 10 mm2 de secció, amb mitjans manuals i càrrega manual de runa sobre camió o contenidor
Inclou treballs en horari nocturn, caps de setmana o festius, segons necessitats de la propietat.</t>
  </si>
  <si>
    <t>01.01.00.008</t>
  </si>
  <si>
    <t>Desmuntatge per a substitució de línea elèctrica estesa sobre safates o canals, conductors de coure o alumini, amb aïllament, amb aïllament i coberta o nus, unipolars o multipolars, de secció entre 90 mm2 i 240 mm2, amb mitjans manuals i càrrega manual de runa sobre camió o contenidor
Inclou treballs en horari nocturn, caps de setmana o festius, segons necessitats de la propietat.</t>
  </si>
  <si>
    <t>TMF a quadre</t>
  </si>
  <si>
    <t>01.01.00.009</t>
  </si>
  <si>
    <t>Desmuntatge d'equip (altaveu, detector de prescencia, timbre, interruptor, etcc..)  superficial amb mitjans manuals, aplec de materials per a la seva reutilització i càrrega de runes sobre camió o contenidor
Inclou treballs en horari nocturn, caps de setmana o festius, segons necessitats de la propietat.</t>
  </si>
  <si>
    <t>01.01.00.010</t>
  </si>
  <si>
    <t>Perforació de mur de formigó armat per a formació de passamurs fins a 200 mm de diàmetre nominal amb un gruix de paret entre 20 i 30 cm amb equip de barrinat amb broca de diamant intercambiable, entre 100 i 400 mm de diàmetre
Inclou treballs en horari nocturn, caps de setmana o festius, segons necessitats de la propietat.</t>
  </si>
  <si>
    <t>Nova Sala</t>
  </si>
  <si>
    <t>Sala actual BT</t>
  </si>
  <si>
    <t>01.01.01.01.001</t>
  </si>
  <si>
    <t>Subministrament i instal·lació de Porta tallafocs metàl·lica, EI2-C 60, una fulla batent, per a una llum de 90x210 cm, preu superior, col·locada. Inclòs tots els accessors necessaris per una correcte instal·lació
Inclou treballs en horari nocturn, caps de setmana o festius, segons necessitats de la propietat.</t>
  </si>
  <si>
    <t>Sala BT</t>
  </si>
  <si>
    <t>Sala Comunicacions</t>
  </si>
  <si>
    <t>01.01.01.01.002</t>
  </si>
  <si>
    <t>Paret de tancament recolzada deixada vista de gruix 14 cm, de totxana de 290x140x100 mm, categoria I, LD, segons la norma UNE-EN 771-1, col·locat amb morter mixt de ciment pòrtland amb filler calcari CEM II/B-L, calç i sorra, amb 380 kg/m3 de ciment, amb una proporció en volum 1:0,5:4 i 10 N/mm2 de resistència a compressió, elaborat a l'obra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</si>
  <si>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01.01.01.01.003</t>
  </si>
  <si>
    <t>Arrebossat reglejat sobre parament vertical interior, a més de 3,00 m d'alçària, amb morter de ciment 1:4, remolinat i lliscat amb ciment blanc de ram de paleta 22,5 X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</si>
  <si>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01.01.01.01.004</t>
  </si>
  <si>
    <t>Pintat de parament vertical interior de ciment, amb pintura plàstica amb acabat llis, amb una capa de fons diluïda i dues d'acabat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</si>
  <si>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01.01.01.01.005</t>
  </si>
  <si>
    <t>Pintat de parament horitzontal interior de ciment, amb pintura plàstica amb acabat llis, amb una capa de fons diluïda i dues d'acabat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</si>
  <si>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01.01.01.01.006</t>
  </si>
  <si>
    <t>Subministrament i realització de Segellat de protecció contra el foc de junt de 10 a 20 mm d'amplària i profunditat d'injecció de 7 a 15 mm amb escuma autoinflable d'estructura cel·lular fina i porus tancat, amb una conductivitat tèrmica 0,035 W/(m·K), amb resistència al foc EI-120, i aplicat amb pistola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</si>
  <si>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01.01.01.01.007</t>
  </si>
  <si>
    <t>Subministrament i realització de Segellat de protecció contra el foc de buit de 100x50 mm com a màxim per a pas d'1 a 3 cables a través de mur amb escuma autoinflable d'estructura cel·lular fina i porus tancat, amb una conductivitat tèrmica 0,035 W/(m·K), amb resistència al foc EI-90, i aplicat amb pistola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</si>
  <si>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Sala VE</t>
  </si>
  <si>
    <t>01.01.01.01.008</t>
  </si>
  <si>
    <t>Subministrament i realització de Realització de bancada per quadres elèctrics per a trapa practicable per a un forat rectangular, amb paret de 14 cm de gruix per a revestir, de maó calat HD de 290x140x100 mm amb morter mixt 1:2:10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</si>
  <si>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01.01.01.01.009</t>
  </si>
  <si>
    <t>Subministrament i muntatge Trapa practicable de planxa d'acer galvanitzat, per a un buit d'obra, amb sòcol prefabricat, amb frontisses,  col·locada amb fixacions mecàniques. Inclou mà d'obra, accessoris i petit material necessari per la correcta instal·lació i funcionament.
Inclou treballs en horari nocturn, caps de setmana o festius, segons necessitats de la propietat.</t>
  </si>
  <si>
    <t>01.01.01.01.010</t>
  </si>
  <si>
    <t>Subministrament i muntatge de ´´collari´´ tipus abraçadera  intumescent EI-120 (certificació ETA) per conductes circulars fins diàmetres de 200 mm. Inclou mà d'obra, accessoris i petit material necessari per la correcta instal·lació i funcionament.
Inclou treballs en horari nocturn, caps de setmana o festius, segons necessitats de la propietat.</t>
  </si>
  <si>
    <t>01.01.01.02.001</t>
  </si>
  <si>
    <t>Subministrament i muntatge de Llum d'emergència amb làmpada led, amb una vida útil de 100000 h, no permanent i estanca amb grau de protecció IP66, aïllament classe II, amb un flux aproximat de 240 a 270 lm, 1 h d'autonomia, de forma rectangular amb difusor i cos de policarbonat, preu alt, col·locat superficial. Inclou mà d'obra, accessoris i petit material necessari per la correcta instal·lació i funcionament.
Inclou treballs en horari nocturn, caps de setmana o festius, segons necessitats de la propietat.</t>
  </si>
  <si>
    <t>01.01.01.02.002</t>
  </si>
  <si>
    <t>Subministrament i muntatge de Llumenera estanca amb leds amb una vida útil &lt;= 50000 h, de forma rectangular, de 1200 mm de llargària, 20 W de potència, flux lluminós de 2600 lm, amb equip elèctric no regulable, aïllament classe I, cos i difusor de policarbonat i grau de protecció IP65, temperatura de color 4000 K, muntada superficialment. Inclou mà d'obra, accessoris i petit material necessari per la correcta instal·lació i funcionament.
Inclou treballs en horari nocturn, caps de setmana o festius, segons necessitats de la propietat.</t>
  </si>
  <si>
    <t>01.01.01.02.003</t>
  </si>
  <si>
    <t>Subministrament i intstal·lació de Llumenera estanca amb leds amb una vida útil &lt;= 50000 h, de forma rectangular, de 600 mm de llargària, 20 W de potència, flux lluminós de 2600 lm, amb equip elèctric no regulable, aïllament classe I, cos i difusor de policarbonat i grau de protecció IP65, temperatura de color 4000 K, muntada superficialment. Inclou mà d'obra, accessoris i petit material necessari per la correcta instal·lació i funcionament.
Inclou treballs en horari nocturn, caps de setmana o festius, segons necessitats de la propietat.</t>
  </si>
  <si>
    <t>01.01.01.02.004</t>
  </si>
  <si>
    <t>Subministrament i muntatge de presa de corrent industrial de tipus mural, 3P+N+T, de 32 A i 480-500 V de tensió nominal segons norma UNE-EN 60309-1, amb grau de protecció d'IP-44, col.locada. Inclou mà d'obra, accessoris i petit material necessari per la correcta instal·lació i funcionament.
Inclou treballs en horari nocturn, caps de setmana o festius, segons necessitats de la propietat.</t>
  </si>
  <si>
    <t>01.01.01.02.005</t>
  </si>
  <si>
    <t>Subministrament i intstal·lació de Presa de corrent industrial de tipus mural, 2P+T, de 16 A i 200-250 V de tensió nominal segons norma UNE-EN 60309-1, amb grau de protecció d'IP-44, col.locada. Inclou mà d'obra, accessoris i petit material necessari per la correcta instal·lació i funcionament.
Inclou treballs en horari nocturn, caps de setmana o festius, segons necessitats de la propietat.</t>
  </si>
  <si>
    <t>01.01.01.02.006</t>
  </si>
  <si>
    <t>Subministrament i muntatge de detector de moviment, amb connexió a bus de cable, per a caixa universal, amb adaptador, placa i marc de preu superior, amb accessoris de muntatge, muntat i connectat. Inclou mà d'obra, accessoris i petit material necessari per la correcta instal·lació i funcionament.
Inclou treballs en horari nocturn, caps de setmana o festius, segons necessitats de la propietat.</t>
  </si>
  <si>
    <t>Sala comunicacions</t>
  </si>
  <si>
    <t>01.01.01.02.007</t>
  </si>
  <si>
    <t>Subministrament i muntatge de 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 Inclou merma de material, mà d'obra, accessoris i petit material necessari per la correcta instal·lació i funcionament.
Inclou treballs en horari nocturn, caps de setmana o festius, segons necessitats de la propietat.</t>
  </si>
  <si>
    <t>01.01.01.02.008</t>
  </si>
  <si>
    <t>Subministrament i muntatge de 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 Inclou merma de material, mà d'obra, accessoris i petit material necessari per la correcta instal·lació i funcionament.
Inclou treballs en horari nocturn, caps de setmana o festius, segons necessitats de la propietat.</t>
  </si>
  <si>
    <t>01.01.01.02.009</t>
  </si>
  <si>
    <t>Instal·lacions Elèctriques</t>
  </si>
  <si>
    <t>Instal·lacions Clima</t>
  </si>
  <si>
    <t>Instal·lacions Contra Incendis</t>
  </si>
  <si>
    <t>01.01.01.02.010</t>
  </si>
  <si>
    <t>Subministrament i instal·lació de Caixa de derivació rectangular de planxa d'acer, de 110x215 mm, amb grau de protecció IP-54, muntada superficialment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</si>
  <si>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Clima</t>
  </si>
  <si>
    <t>Contra Incendis</t>
  </si>
  <si>
    <t>01.01.01.02.011</t>
  </si>
  <si>
    <t>Subministrame i muntatge de 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en tub. Inclou merma de material, mà d'obra, accessoris i petit material necessari per la correcta instal·lació i funcionament.
Inclou treballs en horari nocturn, caps de setmana o festius, segons necessitats de la propietat.</t>
  </si>
  <si>
    <t>Clima 1</t>
  </si>
  <si>
    <t>Clima 2</t>
  </si>
  <si>
    <t>01.01.01.02.012</t>
  </si>
  <si>
    <t>Subministrament i muntatge de Bomba de calor partida d'expansió directa amb condensació per aire, amb una unitat interior de tipus mural, potència frigorífica nominal de 3.7 a 4.2 kW, potència calorífica nominal de 4.2 a 4.7 kW, amb uns coeficients d'eficiència energètica estacionals SEER de 6.1 a 8.5 (A++) i SCOP de 4.6 a 5.1 (A++) segons REGLAMENTO (UE) 206/2012, alimentació elèctrica monofàsica de 230 V, motor de tipus DC Inverter i compressor hermètic rotatiu, gas refrigerant R32, nivell de potència acústica segons REGLAMENTO (UE) 206/2012, de preu superior, col.locada. S'inclouen suports,  mà d'obra, accessoris i petit material necessari per la correcta instal·lació i funcionament.
Inclou treballs en horari nocturn, caps de setmana o festius, segons necessitats de la propietat.</t>
  </si>
  <si>
    <t>01.01.01.02.013</t>
  </si>
  <si>
    <t>Subministrament i muntatge de Tub de coure recuit, preaïllat i revestit, per a instal·lacions frigorífiques, doble, línia de líquid d'1/4'' de diàmetre nominal, 0,8 mm de gruix i 7 mm de gruix de l'aïllament i línia de gas de 1/2'' de diàmetre nominal, 0,8 mm de gruix i 10 mm de gruix de l'aïllament, col·locat en canal o safata. Inclou merma de material, mà d'obra, accessoris, soldadures, connexions i petit material necessari per la correcta instal·lació i funcionament.
Inclou treballs en horari nocturn, caps de setmana o festius, segons necessitats de la propietat.</t>
  </si>
  <si>
    <t>Equip Sala Comunicacions</t>
  </si>
  <si>
    <t>Equip Sala BT</t>
  </si>
  <si>
    <t>01.01.01.02.014</t>
  </si>
  <si>
    <t>Subministrament i muntatge de safata aïllant de PVC llisa, de 100x200 mm, amb 1 compartiment i amb coberta, muntada directament sobre paraments verticals. Inclou merma de material, mà d'obra, accessoris i petit material necessari per la correcta instal·lació i funcionament.
Inclou treballs en horari nocturn, caps de setmana o festius, segons necessitats de la propietat.</t>
  </si>
  <si>
    <t>01.01.01.02.015</t>
  </si>
  <si>
    <t>Subministrament i muntatge de 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tub. Inclou merma de material, mà d'obra, accessoris i petit material necessari per la correcta instal·lació i funcionament.
Inclou treballs en horari nocturn, caps de setmana o festius, segons necessitats de la propietat.</t>
  </si>
  <si>
    <t>Equip Clima 1</t>
  </si>
  <si>
    <t>Equip Clima 2</t>
  </si>
  <si>
    <t>01.01.01.02.016</t>
  </si>
  <si>
    <t>Subministrament i muntatge Desguàs d'aparell de climatització amb tub de PVC-U de paret massissa, àrea d'aplicació B segons norma UNE-EN 1329-1, classe de reacció al foc B-s1, d0 segons norma UNE-EN 13501-1, de DN 32 mm, fins a baixant, caixa o clavegueró. Inclou merma de material, mà d'obra, accessoris i petit material necessari per la correcta instal·lació i funcionament.
Inclou treballs en horari nocturn, caps de setmana o festius, segons necessitats de la propietat.</t>
  </si>
  <si>
    <t>Equip clima 1</t>
  </si>
  <si>
    <t>Equip clima 2</t>
  </si>
  <si>
    <t>01.01.01.02.017</t>
  </si>
  <si>
    <t>Equip 1</t>
  </si>
  <si>
    <t>Equip 2</t>
  </si>
  <si>
    <t>01.01.01.02.018</t>
  </si>
  <si>
    <t>Subministrament i muntatge de detector de fums òptic per a instal·lació contra incendis convencional, segons norma UNE-EN 54-7, amb base de superfície, muntat superficialment. Inclou mà d'obra, accessoris i petit material necessari per la correcta instal·lació i funcionament.
Inclou treballs en horari nocturn, caps de setmana o festius, segons necessitats de la propietat.</t>
  </si>
  <si>
    <t>01.01.01.02.019</t>
  </si>
  <si>
    <t>Subministrament i muntatge d'extintor manual de diòxid de carboni, de càrrega 5 kg, amb pressió incorporada, pintat, amb suport a paret. Inclou mà d'obra, accessoris i petit material necessari per la correcta instal·lació i funcionament.
Inclou treballs en horari nocturn, caps de setmana o festius, segons necessitats de la propietat.</t>
  </si>
  <si>
    <t>01.01.01.02.020</t>
  </si>
  <si>
    <t>Subministrament i muntatge de Rètol senyalització instal·lació de protecció contra incendis, quadrat, de 210x210 mm2 de panell de polipropilè d'1,5 mm de gruix, col·locat fixat mecànicament sobre parament vertical. Inclou mà d'obra, accessoris i petit material necessari per la correcta instal·lació i funcionament.
Inclou treballs en horari nocturn, caps de setmana o festius, segons necessitats de la propietat.</t>
  </si>
  <si>
    <t>Extintor</t>
  </si>
  <si>
    <t>01.01.01.02.021</t>
  </si>
  <si>
    <t>Subministrament Cable amb conductor de coure, per instal·lació de detecció, de tensió assignada0,6/1 kV, de designació RZ1-K (AS), construcció segons norma UNE 21123-4, bipolar, de secció 2x1,5 mm2, amb coberta del cable de poliolefines, classe de reacció al foc Cca-s1b, d1, a1 segons la norma UNE-EN 50575 amb baixa emissió fums, col·locat en tub. Inclou merma de material, mà d'obra, accessoris i petit material necessari per la correcta instal·lació i funcionament.
Inclou treballs en horari nocturn, caps de setmana o festius, segons necessitats de la propietat.</t>
  </si>
  <si>
    <t>Detector 1</t>
  </si>
  <si>
    <t>Dector 2</t>
  </si>
  <si>
    <t>01.01.01.02.022</t>
  </si>
  <si>
    <t>Partida de búsqueda de llaç d'incendi proper connexió de nous detectors al llaç i introducció de nou detector a la central d'incendis
Inclou treballs en horari nocturn, caps de setmana o festius, segons necessitats de la propietat.</t>
  </si>
  <si>
    <t>01.01.01.02.023</t>
  </si>
  <si>
    <t>Subministrament i muntatge de Cable amb conductor de coure de tensió assignada0,6/1 kV, de designació RZ1-K (AS), construcció segons norma UNE 21123-4, tripolar, de secció 3x4 mm2, amb coberta del cable de poliolefines, classe de reacció al foc Cca-s1b, d1, a1 segons la norma UNE-EN 50575 amb baixa emissió fums, col·locat en tub. Inclou merma de material, mà d'obra, accessoris i petit material necessari per la correcta instal·lació i funcionament.
Inclou treballs en horari nocturn, caps de setmana o festius, segons necessitats de la propietat.</t>
  </si>
  <si>
    <t>01.01.02.02.001</t>
  </si>
  <si>
    <t>Subministrament i instal·lació de Tub rígid d'acer galvanitzat, de 40 mm de diàmetre nominal, resistència a l'impacte de 20 J, resistència a compressió de 4000 N, amb unió endollada i muntat superficialment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</si>
  <si>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Bus 1</t>
  </si>
  <si>
    <t>Bus 2</t>
  </si>
  <si>
    <t>01.01.02.02.002</t>
  </si>
  <si>
    <t>Subministrament i instal·lació de Tub flexible d'acer galvanitzat, de diàmetre nominal referència 40 i muntat superficialment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</si>
  <si>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01.01.02.02.003</t>
  </si>
  <si>
    <t>Subministrament i instal·lació de Tub rígid d'acer galvanitzat, de 25 mm de diàmetre nominal, resistència a l'impacte de 20 J, resistència a compressió de 4000 N, amb unió endollada i muntat superficialment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</si>
  <si>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Bus Existent</t>
  </si>
  <si>
    <t>01.01.02.02.004</t>
  </si>
  <si>
    <t>Subministrament i instal·lació de Safata metàl·lica de xapa llisa amb coberta d'acer galvanitzat en calent, d'alçària 60 mm i amplària 200 mm, col·locada sobre suports horitzontals amb elements de suport i separador interior. 
La safata metàl·lica estarà pintada d'acord al Ral especificat per la DF i la propietat o en el seu defecte al color més pròxim al de la paret/sostre de l'aparcament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</si>
  <si>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01.01.02.02.005</t>
  </si>
  <si>
    <t>Subministrament i instal·lació de Safata metàl·lica de xapa llisa amb coberta d'acer galvanitzat en calent, d'alçària 60 mm i amplària 300 mm, col·locada sobre suports horitzontals amb elements de suport i separador interior.
La safata metàl·lica estarà pintada d'acord al Ral especificat per la DF i la propietat o en el seu defecte al color més pròxim al de la paret/sostre de l'aparcament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</si>
  <si>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Enllaç entre sales i sortida busos</t>
  </si>
  <si>
    <t>01.01.02.02.006</t>
  </si>
  <si>
    <t>Subministrament i instal·lació de Cable amb conductor de coure de tensió assignada0,6/1 kV, de designació RZ1-K (AS), construcció segons norma UNE 21123-4, pentapolar, de secció 5x16 mm2, amb coberta del cable de poliolefines, classe de reacció al foc Cca-s1b, d1, a1 segons la norma UNE-EN 50575 amb baixa emissió fums, col·locat en canal o safata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</si>
  <si>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Subquadre VE existent</t>
  </si>
  <si>
    <t>01.01.02.02.007</t>
  </si>
  <si>
    <t>Subministrament i instal·lació de Cable amb conductor de coure de tensió assignada0,6/1 kV, de designació RZ1-K (AS), construcció segons norma UNE 21123-4, unipolar, de secció 1x10 mm2, amb coberta del cable de poliolefines, classe de reacció al foc Cca-s1b, d1, a1 segons la norma UNE-EN 50575 amb baixa emissió fums, col·locat en tub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</si>
  <si>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01.01.02.02.008</t>
  </si>
  <si>
    <t>Subministrament i instal·lació de Caixa de derivació rectangular de planxa d'acer, de 300x350 mm, amb grau de protecció IP-54, muntada superficialment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</si>
  <si>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01.01.02.02.009</t>
  </si>
  <si>
    <t>Subministrament i instal·lació de tallafocs M-40, per a tub M-40 d'acer galvanitzat, fins i tot acoblament dels tubs al tallafocs i segellat amb material adient dels mateixos.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</si>
  <si>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01.01.02.02.010</t>
  </si>
  <si>
    <t>Subministrament i instal·lació de Cable amb conductor de coure de tensió assignada0,6/1 kV, de designació RZ1-K (AS), construcció segons norma UNE 21123-4, unipolar, de secció 1x120 mm2, amb coberta del cable de poliolefines, classe de reacció al foc Cca-s1b, d1, a1 segons la norma UNE-EN 50575 amb baixa emissió fums, col·locat en canal o safata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</si>
  <si>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De TMF a quadre</t>
  </si>
  <si>
    <t>De quadre Electric a quadre</t>
  </si>
  <si>
    <t>01.01.02.02.011</t>
  </si>
  <si>
    <t>Subministrament i instal·lació de Presa de corrent industrial de tipus mural, 3P+N+T, de 63 A i 380-415 V de tensió nominal segons norma UNE-EN 60309-1, amb grau de protecció d'IP-67, col.locada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</si>
  <si>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01.01.02.02.012</t>
  </si>
  <si>
    <t>Subministrament i instal·lació d' Armari metàl·lic des de 300x300x120 fins a 500x600x120 mm, IP-44 per a derivació de cablejat elèctric, amb porta, en muntatge superficial.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</si>
  <si>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01.01.02.03.001</t>
  </si>
  <si>
    <t>Subministrament i instal·lació de terminal de recàrrega de vehicle elèctric per a places de cotxe Model Circontrol eNext Elite  S o similar segons norma IEC-61851-1, indicació lluminosa d'estat de càrrega de color RGB, pantalla LCD, lector RFID ISO/IEC 14443/15693/18092 , grau de protecció IP-54 i IK10, caixa de plàstic ABS autoextingible, connectors segons norma IEC 62196-2 Red: 1F+N+PE, potència màxima 7,4kW, tensió de càrrega 230V, protecció interna magneto tèrmica i diferencial, intensitat de càrrega 32A, tipus de connector tipus 2 (mennekes)/ 32A, mode de càrrega 3, comptador d'energia MID homologats i verificats, comunicacions Ethernet sobre protocol OCPP 1.5 capaç d'actualitzar-se a 1.6J. i 2.0 sense cap modificació de hardware existent dins el propi equip. L'equip estarà preparat per limitar potència mitjançant software.
Inclòs la Configuració de terminal de recàrrega de vehicle elèctric par a gestió remota que es realitza a través de una xarxa Ethernet i d’un sistema de gestió de recàrrega existent a través de comunicacions OCPP v1.5 i 1.6J actualitzable a 2.0. També serà configurable a distància mitjançant un navegador web.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</si>
  <si>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01.01.02.03.002</t>
  </si>
  <si>
    <t>Partida unitària per plaça de aparcament de vehicle elèctric pel pintat de pictogramas de recarrega de vehicle elèctric homologat en parament horitzontal i/o vertical de ciment, amb pintura al dissolvent de resines de pliolite, de dimensions dels pictogramas de 400x400 fins a 1,2x1,2 metres, amb una capa d'imprimació fixadora i 2 capes d'acabat llis. S'inclou pintat i impressió en material tipus foam de pictograma segons documentació gràfica de annexos i indicacions de la Direcció facultativa sempre a la mateixa plaça d'aparcament corresponents a un PdR.
nclou el subministrament de la plantilla homologada de dimensions segons especificacions de plec, mà d'obra, maquinària, accessoris i petit material necessari per la correcta execució.
Inclòs plusos per execució de treballs en caps de setmana, festius i horari nocturn, en jornades reduïdes.
Tot segons el plec de condicions tècniques, els seus annexes i directives de Direcció Facultativa.</t>
  </si>
  <si>
    <t>01.01.02.03.003</t>
  </si>
  <si>
    <t>Subministrament i col·locació del vinilat frontal de l'equip de recàrrega segons requeriments de l'Ajuntament de Barcelona. Vinil autoadhesiu amb logos i retolat segons aparcament, realitzat amb plàstic antivandàlic i colors RGB. Cada PdR portarà un vinil únic amb dades específiques de vinculació al seu emplaçament, número de carregador, número de plaça i codi QR. Dades que seran lliurades per B:SM per a la seva impressió i hauran de ser validades en el moment de la instal·lació amb les proves de recàrrega mitjançant codi QR.
Tot segons el plec de condicions tècniques i els seus annexes i directives de Direcció Facultativa.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</si>
  <si>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01.01.02.03.004</t>
  </si>
  <si>
    <t>Configuració de terminal de recàrrega de vehicle elèctric par a gestió remota que es realitza a través de una xarxa Ethernet i d’un sistema de gestió de recàrrega existent a través de comunicacions OCPP v1.5 i 1.6J actualitzable a 2.0. També serà configurable a distància mitjançant un navegador web.
Inclou mà d'obra, accessoris i petit material necessari per la correcta instal·lació i funcionament.
Inclou la comprovació amb el centre de control de totes les seves funcionalitats en local i remot.
Inclou treballs en horari nocturn, caps de setmana o festius, segons necessitats de la propietat.</t>
  </si>
  <si>
    <t>01.01.03.01.001</t>
  </si>
  <si>
    <t>Subministrament i instal·lació d'armari d'estructura interior autoportant d'acer i estructura lateral, superior i inferior en perfil d'alumini, tipus rack de 19´´ i 42 unitats d'alçària, de 800x800mm i 2000mm d'alçada, estructura desmuntable i capacitat de càrrega de 1200 kg de la marca RETEX model Flat-Pack referència 32361742 o equivalent. Instal·lació sense porta ni panells laterals, per assegurar una correcta refrigeració dels equips interiors. Els equips interiors seran accessibles des de l'interior de la cabina, per personal operador de cabina de B:SM, i des de l'aparcament, per personal mantenidor de B:SM. 
S'inclou suports multifunció laterals, safates i guies per equips no enrackables, panells i brides passacables, kit de ventilació superior i tapes frontals de ventilació, regletes d'endolls i protecció, fuetons UTP Cat.6 amb connectors RJ45, fuetons de F.O MM amb diferents tipologies de connectors i peus anivelladors, per una correcta distribució i funcionament dels elements interiors de l'armari.
Totalment instal·lat, connectat i verificat segons indicacions de personal de Sistemes de B:SM i la DF, i especificacions tècniques del fabricant i estàndards de B:SM.
Inlou mà d'obra, accessoris i petit material per la correcta instal·lació i funcionament. Tot segons indicacions de la DF.</t>
  </si>
  <si>
    <t>Sala PRVE</t>
  </si>
  <si>
    <t>01.01.03.01.002</t>
  </si>
  <si>
    <t>Regleta d'alimentació fixa, amb 6 bases schucko 2P+T de 16 A i 250 V, i un interruptor automàtic magnetotèrmic bipolar de 16 A, per a armaris rack 19'', d'1 unitat d'alçària, muntatge horitzontal, fixada mecànicament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</si>
  <si>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01.01.03.01.003</t>
  </si>
  <si>
    <t>Panell integrat fix, equipat amb 24 connectors RJ45 categoria 6 F/UTP, per a muntar sobre bastidor rack 19'', d'1 unitat d'alçària, amb organitzador de cables, fixat mecànicament.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</si>
  <si>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T</t>
  </si>
  <si>
    <t>Bus 1 i 2</t>
  </si>
  <si>
    <t>01.01.03.01.004</t>
  </si>
  <si>
    <t>Caixa de fibra òptica fixa, extraïble, per a terminació directe, per a 48 onnector SC simplex o LC duplex, d'1 unitat d'alçària, per a armaris rack 19'', fixada mecànicament,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</si>
  <si>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Sala PRVE - rack</t>
  </si>
  <si>
    <t>01.01.03.01.005</t>
  </si>
  <si>
    <t>Caixa de fibra òptica fixa, extraïble, per a terminació directe, per a 24 connector SC simplex/LC duplex, d'1 unitat d'alçària, per a armaris rack 19'', fixada mecànicament,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</si>
  <si>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Sala racks</t>
  </si>
  <si>
    <t>01.01.03.01.006</t>
  </si>
  <si>
    <t>Mecanització de 2 fibres òptiques amb acoblador per caixa de connexions per connector LC duplex, inclou acoplador connector LC duplex, preparació de fibra, mesura de perdues i maniguets de protecció.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</si>
  <si>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 xml:space="preserve">Sala PRVE </t>
  </si>
  <si>
    <t>Sala racks PRVE</t>
  </si>
  <si>
    <t>01.01.03.01.007</t>
  </si>
  <si>
    <t>Cable de xarxa de fibra òptica amb fibra multimode 50/125, connector LC/LC duplex a amdos extrems, d'1 de llargària, instal·lat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</si>
  <si>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Armari perifèric intermig</t>
  </si>
  <si>
    <t>N switch</t>
  </si>
  <si>
    <t>N transceptors</t>
  </si>
  <si>
    <t>Switch 1 - Connexió switch sala racks existent</t>
  </si>
  <si>
    <t>Switch 1 - Switch 2</t>
  </si>
  <si>
    <t>Switch 2 - Connexió switch perifèric següent</t>
  </si>
  <si>
    <t>Armari perifèric extrem</t>
  </si>
  <si>
    <t>Nº armaris</t>
  </si>
  <si>
    <t>Switch 1 - Connexió switch perifèric anterior</t>
  </si>
  <si>
    <t>01.01.03.01.008</t>
  </si>
  <si>
    <t>Cable de xarxa de fibra òptica amb fibra multimode 50/125, connector LC/LC duplex a amdos extrems, de 2 m de llargària, instal·lat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</si>
  <si>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Switch 1 - connexió sala rakcs</t>
  </si>
  <si>
    <t>Switch 1 - connexió switch 2</t>
  </si>
  <si>
    <t>Switch 1 - connexió planta -2</t>
  </si>
  <si>
    <t>Switch 1 - connexió planta -3</t>
  </si>
  <si>
    <t>Switch 2 - connexió switch 3</t>
  </si>
  <si>
    <t>Switch 3 - connexió switch 4</t>
  </si>
  <si>
    <t>Switch 4 - connexió perifèrics planta -1</t>
  </si>
  <si>
    <t>01.01.03.01.009</t>
  </si>
  <si>
    <t>Safata organitzadora de cables fixa de xapa d'acer per a armari de comunicacions rack 19'', sistema de fixació frontal sobre el bastidor, d'1 unitat d'alçària, fixada mecànicament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</si>
  <si>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Rack 1</t>
  </si>
  <si>
    <t>Racks perifèrics</t>
  </si>
  <si>
    <t>R02</t>
  </si>
  <si>
    <t>R03</t>
  </si>
  <si>
    <t>R04</t>
  </si>
  <si>
    <t>01.01.03.01.010</t>
  </si>
  <si>
    <t>Switch gestionable, de 48 ports 10/100/1000 Mbps RJ45 (PoE+) i 4 ports tipus SFP 1/10Gbps SFP+, per armari tipus rack, amb alimentació a 240V, col·locat i connectat model Hewlett Packard Enterprise ARUBA 6200F 48G 4SFP+ SWITCH o equivalent amb font d'alimentació de 370w inclosa. Instal·lat i configurat.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</si>
  <si>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Nº switch</t>
  </si>
  <si>
    <t>01.01.03.02.001</t>
  </si>
  <si>
    <t>PLC QGBT</t>
  </si>
  <si>
    <t>Subquadre Garita</t>
  </si>
  <si>
    <t>Subquadre Escala 1</t>
  </si>
  <si>
    <t>Subquadre Escala 2</t>
  </si>
  <si>
    <t>Subqueadre bombes</t>
  </si>
  <si>
    <t>Clima BT</t>
  </si>
  <si>
    <t>Clima VE</t>
  </si>
  <si>
    <t>Clima Garita</t>
  </si>
  <si>
    <t>Clima Rack</t>
  </si>
  <si>
    <t>Clima Rack PRVE</t>
  </si>
  <si>
    <t>SAI Garita</t>
  </si>
  <si>
    <t>SAI Gestio</t>
  </si>
  <si>
    <t>01.01.03.02.002</t>
  </si>
  <si>
    <t>Subministrament i instal·lació de Tub rígid d'acer galvanitzat, de 32 mm de diàmetre nominal, resistència a l'impacte de 20 J, resistència a compressió de 4000 N, amb unió endollada i muntat superficialment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</si>
  <si>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01.01.03.02.003</t>
  </si>
  <si>
    <t>01.01.03.02.004</t>
  </si>
  <si>
    <t>Connexió racks existents</t>
  </si>
  <si>
    <t>01.01.03.02.005</t>
  </si>
  <si>
    <t>01.01.03.02.006</t>
  </si>
  <si>
    <t>Subministrament i instal·lació de Tub flexible d'acer galvanitzat, de diàmetre nominal referència 32 i muntat superficialment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</si>
  <si>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01.01.03.02.007</t>
  </si>
  <si>
    <t>Subministrament i instal·lació de Caixa de derivació quadrada de planxa d'acer, de 105x105 mm, amb grau de protecció IP-54, muntada superficialment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</si>
  <si>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Escomesa</t>
  </si>
  <si>
    <t>01.01.03.02.008</t>
  </si>
  <si>
    <t>Subministrament i instal·lació de tallafocs M-32, per a tub M-32 d'acer galvanitzat, fins i tot acoblament dels tubs al tallafocs i segellat amb material adient dels mateixos.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</si>
  <si>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01.01.03.02.009</t>
  </si>
  <si>
    <t>Subministrament i instal·lació de Cable per a transmissió de dades amb conductor de coure, de 4 parells, categoria 6a F/UTP, aïllament de poliolefina i coberta de poliolefina, de baixa emissió de fums i opacitat reduïda, no propagador de la flama segons UNE-EN 60332-1-2, col·locat sota tub o canal.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</si>
  <si>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01.01.03.02.010</t>
  </si>
  <si>
    <t>Subministrament i instal·lació de Connector mascle tipus RJ-45 categoria 6 per a cable de parells, connectat al cable i instal·lat en panell distribuidor.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</si>
  <si>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Gestor de Càrrega</t>
  </si>
  <si>
    <t>01.01.03.02.011</t>
  </si>
  <si>
    <t>Caixa de superfície de veu i dades, de tipus universal, amb connector RJ45 simple, categoria 6 F/UTP.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</si>
  <si>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01.01.03.02.012</t>
  </si>
  <si>
    <t>01.01.03.02.013</t>
  </si>
  <si>
    <t>01.01.03.02.014</t>
  </si>
  <si>
    <t>Cable de fibra òptica per a ús exterior, amb 8 fibres del tipus multimode 50/125, estructura interior monotub (estructura folgada) reblerta de gel hidròfug, armadura metàl·lica, amb coberta de polietilè, instal·lat.
Inclou merma de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</si>
  <si>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01.01.04.01.001</t>
  </si>
  <si>
    <t>Subministrament i instal·lació d'armari rack metàl·lic mural per a sistemes de transmissió de veu, dades i imatge, amb bastidor tipus rack 19´´, de 9 unitats d'alçària, de 600x600 mm (amplària x fondària), amb dos perfils d'acer desplaçables en profunditat, panells laterals i porta frontal de vidre de seguretat de 4mm amb marc de perfil d'alumini i d'obertura alternable, pany i clau. L'armari a instal·lar serà de la marca RETEX model Easyrack referència 32250609 o equivalenti anirà fixat al parament vertical.
S'inclou suports multifunció laterals, safates, perfils i guies per equips no enrackables, panells i brides passacables, , regletes d'endolls i protecció, fuetons UTP Cat.6 amb connectors RJ45, fuetons de F.O MM amb diferents tipologies de connectors, per una correcta distribució i funcionament dels elements interiors de l'armari.
Totalment instal·lat, connectat i verificat segons indicacions de personal de Sistemes de B:SM i la DF, i especificacions tècniques del fabricant i estàndards de B:SM.
Inlou mà d'obra, accessoris i petit material per la correcta instal·lació i funcionament. Tot segons indicacions de la DF.</t>
  </si>
  <si>
    <t>Sala BT PRVE - rack M262</t>
  </si>
  <si>
    <t>01.01.04.01.002</t>
  </si>
  <si>
    <t>01.01.04.01.003</t>
  </si>
  <si>
    <t>Font d'alimentació 24Vdc commutada 5A 120W model Schneider ABL8REM24050 o equivalent. Inclou instal·lació, connexionat, configuració, proves i posta en marxa.
Instal·lat i connexionat en carril DIN de quadre elèctric.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</si>
  <si>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01.01.04.01.004</t>
  </si>
  <si>
    <t>Sistema d'Alimentació Ininterrompuda marca Rielo iDialog IDR 600 o equivalent de 600VA de potencia per a muntatge en rack de 19´´, inclou instal·lació, connexionat, configuració, proves i posta en marxa.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</si>
  <si>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01.01.04.01.005</t>
  </si>
  <si>
    <t>Autòmat programable de capçalera per a la gestió centralitzada de totes les instal·lacions de l'aparcament format per controlador lògic model Schneider Modicon M262 TM262L10MESE8T o equivalent. Instal·lat i connexionat. Inclou placa de muntatge en armari rack de 19´´.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</si>
  <si>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01.01.04.01.006</t>
  </si>
  <si>
    <t>Controlador lògic programable compacte per a la  per a la integració de senyals d'entrada digitals i sortida de relé per al connexionat de senyals associades als quadres elèctrics de l'aparcament format per controlador lògic model Schneider Modicon M221 TM221C40R o equivalent  preparat per un total de 32 entrades digitals. Instal·lat i connexionat en carril DIN de quadre elèctric en substitució de PLC existent, incloent retirada d'aquest..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</si>
  <si>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Nº mòduls quadre</t>
  </si>
  <si>
    <t>Nº PLC</t>
  </si>
  <si>
    <t>QGBT</t>
  </si>
  <si>
    <t>QGBT PRVE</t>
  </si>
  <si>
    <t>Subquadre escala</t>
  </si>
  <si>
    <t>Subquadre bombes</t>
  </si>
  <si>
    <t>Subquadre cabina</t>
  </si>
  <si>
    <t>Suquadre ventilacio</t>
  </si>
  <si>
    <t>01.01.04.01.007</t>
  </si>
  <si>
    <t>Controlador lògic programable compacte per a la  per a la integració de senyals d'entrada digitals i sortida de relé per al connexionat de senyals associades als quadres elèctrics de l'aparcament format per controlador lògic model Schneider Modicon M221  o equivalent  preparat per un total de 16 entrades digitals i 16 sortides digitals. Instal·lat i connexionat en carril DIN de quadre elèctric en substitució de PLC existent, incloent retirada d'aquest.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</si>
  <si>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Subquadre cabina-senyals PCI</t>
  </si>
  <si>
    <t>01.01.04.01.008</t>
  </si>
  <si>
    <t>Switch de comunicacions no gestionable per a integració de controladors del sistema de gestió equipat amb 6 ports 100Mbps en format carril DIN amb fond d'alimentació inclosa.
Instal·lat i connexionat en carril DIN de quadre elèctric.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</si>
  <si>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Switch</t>
  </si>
  <si>
    <t>Subquadres</t>
  </si>
  <si>
    <t>QGBT (nº TM221/5)</t>
  </si>
  <si>
    <t>QGBT equips de mesura</t>
  </si>
  <si>
    <t>QGBT PRVE (nº TM221/5)</t>
  </si>
  <si>
    <t>Subquadre ventilacio</t>
  </si>
  <si>
    <t>01.01.04.01.009</t>
  </si>
  <si>
    <t>Equip de mesura de consums generals per instal·lació en escomesa general de quadre elèctric existent normal o de socors model Schneider PM5320 o equivalent amb comunicació Modus TCP, inclou connexionat a actuals toroidals de la instal·lació, configuració, proves i posta en marxa.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</si>
  <si>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Escomesa ppal</t>
  </si>
  <si>
    <t>Escomesa socors</t>
  </si>
  <si>
    <t>01.01.04.01.010</t>
  </si>
  <si>
    <t>Gateway per comunicació d'unitats interiors de climatització Mitsubishi amb protocol Modus TCP, inclou  instal·lació, connexionat a unitat interior, configuració, proves i posta en marxa.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</si>
  <si>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Equips de clima</t>
  </si>
  <si>
    <t>Cabina</t>
  </si>
  <si>
    <t>Sala BT PRVE</t>
  </si>
  <si>
    <t>01.01.04.01.011</t>
  </si>
  <si>
    <t>Tarja de comunicació per Sistema d'Alimentació Ininterrompuda marca Rielo o equivalent per a comunicació Modbus TCP,  inclou instal·lació, connexionat, configuració, proves i posta en marxa.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</si>
  <si>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SAIs</t>
  </si>
  <si>
    <t>SAI cabina</t>
  </si>
  <si>
    <t>SAI M262</t>
  </si>
  <si>
    <t>01.01.04.01.012</t>
  </si>
  <si>
    <t>Metres</t>
  </si>
  <si>
    <t>Mangueres</t>
  </si>
  <si>
    <t>Connexió TM221 cabina - central PCI</t>
  </si>
  <si>
    <t>01.01.04.02.001</t>
  </si>
  <si>
    <t>Enginyeria, desenvolupament i configuració d'autòmat de capçalera Modicom M262 per a la gestió integrada de les instal·lacions de l'aparcament. 
Inclou anàlisi i documentació de la instal·lació, i realització de proves FAT i SAT per a la validació de la integració  i posta en marxa. No inclou ampliació de llicències.
Totalment operatiu segons plec de prescripcions tècniques i indicacions de la DF.
Inclou treballs en horari nocturn, caps de setmana o festius, segons necessitats de la propietat.</t>
  </si>
  <si>
    <t>PLC capçalera</t>
  </si>
  <si>
    <t>01.01.04.02.002</t>
  </si>
  <si>
    <t>Enginyeria, desenvolupament i configuració d'aplicació SCADA Wonderware System Platform per a la gestió integrada de totes les instal·lacions de l'aparcament, incloent mòduls complementaris (informes, KPI, Alert, etc.).
Inclou anàlisi i documentació de la instal·lació, i realització de proves FAT i SAT per a la validació de la integració  i posta en marxa. No inclou ampliació de llicències.
Totalment operatiu segons plec de prescripcions tècniques i indicacions de la DF.
Inclou treballs en horari nocturn, caps de setmana o festius, segons necessitats de la propietat.</t>
  </si>
  <si>
    <t>Totes les instal·lacions de l'aparcament</t>
  </si>
  <si>
    <t>01.01.04.02.003</t>
  </si>
  <si>
    <t>Enginyeria, desenvolupament i configuració de controlador M221 per a la gestió integrada de les instal·lacions associades al subquadre de la instal·lació i part proporcional de switch concentrador de comunicacions associat. 
Inclou anàlisi i documentació de la instal·lació, i realització de proves FAT i SAT per a la validació de la integració  i posta en marxa. No inclou ampliació de llicències. 
Totalment operatiu segons plec de prescripcions tècniques i indicacions de la DF.
Inclou treballs en horari nocturn, caps de setmana o festius, segons necessitats de la propietat.</t>
  </si>
  <si>
    <t>32ED</t>
  </si>
  <si>
    <t>16ED/16SD</t>
  </si>
  <si>
    <t>01.01.04.02.004</t>
  </si>
  <si>
    <t>Enginyeria,  configuració i programació de totes les unitats interiors de climatització Mitsubishi i gateways Modbus per  a la gestió integrada de tots els equips de climatització de l'aparcament. 
Inclou realització de proves per a la validació de la integració  i posta en marxa.
Totalment operatiu segons plec de prescripcions tècniques i indicacions de la DF.
Inclou treballs en horari nocturn, caps de setmana o festius, segons necessitats de la propietat.</t>
  </si>
  <si>
    <t>Tots</t>
  </si>
  <si>
    <t>01.01.04.02.005</t>
  </si>
  <si>
    <t>Enginyeria,  configuració i programació de tots els SAIs Rielo i tarja d'integració Modbus per  a la gestió integrada de tots els SAI's de l'aparcament. 
Inclou realització de proves per a la validació de la integració  i posta en marxa.
Totalment operatiu segons plec de prescripcions tècniques i indicacions de la DF.
Inclou treballs en horari nocturn, caps de setmana o festius, segons necessitats de la propietat.</t>
  </si>
  <si>
    <t>01.01.04.02.006</t>
  </si>
  <si>
    <t>Enginyeria,  configuració i programació i posada en servei de la central d'incendis i intrusió per integració via contactes secs a sistema de gestió. 
Inclou realització de proves per a la validació de la integració  i posta en marxa.
Totalment operatiu segons plec de prescripcions tècniques i indicacions de la DF.
Inclou treballs en horari nocturn, caps de setmana o festius, segons necessitats de la propietat.</t>
  </si>
  <si>
    <t>Central PCI i intrusio</t>
  </si>
  <si>
    <t>01.01.04.02.007</t>
  </si>
  <si>
    <t>Enginyeria, desenvolupament i configuració per integració de tots els equips analitzadors de xarxa de l'aparcament a plataforma de gestió PME de BSM. Inclou proves i posada en marxa.
Totalment operatiu segons plec de prescripcions tècniques i indicacions de la DF.
Inclou treballs en horari nocturn, caps de setmana o festius, segons necessitats de la propietat.</t>
  </si>
  <si>
    <t>Tots els analitzadors</t>
  </si>
  <si>
    <t>01.01.04.02.008</t>
  </si>
  <si>
    <t>Alta i configuració de noves alertes a aplicació ALERT per notificació a serveis de manteniment i gestió via mail / altres sistemes de comunicació. Inclou proves i posada en marxa.
Totalment operatiu segons plec de prescripcions tècniques i indicacions de la DF.
Inclou treballs en horari nocturn, caps de setmana o festius, segons necessitats de la propietat.</t>
  </si>
  <si>
    <t>General aparcament</t>
  </si>
  <si>
    <t>01.01.04.03.001</t>
  </si>
  <si>
    <t>Equip controlador per a gestió de càrrega per un màxim de 15 carregadors amb comunicació amb protocol OCPP model IBILnet30 o equivalent connectat en xarxa amb llicències necessàries, i treballs d'enginyeria, configuració i programació per a l'establiment de comunicacions i control dels paràmetres de càrrega de fins a 15 PRVE segons criteris a definir per DF i BSM. 
Instal·lat i connexionat, configurat, provat i posta en marxa.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</si>
  <si>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Gestor càrrega fins a 15 PRVE</t>
  </si>
  <si>
    <t>1 gestor cada 15 PRVE</t>
  </si>
  <si>
    <t>01.01.04.03.002</t>
  </si>
  <si>
    <t>Configuració i alta de tipus de PRVE dins del sistema de gestió de càrrega.
Configurat, provat i posta en marxa. 
Inclou treballs en horari nocturn, caps de setmana o festius, segons necessitats de la propietat.</t>
  </si>
  <si>
    <t>PRVE cotxe</t>
  </si>
  <si>
    <t>PRVE moto</t>
  </si>
  <si>
    <t>01.01.04.03.003</t>
  </si>
  <si>
    <t>Instal·lació i configuració de servidors del sistema de gestió de càrrega.
Instal·lats i connexionats, configurats, provats i posta en marxa. 
Inclou material, mà d'obra, accessoris i petit material necessari per la correcta instal·lació i funcionament.
Totalment instal·lat segons plànols de projecte, memòria, plec de prescripcions tècniques i indicacions de la DF.
Inclou treballs en horari nocturn, caps de setmana o festius, segons necessitats de la propietat.</t>
  </si>
  <si>
    <t>General</t>
  </si>
  <si>
    <t>01.01.04.03.004</t>
  </si>
  <si>
    <t>Nª equips</t>
  </si>
  <si>
    <t>PRVE nous</t>
  </si>
  <si>
    <t>PRVE existents</t>
  </si>
  <si>
    <t>01.01.04.04.001</t>
  </si>
  <si>
    <t>01.01.04.04.002</t>
  </si>
  <si>
    <t>PME</t>
  </si>
  <si>
    <t>01.01.08.001</t>
  </si>
  <si>
    <t>01.01.09.01.018</t>
  </si>
  <si>
    <t>Exterior</t>
  </si>
  <si>
    <t>Interior Aparcament</t>
  </si>
  <si>
    <t>01.01.09.02.004</t>
  </si>
  <si>
    <t>01.01.09.02.008</t>
  </si>
  <si>
    <t>01.01.09.02.009</t>
  </si>
  <si>
    <t>01.01.09.02.010</t>
  </si>
  <si>
    <t>01.01.09.03.001</t>
  </si>
  <si>
    <t>Ninxol rampa accés</t>
  </si>
  <si>
    <t>01.01.09.03.002</t>
  </si>
  <si>
    <t>Base ninxol per connexió a canalització</t>
  </si>
  <si>
    <t>01.01.09.03.003</t>
  </si>
  <si>
    <t>Porta armari escomesa</t>
  </si>
  <si>
    <t>01.01.09.03.004</t>
  </si>
  <si>
    <t>01.01.09.03.005</t>
  </si>
  <si>
    <t>Reforç estructural ninxol</t>
  </si>
  <si>
    <t>01.01.09.03.006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</si>
</sst>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00"/>
    <numFmt numFmtId="166" formatCode="###,###,##0.00000"/>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8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52">
    <xf numFmtId="0" fontId="0" fillId="0" borderId="0" xfId="0" applyFill="1" applyProtection="1"/>
    <xf numFmtId="0" fontId="11" fillId="0" borderId="0" xfId="0" applyFont="1" applyFill="1" applyAlignment="1" applyProtection="1">
      <alignment horizontal="justify" vertical="top" wrapText="1"/>
    </xf>
    <xf numFmtId="0" fontId="9" fillId="2" borderId="0" xfId="0" applyFont="1" applyFill="1" applyAlignment="1" applyProtection="1">
      <alignment horizontal="center"/>
    </xf>
    <xf numFmtId="0" fontId="8" fillId="0" borderId="0" xfId="0" applyFont="1" applyFill="1" applyProtection="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Fill="1" applyAlignment="1" applyProtection="1">
      <alignment vertical="top"/>
    </xf>
    <xf numFmtId="0" fontId="0" fillId="0" borderId="0" xfId="0" applyFill="1" applyAlignment="1" applyProtection="1">
      <alignment horizontal="justify" vertical="top" wrapText="1"/>
    </xf>
    <xf numFmtId="0" fontId="2" fillId="2" borderId="0" xfId="0" applyFont="1" applyFill="1" applyAlignment="1" applyProtection="1">
      <alignment horizontal="center"/>
    </xf>
    <xf numFmtId="0" fontId="5" fillId="0" borderId="0" xfId="0" applyFont="1" applyFill="1" applyProtection="1"/>
    <xf numFmtId="0" fontId="1" fillId="0" borderId="0" xfId="0" applyFont="1"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Alignment="1" applyProtection="1">
      <alignment wrapText="1"/>
    </xf>
    <xf numFmtId="164" fontId="1" fillId="4" borderId="0" xfId="0" applyNumberFormat="1" applyFont="1" applyFill="1" applyProtection="1">
      <protection locked="0"/>
    </xf>
    <xf numFmtId="165" fontId="1" fillId="4" borderId="0" xfId="0" applyNumberFormat="1" applyFont="1" applyFill="1" applyProtection="1">
      <protection locked="0"/>
    </xf>
    <xf numFmtId="164" fontId="1" fillId="0" borderId="0" xfId="0" applyNumberFormat="1" applyFont="1" applyFill="1" applyProtection="1"/>
    <xf numFmtId="0" fontId="1" fillId="0" borderId="0" xfId="0" applyFont="1" applyFill="1" applyAlignment="1" applyProtection="1">
      <alignment wrapText="1"/>
    </xf>
    <xf numFmtId="164" fontId="3" fillId="0" borderId="0" xfId="0" applyNumberFormat="1" applyFont="1" applyFill="1" applyProtection="1"/>
    <xf numFmtId="0" fontId="1" fillId="0" borderId="0" xfId="0" applyFont="1" applyFill="1" applyProtection="1"/>
    <xf numFmtId="0" fontId="4" fillId="0" borderId="0" xfId="0" applyFont="1" applyFill="1" applyProtection="1"/>
    <xf numFmtId="164" fontId="4" fillId="0" borderId="0" xfId="0" applyNumberFormat="1" applyFont="1" applyFill="1" applyProtection="1"/>
    <xf numFmtId="0" fontId="6" fillId="2" borderId="0" xfId="0" applyFont="1" applyFill="1" applyProtection="1"/>
    <xf numFmtId="0" fontId="3" fillId="3" borderId="0" xfId="0" applyFont="1" applyFill="1" applyAlignment="1" applyProtection="1">
      <alignment horizontal="center"/>
    </xf>
    <xf numFmtId="0" fontId="4" fillId="0" borderId="0" xfId="0" applyFont="1" applyFill="1" applyAlignment="1" applyProtection="1">
      <alignment vertical="top"/>
    </xf>
    <xf numFmtId="0" fontId="0" fillId="0" borderId="0" xfId="0" applyFill="1" applyAlignment="1" applyProtection="1">
      <alignment vertical="top"/>
    </xf>
    <xf numFmtId="165" fontId="4" fillId="0" borderId="0" xfId="0" applyNumberFormat="1" applyFont="1" applyFill="1" applyAlignment="1" applyProtection="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applyFill="1" applyProtection="1"/>
    <xf numFmtId="0" fontId="0" fillId="4" borderId="0" xfId="0" applyFill="1" applyProtection="1">
      <protection locked="0"/>
    </xf>
    <xf numFmtId="0" fontId="0" fillId="0" borderId="0" xfId="0" applyFill="1" applyAlignment="1" applyProtection="1">
      <alignment horizontal="right"/>
    </xf>
    <xf numFmtId="166" fontId="0" fillId="4" borderId="1" xfId="0" applyNumberFormat="1" applyFill="1" applyBorder="1" applyProtection="1">
      <protection locked="0"/>
    </xf>
    <xf numFmtId="0" fontId="0" fillId="0" borderId="0" xfId="0" applyFill="1" applyAlignment="1" applyProtection="1">
      <alignment wrapText="1"/>
    </xf>
    <xf numFmtId="0" fontId="4" fillId="0" borderId="0" xfId="0" applyFont="1" applyFill="1" applyAlignment="1" applyProtection="1">
      <alignment vertical="top" wrapText="1"/>
    </xf>
    <xf numFmtId="0" fontId="10" fillId="0" borderId="0" xfId="0" applyFont="1" applyFill="1" applyProtection="1"/>
    <xf numFmtId="49" fontId="10" fillId="0" borderId="0" xfId="0" applyNumberFormat="1" applyFont="1" applyFill="1" applyProtection="1"/>
    <xf numFmtId="0" fontId="11" fillId="0" borderId="0" xfId="0" applyFont="1" applyFill="1" applyAlignment="1" applyProtection="1">
      <alignment vertical="top"/>
    </xf>
    <xf numFmtId="49" fontId="11" fillId="0" borderId="0" xfId="0" applyNumberFormat="1" applyFont="1" applyFill="1" applyAlignment="1" applyProtection="1">
      <alignment vertical="top"/>
    </xf>
    <xf numFmtId="165" fontId="11" fillId="4" borderId="0" xfId="0" applyNumberFormat="1" applyFont="1" applyFill="1" applyAlignment="1" applyProtection="1">
      <alignment vertical="top"/>
      <protection locked="0"/>
    </xf>
    <xf numFmtId="165" fontId="7" fillId="4" borderId="0" xfId="0" applyNumberFormat="1" applyFont="1" applyFill="1" applyProtection="1">
      <protection locked="0"/>
    </xf>
    <xf numFmtId="165" fontId="7" fillId="4" borderId="2" xfId="0" applyNumberFormat="1" applyFont="1" applyFill="1" applyBorder="1" applyProtection="1">
      <protection locked="0"/>
    </xf>
    <xf numFmtId="0" fontId="11" fillId="0" borderId="0" xfId="0" applyFont="1" applyFill="1" applyAlignment="1" applyProtection="1">
      <alignment vertical="top" wrapText="1"/>
    </xf>
    <xf numFmtId="0" fontId="12" fillId="4" borderId="0" xfId="0" applyFont="1" applyFill="1" applyProtection="1">
      <protection locked="0"/>
    </xf>
    <xf numFmtId="165" fontId="12" fillId="4" borderId="2" xfId="0" applyNumberFormat="1" applyFont="1" applyFill="1" applyBorder="1" applyAlignment="1" applyProtection="1">
      <alignment horizontal="right"/>
      <protection locked="0"/>
    </xf>
    <xf numFmtId="165" fontId="12" fillId="4" borderId="2" xfId="0" applyNumberFormat="1" applyFon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7"/>
  <sheetViews>
    <sheetView tabSelected="1" workbookViewId="0">
      <pane ySplit="8" topLeftCell="A9" activePane="bottomLeft" state="frozenSplit"/>
      <selection pane="bottomLeft" activeCell="G5" sqref="G5"/>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0" t="s">
        <v>0</v>
      </c>
      <c r="F1" s="10" t="s">
        <v>0</v>
      </c>
      <c r="G1" s="10" t="s">
        <v>0</v>
      </c>
      <c r="H1" s="10" t="s">
        <v>0</v>
      </c>
    </row>
    <row r="2" spans="1:8" x14ac:dyDescent="0.25">
      <c r="E2" s="10"/>
      <c r="F2" s="10"/>
      <c r="G2" s="10"/>
      <c r="H2" s="10"/>
    </row>
    <row r="3" spans="1:8" x14ac:dyDescent="0.25">
      <c r="E3" s="10"/>
      <c r="F3" s="10"/>
      <c r="G3" s="10"/>
      <c r="H3" s="10"/>
    </row>
    <row r="4" spans="1:8" x14ac:dyDescent="0.25">
      <c r="E4" s="10"/>
      <c r="F4" s="10"/>
      <c r="G4" s="10"/>
      <c r="H4" s="10"/>
    </row>
    <row r="6" spans="1:8" ht="18.75" x14ac:dyDescent="0.3">
      <c r="C6" s="12"/>
      <c r="D6" s="12"/>
      <c r="E6" s="13" t="s">
        <v>1</v>
      </c>
      <c r="F6" s="12"/>
      <c r="G6" s="12"/>
      <c r="H6" s="12"/>
    </row>
    <row r="8" spans="1:8" x14ac:dyDescent="0.25">
      <c r="F8" s="14" t="s">
        <v>2</v>
      </c>
      <c r="G8" s="14" t="s">
        <v>3</v>
      </c>
      <c r="H8" s="14" t="s">
        <v>4</v>
      </c>
    </row>
    <row r="10" spans="1:8" x14ac:dyDescent="0.25">
      <c r="C10" s="15" t="s">
        <v>5</v>
      </c>
      <c r="D10" s="16" t="s">
        <v>6</v>
      </c>
      <c r="E10" s="15" t="s">
        <v>7</v>
      </c>
    </row>
    <row r="11" spans="1:8" x14ac:dyDescent="0.25">
      <c r="C11" s="15" t="s">
        <v>8</v>
      </c>
      <c r="D11" s="16" t="s">
        <v>6</v>
      </c>
      <c r="E11" s="15" t="s">
        <v>9</v>
      </c>
    </row>
    <row r="12" spans="1:8" x14ac:dyDescent="0.25">
      <c r="C12" s="15" t="s">
        <v>10</v>
      </c>
      <c r="D12" s="16" t="s">
        <v>11</v>
      </c>
      <c r="E12" s="15" t="s">
        <v>12</v>
      </c>
    </row>
    <row r="14" spans="1:8" ht="79.5" x14ac:dyDescent="0.25">
      <c r="A14" s="11" t="s">
        <v>13</v>
      </c>
      <c r="B14" s="11">
        <v>1</v>
      </c>
      <c r="C14" s="11" t="s">
        <v>14</v>
      </c>
      <c r="D14" s="17" t="s">
        <v>15</v>
      </c>
      <c r="E14" s="18" t="s">
        <v>16</v>
      </c>
      <c r="F14" s="19">
        <v>39.03</v>
      </c>
      <c r="G14" s="20">
        <v>44</v>
      </c>
      <c r="H14" s="21">
        <f t="shared" ref="H14:H23" si="0">ROUND(ROUND(F14,2)*ROUND(G14,3),2)</f>
        <v>1717.32</v>
      </c>
    </row>
    <row r="15" spans="1:8" ht="57" x14ac:dyDescent="0.25">
      <c r="A15" s="11" t="s">
        <v>13</v>
      </c>
      <c r="B15" s="11">
        <v>2</v>
      </c>
      <c r="C15" s="11" t="s">
        <v>17</v>
      </c>
      <c r="D15" s="17" t="s">
        <v>18</v>
      </c>
      <c r="E15" s="18" t="s">
        <v>19</v>
      </c>
      <c r="F15" s="19">
        <v>278.01</v>
      </c>
      <c r="G15" s="20">
        <v>1</v>
      </c>
      <c r="H15" s="21">
        <f t="shared" si="0"/>
        <v>278.01</v>
      </c>
    </row>
    <row r="16" spans="1:8" ht="90.75" x14ac:dyDescent="0.25">
      <c r="A16" s="11" t="s">
        <v>13</v>
      </c>
      <c r="B16" s="11">
        <v>3</v>
      </c>
      <c r="C16" s="22" t="s">
        <v>20</v>
      </c>
      <c r="D16" s="17" t="s">
        <v>18</v>
      </c>
      <c r="E16" s="18" t="s">
        <v>21</v>
      </c>
      <c r="F16" s="19">
        <v>75.09</v>
      </c>
      <c r="G16" s="20">
        <v>20</v>
      </c>
      <c r="H16" s="21">
        <f t="shared" si="0"/>
        <v>1501.8</v>
      </c>
    </row>
    <row r="17" spans="1:8" ht="68.25" x14ac:dyDescent="0.25">
      <c r="A17" s="11" t="s">
        <v>13</v>
      </c>
      <c r="B17" s="11">
        <v>4</v>
      </c>
      <c r="C17" s="11" t="s">
        <v>22</v>
      </c>
      <c r="D17" s="17" t="s">
        <v>18</v>
      </c>
      <c r="E17" s="18" t="s">
        <v>23</v>
      </c>
      <c r="F17" s="19">
        <v>49.68</v>
      </c>
      <c r="G17" s="20">
        <v>20</v>
      </c>
      <c r="H17" s="21">
        <f t="shared" si="0"/>
        <v>993.6</v>
      </c>
    </row>
    <row r="18" spans="1:8" ht="79.5" x14ac:dyDescent="0.25">
      <c r="A18" s="11" t="s">
        <v>13</v>
      </c>
      <c r="B18" s="11">
        <v>5</v>
      </c>
      <c r="C18" s="11" t="s">
        <v>24</v>
      </c>
      <c r="D18" s="17" t="s">
        <v>18</v>
      </c>
      <c r="E18" s="18" t="s">
        <v>25</v>
      </c>
      <c r="F18" s="19">
        <v>213.2</v>
      </c>
      <c r="G18" s="20">
        <v>3</v>
      </c>
      <c r="H18" s="21">
        <f t="shared" si="0"/>
        <v>639.6</v>
      </c>
    </row>
    <row r="19" spans="1:8" ht="57" x14ac:dyDescent="0.25">
      <c r="A19" s="11" t="s">
        <v>13</v>
      </c>
      <c r="B19" s="11">
        <v>6</v>
      </c>
      <c r="C19" s="11" t="s">
        <v>26</v>
      </c>
      <c r="D19" s="17" t="s">
        <v>27</v>
      </c>
      <c r="E19" s="18" t="s">
        <v>28</v>
      </c>
      <c r="F19" s="19">
        <v>6.55</v>
      </c>
      <c r="G19" s="20">
        <v>4</v>
      </c>
      <c r="H19" s="21">
        <f t="shared" si="0"/>
        <v>26.2</v>
      </c>
    </row>
    <row r="20" spans="1:8" ht="79.5" x14ac:dyDescent="0.25">
      <c r="A20" s="11" t="s">
        <v>13</v>
      </c>
      <c r="B20" s="11">
        <v>7</v>
      </c>
      <c r="C20" s="11" t="s">
        <v>29</v>
      </c>
      <c r="D20" s="17" t="s">
        <v>18</v>
      </c>
      <c r="E20" s="18" t="s">
        <v>30</v>
      </c>
      <c r="F20" s="19">
        <v>1.17</v>
      </c>
      <c r="G20" s="20">
        <v>20</v>
      </c>
      <c r="H20" s="21">
        <f t="shared" si="0"/>
        <v>23.4</v>
      </c>
    </row>
    <row r="21" spans="1:8" ht="79.5" x14ac:dyDescent="0.25">
      <c r="A21" s="11" t="s">
        <v>13</v>
      </c>
      <c r="B21" s="11">
        <v>8</v>
      </c>
      <c r="C21" s="11" t="s">
        <v>31</v>
      </c>
      <c r="D21" s="17" t="s">
        <v>18</v>
      </c>
      <c r="E21" s="18" t="s">
        <v>32</v>
      </c>
      <c r="F21" s="19">
        <v>3.53</v>
      </c>
      <c r="G21" s="20">
        <v>25</v>
      </c>
      <c r="H21" s="21">
        <f t="shared" si="0"/>
        <v>88.25</v>
      </c>
    </row>
    <row r="22" spans="1:8" ht="68.25" x14ac:dyDescent="0.25">
      <c r="A22" s="11" t="s">
        <v>13</v>
      </c>
      <c r="B22" s="11">
        <v>9</v>
      </c>
      <c r="C22" s="11" t="s">
        <v>33</v>
      </c>
      <c r="D22" s="17" t="s">
        <v>27</v>
      </c>
      <c r="E22" s="18" t="s">
        <v>34</v>
      </c>
      <c r="F22" s="19">
        <v>6.55</v>
      </c>
      <c r="G22" s="20">
        <v>26</v>
      </c>
      <c r="H22" s="21">
        <f t="shared" si="0"/>
        <v>170.3</v>
      </c>
    </row>
    <row r="23" spans="1:8" ht="68.25" x14ac:dyDescent="0.25">
      <c r="A23" s="11" t="s">
        <v>13</v>
      </c>
      <c r="B23" s="11">
        <v>10</v>
      </c>
      <c r="C23" s="11" t="s">
        <v>35</v>
      </c>
      <c r="D23" s="17" t="s">
        <v>27</v>
      </c>
      <c r="E23" s="18" t="s">
        <v>36</v>
      </c>
      <c r="F23" s="19">
        <v>109.39</v>
      </c>
      <c r="G23" s="20">
        <v>8</v>
      </c>
      <c r="H23" s="21">
        <f t="shared" si="0"/>
        <v>875.12</v>
      </c>
    </row>
    <row r="24" spans="1:8" x14ac:dyDescent="0.25">
      <c r="E24" s="15" t="s">
        <v>37</v>
      </c>
      <c r="F24" s="15"/>
      <c r="G24" s="15"/>
      <c r="H24" s="23">
        <f>SUM(H14:H23)</f>
        <v>6313.6</v>
      </c>
    </row>
    <row r="26" spans="1:8" x14ac:dyDescent="0.25">
      <c r="C26" s="15" t="s">
        <v>5</v>
      </c>
      <c r="D26" s="16" t="s">
        <v>6</v>
      </c>
      <c r="E26" s="15" t="s">
        <v>7</v>
      </c>
    </row>
    <row r="27" spans="1:8" x14ac:dyDescent="0.25">
      <c r="C27" s="15" t="s">
        <v>8</v>
      </c>
      <c r="D27" s="16" t="s">
        <v>6</v>
      </c>
      <c r="E27" s="15" t="s">
        <v>9</v>
      </c>
    </row>
    <row r="28" spans="1:8" x14ac:dyDescent="0.25">
      <c r="C28" s="15" t="s">
        <v>10</v>
      </c>
      <c r="D28" s="16" t="s">
        <v>6</v>
      </c>
      <c r="E28" s="15" t="s">
        <v>38</v>
      </c>
    </row>
    <row r="29" spans="1:8" x14ac:dyDescent="0.25">
      <c r="C29" s="15" t="s">
        <v>39</v>
      </c>
      <c r="D29" s="16" t="s">
        <v>6</v>
      </c>
      <c r="E29" s="15" t="s">
        <v>5</v>
      </c>
    </row>
    <row r="31" spans="1:8" ht="68.25" x14ac:dyDescent="0.25">
      <c r="A31" s="11" t="s">
        <v>40</v>
      </c>
      <c r="B31" s="11">
        <v>1</v>
      </c>
      <c r="C31" s="11" t="s">
        <v>41</v>
      </c>
      <c r="D31" s="17" t="s">
        <v>27</v>
      </c>
      <c r="E31" s="18" t="s">
        <v>42</v>
      </c>
      <c r="F31" s="19">
        <v>366.99</v>
      </c>
      <c r="G31" s="20">
        <v>3</v>
      </c>
      <c r="H31" s="21">
        <f t="shared" ref="H31:H40" si="1">ROUND(ROUND(F31,2)*ROUND(G31,3),2)</f>
        <v>1100.97</v>
      </c>
    </row>
    <row r="32" spans="1:8" ht="135.75" x14ac:dyDescent="0.25">
      <c r="A32" s="11" t="s">
        <v>40</v>
      </c>
      <c r="B32" s="11">
        <v>2</v>
      </c>
      <c r="C32" s="11" t="s">
        <v>43</v>
      </c>
      <c r="D32" s="17" t="s">
        <v>15</v>
      </c>
      <c r="E32" s="18" t="s">
        <v>44</v>
      </c>
      <c r="F32" s="19">
        <v>47.85</v>
      </c>
      <c r="G32" s="20">
        <v>79.5</v>
      </c>
      <c r="H32" s="21">
        <f t="shared" si="1"/>
        <v>3804.08</v>
      </c>
    </row>
    <row r="33" spans="1:8" ht="102" x14ac:dyDescent="0.25">
      <c r="A33" s="11" t="s">
        <v>40</v>
      </c>
      <c r="B33" s="11">
        <v>3</v>
      </c>
      <c r="C33" s="11" t="s">
        <v>45</v>
      </c>
      <c r="D33" s="17" t="s">
        <v>15</v>
      </c>
      <c r="E33" s="18" t="s">
        <v>46</v>
      </c>
      <c r="F33" s="19">
        <v>38.86</v>
      </c>
      <c r="G33" s="20">
        <v>159</v>
      </c>
      <c r="H33" s="21">
        <f t="shared" si="1"/>
        <v>6178.74</v>
      </c>
    </row>
    <row r="34" spans="1:8" ht="90.75" x14ac:dyDescent="0.25">
      <c r="A34" s="11" t="s">
        <v>40</v>
      </c>
      <c r="B34" s="11">
        <v>4</v>
      </c>
      <c r="C34" s="11" t="s">
        <v>47</v>
      </c>
      <c r="D34" s="17" t="s">
        <v>15</v>
      </c>
      <c r="E34" s="18" t="s">
        <v>48</v>
      </c>
      <c r="F34" s="19">
        <v>8.83</v>
      </c>
      <c r="G34" s="20">
        <v>159</v>
      </c>
      <c r="H34" s="21">
        <f t="shared" si="1"/>
        <v>1403.97</v>
      </c>
    </row>
    <row r="35" spans="1:8" ht="90.75" x14ac:dyDescent="0.25">
      <c r="A35" s="11" t="s">
        <v>40</v>
      </c>
      <c r="B35" s="11">
        <v>5</v>
      </c>
      <c r="C35" s="11" t="s">
        <v>49</v>
      </c>
      <c r="D35" s="17" t="s">
        <v>15</v>
      </c>
      <c r="E35" s="18" t="s">
        <v>50</v>
      </c>
      <c r="F35" s="19">
        <v>12.39</v>
      </c>
      <c r="G35" s="20">
        <v>30</v>
      </c>
      <c r="H35" s="21">
        <f t="shared" si="1"/>
        <v>371.7</v>
      </c>
    </row>
    <row r="36" spans="1:8" ht="124.5" x14ac:dyDescent="0.25">
      <c r="A36" s="11" t="s">
        <v>40</v>
      </c>
      <c r="B36" s="11">
        <v>6</v>
      </c>
      <c r="C36" s="11" t="s">
        <v>51</v>
      </c>
      <c r="D36" s="17" t="s">
        <v>18</v>
      </c>
      <c r="E36" s="18" t="s">
        <v>52</v>
      </c>
      <c r="F36" s="19">
        <v>3.44</v>
      </c>
      <c r="G36" s="20">
        <v>20</v>
      </c>
      <c r="H36" s="21">
        <f t="shared" si="1"/>
        <v>68.8</v>
      </c>
    </row>
    <row r="37" spans="1:8" ht="124.5" x14ac:dyDescent="0.25">
      <c r="A37" s="11" t="s">
        <v>40</v>
      </c>
      <c r="B37" s="11">
        <v>7</v>
      </c>
      <c r="C37" s="11" t="s">
        <v>53</v>
      </c>
      <c r="D37" s="17" t="s">
        <v>15</v>
      </c>
      <c r="E37" s="18" t="s">
        <v>54</v>
      </c>
      <c r="F37" s="19">
        <v>10.64</v>
      </c>
      <c r="G37" s="20">
        <v>26</v>
      </c>
      <c r="H37" s="21">
        <f t="shared" si="1"/>
        <v>276.64</v>
      </c>
    </row>
    <row r="38" spans="1:8" ht="113.25" x14ac:dyDescent="0.25">
      <c r="A38" s="11" t="s">
        <v>40</v>
      </c>
      <c r="B38" s="11">
        <v>8</v>
      </c>
      <c r="C38" s="11" t="s">
        <v>55</v>
      </c>
      <c r="D38" s="17" t="s">
        <v>15</v>
      </c>
      <c r="E38" s="18" t="s">
        <v>56</v>
      </c>
      <c r="F38" s="19">
        <v>59.64</v>
      </c>
      <c r="G38" s="20">
        <v>9</v>
      </c>
      <c r="H38" s="21">
        <f t="shared" si="1"/>
        <v>536.76</v>
      </c>
    </row>
    <row r="39" spans="1:8" ht="79.5" x14ac:dyDescent="0.25">
      <c r="A39" s="11" t="s">
        <v>40</v>
      </c>
      <c r="B39" s="11">
        <v>9</v>
      </c>
      <c r="C39" s="11" t="s">
        <v>57</v>
      </c>
      <c r="D39" s="17" t="s">
        <v>15</v>
      </c>
      <c r="E39" s="18" t="s">
        <v>58</v>
      </c>
      <c r="F39" s="19">
        <v>361.38</v>
      </c>
      <c r="G39" s="20">
        <v>6</v>
      </c>
      <c r="H39" s="21">
        <f t="shared" si="1"/>
        <v>2168.2800000000002</v>
      </c>
    </row>
    <row r="40" spans="1:8" ht="68.25" x14ac:dyDescent="0.25">
      <c r="A40" s="11" t="s">
        <v>40</v>
      </c>
      <c r="B40" s="11">
        <v>10</v>
      </c>
      <c r="C40" s="11" t="s">
        <v>59</v>
      </c>
      <c r="D40" s="17" t="s">
        <v>60</v>
      </c>
      <c r="E40" s="18" t="s">
        <v>61</v>
      </c>
      <c r="F40" s="19">
        <v>238.24</v>
      </c>
      <c r="G40" s="20">
        <v>4</v>
      </c>
      <c r="H40" s="21">
        <f t="shared" si="1"/>
        <v>952.96</v>
      </c>
    </row>
    <row r="41" spans="1:8" x14ac:dyDescent="0.25">
      <c r="E41" s="15" t="s">
        <v>37</v>
      </c>
      <c r="F41" s="15"/>
      <c r="G41" s="15"/>
      <c r="H41" s="23">
        <f>SUM(H31:H40)</f>
        <v>16862.900000000001</v>
      </c>
    </row>
    <row r="43" spans="1:8" x14ac:dyDescent="0.25">
      <c r="C43" s="15" t="s">
        <v>5</v>
      </c>
      <c r="D43" s="16" t="s">
        <v>6</v>
      </c>
      <c r="E43" s="15" t="s">
        <v>7</v>
      </c>
    </row>
    <row r="44" spans="1:8" x14ac:dyDescent="0.25">
      <c r="C44" s="15" t="s">
        <v>8</v>
      </c>
      <c r="D44" s="16" t="s">
        <v>6</v>
      </c>
      <c r="E44" s="15" t="s">
        <v>9</v>
      </c>
    </row>
    <row r="45" spans="1:8" x14ac:dyDescent="0.25">
      <c r="C45" s="15" t="s">
        <v>10</v>
      </c>
      <c r="D45" s="16" t="s">
        <v>6</v>
      </c>
      <c r="E45" s="15" t="s">
        <v>38</v>
      </c>
    </row>
    <row r="46" spans="1:8" x14ac:dyDescent="0.25">
      <c r="C46" s="15" t="s">
        <v>39</v>
      </c>
      <c r="D46" s="16" t="s">
        <v>62</v>
      </c>
      <c r="E46" s="15" t="s">
        <v>63</v>
      </c>
    </row>
    <row r="48" spans="1:8" ht="102" x14ac:dyDescent="0.25">
      <c r="A48" s="11" t="s">
        <v>64</v>
      </c>
      <c r="B48" s="11">
        <v>1</v>
      </c>
      <c r="C48" s="11" t="s">
        <v>65</v>
      </c>
      <c r="D48" s="17" t="s">
        <v>27</v>
      </c>
      <c r="E48" s="18" t="s">
        <v>66</v>
      </c>
      <c r="F48" s="19">
        <v>140.52000000000001</v>
      </c>
      <c r="G48" s="20">
        <v>2</v>
      </c>
      <c r="H48" s="21">
        <f t="shared" ref="H48:H70" si="2">ROUND(ROUND(F48,2)*ROUND(G48,3),2)</f>
        <v>281.04000000000002</v>
      </c>
    </row>
    <row r="49" spans="1:8" ht="102" x14ac:dyDescent="0.25">
      <c r="A49" s="11" t="s">
        <v>64</v>
      </c>
      <c r="B49" s="11">
        <v>2</v>
      </c>
      <c r="C49" s="11" t="s">
        <v>67</v>
      </c>
      <c r="D49" s="17" t="s">
        <v>27</v>
      </c>
      <c r="E49" s="18" t="s">
        <v>68</v>
      </c>
      <c r="F49" s="19">
        <v>69.209999999999994</v>
      </c>
      <c r="G49" s="20">
        <v>4</v>
      </c>
      <c r="H49" s="21">
        <f t="shared" si="2"/>
        <v>276.83999999999997</v>
      </c>
    </row>
    <row r="50" spans="1:8" ht="102" x14ac:dyDescent="0.25">
      <c r="A50" s="11" t="s">
        <v>64</v>
      </c>
      <c r="B50" s="11">
        <v>3</v>
      </c>
      <c r="C50" s="11" t="s">
        <v>69</v>
      </c>
      <c r="D50" s="17" t="s">
        <v>27</v>
      </c>
      <c r="E50" s="18" t="s">
        <v>70</v>
      </c>
      <c r="F50" s="19">
        <v>63.23</v>
      </c>
      <c r="G50" s="20">
        <v>2</v>
      </c>
      <c r="H50" s="21">
        <f t="shared" si="2"/>
        <v>126.46</v>
      </c>
    </row>
    <row r="51" spans="1:8" ht="79.5" x14ac:dyDescent="0.25">
      <c r="A51" s="11" t="s">
        <v>64</v>
      </c>
      <c r="B51" s="11">
        <v>4</v>
      </c>
      <c r="C51" s="11" t="s">
        <v>71</v>
      </c>
      <c r="D51" s="17" t="s">
        <v>27</v>
      </c>
      <c r="E51" s="18" t="s">
        <v>72</v>
      </c>
      <c r="F51" s="19">
        <v>31.83</v>
      </c>
      <c r="G51" s="20">
        <v>1</v>
      </c>
      <c r="H51" s="21">
        <f t="shared" si="2"/>
        <v>31.83</v>
      </c>
    </row>
    <row r="52" spans="1:8" ht="79.5" x14ac:dyDescent="0.25">
      <c r="A52" s="11" t="s">
        <v>64</v>
      </c>
      <c r="B52" s="11">
        <v>5</v>
      </c>
      <c r="C52" s="11" t="s">
        <v>73</v>
      </c>
      <c r="D52" s="17" t="s">
        <v>27</v>
      </c>
      <c r="E52" s="18" t="s">
        <v>74</v>
      </c>
      <c r="F52" s="19">
        <v>20.49</v>
      </c>
      <c r="G52" s="20">
        <v>2</v>
      </c>
      <c r="H52" s="21">
        <f t="shared" si="2"/>
        <v>40.98</v>
      </c>
    </row>
    <row r="53" spans="1:8" ht="79.5" x14ac:dyDescent="0.25">
      <c r="A53" s="11" t="s">
        <v>64</v>
      </c>
      <c r="B53" s="11">
        <v>6</v>
      </c>
      <c r="C53" s="11" t="s">
        <v>75</v>
      </c>
      <c r="D53" s="17" t="s">
        <v>27</v>
      </c>
      <c r="E53" s="18" t="s">
        <v>76</v>
      </c>
      <c r="F53" s="19">
        <v>104.59</v>
      </c>
      <c r="G53" s="20">
        <v>2</v>
      </c>
      <c r="H53" s="21">
        <f t="shared" si="2"/>
        <v>209.18</v>
      </c>
    </row>
    <row r="54" spans="1:8" ht="102" x14ac:dyDescent="0.25">
      <c r="A54" s="11" t="s">
        <v>64</v>
      </c>
      <c r="B54" s="11">
        <v>7</v>
      </c>
      <c r="C54" s="11" t="s">
        <v>77</v>
      </c>
      <c r="D54" s="17" t="s">
        <v>18</v>
      </c>
      <c r="E54" s="18" t="s">
        <v>78</v>
      </c>
      <c r="F54" s="19">
        <v>2.54</v>
      </c>
      <c r="G54" s="20">
        <v>55</v>
      </c>
      <c r="H54" s="21">
        <f t="shared" si="2"/>
        <v>139.69999999999999</v>
      </c>
    </row>
    <row r="55" spans="1:8" ht="102" x14ac:dyDescent="0.25">
      <c r="A55" s="11" t="s">
        <v>64</v>
      </c>
      <c r="B55" s="11">
        <v>8</v>
      </c>
      <c r="C55" s="11" t="s">
        <v>79</v>
      </c>
      <c r="D55" s="17" t="s">
        <v>18</v>
      </c>
      <c r="E55" s="18" t="s">
        <v>80</v>
      </c>
      <c r="F55" s="19">
        <v>3.14</v>
      </c>
      <c r="G55" s="20">
        <v>55</v>
      </c>
      <c r="H55" s="21">
        <f t="shared" si="2"/>
        <v>172.7</v>
      </c>
    </row>
    <row r="56" spans="1:8" x14ac:dyDescent="0.25">
      <c r="A56" s="11" t="s">
        <v>64</v>
      </c>
      <c r="B56" s="11">
        <v>9</v>
      </c>
      <c r="C56" s="11" t="s">
        <v>81</v>
      </c>
      <c r="D56" s="17" t="s">
        <v>18</v>
      </c>
      <c r="E56" s="24" t="s">
        <v>82</v>
      </c>
      <c r="F56" s="19">
        <v>6.1</v>
      </c>
      <c r="G56" s="20">
        <v>130</v>
      </c>
      <c r="H56" s="21">
        <f t="shared" si="2"/>
        <v>793</v>
      </c>
    </row>
    <row r="57" spans="1:8" ht="102" x14ac:dyDescent="0.25">
      <c r="A57" s="11" t="s">
        <v>64</v>
      </c>
      <c r="B57" s="11">
        <v>10</v>
      </c>
      <c r="C57" s="11" t="s">
        <v>83</v>
      </c>
      <c r="D57" s="17" t="s">
        <v>27</v>
      </c>
      <c r="E57" s="18" t="s">
        <v>84</v>
      </c>
      <c r="F57" s="19">
        <v>41.67</v>
      </c>
      <c r="G57" s="20">
        <v>14</v>
      </c>
      <c r="H57" s="21">
        <f t="shared" si="2"/>
        <v>583.38</v>
      </c>
    </row>
    <row r="58" spans="1:8" ht="102" x14ac:dyDescent="0.25">
      <c r="A58" s="11" t="s">
        <v>64</v>
      </c>
      <c r="B58" s="11">
        <v>11</v>
      </c>
      <c r="C58" s="11" t="s">
        <v>85</v>
      </c>
      <c r="D58" s="17" t="s">
        <v>18</v>
      </c>
      <c r="E58" s="18" t="s">
        <v>86</v>
      </c>
      <c r="F58" s="19">
        <v>4.05</v>
      </c>
      <c r="G58" s="20">
        <v>60</v>
      </c>
      <c r="H58" s="21">
        <f t="shared" si="2"/>
        <v>243</v>
      </c>
    </row>
    <row r="59" spans="1:8" ht="147" x14ac:dyDescent="0.25">
      <c r="A59" s="11" t="s">
        <v>64</v>
      </c>
      <c r="B59" s="11">
        <v>12</v>
      </c>
      <c r="C59" s="11" t="s">
        <v>87</v>
      </c>
      <c r="D59" s="17" t="s">
        <v>27</v>
      </c>
      <c r="E59" s="18" t="s">
        <v>88</v>
      </c>
      <c r="F59" s="19">
        <v>1398.21</v>
      </c>
      <c r="G59" s="20">
        <v>2</v>
      </c>
      <c r="H59" s="21">
        <f t="shared" si="2"/>
        <v>2796.42</v>
      </c>
    </row>
    <row r="60" spans="1:8" ht="102" x14ac:dyDescent="0.25">
      <c r="A60" s="11" t="s">
        <v>64</v>
      </c>
      <c r="B60" s="11">
        <v>13</v>
      </c>
      <c r="C60" s="11" t="s">
        <v>89</v>
      </c>
      <c r="D60" s="17" t="s">
        <v>18</v>
      </c>
      <c r="E60" s="18" t="s">
        <v>90</v>
      </c>
      <c r="F60" s="19">
        <v>14.88</v>
      </c>
      <c r="G60" s="20">
        <v>60</v>
      </c>
      <c r="H60" s="21">
        <f t="shared" si="2"/>
        <v>892.8</v>
      </c>
    </row>
    <row r="61" spans="1:8" ht="79.5" x14ac:dyDescent="0.25">
      <c r="A61" s="11" t="s">
        <v>64</v>
      </c>
      <c r="B61" s="11">
        <v>14</v>
      </c>
      <c r="C61" s="11" t="s">
        <v>91</v>
      </c>
      <c r="D61" s="17" t="s">
        <v>18</v>
      </c>
      <c r="E61" s="18" t="s">
        <v>92</v>
      </c>
      <c r="F61" s="19">
        <v>47.07</v>
      </c>
      <c r="G61" s="20">
        <v>60</v>
      </c>
      <c r="H61" s="21">
        <f t="shared" si="2"/>
        <v>2824.2</v>
      </c>
    </row>
    <row r="62" spans="1:8" ht="102" x14ac:dyDescent="0.25">
      <c r="A62" s="11" t="s">
        <v>64</v>
      </c>
      <c r="B62" s="11">
        <v>15</v>
      </c>
      <c r="C62" s="11" t="s">
        <v>93</v>
      </c>
      <c r="D62" s="17" t="s">
        <v>18</v>
      </c>
      <c r="E62" s="18" t="s">
        <v>94</v>
      </c>
      <c r="F62" s="19">
        <v>4.3099999999999996</v>
      </c>
      <c r="G62" s="20">
        <v>60</v>
      </c>
      <c r="H62" s="21">
        <f t="shared" si="2"/>
        <v>258.60000000000002</v>
      </c>
    </row>
    <row r="63" spans="1:8" ht="90.75" x14ac:dyDescent="0.25">
      <c r="A63" s="11" t="s">
        <v>64</v>
      </c>
      <c r="B63" s="11">
        <v>16</v>
      </c>
      <c r="C63" s="11" t="s">
        <v>95</v>
      </c>
      <c r="D63" s="17" t="s">
        <v>18</v>
      </c>
      <c r="E63" s="18" t="s">
        <v>96</v>
      </c>
      <c r="F63" s="19">
        <v>20.81</v>
      </c>
      <c r="G63" s="20">
        <v>30</v>
      </c>
      <c r="H63" s="21">
        <f t="shared" si="2"/>
        <v>624.29999999999995</v>
      </c>
    </row>
    <row r="64" spans="1:8" x14ac:dyDescent="0.25">
      <c r="A64" s="11" t="s">
        <v>64</v>
      </c>
      <c r="B64" s="11">
        <v>17</v>
      </c>
      <c r="C64" s="11" t="s">
        <v>97</v>
      </c>
      <c r="D64" s="17" t="s">
        <v>98</v>
      </c>
      <c r="E64" s="24" t="s">
        <v>99</v>
      </c>
      <c r="F64" s="19">
        <v>99.3</v>
      </c>
      <c r="G64" s="20">
        <v>4</v>
      </c>
      <c r="H64" s="21">
        <f t="shared" si="2"/>
        <v>397.2</v>
      </c>
    </row>
    <row r="65" spans="1:8" ht="79.5" x14ac:dyDescent="0.25">
      <c r="A65" s="11" t="s">
        <v>64</v>
      </c>
      <c r="B65" s="11">
        <v>18</v>
      </c>
      <c r="C65" s="11" t="s">
        <v>100</v>
      </c>
      <c r="D65" s="17" t="s">
        <v>27</v>
      </c>
      <c r="E65" s="18" t="s">
        <v>101</v>
      </c>
      <c r="F65" s="19">
        <v>43.7</v>
      </c>
      <c r="G65" s="20">
        <v>2</v>
      </c>
      <c r="H65" s="21">
        <f t="shared" si="2"/>
        <v>87.4</v>
      </c>
    </row>
    <row r="66" spans="1:8" ht="68.25" x14ac:dyDescent="0.25">
      <c r="A66" s="11" t="s">
        <v>64</v>
      </c>
      <c r="B66" s="11">
        <v>19</v>
      </c>
      <c r="C66" s="11" t="s">
        <v>102</v>
      </c>
      <c r="D66" s="17" t="s">
        <v>27</v>
      </c>
      <c r="E66" s="18" t="s">
        <v>103</v>
      </c>
      <c r="F66" s="19">
        <v>101.7</v>
      </c>
      <c r="G66" s="20">
        <v>2</v>
      </c>
      <c r="H66" s="21">
        <f t="shared" si="2"/>
        <v>203.4</v>
      </c>
    </row>
    <row r="67" spans="1:8" ht="79.5" x14ac:dyDescent="0.25">
      <c r="A67" s="11" t="s">
        <v>64</v>
      </c>
      <c r="B67" s="11">
        <v>20</v>
      </c>
      <c r="C67" s="11" t="s">
        <v>104</v>
      </c>
      <c r="D67" s="17" t="s">
        <v>27</v>
      </c>
      <c r="E67" s="18" t="s">
        <v>105</v>
      </c>
      <c r="F67" s="19">
        <v>20.399999999999999</v>
      </c>
      <c r="G67" s="20">
        <v>2</v>
      </c>
      <c r="H67" s="21">
        <f t="shared" si="2"/>
        <v>40.799999999999997</v>
      </c>
    </row>
    <row r="68" spans="1:8" ht="113.25" x14ac:dyDescent="0.25">
      <c r="A68" s="11" t="s">
        <v>64</v>
      </c>
      <c r="B68" s="11">
        <v>21</v>
      </c>
      <c r="C68" s="11" t="s">
        <v>106</v>
      </c>
      <c r="D68" s="17" t="s">
        <v>18</v>
      </c>
      <c r="E68" s="18" t="s">
        <v>107</v>
      </c>
      <c r="F68" s="19">
        <v>2.27</v>
      </c>
      <c r="G68" s="20">
        <v>30</v>
      </c>
      <c r="H68" s="21">
        <f t="shared" si="2"/>
        <v>68.099999999999994</v>
      </c>
    </row>
    <row r="69" spans="1:8" ht="45.75" x14ac:dyDescent="0.25">
      <c r="A69" s="11" t="s">
        <v>64</v>
      </c>
      <c r="B69" s="11">
        <v>22</v>
      </c>
      <c r="C69" s="11" t="s">
        <v>108</v>
      </c>
      <c r="D69" s="17" t="s">
        <v>60</v>
      </c>
      <c r="E69" s="18" t="s">
        <v>109</v>
      </c>
      <c r="F69" s="19">
        <v>69.48</v>
      </c>
      <c r="G69" s="20">
        <v>1</v>
      </c>
      <c r="H69" s="21">
        <f t="shared" si="2"/>
        <v>69.48</v>
      </c>
    </row>
    <row r="70" spans="1:8" ht="102" x14ac:dyDescent="0.25">
      <c r="A70" s="11" t="s">
        <v>64</v>
      </c>
      <c r="B70" s="11">
        <v>23</v>
      </c>
      <c r="C70" s="11" t="s">
        <v>110</v>
      </c>
      <c r="D70" s="17" t="s">
        <v>18</v>
      </c>
      <c r="E70" s="18" t="s">
        <v>111</v>
      </c>
      <c r="F70" s="19">
        <v>4.05</v>
      </c>
      <c r="G70" s="20">
        <v>60</v>
      </c>
      <c r="H70" s="21">
        <f t="shared" si="2"/>
        <v>243</v>
      </c>
    </row>
    <row r="71" spans="1:8" x14ac:dyDescent="0.25">
      <c r="E71" s="15" t="s">
        <v>37</v>
      </c>
      <c r="F71" s="15"/>
      <c r="G71" s="15"/>
      <c r="H71" s="23">
        <f>SUM(H48:H70)</f>
        <v>11403.81</v>
      </c>
    </row>
    <row r="73" spans="1:8" x14ac:dyDescent="0.25">
      <c r="C73" s="15" t="s">
        <v>5</v>
      </c>
      <c r="D73" s="16" t="s">
        <v>6</v>
      </c>
      <c r="E73" s="15" t="s">
        <v>7</v>
      </c>
    </row>
    <row r="74" spans="1:8" x14ac:dyDescent="0.25">
      <c r="C74" s="15" t="s">
        <v>8</v>
      </c>
      <c r="D74" s="16" t="s">
        <v>6</v>
      </c>
      <c r="E74" s="15" t="s">
        <v>9</v>
      </c>
    </row>
    <row r="75" spans="1:8" x14ac:dyDescent="0.25">
      <c r="C75" s="15" t="s">
        <v>10</v>
      </c>
      <c r="D75" s="16" t="s">
        <v>62</v>
      </c>
      <c r="E75" s="15" t="s">
        <v>112</v>
      </c>
    </row>
    <row r="76" spans="1:8" x14ac:dyDescent="0.25">
      <c r="C76" s="15" t="s">
        <v>39</v>
      </c>
      <c r="D76" s="16" t="s">
        <v>6</v>
      </c>
      <c r="E76" s="15" t="s">
        <v>113</v>
      </c>
    </row>
    <row r="78" spans="1:8" ht="327" x14ac:dyDescent="0.25">
      <c r="A78" s="11" t="s">
        <v>114</v>
      </c>
      <c r="B78" s="11">
        <v>1</v>
      </c>
      <c r="C78" s="11" t="s">
        <v>115</v>
      </c>
      <c r="D78" s="17" t="s">
        <v>27</v>
      </c>
      <c r="E78" s="18" t="s">
        <v>116</v>
      </c>
      <c r="F78" s="19">
        <v>3255.15</v>
      </c>
      <c r="G78" s="20">
        <v>1</v>
      </c>
      <c r="H78" s="21">
        <f>ROUND(ROUND(F78,2)*ROUND(G78,3),2)</f>
        <v>3255.15</v>
      </c>
    </row>
    <row r="79" spans="1:8" ht="169.5" x14ac:dyDescent="0.25">
      <c r="A79" s="11" t="s">
        <v>114</v>
      </c>
      <c r="B79" s="11">
        <v>2</v>
      </c>
      <c r="C79" s="11" t="s">
        <v>117</v>
      </c>
      <c r="D79" s="17" t="s">
        <v>27</v>
      </c>
      <c r="E79" s="18" t="s">
        <v>118</v>
      </c>
      <c r="F79" s="19">
        <v>24146.12</v>
      </c>
      <c r="G79" s="20">
        <v>1</v>
      </c>
      <c r="H79" s="21">
        <f>ROUND(ROUND(F79,2)*ROUND(G79,3),2)</f>
        <v>24146.12</v>
      </c>
    </row>
    <row r="80" spans="1:8" ht="169.5" x14ac:dyDescent="0.25">
      <c r="A80" s="11" t="s">
        <v>114</v>
      </c>
      <c r="B80" s="11">
        <v>3</v>
      </c>
      <c r="C80" s="11" t="s">
        <v>119</v>
      </c>
      <c r="D80" s="17" t="s">
        <v>27</v>
      </c>
      <c r="E80" s="18" t="s">
        <v>120</v>
      </c>
      <c r="F80" s="19">
        <v>3747.11</v>
      </c>
      <c r="G80" s="20">
        <v>1</v>
      </c>
      <c r="H80" s="21">
        <f>ROUND(ROUND(F80,2)*ROUND(G80,3),2)</f>
        <v>3747.11</v>
      </c>
    </row>
    <row r="81" spans="1:8" x14ac:dyDescent="0.25">
      <c r="E81" s="15" t="s">
        <v>37</v>
      </c>
      <c r="F81" s="15"/>
      <c r="G81" s="15"/>
      <c r="H81" s="23">
        <f>SUM(H78:H80)</f>
        <v>31148.38</v>
      </c>
    </row>
    <row r="83" spans="1:8" x14ac:dyDescent="0.25">
      <c r="C83" s="15" t="s">
        <v>5</v>
      </c>
      <c r="D83" s="16" t="s">
        <v>6</v>
      </c>
      <c r="E83" s="15" t="s">
        <v>7</v>
      </c>
    </row>
    <row r="84" spans="1:8" x14ac:dyDescent="0.25">
      <c r="C84" s="15" t="s">
        <v>8</v>
      </c>
      <c r="D84" s="16" t="s">
        <v>6</v>
      </c>
      <c r="E84" s="15" t="s">
        <v>9</v>
      </c>
    </row>
    <row r="85" spans="1:8" x14ac:dyDescent="0.25">
      <c r="C85" s="15" t="s">
        <v>10</v>
      </c>
      <c r="D85" s="16" t="s">
        <v>62</v>
      </c>
      <c r="E85" s="15" t="s">
        <v>112</v>
      </c>
    </row>
    <row r="86" spans="1:8" x14ac:dyDescent="0.25">
      <c r="C86" s="15" t="s">
        <v>39</v>
      </c>
      <c r="D86" s="16" t="s">
        <v>62</v>
      </c>
      <c r="E86" s="15" t="s">
        <v>121</v>
      </c>
    </row>
    <row r="88" spans="1:8" ht="113.25" x14ac:dyDescent="0.25">
      <c r="A88" s="11" t="s">
        <v>122</v>
      </c>
      <c r="B88" s="11">
        <v>1</v>
      </c>
      <c r="C88" s="11" t="s">
        <v>123</v>
      </c>
      <c r="D88" s="17" t="s">
        <v>18</v>
      </c>
      <c r="E88" s="18" t="s">
        <v>124</v>
      </c>
      <c r="F88" s="19">
        <v>11.08</v>
      </c>
      <c r="G88" s="20">
        <v>160</v>
      </c>
      <c r="H88" s="21">
        <f t="shared" ref="H88:H99" si="3">ROUND(ROUND(F88,2)*ROUND(G88,3),2)</f>
        <v>1772.8</v>
      </c>
    </row>
    <row r="89" spans="1:8" ht="90.75" x14ac:dyDescent="0.25">
      <c r="A89" s="11" t="s">
        <v>122</v>
      </c>
      <c r="B89" s="11">
        <v>2</v>
      </c>
      <c r="C89" s="11" t="s">
        <v>125</v>
      </c>
      <c r="D89" s="17" t="s">
        <v>18</v>
      </c>
      <c r="E89" s="18" t="s">
        <v>126</v>
      </c>
      <c r="F89" s="19">
        <v>13.82</v>
      </c>
      <c r="G89" s="20">
        <v>20</v>
      </c>
      <c r="H89" s="21">
        <f t="shared" si="3"/>
        <v>276.39999999999998</v>
      </c>
    </row>
    <row r="90" spans="1:8" ht="113.25" x14ac:dyDescent="0.25">
      <c r="A90" s="11" t="s">
        <v>122</v>
      </c>
      <c r="B90" s="11">
        <v>3</v>
      </c>
      <c r="C90" s="11" t="s">
        <v>127</v>
      </c>
      <c r="D90" s="17" t="s">
        <v>18</v>
      </c>
      <c r="E90" s="18" t="s">
        <v>128</v>
      </c>
      <c r="F90" s="19">
        <v>6.84</v>
      </c>
      <c r="G90" s="20">
        <v>180</v>
      </c>
      <c r="H90" s="21">
        <f t="shared" si="3"/>
        <v>1231.2</v>
      </c>
    </row>
    <row r="91" spans="1:8" ht="147" x14ac:dyDescent="0.25">
      <c r="A91" s="11" t="s">
        <v>122</v>
      </c>
      <c r="B91" s="11">
        <v>4</v>
      </c>
      <c r="C91" s="11" t="s">
        <v>129</v>
      </c>
      <c r="D91" s="17" t="s">
        <v>18</v>
      </c>
      <c r="E91" s="18" t="s">
        <v>130</v>
      </c>
      <c r="F91" s="19">
        <v>57.34</v>
      </c>
      <c r="G91" s="20">
        <v>10</v>
      </c>
      <c r="H91" s="21">
        <f t="shared" si="3"/>
        <v>573.4</v>
      </c>
    </row>
    <row r="92" spans="1:8" ht="147" x14ac:dyDescent="0.25">
      <c r="A92" s="11" t="s">
        <v>122</v>
      </c>
      <c r="B92" s="11">
        <v>5</v>
      </c>
      <c r="C92" s="11" t="s">
        <v>131</v>
      </c>
      <c r="D92" s="17" t="s">
        <v>18</v>
      </c>
      <c r="E92" s="18" t="s">
        <v>132</v>
      </c>
      <c r="F92" s="19">
        <v>75.81</v>
      </c>
      <c r="G92" s="20">
        <v>75</v>
      </c>
      <c r="H92" s="21">
        <f t="shared" si="3"/>
        <v>5685.75</v>
      </c>
    </row>
    <row r="93" spans="1:8" ht="135.75" x14ac:dyDescent="0.25">
      <c r="A93" s="11" t="s">
        <v>122</v>
      </c>
      <c r="B93" s="11">
        <v>6</v>
      </c>
      <c r="C93" s="11" t="s">
        <v>133</v>
      </c>
      <c r="D93" s="17" t="s">
        <v>18</v>
      </c>
      <c r="E93" s="18" t="s">
        <v>134</v>
      </c>
      <c r="F93" s="19">
        <v>17.89</v>
      </c>
      <c r="G93" s="20">
        <v>340</v>
      </c>
      <c r="H93" s="21">
        <f t="shared" si="3"/>
        <v>6082.6</v>
      </c>
    </row>
    <row r="94" spans="1:8" ht="135.75" x14ac:dyDescent="0.25">
      <c r="A94" s="11" t="s">
        <v>122</v>
      </c>
      <c r="B94" s="11">
        <v>7</v>
      </c>
      <c r="C94" s="11" t="s">
        <v>135</v>
      </c>
      <c r="D94" s="17" t="s">
        <v>18</v>
      </c>
      <c r="E94" s="18" t="s">
        <v>136</v>
      </c>
      <c r="F94" s="19">
        <v>5.13</v>
      </c>
      <c r="G94" s="20">
        <v>540</v>
      </c>
      <c r="H94" s="21">
        <f t="shared" si="3"/>
        <v>2770.2</v>
      </c>
    </row>
    <row r="95" spans="1:8" ht="102" x14ac:dyDescent="0.25">
      <c r="A95" s="11" t="s">
        <v>122</v>
      </c>
      <c r="B95" s="11">
        <v>8</v>
      </c>
      <c r="C95" s="11" t="s">
        <v>137</v>
      </c>
      <c r="D95" s="17" t="s">
        <v>27</v>
      </c>
      <c r="E95" s="18" t="s">
        <v>138</v>
      </c>
      <c r="F95" s="19">
        <v>70.64</v>
      </c>
      <c r="G95" s="20">
        <v>37</v>
      </c>
      <c r="H95" s="21">
        <f t="shared" si="3"/>
        <v>2613.6799999999998</v>
      </c>
    </row>
    <row r="96" spans="1:8" ht="102" x14ac:dyDescent="0.25">
      <c r="A96" s="11" t="s">
        <v>122</v>
      </c>
      <c r="B96" s="11">
        <v>9</v>
      </c>
      <c r="C96" s="11" t="s">
        <v>139</v>
      </c>
      <c r="D96" s="17" t="s">
        <v>27</v>
      </c>
      <c r="E96" s="18" t="s">
        <v>140</v>
      </c>
      <c r="F96" s="19">
        <v>74.180000000000007</v>
      </c>
      <c r="G96" s="20">
        <v>4</v>
      </c>
      <c r="H96" s="21">
        <f t="shared" si="3"/>
        <v>296.72000000000003</v>
      </c>
    </row>
    <row r="97" spans="1:8" ht="135.75" x14ac:dyDescent="0.25">
      <c r="A97" s="11" t="s">
        <v>122</v>
      </c>
      <c r="B97" s="11">
        <v>10</v>
      </c>
      <c r="C97" s="11" t="s">
        <v>141</v>
      </c>
      <c r="D97" s="17" t="s">
        <v>18</v>
      </c>
      <c r="E97" s="18" t="s">
        <v>142</v>
      </c>
      <c r="F97" s="19">
        <v>27.56</v>
      </c>
      <c r="G97" s="20">
        <v>850</v>
      </c>
      <c r="H97" s="21">
        <f t="shared" si="3"/>
        <v>23426</v>
      </c>
    </row>
    <row r="98" spans="1:8" ht="102" x14ac:dyDescent="0.25">
      <c r="A98" s="11" t="s">
        <v>122</v>
      </c>
      <c r="B98" s="11">
        <v>11</v>
      </c>
      <c r="C98" s="11" t="s">
        <v>143</v>
      </c>
      <c r="D98" s="17" t="s">
        <v>27</v>
      </c>
      <c r="E98" s="18" t="s">
        <v>144</v>
      </c>
      <c r="F98" s="19">
        <v>64.2</v>
      </c>
      <c r="G98" s="20">
        <v>1</v>
      </c>
      <c r="H98" s="21">
        <f t="shared" si="3"/>
        <v>64.2</v>
      </c>
    </row>
    <row r="99" spans="1:8" ht="102" x14ac:dyDescent="0.25">
      <c r="A99" s="11" t="s">
        <v>122</v>
      </c>
      <c r="B99" s="11">
        <v>12</v>
      </c>
      <c r="C99" s="11" t="s">
        <v>145</v>
      </c>
      <c r="D99" s="17" t="s">
        <v>27</v>
      </c>
      <c r="E99" s="18" t="s">
        <v>146</v>
      </c>
      <c r="F99" s="19">
        <v>248.64</v>
      </c>
      <c r="G99" s="20">
        <v>1</v>
      </c>
      <c r="H99" s="21">
        <f t="shared" si="3"/>
        <v>248.64</v>
      </c>
    </row>
    <row r="100" spans="1:8" x14ac:dyDescent="0.25">
      <c r="E100" s="15" t="s">
        <v>37</v>
      </c>
      <c r="F100" s="15"/>
      <c r="G100" s="15"/>
      <c r="H100" s="23">
        <f>SUM(H88:H99)</f>
        <v>45041.59</v>
      </c>
    </row>
    <row r="102" spans="1:8" x14ac:dyDescent="0.25">
      <c r="C102" s="15" t="s">
        <v>5</v>
      </c>
      <c r="D102" s="16" t="s">
        <v>6</v>
      </c>
      <c r="E102" s="15" t="s">
        <v>7</v>
      </c>
    </row>
    <row r="103" spans="1:8" x14ac:dyDescent="0.25">
      <c r="C103" s="15" t="s">
        <v>8</v>
      </c>
      <c r="D103" s="16" t="s">
        <v>6</v>
      </c>
      <c r="E103" s="15" t="s">
        <v>9</v>
      </c>
    </row>
    <row r="104" spans="1:8" x14ac:dyDescent="0.25">
      <c r="C104" s="15" t="s">
        <v>10</v>
      </c>
      <c r="D104" s="16" t="s">
        <v>62</v>
      </c>
      <c r="E104" s="15" t="s">
        <v>112</v>
      </c>
    </row>
    <row r="105" spans="1:8" x14ac:dyDescent="0.25">
      <c r="C105" s="15" t="s">
        <v>39</v>
      </c>
      <c r="D105" s="16" t="s">
        <v>147</v>
      </c>
      <c r="E105" s="15" t="s">
        <v>148</v>
      </c>
    </row>
    <row r="107" spans="1:8" ht="270.75" x14ac:dyDescent="0.25">
      <c r="A107" s="11" t="s">
        <v>149</v>
      </c>
      <c r="B107" s="11">
        <v>1</v>
      </c>
      <c r="C107" s="11" t="s">
        <v>150</v>
      </c>
      <c r="D107" s="17" t="s">
        <v>27</v>
      </c>
      <c r="E107" s="18" t="s">
        <v>151</v>
      </c>
      <c r="F107" s="19">
        <v>2069.21</v>
      </c>
      <c r="G107" s="20">
        <v>26</v>
      </c>
      <c r="H107" s="21">
        <f>ROUND(ROUND(F107,2)*ROUND(G107,3),2)</f>
        <v>53799.46</v>
      </c>
    </row>
    <row r="108" spans="1:8" ht="180.75" x14ac:dyDescent="0.25">
      <c r="A108" s="11" t="s">
        <v>149</v>
      </c>
      <c r="B108" s="11">
        <v>2</v>
      </c>
      <c r="C108" s="11" t="s">
        <v>152</v>
      </c>
      <c r="D108" s="17" t="s">
        <v>27</v>
      </c>
      <c r="E108" s="18" t="s">
        <v>153</v>
      </c>
      <c r="F108" s="19">
        <v>184.5</v>
      </c>
      <c r="G108" s="20">
        <v>26</v>
      </c>
      <c r="H108" s="21">
        <f>ROUND(ROUND(F108,2)*ROUND(G108,3),2)</f>
        <v>4797</v>
      </c>
    </row>
    <row r="109" spans="1:8" ht="180.75" x14ac:dyDescent="0.25">
      <c r="A109" s="11" t="s">
        <v>149</v>
      </c>
      <c r="B109" s="11">
        <v>3</v>
      </c>
      <c r="C109" s="11" t="s">
        <v>154</v>
      </c>
      <c r="D109" s="17" t="s">
        <v>27</v>
      </c>
      <c r="E109" s="18" t="s">
        <v>155</v>
      </c>
      <c r="F109" s="19">
        <v>44.46</v>
      </c>
      <c r="G109" s="20">
        <v>26</v>
      </c>
      <c r="H109" s="21">
        <f>ROUND(ROUND(F109,2)*ROUND(G109,3),2)</f>
        <v>1155.96</v>
      </c>
    </row>
    <row r="110" spans="1:8" ht="124.5" x14ac:dyDescent="0.25">
      <c r="A110" s="11" t="s">
        <v>149</v>
      </c>
      <c r="B110" s="11">
        <v>4</v>
      </c>
      <c r="C110" s="11" t="s">
        <v>156</v>
      </c>
      <c r="D110" s="17" t="s">
        <v>27</v>
      </c>
      <c r="E110" s="18" t="s">
        <v>157</v>
      </c>
      <c r="F110" s="19">
        <v>138.63999999999999</v>
      </c>
      <c r="G110" s="20">
        <v>26</v>
      </c>
      <c r="H110" s="21">
        <f>ROUND(ROUND(F110,2)*ROUND(G110,3),2)</f>
        <v>3604.64</v>
      </c>
    </row>
    <row r="111" spans="1:8" x14ac:dyDescent="0.25">
      <c r="E111" s="15" t="s">
        <v>37</v>
      </c>
      <c r="F111" s="15"/>
      <c r="G111" s="15"/>
      <c r="H111" s="23">
        <f>SUM(H107:H110)</f>
        <v>63357.06</v>
      </c>
    </row>
    <row r="113" spans="1:8" x14ac:dyDescent="0.25">
      <c r="C113" s="15" t="s">
        <v>5</v>
      </c>
      <c r="D113" s="16" t="s">
        <v>6</v>
      </c>
      <c r="E113" s="15" t="s">
        <v>7</v>
      </c>
    </row>
    <row r="114" spans="1:8" x14ac:dyDescent="0.25">
      <c r="C114" s="15" t="s">
        <v>8</v>
      </c>
      <c r="D114" s="16" t="s">
        <v>6</v>
      </c>
      <c r="E114" s="15" t="s">
        <v>9</v>
      </c>
    </row>
    <row r="115" spans="1:8" x14ac:dyDescent="0.25">
      <c r="C115" s="15" t="s">
        <v>10</v>
      </c>
      <c r="D115" s="16" t="s">
        <v>147</v>
      </c>
      <c r="E115" s="15" t="s">
        <v>158</v>
      </c>
    </row>
    <row r="116" spans="1:8" x14ac:dyDescent="0.25">
      <c r="C116" s="15" t="s">
        <v>39</v>
      </c>
      <c r="D116" s="16" t="s">
        <v>6</v>
      </c>
      <c r="E116" s="15" t="s">
        <v>159</v>
      </c>
    </row>
    <row r="118" spans="1:8" ht="237" x14ac:dyDescent="0.25">
      <c r="A118" s="11" t="s">
        <v>160</v>
      </c>
      <c r="B118" s="11">
        <v>1</v>
      </c>
      <c r="C118" s="11" t="s">
        <v>161</v>
      </c>
      <c r="D118" s="17" t="s">
        <v>27</v>
      </c>
      <c r="E118" s="18" t="s">
        <v>162</v>
      </c>
      <c r="F118" s="19">
        <v>3218.2</v>
      </c>
      <c r="G118" s="20">
        <v>1</v>
      </c>
      <c r="H118" s="21">
        <f t="shared" ref="H118:H127" si="4">ROUND(ROUND(F118,2)*ROUND(G118,3),2)</f>
        <v>3218.2</v>
      </c>
    </row>
    <row r="119" spans="1:8" ht="113.25" x14ac:dyDescent="0.25">
      <c r="A119" s="11" t="s">
        <v>160</v>
      </c>
      <c r="B119" s="11">
        <v>2</v>
      </c>
      <c r="C119" s="11" t="s">
        <v>163</v>
      </c>
      <c r="D119" s="17" t="s">
        <v>27</v>
      </c>
      <c r="E119" s="18" t="s">
        <v>164</v>
      </c>
      <c r="F119" s="19">
        <v>283.85000000000002</v>
      </c>
      <c r="G119" s="20">
        <v>1</v>
      </c>
      <c r="H119" s="21">
        <f t="shared" si="4"/>
        <v>283.85000000000002</v>
      </c>
    </row>
    <row r="120" spans="1:8" ht="102" x14ac:dyDescent="0.25">
      <c r="A120" s="11" t="s">
        <v>160</v>
      </c>
      <c r="B120" s="11">
        <v>3</v>
      </c>
      <c r="C120" s="11" t="s">
        <v>165</v>
      </c>
      <c r="D120" s="17" t="s">
        <v>27</v>
      </c>
      <c r="E120" s="18" t="s">
        <v>166</v>
      </c>
      <c r="F120" s="19">
        <v>380.45</v>
      </c>
      <c r="G120" s="20">
        <v>2</v>
      </c>
      <c r="H120" s="21">
        <f t="shared" si="4"/>
        <v>760.9</v>
      </c>
    </row>
    <row r="121" spans="1:8" ht="102" x14ac:dyDescent="0.25">
      <c r="A121" s="11" t="s">
        <v>160</v>
      </c>
      <c r="B121" s="11">
        <v>4</v>
      </c>
      <c r="C121" s="11" t="s">
        <v>167</v>
      </c>
      <c r="D121" s="17" t="s">
        <v>27</v>
      </c>
      <c r="E121" s="18" t="s">
        <v>168</v>
      </c>
      <c r="F121" s="19">
        <v>85.2</v>
      </c>
      <c r="G121" s="20">
        <v>1</v>
      </c>
      <c r="H121" s="21">
        <f t="shared" si="4"/>
        <v>85.2</v>
      </c>
    </row>
    <row r="122" spans="1:8" ht="102" x14ac:dyDescent="0.25">
      <c r="A122" s="11" t="s">
        <v>160</v>
      </c>
      <c r="B122" s="11">
        <v>5</v>
      </c>
      <c r="C122" s="11" t="s">
        <v>169</v>
      </c>
      <c r="D122" s="17" t="s">
        <v>27</v>
      </c>
      <c r="E122" s="18" t="s">
        <v>170</v>
      </c>
      <c r="F122" s="19">
        <v>53.13</v>
      </c>
      <c r="G122" s="20">
        <v>1</v>
      </c>
      <c r="H122" s="21">
        <f t="shared" si="4"/>
        <v>53.13</v>
      </c>
    </row>
    <row r="123" spans="1:8" ht="113.25" x14ac:dyDescent="0.25">
      <c r="A123" s="11" t="s">
        <v>160</v>
      </c>
      <c r="B123" s="11">
        <v>6</v>
      </c>
      <c r="C123" s="11" t="s">
        <v>171</v>
      </c>
      <c r="D123" s="17" t="s">
        <v>27</v>
      </c>
      <c r="E123" s="18" t="s">
        <v>172</v>
      </c>
      <c r="F123" s="19">
        <v>39.549999999999997</v>
      </c>
      <c r="G123" s="20">
        <v>8</v>
      </c>
      <c r="H123" s="21">
        <f t="shared" si="4"/>
        <v>316.39999999999998</v>
      </c>
    </row>
    <row r="124" spans="1:8" ht="90.75" x14ac:dyDescent="0.25">
      <c r="A124" s="11" t="s">
        <v>160</v>
      </c>
      <c r="B124" s="11">
        <v>7</v>
      </c>
      <c r="C124" s="11" t="s">
        <v>173</v>
      </c>
      <c r="D124" s="17" t="s">
        <v>27</v>
      </c>
      <c r="E124" s="18" t="s">
        <v>174</v>
      </c>
      <c r="F124" s="19">
        <v>13.52</v>
      </c>
      <c r="G124" s="20">
        <v>3</v>
      </c>
      <c r="H124" s="21">
        <f t="shared" si="4"/>
        <v>40.56</v>
      </c>
    </row>
    <row r="125" spans="1:8" ht="102" x14ac:dyDescent="0.25">
      <c r="A125" s="11" t="s">
        <v>160</v>
      </c>
      <c r="B125" s="11">
        <v>8</v>
      </c>
      <c r="C125" s="11" t="s">
        <v>175</v>
      </c>
      <c r="D125" s="17" t="s">
        <v>27</v>
      </c>
      <c r="E125" s="18" t="s">
        <v>176</v>
      </c>
      <c r="F125" s="19">
        <v>13.79</v>
      </c>
      <c r="G125" s="20">
        <v>2</v>
      </c>
      <c r="H125" s="21">
        <f t="shared" si="4"/>
        <v>27.58</v>
      </c>
    </row>
    <row r="126" spans="1:8" ht="102" x14ac:dyDescent="0.25">
      <c r="A126" s="11" t="s">
        <v>160</v>
      </c>
      <c r="B126" s="11">
        <v>9</v>
      </c>
      <c r="C126" s="11" t="s">
        <v>177</v>
      </c>
      <c r="D126" s="17" t="s">
        <v>27</v>
      </c>
      <c r="E126" s="18" t="s">
        <v>178</v>
      </c>
      <c r="F126" s="19">
        <v>20.8</v>
      </c>
      <c r="G126" s="20">
        <v>3</v>
      </c>
      <c r="H126" s="21">
        <f t="shared" si="4"/>
        <v>62.4</v>
      </c>
    </row>
    <row r="127" spans="1:8" ht="124.5" x14ac:dyDescent="0.25">
      <c r="A127" s="11" t="s">
        <v>160</v>
      </c>
      <c r="B127" s="11">
        <v>10</v>
      </c>
      <c r="C127" s="11" t="s">
        <v>179</v>
      </c>
      <c r="D127" s="17" t="s">
        <v>27</v>
      </c>
      <c r="E127" s="18" t="s">
        <v>180</v>
      </c>
      <c r="F127" s="19">
        <v>7604</v>
      </c>
      <c r="G127" s="20">
        <v>2</v>
      </c>
      <c r="H127" s="21">
        <f t="shared" si="4"/>
        <v>15208</v>
      </c>
    </row>
    <row r="128" spans="1:8" x14ac:dyDescent="0.25">
      <c r="E128" s="15" t="s">
        <v>37</v>
      </c>
      <c r="F128" s="15"/>
      <c r="G128" s="15"/>
      <c r="H128" s="23">
        <f>SUM(H118:H127)</f>
        <v>20056.22</v>
      </c>
    </row>
    <row r="130" spans="1:8" x14ac:dyDescent="0.25">
      <c r="C130" s="15" t="s">
        <v>5</v>
      </c>
      <c r="D130" s="16" t="s">
        <v>6</v>
      </c>
      <c r="E130" s="15" t="s">
        <v>7</v>
      </c>
    </row>
    <row r="131" spans="1:8" x14ac:dyDescent="0.25">
      <c r="C131" s="15" t="s">
        <v>8</v>
      </c>
      <c r="D131" s="16" t="s">
        <v>6</v>
      </c>
      <c r="E131" s="15" t="s">
        <v>9</v>
      </c>
    </row>
    <row r="132" spans="1:8" x14ac:dyDescent="0.25">
      <c r="C132" s="15" t="s">
        <v>10</v>
      </c>
      <c r="D132" s="16" t="s">
        <v>147</v>
      </c>
      <c r="E132" s="15" t="s">
        <v>158</v>
      </c>
    </row>
    <row r="133" spans="1:8" x14ac:dyDescent="0.25">
      <c r="C133" s="15" t="s">
        <v>39</v>
      </c>
      <c r="D133" s="16" t="s">
        <v>62</v>
      </c>
      <c r="E133" s="15" t="s">
        <v>121</v>
      </c>
    </row>
    <row r="135" spans="1:8" ht="113.25" x14ac:dyDescent="0.25">
      <c r="A135" s="11" t="s">
        <v>181</v>
      </c>
      <c r="B135" s="11">
        <v>1</v>
      </c>
      <c r="C135" s="11" t="s">
        <v>123</v>
      </c>
      <c r="D135" s="17" t="s">
        <v>18</v>
      </c>
      <c r="E135" s="18" t="s">
        <v>124</v>
      </c>
      <c r="F135" s="19">
        <v>11.08</v>
      </c>
      <c r="G135" s="20">
        <v>465</v>
      </c>
      <c r="H135" s="21">
        <f t="shared" ref="H135:H148" si="5">ROUND(ROUND(F135,2)*ROUND(G135,3),2)</f>
        <v>5152.2</v>
      </c>
    </row>
    <row r="136" spans="1:8" ht="113.25" x14ac:dyDescent="0.25">
      <c r="A136" s="11" t="s">
        <v>181</v>
      </c>
      <c r="B136" s="11">
        <v>2</v>
      </c>
      <c r="C136" s="11" t="s">
        <v>182</v>
      </c>
      <c r="D136" s="17" t="s">
        <v>18</v>
      </c>
      <c r="E136" s="18" t="s">
        <v>183</v>
      </c>
      <c r="F136" s="19">
        <v>9.15</v>
      </c>
      <c r="G136" s="20">
        <v>160</v>
      </c>
      <c r="H136" s="21">
        <f t="shared" si="5"/>
        <v>1464</v>
      </c>
    </row>
    <row r="137" spans="1:8" ht="113.25" x14ac:dyDescent="0.25">
      <c r="A137" s="11" t="s">
        <v>181</v>
      </c>
      <c r="B137" s="11">
        <v>3</v>
      </c>
      <c r="C137" s="11" t="s">
        <v>127</v>
      </c>
      <c r="D137" s="17" t="s">
        <v>18</v>
      </c>
      <c r="E137" s="18" t="s">
        <v>128</v>
      </c>
      <c r="F137" s="19">
        <v>6.84</v>
      </c>
      <c r="G137" s="20">
        <v>48</v>
      </c>
      <c r="H137" s="21">
        <f t="shared" si="5"/>
        <v>328.32</v>
      </c>
    </row>
    <row r="138" spans="1:8" x14ac:dyDescent="0.25">
      <c r="A138" s="11" t="s">
        <v>181</v>
      </c>
      <c r="B138" s="11">
        <v>4</v>
      </c>
      <c r="C138" s="11" t="s">
        <v>81</v>
      </c>
      <c r="D138" s="17" t="s">
        <v>18</v>
      </c>
      <c r="E138" s="24" t="s">
        <v>82</v>
      </c>
      <c r="F138" s="19">
        <v>6.1</v>
      </c>
      <c r="G138" s="20">
        <v>260</v>
      </c>
      <c r="H138" s="21">
        <f t="shared" si="5"/>
        <v>1586</v>
      </c>
    </row>
    <row r="139" spans="1:8" ht="90.75" x14ac:dyDescent="0.25">
      <c r="A139" s="11" t="s">
        <v>181</v>
      </c>
      <c r="B139" s="11">
        <v>5</v>
      </c>
      <c r="C139" s="11" t="s">
        <v>125</v>
      </c>
      <c r="D139" s="17" t="s">
        <v>18</v>
      </c>
      <c r="E139" s="18" t="s">
        <v>126</v>
      </c>
      <c r="F139" s="19">
        <v>13.82</v>
      </c>
      <c r="G139" s="20">
        <v>20</v>
      </c>
      <c r="H139" s="21">
        <f t="shared" si="5"/>
        <v>276.39999999999998</v>
      </c>
    </row>
    <row r="140" spans="1:8" ht="90.75" x14ac:dyDescent="0.25">
      <c r="A140" s="11" t="s">
        <v>181</v>
      </c>
      <c r="B140" s="11">
        <v>6</v>
      </c>
      <c r="C140" s="11" t="s">
        <v>184</v>
      </c>
      <c r="D140" s="17" t="s">
        <v>18</v>
      </c>
      <c r="E140" s="18" t="s">
        <v>185</v>
      </c>
      <c r="F140" s="19">
        <v>10.23</v>
      </c>
      <c r="G140" s="20">
        <v>20</v>
      </c>
      <c r="H140" s="21">
        <f t="shared" si="5"/>
        <v>204.6</v>
      </c>
    </row>
    <row r="141" spans="1:8" ht="102" x14ac:dyDescent="0.25">
      <c r="A141" s="11" t="s">
        <v>181</v>
      </c>
      <c r="B141" s="11">
        <v>7</v>
      </c>
      <c r="C141" s="11" t="s">
        <v>186</v>
      </c>
      <c r="D141" s="17" t="s">
        <v>27</v>
      </c>
      <c r="E141" s="18" t="s">
        <v>187</v>
      </c>
      <c r="F141" s="19">
        <v>35.29</v>
      </c>
      <c r="G141" s="20">
        <v>82</v>
      </c>
      <c r="H141" s="21">
        <f t="shared" si="5"/>
        <v>2893.78</v>
      </c>
    </row>
    <row r="142" spans="1:8" ht="102" x14ac:dyDescent="0.25">
      <c r="A142" s="11" t="s">
        <v>181</v>
      </c>
      <c r="B142" s="11">
        <v>8</v>
      </c>
      <c r="C142" s="11" t="s">
        <v>188</v>
      </c>
      <c r="D142" s="17" t="s">
        <v>27</v>
      </c>
      <c r="E142" s="18" t="s">
        <v>189</v>
      </c>
      <c r="F142" s="19">
        <v>67.3</v>
      </c>
      <c r="G142" s="20">
        <v>6</v>
      </c>
      <c r="H142" s="21">
        <f t="shared" si="5"/>
        <v>403.8</v>
      </c>
    </row>
    <row r="143" spans="1:8" ht="124.5" x14ac:dyDescent="0.25">
      <c r="A143" s="11" t="s">
        <v>181</v>
      </c>
      <c r="B143" s="11">
        <v>9</v>
      </c>
      <c r="C143" s="11" t="s">
        <v>190</v>
      </c>
      <c r="D143" s="17" t="s">
        <v>18</v>
      </c>
      <c r="E143" s="18" t="s">
        <v>191</v>
      </c>
      <c r="F143" s="19">
        <v>1.97</v>
      </c>
      <c r="G143" s="20">
        <v>2465</v>
      </c>
      <c r="H143" s="21">
        <f t="shared" si="5"/>
        <v>4856.05</v>
      </c>
    </row>
    <row r="144" spans="1:8" ht="102" x14ac:dyDescent="0.25">
      <c r="A144" s="11" t="s">
        <v>181</v>
      </c>
      <c r="B144" s="11">
        <v>10</v>
      </c>
      <c r="C144" s="11" t="s">
        <v>192</v>
      </c>
      <c r="D144" s="17" t="s">
        <v>27</v>
      </c>
      <c r="E144" s="18" t="s">
        <v>193</v>
      </c>
      <c r="F144" s="19">
        <v>4.0999999999999996</v>
      </c>
      <c r="G144" s="20">
        <v>88</v>
      </c>
      <c r="H144" s="21">
        <f t="shared" si="5"/>
        <v>360.8</v>
      </c>
    </row>
    <row r="145" spans="1:8" ht="90.75" x14ac:dyDescent="0.25">
      <c r="A145" s="11" t="s">
        <v>181</v>
      </c>
      <c r="B145" s="11">
        <v>11</v>
      </c>
      <c r="C145" s="11" t="s">
        <v>194</v>
      </c>
      <c r="D145" s="17" t="s">
        <v>27</v>
      </c>
      <c r="E145" s="18" t="s">
        <v>195</v>
      </c>
      <c r="F145" s="19">
        <v>29.92</v>
      </c>
      <c r="G145" s="20">
        <v>88</v>
      </c>
      <c r="H145" s="21">
        <f t="shared" si="5"/>
        <v>2632.96</v>
      </c>
    </row>
    <row r="146" spans="1:8" x14ac:dyDescent="0.25">
      <c r="A146" s="11" t="s">
        <v>181</v>
      </c>
      <c r="B146" s="11">
        <v>12</v>
      </c>
      <c r="C146" s="11" t="s">
        <v>196</v>
      </c>
      <c r="D146" s="17" t="s">
        <v>27</v>
      </c>
      <c r="E146" s="24" t="s">
        <v>197</v>
      </c>
      <c r="F146" s="19">
        <v>14.09</v>
      </c>
      <c r="G146" s="20">
        <v>43</v>
      </c>
      <c r="H146" s="21">
        <f t="shared" si="5"/>
        <v>605.87</v>
      </c>
    </row>
    <row r="147" spans="1:8" x14ac:dyDescent="0.25">
      <c r="A147" s="11" t="s">
        <v>181</v>
      </c>
      <c r="B147" s="11">
        <v>13</v>
      </c>
      <c r="C147" s="11" t="s">
        <v>198</v>
      </c>
      <c r="D147" s="17" t="s">
        <v>27</v>
      </c>
      <c r="E147" s="24" t="s">
        <v>199</v>
      </c>
      <c r="F147" s="19">
        <v>3.03</v>
      </c>
      <c r="G147" s="20">
        <v>43</v>
      </c>
      <c r="H147" s="21">
        <f t="shared" si="5"/>
        <v>130.29</v>
      </c>
    </row>
    <row r="148" spans="1:8" ht="113.25" x14ac:dyDescent="0.25">
      <c r="A148" s="11" t="s">
        <v>181</v>
      </c>
      <c r="B148" s="11">
        <v>14</v>
      </c>
      <c r="C148" s="11" t="s">
        <v>200</v>
      </c>
      <c r="D148" s="17" t="s">
        <v>18</v>
      </c>
      <c r="E148" s="18" t="s">
        <v>201</v>
      </c>
      <c r="F148" s="19">
        <v>7.13</v>
      </c>
      <c r="G148" s="20">
        <v>85</v>
      </c>
      <c r="H148" s="21">
        <f t="shared" si="5"/>
        <v>606.04999999999995</v>
      </c>
    </row>
    <row r="149" spans="1:8" x14ac:dyDescent="0.25">
      <c r="E149" s="15" t="s">
        <v>37</v>
      </c>
      <c r="F149" s="15"/>
      <c r="G149" s="15"/>
      <c r="H149" s="23">
        <f>SUM(H135:H148)</f>
        <v>21501.119999999999</v>
      </c>
    </row>
    <row r="151" spans="1:8" x14ac:dyDescent="0.25">
      <c r="C151" s="15" t="s">
        <v>5</v>
      </c>
      <c r="D151" s="16" t="s">
        <v>6</v>
      </c>
      <c r="E151" s="15" t="s">
        <v>7</v>
      </c>
    </row>
    <row r="152" spans="1:8" x14ac:dyDescent="0.25">
      <c r="C152" s="15" t="s">
        <v>8</v>
      </c>
      <c r="D152" s="16" t="s">
        <v>6</v>
      </c>
      <c r="E152" s="15" t="s">
        <v>9</v>
      </c>
    </row>
    <row r="153" spans="1:8" x14ac:dyDescent="0.25">
      <c r="C153" s="15" t="s">
        <v>10</v>
      </c>
      <c r="D153" s="16" t="s">
        <v>202</v>
      </c>
      <c r="E153" s="15" t="s">
        <v>203</v>
      </c>
    </row>
    <row r="154" spans="1:8" x14ac:dyDescent="0.25">
      <c r="C154" s="15" t="s">
        <v>39</v>
      </c>
      <c r="D154" s="16" t="s">
        <v>6</v>
      </c>
      <c r="E154" s="15" t="s">
        <v>204</v>
      </c>
    </row>
    <row r="156" spans="1:8" ht="214.5" x14ac:dyDescent="0.25">
      <c r="A156" s="11" t="s">
        <v>205</v>
      </c>
      <c r="B156" s="11">
        <v>1</v>
      </c>
      <c r="C156" s="11" t="s">
        <v>206</v>
      </c>
      <c r="D156" s="17" t="s">
        <v>27</v>
      </c>
      <c r="E156" s="18" t="s">
        <v>207</v>
      </c>
      <c r="F156" s="19">
        <v>916.71</v>
      </c>
      <c r="G156" s="20">
        <v>1</v>
      </c>
      <c r="H156" s="21">
        <f t="shared" ref="H156:H167" si="6">ROUND(ROUND(F156,2)*ROUND(G156,3),2)</f>
        <v>916.71</v>
      </c>
    </row>
    <row r="157" spans="1:8" ht="113.25" x14ac:dyDescent="0.25">
      <c r="A157" s="11" t="s">
        <v>205</v>
      </c>
      <c r="B157" s="11">
        <v>2</v>
      </c>
      <c r="C157" s="11" t="s">
        <v>163</v>
      </c>
      <c r="D157" s="17" t="s">
        <v>27</v>
      </c>
      <c r="E157" s="18" t="s">
        <v>164</v>
      </c>
      <c r="F157" s="19">
        <v>283.85000000000002</v>
      </c>
      <c r="G157" s="20">
        <v>1</v>
      </c>
      <c r="H157" s="21">
        <f t="shared" si="6"/>
        <v>283.85000000000002</v>
      </c>
    </row>
    <row r="158" spans="1:8" ht="113.25" x14ac:dyDescent="0.25">
      <c r="A158" s="11" t="s">
        <v>205</v>
      </c>
      <c r="B158" s="11">
        <v>3</v>
      </c>
      <c r="C158" s="11" t="s">
        <v>208</v>
      </c>
      <c r="D158" s="17" t="s">
        <v>27</v>
      </c>
      <c r="E158" s="18" t="s">
        <v>209</v>
      </c>
      <c r="F158" s="19">
        <v>238.66</v>
      </c>
      <c r="G158" s="20">
        <v>1</v>
      </c>
      <c r="H158" s="21">
        <f t="shared" si="6"/>
        <v>238.66</v>
      </c>
    </row>
    <row r="159" spans="1:8" ht="113.25" x14ac:dyDescent="0.25">
      <c r="A159" s="11" t="s">
        <v>205</v>
      </c>
      <c r="B159" s="11">
        <v>4</v>
      </c>
      <c r="C159" s="11" t="s">
        <v>210</v>
      </c>
      <c r="D159" s="17" t="s">
        <v>27</v>
      </c>
      <c r="E159" s="18" t="s">
        <v>211</v>
      </c>
      <c r="F159" s="19">
        <v>334.32</v>
      </c>
      <c r="G159" s="20">
        <v>1</v>
      </c>
      <c r="H159" s="21">
        <f t="shared" si="6"/>
        <v>334.32</v>
      </c>
    </row>
    <row r="160" spans="1:8" ht="124.5" x14ac:dyDescent="0.25">
      <c r="A160" s="11" t="s">
        <v>205</v>
      </c>
      <c r="B160" s="11">
        <v>5</v>
      </c>
      <c r="C160" s="11" t="s">
        <v>212</v>
      </c>
      <c r="D160" s="17" t="s">
        <v>27</v>
      </c>
      <c r="E160" s="18" t="s">
        <v>213</v>
      </c>
      <c r="F160" s="19">
        <v>1328.84</v>
      </c>
      <c r="G160" s="20">
        <v>1</v>
      </c>
      <c r="H160" s="21">
        <f t="shared" si="6"/>
        <v>1328.84</v>
      </c>
    </row>
    <row r="161" spans="1:8" ht="147" x14ac:dyDescent="0.25">
      <c r="A161" s="11" t="s">
        <v>205</v>
      </c>
      <c r="B161" s="11">
        <v>6</v>
      </c>
      <c r="C161" s="11" t="s">
        <v>214</v>
      </c>
      <c r="D161" s="17" t="s">
        <v>27</v>
      </c>
      <c r="E161" s="18" t="s">
        <v>215</v>
      </c>
      <c r="F161" s="19">
        <v>535.4</v>
      </c>
      <c r="G161" s="20">
        <v>18</v>
      </c>
      <c r="H161" s="21">
        <f t="shared" si="6"/>
        <v>9637.2000000000007</v>
      </c>
    </row>
    <row r="162" spans="1:8" ht="147" x14ac:dyDescent="0.25">
      <c r="A162" s="11" t="s">
        <v>205</v>
      </c>
      <c r="B162" s="11">
        <v>7</v>
      </c>
      <c r="C162" s="11" t="s">
        <v>216</v>
      </c>
      <c r="D162" s="17" t="s">
        <v>27</v>
      </c>
      <c r="E162" s="18" t="s">
        <v>217</v>
      </c>
      <c r="F162" s="19">
        <v>514.94000000000005</v>
      </c>
      <c r="G162" s="20">
        <v>10</v>
      </c>
      <c r="H162" s="21">
        <f t="shared" si="6"/>
        <v>5149.3999999999996</v>
      </c>
    </row>
    <row r="163" spans="1:8" ht="113.25" x14ac:dyDescent="0.25">
      <c r="A163" s="11" t="s">
        <v>205</v>
      </c>
      <c r="B163" s="11">
        <v>8</v>
      </c>
      <c r="C163" s="11" t="s">
        <v>218</v>
      </c>
      <c r="D163" s="17" t="s">
        <v>27</v>
      </c>
      <c r="E163" s="18" t="s">
        <v>219</v>
      </c>
      <c r="F163" s="19">
        <v>202.68</v>
      </c>
      <c r="G163" s="20">
        <v>11</v>
      </c>
      <c r="H163" s="21">
        <f t="shared" si="6"/>
        <v>2229.48</v>
      </c>
    </row>
    <row r="164" spans="1:8" ht="124.5" x14ac:dyDescent="0.25">
      <c r="A164" s="11" t="s">
        <v>205</v>
      </c>
      <c r="B164" s="11">
        <v>9</v>
      </c>
      <c r="C164" s="11" t="s">
        <v>220</v>
      </c>
      <c r="D164" s="17" t="s">
        <v>27</v>
      </c>
      <c r="E164" s="18" t="s">
        <v>221</v>
      </c>
      <c r="F164" s="19">
        <v>680.36</v>
      </c>
      <c r="G164" s="20">
        <v>2</v>
      </c>
      <c r="H164" s="21">
        <f t="shared" si="6"/>
        <v>1360.72</v>
      </c>
    </row>
    <row r="165" spans="1:8" ht="102" x14ac:dyDescent="0.25">
      <c r="A165" s="11" t="s">
        <v>205</v>
      </c>
      <c r="B165" s="11">
        <v>10</v>
      </c>
      <c r="C165" s="11" t="s">
        <v>222</v>
      </c>
      <c r="D165" s="17" t="s">
        <v>27</v>
      </c>
      <c r="E165" s="18" t="s">
        <v>223</v>
      </c>
      <c r="F165" s="19">
        <v>406.78</v>
      </c>
      <c r="G165" s="20">
        <v>5</v>
      </c>
      <c r="H165" s="21">
        <f t="shared" si="6"/>
        <v>2033.9</v>
      </c>
    </row>
    <row r="166" spans="1:8" ht="102" x14ac:dyDescent="0.25">
      <c r="A166" s="11" t="s">
        <v>205</v>
      </c>
      <c r="B166" s="11">
        <v>11</v>
      </c>
      <c r="C166" s="11" t="s">
        <v>224</v>
      </c>
      <c r="D166" s="17" t="s">
        <v>27</v>
      </c>
      <c r="E166" s="18" t="s">
        <v>225</v>
      </c>
      <c r="F166" s="19">
        <v>320.18</v>
      </c>
      <c r="G166" s="20">
        <v>2</v>
      </c>
      <c r="H166" s="21">
        <f t="shared" si="6"/>
        <v>640.36</v>
      </c>
    </row>
    <row r="167" spans="1:8" x14ac:dyDescent="0.25">
      <c r="A167" s="11" t="s">
        <v>205</v>
      </c>
      <c r="B167" s="11">
        <v>12</v>
      </c>
      <c r="C167" s="11" t="s">
        <v>226</v>
      </c>
      <c r="D167" s="17" t="s">
        <v>18</v>
      </c>
      <c r="E167" s="24" t="s">
        <v>227</v>
      </c>
      <c r="F167" s="19">
        <v>9.3000000000000007</v>
      </c>
      <c r="G167" s="20">
        <v>30</v>
      </c>
      <c r="H167" s="21">
        <f t="shared" si="6"/>
        <v>279</v>
      </c>
    </row>
    <row r="168" spans="1:8" x14ac:dyDescent="0.25">
      <c r="E168" s="15" t="s">
        <v>37</v>
      </c>
      <c r="F168" s="15"/>
      <c r="G168" s="15"/>
      <c r="H168" s="23">
        <f>SUM(H156:H167)</f>
        <v>24432.440000000006</v>
      </c>
    </row>
    <row r="170" spans="1:8" x14ac:dyDescent="0.25">
      <c r="C170" s="15" t="s">
        <v>5</v>
      </c>
      <c r="D170" s="16" t="s">
        <v>6</v>
      </c>
      <c r="E170" s="15" t="s">
        <v>7</v>
      </c>
    </row>
    <row r="171" spans="1:8" x14ac:dyDescent="0.25">
      <c r="C171" s="15" t="s">
        <v>8</v>
      </c>
      <c r="D171" s="16" t="s">
        <v>6</v>
      </c>
      <c r="E171" s="15" t="s">
        <v>9</v>
      </c>
    </row>
    <row r="172" spans="1:8" x14ac:dyDescent="0.25">
      <c r="C172" s="15" t="s">
        <v>10</v>
      </c>
      <c r="D172" s="16" t="s">
        <v>202</v>
      </c>
      <c r="E172" s="15" t="s">
        <v>203</v>
      </c>
    </row>
    <row r="173" spans="1:8" x14ac:dyDescent="0.25">
      <c r="C173" s="15" t="s">
        <v>39</v>
      </c>
      <c r="D173" s="16" t="s">
        <v>62</v>
      </c>
      <c r="E173" s="15" t="s">
        <v>228</v>
      </c>
    </row>
    <row r="175" spans="1:8" ht="113.25" x14ac:dyDescent="0.25">
      <c r="A175" s="11" t="s">
        <v>229</v>
      </c>
      <c r="B175" s="11">
        <v>1</v>
      </c>
      <c r="C175" s="11" t="s">
        <v>230</v>
      </c>
      <c r="D175" s="17" t="s">
        <v>27</v>
      </c>
      <c r="E175" s="18" t="s">
        <v>231</v>
      </c>
      <c r="F175" s="19">
        <v>7376</v>
      </c>
      <c r="G175" s="20">
        <v>1</v>
      </c>
      <c r="H175" s="21">
        <f t="shared" ref="H175:H182" si="7">ROUND(ROUND(F175,2)*ROUND(G175,3),2)</f>
        <v>7376</v>
      </c>
    </row>
    <row r="176" spans="1:8" ht="124.5" x14ac:dyDescent="0.25">
      <c r="A176" s="11" t="s">
        <v>229</v>
      </c>
      <c r="B176" s="11">
        <v>2</v>
      </c>
      <c r="C176" s="11" t="s">
        <v>232</v>
      </c>
      <c r="D176" s="17" t="s">
        <v>27</v>
      </c>
      <c r="E176" s="18" t="s">
        <v>233</v>
      </c>
      <c r="F176" s="19">
        <v>5135.88</v>
      </c>
      <c r="G176" s="20">
        <v>1</v>
      </c>
      <c r="H176" s="21">
        <f t="shared" si="7"/>
        <v>5135.88</v>
      </c>
    </row>
    <row r="177" spans="1:8" ht="124.5" x14ac:dyDescent="0.25">
      <c r="A177" s="11" t="s">
        <v>229</v>
      </c>
      <c r="B177" s="11">
        <v>3</v>
      </c>
      <c r="C177" s="11" t="s">
        <v>234</v>
      </c>
      <c r="D177" s="17" t="s">
        <v>27</v>
      </c>
      <c r="E177" s="18" t="s">
        <v>235</v>
      </c>
      <c r="F177" s="19">
        <v>327.82</v>
      </c>
      <c r="G177" s="20">
        <v>28</v>
      </c>
      <c r="H177" s="21">
        <f t="shared" si="7"/>
        <v>9178.9599999999991</v>
      </c>
    </row>
    <row r="178" spans="1:8" ht="102" x14ac:dyDescent="0.25">
      <c r="A178" s="11" t="s">
        <v>229</v>
      </c>
      <c r="B178" s="11">
        <v>4</v>
      </c>
      <c r="C178" s="11" t="s">
        <v>236</v>
      </c>
      <c r="D178" s="17" t="s">
        <v>27</v>
      </c>
      <c r="E178" s="18" t="s">
        <v>237</v>
      </c>
      <c r="F178" s="19">
        <v>2294.75</v>
      </c>
      <c r="G178" s="20">
        <v>1</v>
      </c>
      <c r="H178" s="21">
        <f t="shared" si="7"/>
        <v>2294.75</v>
      </c>
    </row>
    <row r="179" spans="1:8" ht="102" x14ac:dyDescent="0.25">
      <c r="A179" s="11" t="s">
        <v>229</v>
      </c>
      <c r="B179" s="11">
        <v>5</v>
      </c>
      <c r="C179" s="11" t="s">
        <v>238</v>
      </c>
      <c r="D179" s="17" t="s">
        <v>27</v>
      </c>
      <c r="E179" s="18" t="s">
        <v>239</v>
      </c>
      <c r="F179" s="19">
        <v>1311.29</v>
      </c>
      <c r="G179" s="20">
        <v>2</v>
      </c>
      <c r="H179" s="21">
        <f t="shared" si="7"/>
        <v>2622.58</v>
      </c>
    </row>
    <row r="180" spans="1:8" ht="102" x14ac:dyDescent="0.25">
      <c r="A180" s="11" t="s">
        <v>229</v>
      </c>
      <c r="B180" s="11">
        <v>6</v>
      </c>
      <c r="C180" s="11" t="s">
        <v>240</v>
      </c>
      <c r="D180" s="17" t="s">
        <v>27</v>
      </c>
      <c r="E180" s="18" t="s">
        <v>241</v>
      </c>
      <c r="F180" s="19">
        <v>764.92</v>
      </c>
      <c r="G180" s="20">
        <v>1</v>
      </c>
      <c r="H180" s="21">
        <f t="shared" si="7"/>
        <v>764.92</v>
      </c>
    </row>
    <row r="181" spans="1:8" ht="79.5" x14ac:dyDescent="0.25">
      <c r="A181" s="11" t="s">
        <v>229</v>
      </c>
      <c r="B181" s="11">
        <v>7</v>
      </c>
      <c r="C181" s="11" t="s">
        <v>242</v>
      </c>
      <c r="D181" s="17" t="s">
        <v>27</v>
      </c>
      <c r="E181" s="18" t="s">
        <v>243</v>
      </c>
      <c r="F181" s="19">
        <v>819.56</v>
      </c>
      <c r="G181" s="20">
        <v>1</v>
      </c>
      <c r="H181" s="21">
        <f t="shared" si="7"/>
        <v>819.56</v>
      </c>
    </row>
    <row r="182" spans="1:8" ht="79.5" x14ac:dyDescent="0.25">
      <c r="A182" s="11" t="s">
        <v>229</v>
      </c>
      <c r="B182" s="11">
        <v>8</v>
      </c>
      <c r="C182" s="11" t="s">
        <v>244</v>
      </c>
      <c r="D182" s="17" t="s">
        <v>27</v>
      </c>
      <c r="E182" s="18" t="s">
        <v>245</v>
      </c>
      <c r="F182" s="19">
        <v>628.33000000000004</v>
      </c>
      <c r="G182" s="20">
        <v>1</v>
      </c>
      <c r="H182" s="21">
        <f t="shared" si="7"/>
        <v>628.33000000000004</v>
      </c>
    </row>
    <row r="183" spans="1:8" x14ac:dyDescent="0.25">
      <c r="E183" s="15" t="s">
        <v>37</v>
      </c>
      <c r="F183" s="15"/>
      <c r="G183" s="15"/>
      <c r="H183" s="23">
        <f>SUM(H175:H182)</f>
        <v>28820.98</v>
      </c>
    </row>
    <row r="185" spans="1:8" x14ac:dyDescent="0.25">
      <c r="C185" s="15" t="s">
        <v>5</v>
      </c>
      <c r="D185" s="16" t="s">
        <v>6</v>
      </c>
      <c r="E185" s="15" t="s">
        <v>7</v>
      </c>
    </row>
    <row r="186" spans="1:8" x14ac:dyDescent="0.25">
      <c r="C186" s="15" t="s">
        <v>8</v>
      </c>
      <c r="D186" s="16" t="s">
        <v>6</v>
      </c>
      <c r="E186" s="15" t="s">
        <v>9</v>
      </c>
    </row>
    <row r="187" spans="1:8" x14ac:dyDescent="0.25">
      <c r="C187" s="15" t="s">
        <v>10</v>
      </c>
      <c r="D187" s="16" t="s">
        <v>202</v>
      </c>
      <c r="E187" s="15" t="s">
        <v>203</v>
      </c>
    </row>
    <row r="188" spans="1:8" x14ac:dyDescent="0.25">
      <c r="C188" s="15" t="s">
        <v>39</v>
      </c>
      <c r="D188" s="16" t="s">
        <v>147</v>
      </c>
      <c r="E188" s="15" t="s">
        <v>246</v>
      </c>
    </row>
    <row r="190" spans="1:8" ht="147" x14ac:dyDescent="0.25">
      <c r="A190" s="11" t="s">
        <v>247</v>
      </c>
      <c r="B190" s="11">
        <v>1</v>
      </c>
      <c r="C190" s="11" t="s">
        <v>248</v>
      </c>
      <c r="D190" s="17" t="s">
        <v>27</v>
      </c>
      <c r="E190" s="18" t="s">
        <v>249</v>
      </c>
      <c r="F190" s="19">
        <v>763.4</v>
      </c>
      <c r="G190" s="20">
        <v>2</v>
      </c>
      <c r="H190" s="21">
        <f>ROUND(ROUND(F190,2)*ROUND(G190,3),2)</f>
        <v>1526.8</v>
      </c>
    </row>
    <row r="191" spans="1:8" ht="57" x14ac:dyDescent="0.25">
      <c r="A191" s="11" t="s">
        <v>247</v>
      </c>
      <c r="B191" s="11">
        <v>2</v>
      </c>
      <c r="C191" s="11" t="s">
        <v>250</v>
      </c>
      <c r="D191" s="17" t="s">
        <v>27</v>
      </c>
      <c r="E191" s="18" t="s">
        <v>251</v>
      </c>
      <c r="F191" s="19">
        <v>79.22</v>
      </c>
      <c r="G191" s="20">
        <v>2</v>
      </c>
      <c r="H191" s="21">
        <f>ROUND(ROUND(F191,2)*ROUND(G191,3),2)</f>
        <v>158.44</v>
      </c>
    </row>
    <row r="192" spans="1:8" ht="102" x14ac:dyDescent="0.25">
      <c r="A192" s="11" t="s">
        <v>247</v>
      </c>
      <c r="B192" s="11">
        <v>3</v>
      </c>
      <c r="C192" s="11" t="s">
        <v>252</v>
      </c>
      <c r="D192" s="17" t="s">
        <v>27</v>
      </c>
      <c r="E192" s="18" t="s">
        <v>253</v>
      </c>
      <c r="F192" s="19">
        <v>1267.58</v>
      </c>
      <c r="G192" s="20">
        <v>1</v>
      </c>
      <c r="H192" s="21">
        <f>ROUND(ROUND(F192,2)*ROUND(G192,3),2)</f>
        <v>1267.58</v>
      </c>
    </row>
    <row r="193" spans="1:8" x14ac:dyDescent="0.25">
      <c r="A193" s="11" t="s">
        <v>247</v>
      </c>
      <c r="B193" s="11">
        <v>4</v>
      </c>
      <c r="C193" s="11" t="s">
        <v>254</v>
      </c>
      <c r="D193" s="17" t="s">
        <v>27</v>
      </c>
      <c r="E193" s="24" t="s">
        <v>255</v>
      </c>
      <c r="F193" s="19">
        <v>6</v>
      </c>
      <c r="G193" s="20">
        <v>230</v>
      </c>
      <c r="H193" s="21">
        <f>ROUND(ROUND(F193,2)*ROUND(G193,3),2)</f>
        <v>1380</v>
      </c>
    </row>
    <row r="194" spans="1:8" x14ac:dyDescent="0.25">
      <c r="E194" s="15" t="s">
        <v>37</v>
      </c>
      <c r="F194" s="15"/>
      <c r="G194" s="15"/>
      <c r="H194" s="23">
        <f>SUM(H190:H193)</f>
        <v>4332.82</v>
      </c>
    </row>
    <row r="196" spans="1:8" x14ac:dyDescent="0.25">
      <c r="C196" s="15" t="s">
        <v>5</v>
      </c>
      <c r="D196" s="16" t="s">
        <v>6</v>
      </c>
      <c r="E196" s="15" t="s">
        <v>7</v>
      </c>
    </row>
    <row r="197" spans="1:8" x14ac:dyDescent="0.25">
      <c r="C197" s="15" t="s">
        <v>8</v>
      </c>
      <c r="D197" s="16" t="s">
        <v>6</v>
      </c>
      <c r="E197" s="15" t="s">
        <v>9</v>
      </c>
    </row>
    <row r="198" spans="1:8" x14ac:dyDescent="0.25">
      <c r="C198" s="15" t="s">
        <v>10</v>
      </c>
      <c r="D198" s="16" t="s">
        <v>202</v>
      </c>
      <c r="E198" s="15" t="s">
        <v>203</v>
      </c>
    </row>
    <row r="199" spans="1:8" x14ac:dyDescent="0.25">
      <c r="C199" s="15" t="s">
        <v>39</v>
      </c>
      <c r="D199" s="16" t="s">
        <v>202</v>
      </c>
      <c r="E199" s="15" t="s">
        <v>256</v>
      </c>
    </row>
    <row r="201" spans="1:8" x14ac:dyDescent="0.25">
      <c r="A201" s="11" t="s">
        <v>257</v>
      </c>
      <c r="B201" s="11">
        <v>1</v>
      </c>
      <c r="C201" s="11" t="s">
        <v>258</v>
      </c>
      <c r="D201" s="17" t="s">
        <v>27</v>
      </c>
      <c r="E201" s="24" t="s">
        <v>259</v>
      </c>
      <c r="F201" s="19">
        <v>15039.59</v>
      </c>
      <c r="G201" s="20">
        <v>1</v>
      </c>
      <c r="H201" s="21">
        <f>ROUND(ROUND(F201,2)*ROUND(G201,3),2)</f>
        <v>15039.59</v>
      </c>
    </row>
    <row r="202" spans="1:8" x14ac:dyDescent="0.25">
      <c r="A202" s="11" t="s">
        <v>257</v>
      </c>
      <c r="B202" s="11">
        <v>2</v>
      </c>
      <c r="C202" s="11" t="s">
        <v>260</v>
      </c>
      <c r="D202" s="17" t="s">
        <v>27</v>
      </c>
      <c r="E202" s="24" t="s">
        <v>261</v>
      </c>
      <c r="F202" s="19">
        <v>143</v>
      </c>
      <c r="G202" s="20">
        <v>4</v>
      </c>
      <c r="H202" s="21">
        <f>ROUND(ROUND(F202,2)*ROUND(G202,3),2)</f>
        <v>572</v>
      </c>
    </row>
    <row r="203" spans="1:8" x14ac:dyDescent="0.25">
      <c r="E203" s="15" t="s">
        <v>37</v>
      </c>
      <c r="F203" s="15"/>
      <c r="G203" s="15"/>
      <c r="H203" s="23">
        <f>SUM(H201:H202)</f>
        <v>15611.59</v>
      </c>
    </row>
    <row r="205" spans="1:8" x14ac:dyDescent="0.25">
      <c r="C205" s="15" t="s">
        <v>5</v>
      </c>
      <c r="D205" s="16" t="s">
        <v>6</v>
      </c>
      <c r="E205" s="15" t="s">
        <v>7</v>
      </c>
    </row>
    <row r="206" spans="1:8" x14ac:dyDescent="0.25">
      <c r="C206" s="15" t="s">
        <v>8</v>
      </c>
      <c r="D206" s="16" t="s">
        <v>6</v>
      </c>
      <c r="E206" s="15" t="s">
        <v>9</v>
      </c>
    </row>
    <row r="207" spans="1:8" x14ac:dyDescent="0.25">
      <c r="C207" s="15" t="s">
        <v>10</v>
      </c>
      <c r="D207" s="16" t="s">
        <v>262</v>
      </c>
      <c r="E207" s="15" t="s">
        <v>263</v>
      </c>
    </row>
    <row r="209" spans="1:8" x14ac:dyDescent="0.25">
      <c r="A209" s="11" t="s">
        <v>264</v>
      </c>
      <c r="B209" s="11">
        <v>1</v>
      </c>
      <c r="C209" s="11" t="s">
        <v>265</v>
      </c>
      <c r="D209" s="17" t="s">
        <v>266</v>
      </c>
      <c r="E209" s="24" t="s">
        <v>267</v>
      </c>
      <c r="F209" s="19">
        <v>59.5</v>
      </c>
      <c r="G209" s="20">
        <v>4.9530000000000003</v>
      </c>
      <c r="H209" s="21">
        <f>ROUND(ROUND(F209,2)*ROUND(G209,3),2)</f>
        <v>294.7</v>
      </c>
    </row>
    <row r="210" spans="1:8" x14ac:dyDescent="0.25">
      <c r="A210" s="11" t="s">
        <v>264</v>
      </c>
      <c r="B210" s="11">
        <v>2</v>
      </c>
      <c r="C210" s="11" t="s">
        <v>268</v>
      </c>
      <c r="D210" s="17" t="s">
        <v>266</v>
      </c>
      <c r="E210" s="24" t="s">
        <v>269</v>
      </c>
      <c r="F210" s="19">
        <v>28.44</v>
      </c>
      <c r="G210" s="20">
        <v>4.9530000000000003</v>
      </c>
      <c r="H210" s="21">
        <f>ROUND(ROUND(F210,2)*ROUND(G210,3),2)</f>
        <v>140.86000000000001</v>
      </c>
    </row>
    <row r="211" spans="1:8" x14ac:dyDescent="0.25">
      <c r="E211" s="15" t="s">
        <v>37</v>
      </c>
      <c r="F211" s="15"/>
      <c r="G211" s="15"/>
      <c r="H211" s="23">
        <f>SUM(H209:H210)</f>
        <v>435.56</v>
      </c>
    </row>
    <row r="213" spans="1:8" x14ac:dyDescent="0.25">
      <c r="C213" s="15" t="s">
        <v>5</v>
      </c>
      <c r="D213" s="16" t="s">
        <v>6</v>
      </c>
      <c r="E213" s="15" t="s">
        <v>7</v>
      </c>
    </row>
    <row r="214" spans="1:8" x14ac:dyDescent="0.25">
      <c r="C214" s="15" t="s">
        <v>8</v>
      </c>
      <c r="D214" s="16" t="s">
        <v>6</v>
      </c>
      <c r="E214" s="15" t="s">
        <v>9</v>
      </c>
    </row>
    <row r="215" spans="1:8" x14ac:dyDescent="0.25">
      <c r="C215" s="15" t="s">
        <v>10</v>
      </c>
      <c r="D215" s="16" t="s">
        <v>270</v>
      </c>
      <c r="E215" s="15" t="s">
        <v>271</v>
      </c>
    </row>
    <row r="217" spans="1:8" x14ac:dyDescent="0.25">
      <c r="A217" s="11" t="s">
        <v>272</v>
      </c>
      <c r="B217" s="11">
        <v>1</v>
      </c>
      <c r="C217" s="11" t="s">
        <v>273</v>
      </c>
      <c r="D217" s="17" t="s">
        <v>27</v>
      </c>
      <c r="E217" s="24" t="s">
        <v>274</v>
      </c>
      <c r="F217" s="19">
        <v>5704.25</v>
      </c>
      <c r="G217" s="20">
        <v>1</v>
      </c>
      <c r="H217" s="21">
        <f>ROUND(ROUND(F217,2)*ROUND(G217,3),2)</f>
        <v>5704.25</v>
      </c>
    </row>
    <row r="218" spans="1:8" x14ac:dyDescent="0.25">
      <c r="E218" s="15" t="s">
        <v>37</v>
      </c>
      <c r="F218" s="15"/>
      <c r="G218" s="15"/>
      <c r="H218" s="23">
        <f>SUM(H217:H217)</f>
        <v>5704.25</v>
      </c>
    </row>
    <row r="220" spans="1:8" x14ac:dyDescent="0.25">
      <c r="C220" s="15" t="s">
        <v>5</v>
      </c>
      <c r="D220" s="16" t="s">
        <v>6</v>
      </c>
      <c r="E220" s="15" t="s">
        <v>7</v>
      </c>
    </row>
    <row r="221" spans="1:8" x14ac:dyDescent="0.25">
      <c r="C221" s="15" t="s">
        <v>8</v>
      </c>
      <c r="D221" s="16" t="s">
        <v>6</v>
      </c>
      <c r="E221" s="15" t="s">
        <v>9</v>
      </c>
    </row>
    <row r="222" spans="1:8" x14ac:dyDescent="0.25">
      <c r="C222" s="15" t="s">
        <v>10</v>
      </c>
      <c r="D222" s="16" t="s">
        <v>275</v>
      </c>
      <c r="E222" s="15" t="s">
        <v>276</v>
      </c>
    </row>
    <row r="224" spans="1:8" x14ac:dyDescent="0.25">
      <c r="A224" s="11" t="s">
        <v>277</v>
      </c>
      <c r="B224" s="11">
        <v>1</v>
      </c>
      <c r="C224" s="11" t="s">
        <v>278</v>
      </c>
      <c r="D224" s="17" t="s">
        <v>60</v>
      </c>
      <c r="E224" s="24" t="s">
        <v>279</v>
      </c>
      <c r="F224" s="19">
        <v>3034.81</v>
      </c>
      <c r="G224" s="20">
        <v>1</v>
      </c>
      <c r="H224" s="21">
        <f>ROUND(ROUND(F224,2)*ROUND(G224,3),2)</f>
        <v>3034.81</v>
      </c>
    </row>
    <row r="225" spans="1:8" x14ac:dyDescent="0.25">
      <c r="A225" s="11" t="s">
        <v>277</v>
      </c>
      <c r="B225" s="11">
        <v>2</v>
      </c>
      <c r="C225" s="11" t="s">
        <v>280</v>
      </c>
      <c r="D225" s="17" t="s">
        <v>60</v>
      </c>
      <c r="E225" s="24" t="s">
        <v>281</v>
      </c>
      <c r="F225" s="19">
        <v>819.56</v>
      </c>
      <c r="G225" s="20">
        <v>1</v>
      </c>
      <c r="H225" s="21">
        <f>ROUND(ROUND(F225,2)*ROUND(G225,3),2)</f>
        <v>819.56</v>
      </c>
    </row>
    <row r="226" spans="1:8" x14ac:dyDescent="0.25">
      <c r="A226" s="11" t="s">
        <v>277</v>
      </c>
      <c r="B226" s="11">
        <v>3</v>
      </c>
      <c r="C226" s="11" t="s">
        <v>282</v>
      </c>
      <c r="D226" s="17" t="s">
        <v>60</v>
      </c>
      <c r="E226" s="24" t="s">
        <v>283</v>
      </c>
      <c r="F226" s="19">
        <v>1092.74</v>
      </c>
      <c r="G226" s="20">
        <v>1</v>
      </c>
      <c r="H226" s="21">
        <f>ROUND(ROUND(F226,2)*ROUND(G226,3),2)</f>
        <v>1092.74</v>
      </c>
    </row>
    <row r="227" spans="1:8" x14ac:dyDescent="0.25">
      <c r="E227" s="15" t="s">
        <v>37</v>
      </c>
      <c r="F227" s="15"/>
      <c r="G227" s="15"/>
      <c r="H227" s="23">
        <f>SUM(H224:H226)</f>
        <v>4947.1099999999997</v>
      </c>
    </row>
    <row r="229" spans="1:8" x14ac:dyDescent="0.25">
      <c r="C229" s="15" t="s">
        <v>5</v>
      </c>
      <c r="D229" s="16" t="s">
        <v>6</v>
      </c>
      <c r="E229" s="15" t="s">
        <v>7</v>
      </c>
    </row>
    <row r="230" spans="1:8" x14ac:dyDescent="0.25">
      <c r="C230" s="15" t="s">
        <v>8</v>
      </c>
      <c r="D230" s="16" t="s">
        <v>6</v>
      </c>
      <c r="E230" s="15" t="s">
        <v>9</v>
      </c>
    </row>
    <row r="231" spans="1:8" x14ac:dyDescent="0.25">
      <c r="C231" s="15" t="s">
        <v>10</v>
      </c>
      <c r="D231" s="16" t="s">
        <v>284</v>
      </c>
      <c r="E231" s="15" t="s">
        <v>285</v>
      </c>
    </row>
    <row r="233" spans="1:8" x14ac:dyDescent="0.25">
      <c r="A233" s="11" t="s">
        <v>286</v>
      </c>
      <c r="B233" s="11">
        <v>1</v>
      </c>
      <c r="C233" s="11" t="s">
        <v>287</v>
      </c>
      <c r="D233" s="17" t="s">
        <v>27</v>
      </c>
      <c r="E233" s="24" t="s">
        <v>288</v>
      </c>
      <c r="F233" s="19">
        <v>327.82</v>
      </c>
      <c r="G233" s="20">
        <v>3</v>
      </c>
      <c r="H233" s="21">
        <f>ROUND(ROUND(F233,2)*ROUND(G233,3),2)</f>
        <v>983.46</v>
      </c>
    </row>
    <row r="234" spans="1:8" x14ac:dyDescent="0.25">
      <c r="E234" s="15" t="s">
        <v>37</v>
      </c>
      <c r="F234" s="15"/>
      <c r="G234" s="15"/>
      <c r="H234" s="23">
        <f>SUM(H233:H233)</f>
        <v>983.46</v>
      </c>
    </row>
    <row r="236" spans="1:8" x14ac:dyDescent="0.25">
      <c r="C236" s="15" t="s">
        <v>5</v>
      </c>
      <c r="D236" s="16" t="s">
        <v>6</v>
      </c>
      <c r="E236" s="15" t="s">
        <v>7</v>
      </c>
    </row>
    <row r="237" spans="1:8" x14ac:dyDescent="0.25">
      <c r="C237" s="15" t="s">
        <v>8</v>
      </c>
      <c r="D237" s="16" t="s">
        <v>6</v>
      </c>
      <c r="E237" s="15" t="s">
        <v>9</v>
      </c>
    </row>
    <row r="238" spans="1:8" x14ac:dyDescent="0.25">
      <c r="C238" s="15" t="s">
        <v>10</v>
      </c>
      <c r="D238" s="16" t="s">
        <v>289</v>
      </c>
      <c r="E238" s="15" t="s">
        <v>290</v>
      </c>
    </row>
    <row r="239" spans="1:8" x14ac:dyDescent="0.25">
      <c r="C239" s="15" t="s">
        <v>39</v>
      </c>
      <c r="D239" s="16" t="s">
        <v>6</v>
      </c>
      <c r="E239" s="15" t="s">
        <v>291</v>
      </c>
    </row>
    <row r="241" spans="1:8" x14ac:dyDescent="0.25">
      <c r="A241" s="11" t="s">
        <v>292</v>
      </c>
      <c r="B241" s="11">
        <v>1</v>
      </c>
      <c r="C241" s="11" t="s">
        <v>293</v>
      </c>
      <c r="D241" s="17" t="s">
        <v>18</v>
      </c>
      <c r="E241" s="24" t="s">
        <v>294</v>
      </c>
      <c r="F241" s="19">
        <v>10.24</v>
      </c>
      <c r="G241" s="20">
        <v>150</v>
      </c>
      <c r="H241" s="21">
        <f t="shared" ref="H241:H262" si="8">ROUND(ROUND(F241,2)*ROUND(G241,3),2)</f>
        <v>1536</v>
      </c>
    </row>
    <row r="242" spans="1:8" x14ac:dyDescent="0.25">
      <c r="A242" s="11" t="s">
        <v>292</v>
      </c>
      <c r="B242" s="11">
        <v>2</v>
      </c>
      <c r="C242" s="11" t="s">
        <v>295</v>
      </c>
      <c r="D242" s="17" t="s">
        <v>18</v>
      </c>
      <c r="E242" s="24" t="s">
        <v>296</v>
      </c>
      <c r="F242" s="19">
        <v>14.18</v>
      </c>
      <c r="G242" s="20">
        <v>306</v>
      </c>
      <c r="H242" s="21">
        <f t="shared" si="8"/>
        <v>4339.08</v>
      </c>
    </row>
    <row r="243" spans="1:8" x14ac:dyDescent="0.25">
      <c r="A243" s="11" t="s">
        <v>292</v>
      </c>
      <c r="B243" s="11">
        <v>3</v>
      </c>
      <c r="C243" s="11" t="s">
        <v>297</v>
      </c>
      <c r="D243" s="17" t="s">
        <v>27</v>
      </c>
      <c r="E243" s="24" t="s">
        <v>298</v>
      </c>
      <c r="F243" s="19">
        <v>108.3</v>
      </c>
      <c r="G243" s="20">
        <v>6</v>
      </c>
      <c r="H243" s="21">
        <f t="shared" si="8"/>
        <v>649.79999999999995</v>
      </c>
    </row>
    <row r="244" spans="1:8" x14ac:dyDescent="0.25">
      <c r="A244" s="11" t="s">
        <v>292</v>
      </c>
      <c r="B244" s="11">
        <v>4</v>
      </c>
      <c r="C244" s="11" t="s">
        <v>299</v>
      </c>
      <c r="D244" s="17" t="s">
        <v>27</v>
      </c>
      <c r="E244" s="24" t="s">
        <v>300</v>
      </c>
      <c r="F244" s="19">
        <v>405.79</v>
      </c>
      <c r="G244" s="20">
        <v>1</v>
      </c>
      <c r="H244" s="21">
        <f t="shared" si="8"/>
        <v>405.79</v>
      </c>
    </row>
    <row r="245" spans="1:8" x14ac:dyDescent="0.25">
      <c r="A245" s="11" t="s">
        <v>292</v>
      </c>
      <c r="B245" s="11">
        <v>5</v>
      </c>
      <c r="C245" s="11" t="s">
        <v>301</v>
      </c>
      <c r="D245" s="17" t="s">
        <v>18</v>
      </c>
      <c r="E245" s="24" t="s">
        <v>302</v>
      </c>
      <c r="F245" s="19">
        <v>7.53</v>
      </c>
      <c r="G245" s="20">
        <v>62</v>
      </c>
      <c r="H245" s="21">
        <f t="shared" si="8"/>
        <v>466.86</v>
      </c>
    </row>
    <row r="246" spans="1:8" x14ac:dyDescent="0.25">
      <c r="A246" s="11" t="s">
        <v>292</v>
      </c>
      <c r="B246" s="11">
        <v>6</v>
      </c>
      <c r="C246" s="11" t="s">
        <v>303</v>
      </c>
      <c r="D246" s="17" t="s">
        <v>18</v>
      </c>
      <c r="E246" s="24" t="s">
        <v>304</v>
      </c>
      <c r="F246" s="19">
        <v>14.41</v>
      </c>
      <c r="G246" s="20">
        <v>20</v>
      </c>
      <c r="H246" s="21">
        <f t="shared" si="8"/>
        <v>288.2</v>
      </c>
    </row>
    <row r="247" spans="1:8" x14ac:dyDescent="0.25">
      <c r="A247" s="11" t="s">
        <v>292</v>
      </c>
      <c r="B247" s="11">
        <v>7</v>
      </c>
      <c r="C247" s="11" t="s">
        <v>305</v>
      </c>
      <c r="D247" s="17" t="s">
        <v>60</v>
      </c>
      <c r="E247" s="24" t="s">
        <v>306</v>
      </c>
      <c r="F247" s="19">
        <v>655.64</v>
      </c>
      <c r="G247" s="20">
        <v>0</v>
      </c>
      <c r="H247" s="21">
        <f t="shared" si="8"/>
        <v>0</v>
      </c>
    </row>
    <row r="248" spans="1:8" x14ac:dyDescent="0.25">
      <c r="A248" s="11" t="s">
        <v>292</v>
      </c>
      <c r="B248" s="11">
        <v>8</v>
      </c>
      <c r="C248" s="11" t="s">
        <v>307</v>
      </c>
      <c r="D248" s="17" t="s">
        <v>60</v>
      </c>
      <c r="E248" s="24" t="s">
        <v>308</v>
      </c>
      <c r="F248" s="19">
        <v>273.19</v>
      </c>
      <c r="G248" s="20">
        <v>0</v>
      </c>
      <c r="H248" s="21">
        <f t="shared" si="8"/>
        <v>0</v>
      </c>
    </row>
    <row r="249" spans="1:8" x14ac:dyDescent="0.25">
      <c r="A249" s="11" t="s">
        <v>292</v>
      </c>
      <c r="B249" s="11">
        <v>9</v>
      </c>
      <c r="C249" s="11" t="s">
        <v>309</v>
      </c>
      <c r="D249" s="17" t="s">
        <v>60</v>
      </c>
      <c r="E249" s="24" t="s">
        <v>310</v>
      </c>
      <c r="F249" s="19">
        <v>360.71</v>
      </c>
      <c r="G249" s="20">
        <v>2</v>
      </c>
      <c r="H249" s="21">
        <f t="shared" si="8"/>
        <v>721.42</v>
      </c>
    </row>
    <row r="250" spans="1:8" x14ac:dyDescent="0.25">
      <c r="A250" s="11" t="s">
        <v>292</v>
      </c>
      <c r="B250" s="11">
        <v>10</v>
      </c>
      <c r="C250" s="11" t="s">
        <v>278</v>
      </c>
      <c r="D250" s="17" t="s">
        <v>60</v>
      </c>
      <c r="E250" s="24" t="s">
        <v>279</v>
      </c>
      <c r="F250" s="19">
        <v>3034.81</v>
      </c>
      <c r="G250" s="20">
        <v>0</v>
      </c>
      <c r="H250" s="21">
        <f t="shared" si="8"/>
        <v>0</v>
      </c>
    </row>
    <row r="251" spans="1:8" x14ac:dyDescent="0.25">
      <c r="A251" s="11" t="s">
        <v>292</v>
      </c>
      <c r="B251" s="11">
        <v>11</v>
      </c>
      <c r="C251" s="11" t="s">
        <v>311</v>
      </c>
      <c r="D251" s="17" t="s">
        <v>60</v>
      </c>
      <c r="E251" s="24" t="s">
        <v>312</v>
      </c>
      <c r="F251" s="19">
        <v>1529.84</v>
      </c>
      <c r="G251" s="20">
        <v>0</v>
      </c>
      <c r="H251" s="21">
        <f t="shared" si="8"/>
        <v>0</v>
      </c>
    </row>
    <row r="252" spans="1:8" x14ac:dyDescent="0.25">
      <c r="A252" s="11" t="s">
        <v>292</v>
      </c>
      <c r="B252" s="11">
        <v>12</v>
      </c>
      <c r="C252" s="11" t="s">
        <v>313</v>
      </c>
      <c r="D252" s="17" t="s">
        <v>60</v>
      </c>
      <c r="E252" s="24" t="s">
        <v>314</v>
      </c>
      <c r="F252" s="19">
        <v>1538.55</v>
      </c>
      <c r="G252" s="20">
        <v>1</v>
      </c>
      <c r="H252" s="21">
        <f t="shared" si="8"/>
        <v>1538.55</v>
      </c>
    </row>
    <row r="253" spans="1:8" x14ac:dyDescent="0.25">
      <c r="A253" s="11" t="s">
        <v>292</v>
      </c>
      <c r="B253" s="11">
        <v>13</v>
      </c>
      <c r="C253" s="11" t="s">
        <v>315</v>
      </c>
      <c r="D253" s="17" t="s">
        <v>60</v>
      </c>
      <c r="E253" s="24" t="s">
        <v>316</v>
      </c>
      <c r="F253" s="19">
        <v>109.27</v>
      </c>
      <c r="G253" s="20">
        <v>1</v>
      </c>
      <c r="H253" s="21">
        <f t="shared" si="8"/>
        <v>109.27</v>
      </c>
    </row>
    <row r="254" spans="1:8" x14ac:dyDescent="0.25">
      <c r="A254" s="11" t="s">
        <v>292</v>
      </c>
      <c r="B254" s="11">
        <v>14</v>
      </c>
      <c r="C254" s="11" t="s">
        <v>317</v>
      </c>
      <c r="D254" s="17" t="s">
        <v>60</v>
      </c>
      <c r="E254" s="24" t="s">
        <v>318</v>
      </c>
      <c r="F254" s="19">
        <v>382.46</v>
      </c>
      <c r="G254" s="20">
        <v>0</v>
      </c>
      <c r="H254" s="21">
        <f t="shared" si="8"/>
        <v>0</v>
      </c>
    </row>
    <row r="255" spans="1:8" x14ac:dyDescent="0.25">
      <c r="A255" s="11" t="s">
        <v>292</v>
      </c>
      <c r="B255" s="11">
        <v>15</v>
      </c>
      <c r="C255" s="11" t="s">
        <v>319</v>
      </c>
      <c r="D255" s="17" t="s">
        <v>60</v>
      </c>
      <c r="E255" s="24" t="s">
        <v>320</v>
      </c>
      <c r="F255" s="19">
        <v>191.23</v>
      </c>
      <c r="G255" s="20">
        <v>0</v>
      </c>
      <c r="H255" s="21">
        <f t="shared" si="8"/>
        <v>0</v>
      </c>
    </row>
    <row r="256" spans="1:8" x14ac:dyDescent="0.25">
      <c r="A256" s="11" t="s">
        <v>292</v>
      </c>
      <c r="B256" s="11">
        <v>16</v>
      </c>
      <c r="C256" s="11" t="s">
        <v>321</v>
      </c>
      <c r="D256" s="17" t="s">
        <v>18</v>
      </c>
      <c r="E256" s="24" t="s">
        <v>322</v>
      </c>
      <c r="F256" s="19">
        <v>145.86000000000001</v>
      </c>
      <c r="G256" s="20">
        <v>0</v>
      </c>
      <c r="H256" s="21">
        <f t="shared" si="8"/>
        <v>0</v>
      </c>
    </row>
    <row r="257" spans="1:8" x14ac:dyDescent="0.25">
      <c r="A257" s="11" t="s">
        <v>292</v>
      </c>
      <c r="B257" s="11">
        <v>17</v>
      </c>
      <c r="C257" s="11" t="s">
        <v>323</v>
      </c>
      <c r="D257" s="17" t="s">
        <v>18</v>
      </c>
      <c r="E257" s="24" t="s">
        <v>324</v>
      </c>
      <c r="F257" s="19">
        <v>156.97999999999999</v>
      </c>
      <c r="G257" s="20">
        <v>30</v>
      </c>
      <c r="H257" s="21">
        <f t="shared" si="8"/>
        <v>4709.3999999999996</v>
      </c>
    </row>
    <row r="258" spans="1:8" x14ac:dyDescent="0.25">
      <c r="A258" s="11" t="s">
        <v>292</v>
      </c>
      <c r="B258" s="11">
        <v>18</v>
      </c>
      <c r="C258" s="11" t="s">
        <v>325</v>
      </c>
      <c r="D258" s="17" t="s">
        <v>18</v>
      </c>
      <c r="E258" s="24" t="s">
        <v>326</v>
      </c>
      <c r="F258" s="19">
        <v>171.07</v>
      </c>
      <c r="G258" s="20">
        <v>28</v>
      </c>
      <c r="H258" s="21">
        <f t="shared" si="8"/>
        <v>4789.96</v>
      </c>
    </row>
    <row r="259" spans="1:8" x14ac:dyDescent="0.25">
      <c r="A259" s="11" t="s">
        <v>292</v>
      </c>
      <c r="B259" s="11">
        <v>19</v>
      </c>
      <c r="C259" s="11" t="s">
        <v>327</v>
      </c>
      <c r="D259" s="17" t="s">
        <v>18</v>
      </c>
      <c r="E259" s="24" t="s">
        <v>328</v>
      </c>
      <c r="F259" s="19">
        <v>213.15</v>
      </c>
      <c r="G259" s="20">
        <v>0</v>
      </c>
      <c r="H259" s="21">
        <f t="shared" si="8"/>
        <v>0</v>
      </c>
    </row>
    <row r="260" spans="1:8" x14ac:dyDescent="0.25">
      <c r="A260" s="11" t="s">
        <v>292</v>
      </c>
      <c r="B260" s="11">
        <v>20</v>
      </c>
      <c r="C260" s="11" t="s">
        <v>329</v>
      </c>
      <c r="D260" s="17" t="s">
        <v>18</v>
      </c>
      <c r="E260" s="24" t="s">
        <v>330</v>
      </c>
      <c r="F260" s="19">
        <v>231.85</v>
      </c>
      <c r="G260" s="20">
        <v>0</v>
      </c>
      <c r="H260" s="21">
        <f t="shared" si="8"/>
        <v>0</v>
      </c>
    </row>
    <row r="261" spans="1:8" x14ac:dyDescent="0.25">
      <c r="A261" s="11" t="s">
        <v>292</v>
      </c>
      <c r="B261" s="11">
        <v>21</v>
      </c>
      <c r="C261" s="11" t="s">
        <v>331</v>
      </c>
      <c r="D261" s="17" t="s">
        <v>27</v>
      </c>
      <c r="E261" s="24" t="s">
        <v>332</v>
      </c>
      <c r="F261" s="19">
        <v>1193.4000000000001</v>
      </c>
      <c r="G261" s="20">
        <v>1</v>
      </c>
      <c r="H261" s="21">
        <f t="shared" si="8"/>
        <v>1193.4000000000001</v>
      </c>
    </row>
    <row r="262" spans="1:8" x14ac:dyDescent="0.25">
      <c r="A262" s="11" t="s">
        <v>292</v>
      </c>
      <c r="B262" s="11">
        <v>22</v>
      </c>
      <c r="C262" s="11" t="s">
        <v>333</v>
      </c>
      <c r="D262" s="17" t="s">
        <v>18</v>
      </c>
      <c r="E262" s="24" t="s">
        <v>334</v>
      </c>
      <c r="F262" s="19">
        <v>2.6</v>
      </c>
      <c r="G262" s="20">
        <v>0</v>
      </c>
      <c r="H262" s="21">
        <f t="shared" si="8"/>
        <v>0</v>
      </c>
    </row>
    <row r="263" spans="1:8" x14ac:dyDescent="0.25">
      <c r="E263" s="15" t="s">
        <v>37</v>
      </c>
      <c r="F263" s="15"/>
      <c r="G263" s="15"/>
      <c r="H263" s="23">
        <f>SUM(H241:H262)</f>
        <v>20747.73</v>
      </c>
    </row>
    <row r="265" spans="1:8" x14ac:dyDescent="0.25">
      <c r="C265" s="15" t="s">
        <v>5</v>
      </c>
      <c r="D265" s="16" t="s">
        <v>6</v>
      </c>
      <c r="E265" s="15" t="s">
        <v>7</v>
      </c>
    </row>
    <row r="266" spans="1:8" x14ac:dyDescent="0.25">
      <c r="C266" s="15" t="s">
        <v>8</v>
      </c>
      <c r="D266" s="16" t="s">
        <v>6</v>
      </c>
      <c r="E266" s="15" t="s">
        <v>9</v>
      </c>
    </row>
    <row r="267" spans="1:8" x14ac:dyDescent="0.25">
      <c r="C267" s="15" t="s">
        <v>10</v>
      </c>
      <c r="D267" s="16" t="s">
        <v>289</v>
      </c>
      <c r="E267" s="15" t="s">
        <v>290</v>
      </c>
    </row>
    <row r="268" spans="1:8" x14ac:dyDescent="0.25">
      <c r="C268" s="15" t="s">
        <v>39</v>
      </c>
      <c r="D268" s="16" t="s">
        <v>62</v>
      </c>
      <c r="E268" s="15" t="s">
        <v>335</v>
      </c>
    </row>
    <row r="270" spans="1:8" x14ac:dyDescent="0.25">
      <c r="A270" s="11" t="s">
        <v>336</v>
      </c>
      <c r="B270" s="11">
        <v>1</v>
      </c>
      <c r="C270" s="11" t="s">
        <v>337</v>
      </c>
      <c r="D270" s="17" t="s">
        <v>27</v>
      </c>
      <c r="E270" s="24" t="s">
        <v>338</v>
      </c>
      <c r="F270" s="19">
        <v>659.33</v>
      </c>
      <c r="G270" s="20">
        <v>1</v>
      </c>
      <c r="H270" s="21">
        <f t="shared" ref="H270:H280" si="9">ROUND(ROUND(F270,2)*ROUND(G270,3),2)</f>
        <v>659.33</v>
      </c>
    </row>
    <row r="271" spans="1:8" x14ac:dyDescent="0.25">
      <c r="A271" s="11" t="s">
        <v>336</v>
      </c>
      <c r="B271" s="11">
        <v>2</v>
      </c>
      <c r="C271" s="11" t="s">
        <v>339</v>
      </c>
      <c r="D271" s="17" t="s">
        <v>27</v>
      </c>
      <c r="E271" s="24" t="s">
        <v>340</v>
      </c>
      <c r="F271" s="19">
        <v>255.09</v>
      </c>
      <c r="G271" s="20">
        <v>3</v>
      </c>
      <c r="H271" s="21">
        <f t="shared" si="9"/>
        <v>765.27</v>
      </c>
    </row>
    <row r="272" spans="1:8" x14ac:dyDescent="0.25">
      <c r="A272" s="11" t="s">
        <v>336</v>
      </c>
      <c r="B272" s="11">
        <v>3</v>
      </c>
      <c r="C272" s="11" t="s">
        <v>341</v>
      </c>
      <c r="D272" s="17" t="s">
        <v>27</v>
      </c>
      <c r="E272" s="24" t="s">
        <v>342</v>
      </c>
      <c r="F272" s="19">
        <v>645.9</v>
      </c>
      <c r="G272" s="20">
        <v>1</v>
      </c>
      <c r="H272" s="21">
        <f t="shared" si="9"/>
        <v>645.9</v>
      </c>
    </row>
    <row r="273" spans="1:8" x14ac:dyDescent="0.25">
      <c r="A273" s="11" t="s">
        <v>336</v>
      </c>
      <c r="B273" s="11">
        <v>4</v>
      </c>
      <c r="C273" s="11" t="s">
        <v>343</v>
      </c>
      <c r="D273" s="17" t="s">
        <v>18</v>
      </c>
      <c r="E273" s="24" t="s">
        <v>344</v>
      </c>
      <c r="F273" s="19">
        <v>7.44</v>
      </c>
      <c r="G273" s="20">
        <v>80</v>
      </c>
      <c r="H273" s="21">
        <f t="shared" si="9"/>
        <v>595.20000000000005</v>
      </c>
    </row>
    <row r="274" spans="1:8" x14ac:dyDescent="0.25">
      <c r="A274" s="11" t="s">
        <v>336</v>
      </c>
      <c r="B274" s="11">
        <v>5</v>
      </c>
      <c r="C274" s="11" t="s">
        <v>345</v>
      </c>
      <c r="D274" s="17" t="s">
        <v>27</v>
      </c>
      <c r="E274" s="24" t="s">
        <v>346</v>
      </c>
      <c r="F274" s="19">
        <v>250.66</v>
      </c>
      <c r="G274" s="20">
        <v>1</v>
      </c>
      <c r="H274" s="21">
        <f t="shared" si="9"/>
        <v>250.66</v>
      </c>
    </row>
    <row r="275" spans="1:8" x14ac:dyDescent="0.25">
      <c r="A275" s="11" t="s">
        <v>336</v>
      </c>
      <c r="B275" s="11">
        <v>6</v>
      </c>
      <c r="C275" s="11" t="s">
        <v>347</v>
      </c>
      <c r="D275" s="17" t="s">
        <v>27</v>
      </c>
      <c r="E275" s="24" t="s">
        <v>348</v>
      </c>
      <c r="F275" s="19">
        <v>3031.82</v>
      </c>
      <c r="G275" s="20">
        <v>1</v>
      </c>
      <c r="H275" s="21">
        <f t="shared" si="9"/>
        <v>3031.82</v>
      </c>
    </row>
    <row r="276" spans="1:8" ht="147" x14ac:dyDescent="0.25">
      <c r="A276" s="11" t="s">
        <v>336</v>
      </c>
      <c r="B276" s="11">
        <v>7</v>
      </c>
      <c r="C276" s="11" t="s">
        <v>349</v>
      </c>
      <c r="D276" s="17" t="s">
        <v>18</v>
      </c>
      <c r="E276" s="18" t="s">
        <v>350</v>
      </c>
      <c r="F276" s="19">
        <v>102.49</v>
      </c>
      <c r="G276" s="20">
        <v>40</v>
      </c>
      <c r="H276" s="21">
        <f t="shared" si="9"/>
        <v>4099.6000000000004</v>
      </c>
    </row>
    <row r="277" spans="1:8" ht="135.75" x14ac:dyDescent="0.25">
      <c r="A277" s="11" t="s">
        <v>336</v>
      </c>
      <c r="B277" s="11">
        <v>8</v>
      </c>
      <c r="C277" s="11" t="s">
        <v>141</v>
      </c>
      <c r="D277" s="17" t="s">
        <v>18</v>
      </c>
      <c r="E277" s="18" t="s">
        <v>142</v>
      </c>
      <c r="F277" s="19">
        <v>27.56</v>
      </c>
      <c r="G277" s="20">
        <v>480</v>
      </c>
      <c r="H277" s="21">
        <f t="shared" si="9"/>
        <v>13228.8</v>
      </c>
    </row>
    <row r="278" spans="1:8" ht="113.25" x14ac:dyDescent="0.25">
      <c r="A278" s="11" t="s">
        <v>336</v>
      </c>
      <c r="B278" s="11">
        <v>9</v>
      </c>
      <c r="C278" s="11" t="s">
        <v>123</v>
      </c>
      <c r="D278" s="17" t="s">
        <v>18</v>
      </c>
      <c r="E278" s="18" t="s">
        <v>124</v>
      </c>
      <c r="F278" s="19">
        <v>11.08</v>
      </c>
      <c r="G278" s="20">
        <v>80</v>
      </c>
      <c r="H278" s="21">
        <f t="shared" si="9"/>
        <v>886.4</v>
      </c>
    </row>
    <row r="279" spans="1:8" ht="90.75" x14ac:dyDescent="0.25">
      <c r="A279" s="11" t="s">
        <v>336</v>
      </c>
      <c r="B279" s="11">
        <v>10</v>
      </c>
      <c r="C279" s="11" t="s">
        <v>125</v>
      </c>
      <c r="D279" s="17" t="s">
        <v>18</v>
      </c>
      <c r="E279" s="18" t="s">
        <v>126</v>
      </c>
      <c r="F279" s="19">
        <v>13.82</v>
      </c>
      <c r="G279" s="20">
        <v>20</v>
      </c>
      <c r="H279" s="21">
        <f t="shared" si="9"/>
        <v>276.39999999999998</v>
      </c>
    </row>
    <row r="280" spans="1:8" x14ac:dyDescent="0.25">
      <c r="A280" s="11" t="s">
        <v>336</v>
      </c>
      <c r="B280" s="11">
        <v>11</v>
      </c>
      <c r="C280" s="11" t="s">
        <v>351</v>
      </c>
      <c r="D280" s="17" t="s">
        <v>27</v>
      </c>
      <c r="E280" s="24" t="s">
        <v>352</v>
      </c>
      <c r="F280" s="19">
        <v>1122.03</v>
      </c>
      <c r="G280" s="20">
        <v>2</v>
      </c>
      <c r="H280" s="21">
        <f t="shared" si="9"/>
        <v>2244.06</v>
      </c>
    </row>
    <row r="281" spans="1:8" x14ac:dyDescent="0.25">
      <c r="E281" s="15" t="s">
        <v>37</v>
      </c>
      <c r="F281" s="15"/>
      <c r="G281" s="15"/>
      <c r="H281" s="23">
        <f>SUM(H270:H280)</f>
        <v>26683.440000000006</v>
      </c>
    </row>
    <row r="283" spans="1:8" x14ac:dyDescent="0.25">
      <c r="C283" s="15" t="s">
        <v>5</v>
      </c>
      <c r="D283" s="16" t="s">
        <v>6</v>
      </c>
      <c r="E283" s="15" t="s">
        <v>7</v>
      </c>
    </row>
    <row r="284" spans="1:8" x14ac:dyDescent="0.25">
      <c r="C284" s="15" t="s">
        <v>8</v>
      </c>
      <c r="D284" s="16" t="s">
        <v>6</v>
      </c>
      <c r="E284" s="15" t="s">
        <v>9</v>
      </c>
    </row>
    <row r="285" spans="1:8" x14ac:dyDescent="0.25">
      <c r="C285" s="15" t="s">
        <v>10</v>
      </c>
      <c r="D285" s="16" t="s">
        <v>289</v>
      </c>
      <c r="E285" s="15" t="s">
        <v>290</v>
      </c>
    </row>
    <row r="286" spans="1:8" x14ac:dyDescent="0.25">
      <c r="C286" s="15" t="s">
        <v>39</v>
      </c>
      <c r="D286" s="16" t="s">
        <v>147</v>
      </c>
      <c r="E286" s="15" t="s">
        <v>353</v>
      </c>
    </row>
    <row r="288" spans="1:8" x14ac:dyDescent="0.25">
      <c r="A288" s="11" t="s">
        <v>354</v>
      </c>
      <c r="B288" s="11">
        <v>1</v>
      </c>
      <c r="C288" s="11" t="s">
        <v>355</v>
      </c>
      <c r="D288" s="17" t="s">
        <v>15</v>
      </c>
      <c r="E288" s="24" t="s">
        <v>356</v>
      </c>
      <c r="F288" s="19">
        <v>962.59</v>
      </c>
      <c r="G288" s="20">
        <v>4.08</v>
      </c>
      <c r="H288" s="21">
        <f t="shared" ref="H288:H294" si="10">ROUND(ROUND(F288,2)*ROUND(G288,3),2)</f>
        <v>3927.37</v>
      </c>
    </row>
    <row r="289" spans="1:8" x14ac:dyDescent="0.25">
      <c r="A289" s="11" t="s">
        <v>354</v>
      </c>
      <c r="B289" s="11">
        <v>2</v>
      </c>
      <c r="C289" s="11" t="s">
        <v>357</v>
      </c>
      <c r="D289" s="17" t="s">
        <v>266</v>
      </c>
      <c r="E289" s="24" t="s">
        <v>358</v>
      </c>
      <c r="F289" s="19">
        <v>73.650000000000006</v>
      </c>
      <c r="G289" s="20">
        <v>3.84</v>
      </c>
      <c r="H289" s="21">
        <f t="shared" si="10"/>
        <v>282.82</v>
      </c>
    </row>
    <row r="290" spans="1:8" x14ac:dyDescent="0.25">
      <c r="A290" s="11" t="s">
        <v>354</v>
      </c>
      <c r="B290" s="11">
        <v>3</v>
      </c>
      <c r="C290" s="11" t="s">
        <v>359</v>
      </c>
      <c r="D290" s="17" t="s">
        <v>27</v>
      </c>
      <c r="E290" s="24" t="s">
        <v>360</v>
      </c>
      <c r="F290" s="19">
        <v>513.53</v>
      </c>
      <c r="G290" s="20">
        <v>1</v>
      </c>
      <c r="H290" s="21">
        <f t="shared" si="10"/>
        <v>513.53</v>
      </c>
    </row>
    <row r="291" spans="1:8" x14ac:dyDescent="0.25">
      <c r="A291" s="11" t="s">
        <v>354</v>
      </c>
      <c r="B291" s="11">
        <v>4</v>
      </c>
      <c r="C291" s="11" t="s">
        <v>361</v>
      </c>
      <c r="D291" s="17" t="s">
        <v>15</v>
      </c>
      <c r="E291" s="24" t="s">
        <v>362</v>
      </c>
      <c r="F291" s="19">
        <v>43.14</v>
      </c>
      <c r="G291" s="20">
        <v>7.68</v>
      </c>
      <c r="H291" s="21">
        <f t="shared" si="10"/>
        <v>331.32</v>
      </c>
    </row>
    <row r="292" spans="1:8" x14ac:dyDescent="0.25">
      <c r="A292" s="11" t="s">
        <v>354</v>
      </c>
      <c r="B292" s="11">
        <v>5</v>
      </c>
      <c r="C292" s="11" t="s">
        <v>363</v>
      </c>
      <c r="D292" s="17" t="s">
        <v>98</v>
      </c>
      <c r="E292" s="24" t="s">
        <v>364</v>
      </c>
      <c r="F292" s="19">
        <v>2.42</v>
      </c>
      <c r="G292" s="20">
        <v>398</v>
      </c>
      <c r="H292" s="21">
        <f t="shared" si="10"/>
        <v>963.16</v>
      </c>
    </row>
    <row r="293" spans="1:8" x14ac:dyDescent="0.25">
      <c r="A293" s="11" t="s">
        <v>354</v>
      </c>
      <c r="B293" s="11">
        <v>6</v>
      </c>
      <c r="C293" s="11" t="s">
        <v>365</v>
      </c>
      <c r="D293" s="17" t="s">
        <v>15</v>
      </c>
      <c r="E293" s="24" t="s">
        <v>366</v>
      </c>
      <c r="F293" s="19">
        <v>46.34</v>
      </c>
      <c r="G293" s="20">
        <v>8.64</v>
      </c>
      <c r="H293" s="21">
        <f t="shared" si="10"/>
        <v>400.38</v>
      </c>
    </row>
    <row r="294" spans="1:8" x14ac:dyDescent="0.25">
      <c r="A294" s="11" t="s">
        <v>354</v>
      </c>
      <c r="B294" s="11">
        <v>7</v>
      </c>
      <c r="C294" s="11" t="s">
        <v>367</v>
      </c>
      <c r="D294" s="17" t="s">
        <v>27</v>
      </c>
      <c r="E294" s="24" t="s">
        <v>368</v>
      </c>
      <c r="F294" s="19">
        <v>1561.06</v>
      </c>
      <c r="G294" s="20">
        <v>1</v>
      </c>
      <c r="H294" s="21">
        <f t="shared" si="10"/>
        <v>1561.06</v>
      </c>
    </row>
    <row r="295" spans="1:8" x14ac:dyDescent="0.25">
      <c r="E295" s="15" t="s">
        <v>37</v>
      </c>
      <c r="F295" s="15"/>
      <c r="G295" s="15"/>
      <c r="H295" s="23">
        <f>SUM(H288:H294)</f>
        <v>7979.6399999999994</v>
      </c>
    </row>
    <row r="297" spans="1:8" x14ac:dyDescent="0.25">
      <c r="E297" s="25" t="s">
        <v>369</v>
      </c>
      <c r="H297" s="26">
        <f>SUM(H9:H296)/2</f>
        <v>356363.70000000013</v>
      </c>
    </row>
  </sheetData>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3"/>
  <sheetViews>
    <sheetView workbookViewId="0">
      <pane ySplit="8" topLeftCell="A9" activePane="bottomLeft" state="frozenSplit"/>
      <selection pane="bottomLeft"/>
    </sheetView>
  </sheetViews>
  <sheetFormatPr baseColWidth="10"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s>
  <sheetData>
    <row r="1" spans="1:27" x14ac:dyDescent="0.25">
      <c r="A1" s="9" t="s">
        <v>0</v>
      </c>
      <c r="B1" s="9" t="s">
        <v>0</v>
      </c>
      <c r="C1" s="9" t="s">
        <v>0</v>
      </c>
      <c r="D1" s="9" t="s">
        <v>0</v>
      </c>
      <c r="E1" s="9" t="s">
        <v>0</v>
      </c>
      <c r="F1" s="9" t="s">
        <v>0</v>
      </c>
      <c r="G1" s="9" t="s">
        <v>0</v>
      </c>
      <c r="H1" s="9" t="s">
        <v>0</v>
      </c>
      <c r="I1" s="9" t="s">
        <v>0</v>
      </c>
      <c r="J1" s="9" t="s">
        <v>0</v>
      </c>
      <c r="K1" s="9" t="s">
        <v>0</v>
      </c>
    </row>
    <row r="2" spans="1:27" x14ac:dyDescent="0.25">
      <c r="A2" s="9"/>
      <c r="B2" s="9"/>
      <c r="C2" s="9"/>
      <c r="D2" s="9"/>
      <c r="E2" s="9"/>
      <c r="F2" s="9"/>
      <c r="G2" s="9"/>
      <c r="H2" s="9"/>
      <c r="I2" s="9"/>
      <c r="J2" s="9"/>
      <c r="K2" s="9"/>
    </row>
    <row r="3" spans="1:27" x14ac:dyDescent="0.25">
      <c r="A3" s="9"/>
      <c r="B3" s="9"/>
      <c r="C3" s="9"/>
      <c r="D3" s="9"/>
      <c r="E3" s="9"/>
      <c r="F3" s="9"/>
      <c r="G3" s="9"/>
      <c r="H3" s="9"/>
      <c r="I3" s="9"/>
      <c r="J3" s="9"/>
      <c r="K3" s="9"/>
    </row>
    <row r="4" spans="1:27" x14ac:dyDescent="0.25">
      <c r="A4" s="9"/>
      <c r="B4" s="9"/>
      <c r="C4" s="9"/>
      <c r="D4" s="9"/>
      <c r="E4" s="9"/>
      <c r="F4" s="9"/>
      <c r="G4" s="9"/>
      <c r="H4" s="9"/>
      <c r="I4" s="9"/>
      <c r="J4" s="9"/>
      <c r="K4" s="9"/>
    </row>
    <row r="6" spans="1:27" ht="18.75" x14ac:dyDescent="0.3">
      <c r="A6" s="8" t="s">
        <v>370</v>
      </c>
      <c r="B6" s="8" t="s">
        <v>370</v>
      </c>
      <c r="C6" s="8" t="s">
        <v>370</v>
      </c>
      <c r="D6" s="8" t="s">
        <v>370</v>
      </c>
      <c r="E6" s="8" t="s">
        <v>370</v>
      </c>
      <c r="F6" s="8" t="s">
        <v>370</v>
      </c>
      <c r="G6" s="8" t="s">
        <v>370</v>
      </c>
      <c r="H6" s="8" t="s">
        <v>370</v>
      </c>
      <c r="I6" s="8" t="s">
        <v>370</v>
      </c>
      <c r="J6" s="8" t="s">
        <v>370</v>
      </c>
      <c r="K6" s="8" t="s">
        <v>370</v>
      </c>
    </row>
    <row r="8" spans="1:27" x14ac:dyDescent="0.25">
      <c r="A8" s="28" t="s">
        <v>371</v>
      </c>
      <c r="B8" s="28" t="s">
        <v>372</v>
      </c>
      <c r="C8" s="28" t="s">
        <v>373</v>
      </c>
      <c r="D8" s="28" t="s">
        <v>374</v>
      </c>
      <c r="E8" s="28"/>
      <c r="F8" s="28"/>
      <c r="G8" s="28"/>
      <c r="H8" s="28"/>
      <c r="I8" s="28"/>
      <c r="J8" s="28"/>
      <c r="K8" s="28" t="s">
        <v>2</v>
      </c>
    </row>
    <row r="10" spans="1:27" x14ac:dyDescent="0.25">
      <c r="A10" s="27" t="s">
        <v>375</v>
      </c>
      <c r="B10" s="27"/>
    </row>
    <row r="11" spans="1:27" ht="45" customHeight="1" x14ac:dyDescent="0.25">
      <c r="A11" s="29"/>
      <c r="B11" s="29" t="s">
        <v>376</v>
      </c>
      <c r="C11" s="30" t="s">
        <v>266</v>
      </c>
      <c r="D11" s="7" t="s">
        <v>377</v>
      </c>
      <c r="E11" s="6"/>
      <c r="F11" s="6"/>
      <c r="G11" s="30"/>
      <c r="H11" s="31" t="s">
        <v>378</v>
      </c>
      <c r="I11" s="5">
        <v>1</v>
      </c>
      <c r="J11" s="4"/>
      <c r="K11" s="32">
        <f>ROUND(K26,2)</f>
        <v>158.52000000000001</v>
      </c>
      <c r="L11" s="30"/>
      <c r="M11" s="30"/>
      <c r="N11" s="30"/>
      <c r="O11" s="30"/>
      <c r="P11" s="30"/>
      <c r="Q11" s="30"/>
      <c r="R11" s="30"/>
      <c r="S11" s="30"/>
      <c r="T11" s="30"/>
      <c r="U11" s="30"/>
      <c r="V11" s="30"/>
      <c r="W11" s="30"/>
      <c r="X11" s="30"/>
      <c r="Y11" s="30"/>
      <c r="Z11" s="30"/>
      <c r="AA11" s="30"/>
    </row>
    <row r="12" spans="1:27" x14ac:dyDescent="0.25">
      <c r="B12" s="25" t="s">
        <v>379</v>
      </c>
    </row>
    <row r="13" spans="1:27" x14ac:dyDescent="0.25">
      <c r="B13" t="s">
        <v>380</v>
      </c>
      <c r="C13" t="s">
        <v>381</v>
      </c>
      <c r="D13" t="s">
        <v>382</v>
      </c>
      <c r="E13" s="33">
        <v>1.05</v>
      </c>
      <c r="F13" t="s">
        <v>383</v>
      </c>
      <c r="G13" t="s">
        <v>384</v>
      </c>
      <c r="H13" s="34">
        <v>25.05</v>
      </c>
      <c r="I13" t="s">
        <v>385</v>
      </c>
      <c r="J13" s="35">
        <f>ROUND(E13/I11* H13,5)</f>
        <v>26.302499999999998</v>
      </c>
      <c r="K13" s="36"/>
    </row>
    <row r="14" spans="1:27" x14ac:dyDescent="0.25">
      <c r="D14" s="37" t="s">
        <v>386</v>
      </c>
      <c r="E14" s="36"/>
      <c r="H14" s="36"/>
      <c r="K14" s="34">
        <f>SUM(J13:J13)</f>
        <v>26.302499999999998</v>
      </c>
    </row>
    <row r="15" spans="1:27" x14ac:dyDescent="0.25">
      <c r="B15" s="25" t="s">
        <v>387</v>
      </c>
      <c r="E15" s="36"/>
      <c r="H15" s="36"/>
      <c r="K15" s="36"/>
    </row>
    <row r="16" spans="1:27" x14ac:dyDescent="0.25">
      <c r="B16" t="s">
        <v>388</v>
      </c>
      <c r="C16" t="s">
        <v>381</v>
      </c>
      <c r="D16" t="s">
        <v>389</v>
      </c>
      <c r="E16" s="33">
        <v>0.72499999999999998</v>
      </c>
      <c r="F16" t="s">
        <v>383</v>
      </c>
      <c r="G16" t="s">
        <v>384</v>
      </c>
      <c r="H16" s="34">
        <v>2</v>
      </c>
      <c r="I16" t="s">
        <v>385</v>
      </c>
      <c r="J16" s="35">
        <f>ROUND(E16/I11* H16,5)</f>
        <v>1.45</v>
      </c>
      <c r="K16" s="36"/>
    </row>
    <row r="17" spans="1:27" x14ac:dyDescent="0.25">
      <c r="D17" s="37" t="s">
        <v>390</v>
      </c>
      <c r="E17" s="36"/>
      <c r="H17" s="36"/>
      <c r="K17" s="34">
        <f>SUM(J16:J16)</f>
        <v>1.45</v>
      </c>
    </row>
    <row r="18" spans="1:27" x14ac:dyDescent="0.25">
      <c r="B18" s="25" t="s">
        <v>391</v>
      </c>
      <c r="E18" s="36"/>
      <c r="H18" s="36"/>
      <c r="K18" s="36"/>
    </row>
    <row r="19" spans="1:27" x14ac:dyDescent="0.25">
      <c r="B19" t="s">
        <v>392</v>
      </c>
      <c r="C19" t="s">
        <v>393</v>
      </c>
      <c r="D19" t="s">
        <v>394</v>
      </c>
      <c r="E19" s="33">
        <v>1.38</v>
      </c>
      <c r="G19" t="s">
        <v>384</v>
      </c>
      <c r="H19" s="34">
        <v>20.149999999999999</v>
      </c>
      <c r="I19" t="s">
        <v>385</v>
      </c>
      <c r="J19" s="35">
        <f>ROUND(E19* H19,5)</f>
        <v>27.806999999999999</v>
      </c>
      <c r="K19" s="36"/>
    </row>
    <row r="20" spans="1:27" x14ac:dyDescent="0.25">
      <c r="B20" t="s">
        <v>395</v>
      </c>
      <c r="C20" t="s">
        <v>393</v>
      </c>
      <c r="D20" t="s">
        <v>396</v>
      </c>
      <c r="E20" s="33">
        <v>0.38</v>
      </c>
      <c r="G20" t="s">
        <v>384</v>
      </c>
      <c r="H20" s="34">
        <v>124.33</v>
      </c>
      <c r="I20" t="s">
        <v>385</v>
      </c>
      <c r="J20" s="35">
        <f>ROUND(E20* H20,5)</f>
        <v>47.245399999999997</v>
      </c>
      <c r="K20" s="36"/>
    </row>
    <row r="21" spans="1:27" x14ac:dyDescent="0.25">
      <c r="B21" t="s">
        <v>397</v>
      </c>
      <c r="C21" t="s">
        <v>98</v>
      </c>
      <c r="D21" t="s">
        <v>398</v>
      </c>
      <c r="E21" s="33">
        <v>190</v>
      </c>
      <c r="G21" t="s">
        <v>384</v>
      </c>
      <c r="H21" s="34">
        <v>0.28999999999999998</v>
      </c>
      <c r="I21" t="s">
        <v>385</v>
      </c>
      <c r="J21" s="35">
        <f>ROUND(E21* H21,5)</f>
        <v>55.1</v>
      </c>
      <c r="K21" s="36"/>
    </row>
    <row r="22" spans="1:27" x14ac:dyDescent="0.25">
      <c r="B22" t="s">
        <v>399</v>
      </c>
      <c r="C22" t="s">
        <v>266</v>
      </c>
      <c r="D22" t="s">
        <v>400</v>
      </c>
      <c r="E22" s="33">
        <v>0.2</v>
      </c>
      <c r="G22" t="s">
        <v>384</v>
      </c>
      <c r="H22" s="34">
        <v>1.75</v>
      </c>
      <c r="I22" t="s">
        <v>385</v>
      </c>
      <c r="J22" s="35">
        <f>ROUND(E22* H22,5)</f>
        <v>0.35</v>
      </c>
      <c r="K22" s="36"/>
    </row>
    <row r="23" spans="1:27" x14ac:dyDescent="0.25">
      <c r="D23" s="37" t="s">
        <v>401</v>
      </c>
      <c r="E23" s="36"/>
      <c r="H23" s="36"/>
      <c r="K23" s="34">
        <f>SUM(J19:J22)</f>
        <v>130.50239999999999</v>
      </c>
    </row>
    <row r="24" spans="1:27" x14ac:dyDescent="0.25">
      <c r="D24" s="37" t="s">
        <v>402</v>
      </c>
      <c r="E24" s="36"/>
      <c r="H24" s="36"/>
      <c r="K24" s="38">
        <f>SUM(J12:J23)</f>
        <v>158.25489999999999</v>
      </c>
    </row>
    <row r="25" spans="1:27" x14ac:dyDescent="0.25">
      <c r="D25" s="37" t="s">
        <v>403</v>
      </c>
      <c r="E25" s="36"/>
      <c r="H25" s="36">
        <v>1</v>
      </c>
      <c r="I25" t="s">
        <v>404</v>
      </c>
      <c r="K25" s="36">
        <f>ROUND(H25/100*K14,5)</f>
        <v>0.26302999999999999</v>
      </c>
    </row>
    <row r="26" spans="1:27" x14ac:dyDescent="0.25">
      <c r="D26" s="37" t="s">
        <v>405</v>
      </c>
      <c r="E26" s="36"/>
      <c r="H26" s="36"/>
      <c r="K26" s="38">
        <f>SUM(K24:K25)</f>
        <v>158.51792999999998</v>
      </c>
    </row>
    <row r="28" spans="1:27" ht="45" customHeight="1" x14ac:dyDescent="0.25">
      <c r="A28" s="29"/>
      <c r="B28" s="29" t="s">
        <v>406</v>
      </c>
      <c r="C28" s="30" t="s">
        <v>266</v>
      </c>
      <c r="D28" s="7" t="s">
        <v>407</v>
      </c>
      <c r="E28" s="6"/>
      <c r="F28" s="6"/>
      <c r="G28" s="30"/>
      <c r="H28" s="31" t="s">
        <v>378</v>
      </c>
      <c r="I28" s="5">
        <v>1</v>
      </c>
      <c r="J28" s="4"/>
      <c r="K28" s="32">
        <f>ROUND(K42,2)</f>
        <v>104.92</v>
      </c>
      <c r="L28" s="30"/>
      <c r="M28" s="30"/>
      <c r="N28" s="30"/>
      <c r="O28" s="30"/>
      <c r="P28" s="30"/>
      <c r="Q28" s="30"/>
      <c r="R28" s="30"/>
      <c r="S28" s="30"/>
      <c r="T28" s="30"/>
      <c r="U28" s="30"/>
      <c r="V28" s="30"/>
      <c r="W28" s="30"/>
      <c r="X28" s="30"/>
      <c r="Y28" s="30"/>
      <c r="Z28" s="30"/>
      <c r="AA28" s="30"/>
    </row>
    <row r="29" spans="1:27" x14ac:dyDescent="0.25">
      <c r="B29" s="25" t="s">
        <v>379</v>
      </c>
    </row>
    <row r="30" spans="1:27" x14ac:dyDescent="0.25">
      <c r="B30" t="s">
        <v>380</v>
      </c>
      <c r="C30" t="s">
        <v>381</v>
      </c>
      <c r="D30" t="s">
        <v>382</v>
      </c>
      <c r="E30" s="33">
        <v>1</v>
      </c>
      <c r="F30" t="s">
        <v>383</v>
      </c>
      <c r="G30" t="s">
        <v>384</v>
      </c>
      <c r="H30" s="34">
        <v>25.05</v>
      </c>
      <c r="I30" t="s">
        <v>385</v>
      </c>
      <c r="J30" s="35">
        <f>ROUND(E30/I28* H30,5)</f>
        <v>25.05</v>
      </c>
      <c r="K30" s="36"/>
    </row>
    <row r="31" spans="1:27" x14ac:dyDescent="0.25">
      <c r="D31" s="37" t="s">
        <v>386</v>
      </c>
      <c r="E31" s="36"/>
      <c r="H31" s="36"/>
      <c r="K31" s="34">
        <f>SUM(J30:J30)</f>
        <v>25.05</v>
      </c>
    </row>
    <row r="32" spans="1:27" x14ac:dyDescent="0.25">
      <c r="B32" s="25" t="s">
        <v>387</v>
      </c>
      <c r="E32" s="36"/>
      <c r="H32" s="36"/>
      <c r="K32" s="36"/>
    </row>
    <row r="33" spans="1:27" x14ac:dyDescent="0.25">
      <c r="B33" t="s">
        <v>388</v>
      </c>
      <c r="C33" t="s">
        <v>381</v>
      </c>
      <c r="D33" t="s">
        <v>389</v>
      </c>
      <c r="E33" s="33">
        <v>0.7</v>
      </c>
      <c r="F33" t="s">
        <v>383</v>
      </c>
      <c r="G33" t="s">
        <v>384</v>
      </c>
      <c r="H33" s="34">
        <v>2</v>
      </c>
      <c r="I33" t="s">
        <v>385</v>
      </c>
      <c r="J33" s="35">
        <f>ROUND(E33/I28* H33,5)</f>
        <v>1.4</v>
      </c>
      <c r="K33" s="36"/>
    </row>
    <row r="34" spans="1:27" x14ac:dyDescent="0.25">
      <c r="D34" s="37" t="s">
        <v>390</v>
      </c>
      <c r="E34" s="36"/>
      <c r="H34" s="36"/>
      <c r="K34" s="34">
        <f>SUM(J33:J33)</f>
        <v>1.4</v>
      </c>
    </row>
    <row r="35" spans="1:27" x14ac:dyDescent="0.25">
      <c r="B35" s="25" t="s">
        <v>391</v>
      </c>
      <c r="E35" s="36"/>
      <c r="H35" s="36"/>
      <c r="K35" s="36"/>
    </row>
    <row r="36" spans="1:27" x14ac:dyDescent="0.25">
      <c r="B36" t="s">
        <v>399</v>
      </c>
      <c r="C36" t="s">
        <v>266</v>
      </c>
      <c r="D36" t="s">
        <v>400</v>
      </c>
      <c r="E36" s="33">
        <v>0.2</v>
      </c>
      <c r="G36" t="s">
        <v>384</v>
      </c>
      <c r="H36" s="34">
        <v>1.75</v>
      </c>
      <c r="I36" t="s">
        <v>385</v>
      </c>
      <c r="J36" s="35">
        <f>ROUND(E36* H36,5)</f>
        <v>0.35</v>
      </c>
      <c r="K36" s="36"/>
    </row>
    <row r="37" spans="1:27" x14ac:dyDescent="0.25">
      <c r="B37" t="s">
        <v>395</v>
      </c>
      <c r="C37" t="s">
        <v>393</v>
      </c>
      <c r="D37" t="s">
        <v>396</v>
      </c>
      <c r="E37" s="33">
        <v>0.38</v>
      </c>
      <c r="G37" t="s">
        <v>384</v>
      </c>
      <c r="H37" s="34">
        <v>124.33</v>
      </c>
      <c r="I37" t="s">
        <v>385</v>
      </c>
      <c r="J37" s="35">
        <f>ROUND(E37* H37,5)</f>
        <v>47.245399999999997</v>
      </c>
      <c r="K37" s="36"/>
    </row>
    <row r="38" spans="1:27" x14ac:dyDescent="0.25">
      <c r="B38" t="s">
        <v>392</v>
      </c>
      <c r="C38" t="s">
        <v>393</v>
      </c>
      <c r="D38" t="s">
        <v>394</v>
      </c>
      <c r="E38" s="33">
        <v>1.52</v>
      </c>
      <c r="G38" t="s">
        <v>384</v>
      </c>
      <c r="H38" s="34">
        <v>20.149999999999999</v>
      </c>
      <c r="I38" t="s">
        <v>385</v>
      </c>
      <c r="J38" s="35">
        <f>ROUND(E38* H38,5)</f>
        <v>30.628</v>
      </c>
      <c r="K38" s="36"/>
    </row>
    <row r="39" spans="1:27" x14ac:dyDescent="0.25">
      <c r="D39" s="37" t="s">
        <v>401</v>
      </c>
      <c r="E39" s="36"/>
      <c r="H39" s="36"/>
      <c r="K39" s="34">
        <f>SUM(J36:J38)</f>
        <v>78.223399999999998</v>
      </c>
    </row>
    <row r="40" spans="1:27" x14ac:dyDescent="0.25">
      <c r="D40" s="37" t="s">
        <v>402</v>
      </c>
      <c r="E40" s="36"/>
      <c r="H40" s="36"/>
      <c r="K40" s="38">
        <f>SUM(J29:J39)</f>
        <v>104.6734</v>
      </c>
    </row>
    <row r="41" spans="1:27" x14ac:dyDescent="0.25">
      <c r="D41" s="37" t="s">
        <v>403</v>
      </c>
      <c r="E41" s="36"/>
      <c r="H41" s="36">
        <v>1</v>
      </c>
      <c r="I41" t="s">
        <v>404</v>
      </c>
      <c r="K41" s="36">
        <f>ROUND(H41/100*K31,5)</f>
        <v>0.2505</v>
      </c>
    </row>
    <row r="42" spans="1:27" x14ac:dyDescent="0.25">
      <c r="D42" s="37" t="s">
        <v>405</v>
      </c>
      <c r="E42" s="36"/>
      <c r="H42" s="36"/>
      <c r="K42" s="38">
        <f>SUM(K40:K41)</f>
        <v>104.9239</v>
      </c>
    </row>
    <row r="44" spans="1:27" ht="45" customHeight="1" x14ac:dyDescent="0.25">
      <c r="A44" s="29"/>
      <c r="B44" s="29" t="s">
        <v>408</v>
      </c>
      <c r="C44" s="30" t="s">
        <v>266</v>
      </c>
      <c r="D44" s="7" t="s">
        <v>409</v>
      </c>
      <c r="E44" s="6"/>
      <c r="F44" s="6"/>
      <c r="G44" s="30"/>
      <c r="H44" s="31" t="s">
        <v>378</v>
      </c>
      <c r="I44" s="5">
        <v>1</v>
      </c>
      <c r="J44" s="4"/>
      <c r="K44" s="32">
        <f>ROUND(K59,2)</f>
        <v>200.06</v>
      </c>
      <c r="L44" s="30"/>
      <c r="M44" s="30"/>
      <c r="N44" s="30"/>
      <c r="O44" s="30"/>
      <c r="P44" s="30"/>
      <c r="Q44" s="30"/>
      <c r="R44" s="30"/>
      <c r="S44" s="30"/>
      <c r="T44" s="30"/>
      <c r="U44" s="30"/>
      <c r="V44" s="30"/>
      <c r="W44" s="30"/>
      <c r="X44" s="30"/>
      <c r="Y44" s="30"/>
      <c r="Z44" s="30"/>
      <c r="AA44" s="30"/>
    </row>
    <row r="45" spans="1:27" x14ac:dyDescent="0.25">
      <c r="B45" s="25" t="s">
        <v>379</v>
      </c>
    </row>
    <row r="46" spans="1:27" x14ac:dyDescent="0.25">
      <c r="B46" t="s">
        <v>380</v>
      </c>
      <c r="C46" t="s">
        <v>381</v>
      </c>
      <c r="D46" t="s">
        <v>382</v>
      </c>
      <c r="E46" s="33">
        <v>1.05</v>
      </c>
      <c r="F46" t="s">
        <v>383</v>
      </c>
      <c r="G46" t="s">
        <v>384</v>
      </c>
      <c r="H46" s="34">
        <v>25.05</v>
      </c>
      <c r="I46" t="s">
        <v>385</v>
      </c>
      <c r="J46" s="35">
        <f>ROUND(E46/I44* H46,5)</f>
        <v>26.302499999999998</v>
      </c>
      <c r="K46" s="36"/>
    </row>
    <row r="47" spans="1:27" x14ac:dyDescent="0.25">
      <c r="D47" s="37" t="s">
        <v>386</v>
      </c>
      <c r="E47" s="36"/>
      <c r="H47" s="36"/>
      <c r="K47" s="34">
        <f>SUM(J46:J46)</f>
        <v>26.302499999999998</v>
      </c>
    </row>
    <row r="48" spans="1:27" x14ac:dyDescent="0.25">
      <c r="B48" s="25" t="s">
        <v>387</v>
      </c>
      <c r="E48" s="36"/>
      <c r="H48" s="36"/>
      <c r="K48" s="36"/>
    </row>
    <row r="49" spans="1:27" x14ac:dyDescent="0.25">
      <c r="B49" t="s">
        <v>388</v>
      </c>
      <c r="C49" t="s">
        <v>381</v>
      </c>
      <c r="D49" t="s">
        <v>389</v>
      </c>
      <c r="E49" s="33">
        <v>0.72499999999999998</v>
      </c>
      <c r="F49" t="s">
        <v>383</v>
      </c>
      <c r="G49" t="s">
        <v>384</v>
      </c>
      <c r="H49" s="34">
        <v>2</v>
      </c>
      <c r="I49" t="s">
        <v>385</v>
      </c>
      <c r="J49" s="35">
        <f>ROUND(E49/I44* H49,5)</f>
        <v>1.45</v>
      </c>
      <c r="K49" s="36"/>
    </row>
    <row r="50" spans="1:27" x14ac:dyDescent="0.25">
      <c r="D50" s="37" t="s">
        <v>390</v>
      </c>
      <c r="E50" s="36"/>
      <c r="H50" s="36"/>
      <c r="K50" s="34">
        <f>SUM(J49:J49)</f>
        <v>1.45</v>
      </c>
    </row>
    <row r="51" spans="1:27" x14ac:dyDescent="0.25">
      <c r="B51" s="25" t="s">
        <v>391</v>
      </c>
      <c r="E51" s="36"/>
      <c r="H51" s="36"/>
      <c r="K51" s="36"/>
    </row>
    <row r="52" spans="1:27" x14ac:dyDescent="0.25">
      <c r="B52" t="s">
        <v>397</v>
      </c>
      <c r="C52" t="s">
        <v>98</v>
      </c>
      <c r="D52" t="s">
        <v>398</v>
      </c>
      <c r="E52" s="33">
        <v>400</v>
      </c>
      <c r="G52" t="s">
        <v>384</v>
      </c>
      <c r="H52" s="34">
        <v>0.28999999999999998</v>
      </c>
      <c r="I52" t="s">
        <v>385</v>
      </c>
      <c r="J52" s="35">
        <f>ROUND(E52* H52,5)</f>
        <v>116</v>
      </c>
      <c r="K52" s="36"/>
    </row>
    <row r="53" spans="1:27" x14ac:dyDescent="0.25">
      <c r="B53" t="s">
        <v>395</v>
      </c>
      <c r="C53" t="s">
        <v>393</v>
      </c>
      <c r="D53" t="s">
        <v>396</v>
      </c>
      <c r="E53" s="33">
        <v>0.2</v>
      </c>
      <c r="G53" t="s">
        <v>384</v>
      </c>
      <c r="H53" s="34">
        <v>124.33</v>
      </c>
      <c r="I53" t="s">
        <v>385</v>
      </c>
      <c r="J53" s="35">
        <f>ROUND(E53* H53,5)</f>
        <v>24.866</v>
      </c>
      <c r="K53" s="36"/>
    </row>
    <row r="54" spans="1:27" x14ac:dyDescent="0.25">
      <c r="B54" t="s">
        <v>399</v>
      </c>
      <c r="C54" t="s">
        <v>266</v>
      </c>
      <c r="D54" t="s">
        <v>400</v>
      </c>
      <c r="E54" s="33">
        <v>0.2</v>
      </c>
      <c r="G54" t="s">
        <v>384</v>
      </c>
      <c r="H54" s="34">
        <v>1.75</v>
      </c>
      <c r="I54" t="s">
        <v>385</v>
      </c>
      <c r="J54" s="35">
        <f>ROUND(E54* H54,5)</f>
        <v>0.35</v>
      </c>
      <c r="K54" s="36"/>
    </row>
    <row r="55" spans="1:27" x14ac:dyDescent="0.25">
      <c r="B55" t="s">
        <v>392</v>
      </c>
      <c r="C55" t="s">
        <v>393</v>
      </c>
      <c r="D55" t="s">
        <v>394</v>
      </c>
      <c r="E55" s="33">
        <v>1.53</v>
      </c>
      <c r="G55" t="s">
        <v>384</v>
      </c>
      <c r="H55" s="34">
        <v>20.149999999999999</v>
      </c>
      <c r="I55" t="s">
        <v>385</v>
      </c>
      <c r="J55" s="35">
        <f>ROUND(E55* H55,5)</f>
        <v>30.829499999999999</v>
      </c>
      <c r="K55" s="36"/>
    </row>
    <row r="56" spans="1:27" x14ac:dyDescent="0.25">
      <c r="D56" s="37" t="s">
        <v>401</v>
      </c>
      <c r="E56" s="36"/>
      <c r="H56" s="36"/>
      <c r="K56" s="34">
        <f>SUM(J52:J55)</f>
        <v>172.04549999999998</v>
      </c>
    </row>
    <row r="57" spans="1:27" x14ac:dyDescent="0.25">
      <c r="D57" s="37" t="s">
        <v>402</v>
      </c>
      <c r="E57" s="36"/>
      <c r="H57" s="36"/>
      <c r="K57" s="38">
        <f>SUM(J45:J56)</f>
        <v>199.79799999999997</v>
      </c>
    </row>
    <row r="58" spans="1:27" x14ac:dyDescent="0.25">
      <c r="D58" s="37" t="s">
        <v>403</v>
      </c>
      <c r="E58" s="36"/>
      <c r="H58" s="36">
        <v>1</v>
      </c>
      <c r="I58" t="s">
        <v>404</v>
      </c>
      <c r="K58" s="36">
        <f>ROUND(H58/100*K47,5)</f>
        <v>0.26302999999999999</v>
      </c>
    </row>
    <row r="59" spans="1:27" x14ac:dyDescent="0.25">
      <c r="D59" s="37" t="s">
        <v>405</v>
      </c>
      <c r="E59" s="36"/>
      <c r="H59" s="36"/>
      <c r="K59" s="38">
        <f>SUM(K57:K58)</f>
        <v>200.06102999999996</v>
      </c>
    </row>
    <row r="61" spans="1:27" ht="45" customHeight="1" x14ac:dyDescent="0.25">
      <c r="A61" s="29"/>
      <c r="B61" s="29" t="s">
        <v>410</v>
      </c>
      <c r="C61" s="30" t="s">
        <v>266</v>
      </c>
      <c r="D61" s="7" t="s">
        <v>407</v>
      </c>
      <c r="E61" s="6"/>
      <c r="F61" s="6"/>
      <c r="G61" s="30"/>
      <c r="H61" s="31" t="s">
        <v>378</v>
      </c>
      <c r="I61" s="5">
        <v>1</v>
      </c>
      <c r="J61" s="4"/>
      <c r="K61" s="32">
        <f>ROUND(K75,2)</f>
        <v>91.13</v>
      </c>
      <c r="L61" s="30"/>
      <c r="M61" s="30"/>
      <c r="N61" s="30"/>
      <c r="O61" s="30"/>
      <c r="P61" s="30"/>
      <c r="Q61" s="30"/>
      <c r="R61" s="30"/>
      <c r="S61" s="30"/>
      <c r="T61" s="30"/>
      <c r="U61" s="30"/>
      <c r="V61" s="30"/>
      <c r="W61" s="30"/>
      <c r="X61" s="30"/>
      <c r="Y61" s="30"/>
      <c r="Z61" s="30"/>
      <c r="AA61" s="30"/>
    </row>
    <row r="62" spans="1:27" x14ac:dyDescent="0.25">
      <c r="B62" s="25" t="s">
        <v>379</v>
      </c>
    </row>
    <row r="63" spans="1:27" x14ac:dyDescent="0.25">
      <c r="B63" t="s">
        <v>411</v>
      </c>
      <c r="C63" t="s">
        <v>381</v>
      </c>
      <c r="D63" t="s">
        <v>412</v>
      </c>
      <c r="E63" s="33">
        <v>1</v>
      </c>
      <c r="F63" t="s">
        <v>383</v>
      </c>
      <c r="G63" t="s">
        <v>384</v>
      </c>
      <c r="H63" s="34">
        <v>18.59</v>
      </c>
      <c r="I63" t="s">
        <v>385</v>
      </c>
      <c r="J63" s="35">
        <f>ROUND(E63/I61* H63,5)</f>
        <v>18.59</v>
      </c>
      <c r="K63" s="36"/>
    </row>
    <row r="64" spans="1:27" x14ac:dyDescent="0.25">
      <c r="D64" s="37" t="s">
        <v>386</v>
      </c>
      <c r="E64" s="36"/>
      <c r="H64" s="36"/>
      <c r="K64" s="34">
        <f>SUM(J63:J63)</f>
        <v>18.59</v>
      </c>
    </row>
    <row r="65" spans="1:27" x14ac:dyDescent="0.25">
      <c r="B65" s="25" t="s">
        <v>387</v>
      </c>
      <c r="E65" s="36"/>
      <c r="H65" s="36"/>
      <c r="K65" s="36"/>
    </row>
    <row r="66" spans="1:27" x14ac:dyDescent="0.25">
      <c r="B66" t="s">
        <v>413</v>
      </c>
      <c r="C66" t="s">
        <v>381</v>
      </c>
      <c r="D66" t="s">
        <v>414</v>
      </c>
      <c r="E66" s="33">
        <v>0.7</v>
      </c>
      <c r="F66" t="s">
        <v>383</v>
      </c>
      <c r="G66" t="s">
        <v>384</v>
      </c>
      <c r="H66" s="34">
        <v>1.86</v>
      </c>
      <c r="I66" t="s">
        <v>385</v>
      </c>
      <c r="J66" s="35">
        <f>ROUND(E66/I61* H66,5)</f>
        <v>1.302</v>
      </c>
      <c r="K66" s="36"/>
    </row>
    <row r="67" spans="1:27" x14ac:dyDescent="0.25">
      <c r="D67" s="37" t="s">
        <v>390</v>
      </c>
      <c r="E67" s="36"/>
      <c r="H67" s="36"/>
      <c r="K67" s="34">
        <f>SUM(J66:J66)</f>
        <v>1.302</v>
      </c>
    </row>
    <row r="68" spans="1:27" x14ac:dyDescent="0.25">
      <c r="B68" s="25" t="s">
        <v>391</v>
      </c>
      <c r="E68" s="36"/>
      <c r="H68" s="36"/>
      <c r="K68" s="36"/>
    </row>
    <row r="69" spans="1:27" x14ac:dyDescent="0.25">
      <c r="B69" t="s">
        <v>415</v>
      </c>
      <c r="C69" t="s">
        <v>393</v>
      </c>
      <c r="D69" t="s">
        <v>416</v>
      </c>
      <c r="E69" s="33">
        <v>0.38</v>
      </c>
      <c r="G69" t="s">
        <v>384</v>
      </c>
      <c r="H69" s="34">
        <v>112.08</v>
      </c>
      <c r="I69" t="s">
        <v>385</v>
      </c>
      <c r="J69" s="35">
        <f>ROUND(E69* H69,5)</f>
        <v>42.590400000000002</v>
      </c>
      <c r="K69" s="36"/>
    </row>
    <row r="70" spans="1:27" x14ac:dyDescent="0.25">
      <c r="B70" t="s">
        <v>417</v>
      </c>
      <c r="C70" t="s">
        <v>393</v>
      </c>
      <c r="D70" t="s">
        <v>418</v>
      </c>
      <c r="E70" s="33">
        <v>1.52</v>
      </c>
      <c r="G70" t="s">
        <v>384</v>
      </c>
      <c r="H70" s="34">
        <v>18.489999999999998</v>
      </c>
      <c r="I70" t="s">
        <v>385</v>
      </c>
      <c r="J70" s="35">
        <f>ROUND(E70* H70,5)</f>
        <v>28.104800000000001</v>
      </c>
      <c r="K70" s="36"/>
    </row>
    <row r="71" spans="1:27" x14ac:dyDescent="0.25">
      <c r="B71" t="s">
        <v>419</v>
      </c>
      <c r="C71" t="s">
        <v>266</v>
      </c>
      <c r="D71" t="s">
        <v>420</v>
      </c>
      <c r="E71" s="33">
        <v>0.2</v>
      </c>
      <c r="G71" t="s">
        <v>384</v>
      </c>
      <c r="H71" s="34">
        <v>1.77</v>
      </c>
      <c r="I71" t="s">
        <v>385</v>
      </c>
      <c r="J71" s="35">
        <f>ROUND(E71* H71,5)</f>
        <v>0.35399999999999998</v>
      </c>
      <c r="K71" s="36"/>
    </row>
    <row r="72" spans="1:27" x14ac:dyDescent="0.25">
      <c r="D72" s="37" t="s">
        <v>401</v>
      </c>
      <c r="E72" s="36"/>
      <c r="H72" s="36"/>
      <c r="K72" s="34">
        <f>SUM(J69:J71)</f>
        <v>71.049199999999999</v>
      </c>
    </row>
    <row r="73" spans="1:27" x14ac:dyDescent="0.25">
      <c r="D73" s="37" t="s">
        <v>402</v>
      </c>
      <c r="E73" s="36"/>
      <c r="H73" s="36"/>
      <c r="K73" s="38">
        <f>SUM(J62:J72)</f>
        <v>90.941199999999995</v>
      </c>
    </row>
    <row r="74" spans="1:27" x14ac:dyDescent="0.25">
      <c r="D74" s="37" t="s">
        <v>403</v>
      </c>
      <c r="E74" s="36"/>
      <c r="H74" s="36">
        <v>1</v>
      </c>
      <c r="I74" t="s">
        <v>404</v>
      </c>
      <c r="K74" s="36">
        <f>ROUND(H74/100*K64,5)</f>
        <v>0.18590000000000001</v>
      </c>
    </row>
    <row r="75" spans="1:27" x14ac:dyDescent="0.25">
      <c r="D75" s="37" t="s">
        <v>405</v>
      </c>
      <c r="E75" s="36"/>
      <c r="H75" s="36"/>
      <c r="K75" s="38">
        <f>SUM(K73:K74)</f>
        <v>91.127099999999999</v>
      </c>
    </row>
    <row r="77" spans="1:27" x14ac:dyDescent="0.25">
      <c r="A77" s="27" t="s">
        <v>421</v>
      </c>
      <c r="B77" s="27"/>
    </row>
    <row r="78" spans="1:27" ht="45" customHeight="1" x14ac:dyDescent="0.25">
      <c r="A78" s="29"/>
      <c r="B78" s="29" t="s">
        <v>422</v>
      </c>
      <c r="C78" s="30" t="s">
        <v>60</v>
      </c>
      <c r="D78" s="7" t="s">
        <v>423</v>
      </c>
      <c r="E78" s="6"/>
      <c r="F78" s="6"/>
      <c r="G78" s="30"/>
      <c r="H78" s="31" t="s">
        <v>378</v>
      </c>
      <c r="I78" s="5">
        <v>1</v>
      </c>
      <c r="J78" s="4"/>
      <c r="K78" s="32">
        <v>203.5</v>
      </c>
      <c r="L78" s="30"/>
      <c r="M78" s="30"/>
      <c r="N78" s="30"/>
      <c r="O78" s="30"/>
      <c r="P78" s="30"/>
      <c r="Q78" s="30"/>
      <c r="R78" s="30"/>
      <c r="S78" s="30"/>
      <c r="T78" s="30"/>
      <c r="U78" s="30"/>
      <c r="V78" s="30"/>
      <c r="W78" s="30"/>
      <c r="X78" s="30"/>
      <c r="Y78" s="30"/>
      <c r="Z78" s="30"/>
      <c r="AA78" s="30"/>
    </row>
    <row r="79" spans="1:27" ht="45" customHeight="1" x14ac:dyDescent="0.25">
      <c r="A79" s="29"/>
      <c r="B79" s="29" t="s">
        <v>424</v>
      </c>
      <c r="C79" s="30" t="s">
        <v>15</v>
      </c>
      <c r="D79" s="7" t="s">
        <v>425</v>
      </c>
      <c r="E79" s="6"/>
      <c r="F79" s="6"/>
      <c r="G79" s="30"/>
      <c r="H79" s="31" t="s">
        <v>378</v>
      </c>
      <c r="I79" s="5">
        <v>1</v>
      </c>
      <c r="J79" s="4"/>
      <c r="K79" s="32">
        <f>ROUND(K92,2)</f>
        <v>69.099999999999994</v>
      </c>
      <c r="L79" s="30"/>
      <c r="M79" s="30"/>
      <c r="N79" s="30"/>
      <c r="O79" s="30"/>
      <c r="P79" s="30"/>
      <c r="Q79" s="30"/>
      <c r="R79" s="30"/>
      <c r="S79" s="30"/>
      <c r="T79" s="30"/>
      <c r="U79" s="30"/>
      <c r="V79" s="30"/>
      <c r="W79" s="30"/>
      <c r="X79" s="30"/>
      <c r="Y79" s="30"/>
      <c r="Z79" s="30"/>
      <c r="AA79" s="30"/>
    </row>
    <row r="80" spans="1:27" x14ac:dyDescent="0.25">
      <c r="B80" s="25" t="s">
        <v>379</v>
      </c>
    </row>
    <row r="81" spans="1:27" x14ac:dyDescent="0.25">
      <c r="B81" t="s">
        <v>426</v>
      </c>
      <c r="C81" t="s">
        <v>381</v>
      </c>
      <c r="D81" t="s">
        <v>427</v>
      </c>
      <c r="E81" s="33">
        <v>0.65</v>
      </c>
      <c r="F81" t="s">
        <v>383</v>
      </c>
      <c r="G81" t="s">
        <v>384</v>
      </c>
      <c r="H81" s="34">
        <v>31.58</v>
      </c>
      <c r="I81" t="s">
        <v>385</v>
      </c>
      <c r="J81" s="35">
        <f>ROUND(E81/I79* H81,5)</f>
        <v>20.527000000000001</v>
      </c>
      <c r="K81" s="36"/>
    </row>
    <row r="82" spans="1:27" x14ac:dyDescent="0.25">
      <c r="B82" t="s">
        <v>428</v>
      </c>
      <c r="C82" t="s">
        <v>381</v>
      </c>
      <c r="D82" t="s">
        <v>429</v>
      </c>
      <c r="E82" s="33">
        <v>0.65</v>
      </c>
      <c r="F82" t="s">
        <v>383</v>
      </c>
      <c r="G82" t="s">
        <v>384</v>
      </c>
      <c r="H82" s="34">
        <v>27.09</v>
      </c>
      <c r="I82" t="s">
        <v>385</v>
      </c>
      <c r="J82" s="35">
        <f>ROUND(E82/I79* H82,5)</f>
        <v>17.608499999999999</v>
      </c>
      <c r="K82" s="36"/>
    </row>
    <row r="83" spans="1:27" x14ac:dyDescent="0.25">
      <c r="D83" s="37" t="s">
        <v>386</v>
      </c>
      <c r="E83" s="36"/>
      <c r="H83" s="36"/>
      <c r="K83" s="34">
        <f>SUM(J81:J82)</f>
        <v>38.1355</v>
      </c>
    </row>
    <row r="84" spans="1:27" x14ac:dyDescent="0.25">
      <c r="B84" s="25" t="s">
        <v>391</v>
      </c>
      <c r="E84" s="36"/>
      <c r="H84" s="36"/>
      <c r="K84" s="36"/>
    </row>
    <row r="85" spans="1:27" x14ac:dyDescent="0.25">
      <c r="B85" t="s">
        <v>430</v>
      </c>
      <c r="C85" t="s">
        <v>15</v>
      </c>
      <c r="D85" t="s">
        <v>431</v>
      </c>
      <c r="E85" s="33">
        <v>1</v>
      </c>
      <c r="G85" t="s">
        <v>384</v>
      </c>
      <c r="H85" s="34">
        <v>23.2</v>
      </c>
      <c r="I85" t="s">
        <v>385</v>
      </c>
      <c r="J85" s="35">
        <f>ROUND(E85* H85,5)</f>
        <v>23.2</v>
      </c>
      <c r="K85" s="36"/>
    </row>
    <row r="86" spans="1:27" x14ac:dyDescent="0.25">
      <c r="B86" t="s">
        <v>432</v>
      </c>
      <c r="C86" t="s">
        <v>27</v>
      </c>
      <c r="D86" t="s">
        <v>433</v>
      </c>
      <c r="E86" s="33">
        <v>0.15</v>
      </c>
      <c r="G86" t="s">
        <v>384</v>
      </c>
      <c r="H86" s="34">
        <v>6.06</v>
      </c>
      <c r="I86" t="s">
        <v>385</v>
      </c>
      <c r="J86" s="35">
        <f>ROUND(E86* H86,5)</f>
        <v>0.90900000000000003</v>
      </c>
      <c r="K86" s="36"/>
    </row>
    <row r="87" spans="1:27" x14ac:dyDescent="0.25">
      <c r="D87" s="37" t="s">
        <v>401</v>
      </c>
      <c r="E87" s="36"/>
      <c r="H87" s="36"/>
      <c r="K87" s="34">
        <f>SUM(J85:J86)</f>
        <v>24.108999999999998</v>
      </c>
    </row>
    <row r="88" spans="1:27" x14ac:dyDescent="0.25">
      <c r="E88" s="36"/>
      <c r="H88" s="36"/>
      <c r="K88" s="36"/>
    </row>
    <row r="89" spans="1:27" x14ac:dyDescent="0.25">
      <c r="D89" s="37" t="s">
        <v>403</v>
      </c>
      <c r="E89" s="36"/>
      <c r="H89" s="36">
        <v>1.5</v>
      </c>
      <c r="I89" t="s">
        <v>404</v>
      </c>
      <c r="J89">
        <f>ROUND(H89/100*K83,5)</f>
        <v>0.57203000000000004</v>
      </c>
      <c r="K89" s="36"/>
    </row>
    <row r="90" spans="1:27" x14ac:dyDescent="0.25">
      <c r="D90" s="37" t="s">
        <v>402</v>
      </c>
      <c r="E90" s="36"/>
      <c r="H90" s="36"/>
      <c r="K90" s="38">
        <f>SUM(J80:J89)</f>
        <v>62.816529999999993</v>
      </c>
    </row>
    <row r="91" spans="1:27" x14ac:dyDescent="0.25">
      <c r="D91" s="37" t="s">
        <v>434</v>
      </c>
      <c r="E91" s="36"/>
      <c r="H91" s="36">
        <v>10</v>
      </c>
      <c r="I91" t="s">
        <v>404</v>
      </c>
      <c r="K91" s="34">
        <f>ROUND(H91/100*K90,5)</f>
        <v>6.28165</v>
      </c>
    </row>
    <row r="92" spans="1:27" x14ac:dyDescent="0.25">
      <c r="D92" s="37" t="s">
        <v>405</v>
      </c>
      <c r="E92" s="36"/>
      <c r="H92" s="36"/>
      <c r="K92" s="38">
        <f>SUM(K90:K91)</f>
        <v>69.098179999999999</v>
      </c>
    </row>
    <row r="94" spans="1:27" ht="45" customHeight="1" x14ac:dyDescent="0.25">
      <c r="A94" s="29"/>
      <c r="B94" s="29" t="s">
        <v>435</v>
      </c>
      <c r="C94" s="30" t="s">
        <v>18</v>
      </c>
      <c r="D94" s="7" t="s">
        <v>436</v>
      </c>
      <c r="E94" s="6"/>
      <c r="F94" s="6"/>
      <c r="G94" s="30"/>
      <c r="H94" s="31" t="s">
        <v>378</v>
      </c>
      <c r="I94" s="5">
        <v>1</v>
      </c>
      <c r="J94" s="4"/>
      <c r="K94" s="32">
        <f>ROUND(K107,2)</f>
        <v>274.58999999999997</v>
      </c>
      <c r="L94" s="30"/>
      <c r="M94" s="30"/>
      <c r="N94" s="30"/>
      <c r="O94" s="30"/>
      <c r="P94" s="30"/>
      <c r="Q94" s="30"/>
      <c r="R94" s="30"/>
      <c r="S94" s="30"/>
      <c r="T94" s="30"/>
      <c r="U94" s="30"/>
      <c r="V94" s="30"/>
      <c r="W94" s="30"/>
      <c r="X94" s="30"/>
      <c r="Y94" s="30"/>
      <c r="Z94" s="30"/>
      <c r="AA94" s="30"/>
    </row>
    <row r="95" spans="1:27" x14ac:dyDescent="0.25">
      <c r="B95" s="25" t="s">
        <v>379</v>
      </c>
    </row>
    <row r="96" spans="1:27" x14ac:dyDescent="0.25">
      <c r="B96" t="s">
        <v>437</v>
      </c>
      <c r="C96" t="s">
        <v>381</v>
      </c>
      <c r="D96" t="s">
        <v>438</v>
      </c>
      <c r="E96" s="33">
        <v>0.17199999999999999</v>
      </c>
      <c r="F96" t="s">
        <v>383</v>
      </c>
      <c r="G96" t="s">
        <v>384</v>
      </c>
      <c r="H96" s="34">
        <v>31.58</v>
      </c>
      <c r="I96" t="s">
        <v>385</v>
      </c>
      <c r="J96" s="35">
        <f>ROUND(E96/I94* H96,5)</f>
        <v>5.4317599999999997</v>
      </c>
      <c r="K96" s="36"/>
    </row>
    <row r="97" spans="1:27" x14ac:dyDescent="0.25">
      <c r="B97" t="s">
        <v>439</v>
      </c>
      <c r="C97" t="s">
        <v>381</v>
      </c>
      <c r="D97" t="s">
        <v>440</v>
      </c>
      <c r="E97" s="33">
        <v>6.7000000000000004E-2</v>
      </c>
      <c r="F97" t="s">
        <v>383</v>
      </c>
      <c r="G97" t="s">
        <v>384</v>
      </c>
      <c r="H97" s="34">
        <v>27.09</v>
      </c>
      <c r="I97" t="s">
        <v>385</v>
      </c>
      <c r="J97" s="35">
        <f>ROUND(E97/I94* H97,5)</f>
        <v>1.8150299999999999</v>
      </c>
      <c r="K97" s="36"/>
    </row>
    <row r="98" spans="1:27" x14ac:dyDescent="0.25">
      <c r="D98" s="37" t="s">
        <v>386</v>
      </c>
      <c r="E98" s="36"/>
      <c r="H98" s="36"/>
      <c r="K98" s="34">
        <f>SUM(J96:J97)</f>
        <v>7.2467899999999998</v>
      </c>
    </row>
    <row r="99" spans="1:27" x14ac:dyDescent="0.25">
      <c r="B99" s="25" t="s">
        <v>391</v>
      </c>
      <c r="E99" s="36"/>
      <c r="H99" s="36"/>
      <c r="K99" s="36"/>
    </row>
    <row r="100" spans="1:27" x14ac:dyDescent="0.25">
      <c r="B100" t="s">
        <v>441</v>
      </c>
      <c r="C100" t="s">
        <v>18</v>
      </c>
      <c r="D100" t="s">
        <v>442</v>
      </c>
      <c r="E100" s="33">
        <v>1.02</v>
      </c>
      <c r="G100" t="s">
        <v>384</v>
      </c>
      <c r="H100" s="34">
        <v>160.37</v>
      </c>
      <c r="I100" t="s">
        <v>385</v>
      </c>
      <c r="J100" s="35">
        <f>ROUND(E100* H100,5)</f>
        <v>163.57740000000001</v>
      </c>
      <c r="K100" s="36"/>
    </row>
    <row r="101" spans="1:27" x14ac:dyDescent="0.25">
      <c r="B101" t="s">
        <v>443</v>
      </c>
      <c r="C101" t="s">
        <v>18</v>
      </c>
      <c r="D101" t="s">
        <v>444</v>
      </c>
      <c r="E101" s="33">
        <v>1.02</v>
      </c>
      <c r="G101" t="s">
        <v>384</v>
      </c>
      <c r="H101" s="34">
        <v>77.150000000000006</v>
      </c>
      <c r="I101" t="s">
        <v>385</v>
      </c>
      <c r="J101" s="35">
        <f>ROUND(E101* H101,5)</f>
        <v>78.692999999999998</v>
      </c>
      <c r="K101" s="36"/>
    </row>
    <row r="102" spans="1:27" x14ac:dyDescent="0.25">
      <c r="D102" s="37" t="s">
        <v>401</v>
      </c>
      <c r="E102" s="36"/>
      <c r="H102" s="36"/>
      <c r="K102" s="34">
        <f>SUM(J100:J101)</f>
        <v>242.2704</v>
      </c>
    </row>
    <row r="103" spans="1:27" x14ac:dyDescent="0.25">
      <c r="E103" s="36"/>
      <c r="H103" s="36"/>
      <c r="K103" s="36"/>
    </row>
    <row r="104" spans="1:27" x14ac:dyDescent="0.25">
      <c r="D104" s="37" t="s">
        <v>403</v>
      </c>
      <c r="E104" s="36"/>
      <c r="H104" s="36">
        <v>1.5</v>
      </c>
      <c r="I104" t="s">
        <v>404</v>
      </c>
      <c r="J104">
        <f>ROUND(H104/100*K98,5)</f>
        <v>0.1087</v>
      </c>
      <c r="K104" s="36"/>
    </row>
    <row r="105" spans="1:27" x14ac:dyDescent="0.25">
      <c r="D105" s="37" t="s">
        <v>402</v>
      </c>
      <c r="E105" s="36"/>
      <c r="H105" s="36"/>
      <c r="K105" s="38">
        <f>SUM(J95:J104)</f>
        <v>249.62589000000003</v>
      </c>
    </row>
    <row r="106" spans="1:27" x14ac:dyDescent="0.25">
      <c r="D106" s="37" t="s">
        <v>434</v>
      </c>
      <c r="E106" s="36"/>
      <c r="H106" s="36">
        <v>10</v>
      </c>
      <c r="I106" t="s">
        <v>404</v>
      </c>
      <c r="K106" s="34">
        <f>ROUND(H106/100*K105,5)</f>
        <v>24.962589999999999</v>
      </c>
    </row>
    <row r="107" spans="1:27" x14ac:dyDescent="0.25">
      <c r="D107" s="37" t="s">
        <v>405</v>
      </c>
      <c r="E107" s="36"/>
      <c r="H107" s="36"/>
      <c r="K107" s="38">
        <f>SUM(K105:K106)</f>
        <v>274.58848</v>
      </c>
    </row>
    <row r="109" spans="1:27" ht="45" customHeight="1" x14ac:dyDescent="0.25">
      <c r="A109" s="29"/>
      <c r="B109" s="29" t="s">
        <v>445</v>
      </c>
      <c r="C109" s="30" t="s">
        <v>18</v>
      </c>
      <c r="D109" s="7" t="s">
        <v>446</v>
      </c>
      <c r="E109" s="6"/>
      <c r="F109" s="6"/>
      <c r="G109" s="30"/>
      <c r="H109" s="31" t="s">
        <v>378</v>
      </c>
      <c r="I109" s="5">
        <v>1</v>
      </c>
      <c r="J109" s="4"/>
      <c r="K109" s="32">
        <f>ROUND(K124,2)</f>
        <v>119.13</v>
      </c>
      <c r="L109" s="30"/>
      <c r="M109" s="30"/>
      <c r="N109" s="30"/>
      <c r="O109" s="30"/>
      <c r="P109" s="30"/>
      <c r="Q109" s="30"/>
      <c r="R109" s="30"/>
      <c r="S109" s="30"/>
      <c r="T109" s="30"/>
      <c r="U109" s="30"/>
      <c r="V109" s="30"/>
      <c r="W109" s="30"/>
      <c r="X109" s="30"/>
      <c r="Y109" s="30"/>
      <c r="Z109" s="30"/>
      <c r="AA109" s="30"/>
    </row>
    <row r="110" spans="1:27" x14ac:dyDescent="0.25">
      <c r="B110" s="25" t="s">
        <v>379</v>
      </c>
    </row>
    <row r="111" spans="1:27" x14ac:dyDescent="0.25">
      <c r="B111" t="s">
        <v>437</v>
      </c>
      <c r="C111" t="s">
        <v>381</v>
      </c>
      <c r="D111" t="s">
        <v>438</v>
      </c>
      <c r="E111" s="33">
        <v>0.25</v>
      </c>
      <c r="F111" t="s">
        <v>383</v>
      </c>
      <c r="G111" t="s">
        <v>384</v>
      </c>
      <c r="H111" s="34">
        <v>31.58</v>
      </c>
      <c r="I111" t="s">
        <v>385</v>
      </c>
      <c r="J111" s="35">
        <f>ROUND(E111/I109* H111,5)</f>
        <v>7.8949999999999996</v>
      </c>
      <c r="K111" s="36"/>
    </row>
    <row r="112" spans="1:27" x14ac:dyDescent="0.25">
      <c r="B112" t="s">
        <v>439</v>
      </c>
      <c r="C112" t="s">
        <v>381</v>
      </c>
      <c r="D112" t="s">
        <v>440</v>
      </c>
      <c r="E112" s="33">
        <v>0.113</v>
      </c>
      <c r="F112" t="s">
        <v>383</v>
      </c>
      <c r="G112" t="s">
        <v>384</v>
      </c>
      <c r="H112" s="34">
        <v>27.09</v>
      </c>
      <c r="I112" t="s">
        <v>385</v>
      </c>
      <c r="J112" s="35">
        <f>ROUND(E112/I109* H112,5)</f>
        <v>3.0611700000000002</v>
      </c>
      <c r="K112" s="36"/>
    </row>
    <row r="113" spans="1:27" x14ac:dyDescent="0.25">
      <c r="D113" s="37" t="s">
        <v>386</v>
      </c>
      <c r="E113" s="36"/>
      <c r="H113" s="36"/>
      <c r="K113" s="34">
        <f>SUM(J111:J112)</f>
        <v>10.95617</v>
      </c>
    </row>
    <row r="114" spans="1:27" x14ac:dyDescent="0.25">
      <c r="B114" s="25" t="s">
        <v>391</v>
      </c>
      <c r="E114" s="36"/>
      <c r="H114" s="36"/>
      <c r="K114" s="36"/>
    </row>
    <row r="115" spans="1:27" x14ac:dyDescent="0.25">
      <c r="B115" t="s">
        <v>447</v>
      </c>
      <c r="C115" t="s">
        <v>27</v>
      </c>
      <c r="D115" t="s">
        <v>448</v>
      </c>
      <c r="E115" s="33">
        <v>1</v>
      </c>
      <c r="G115" t="s">
        <v>384</v>
      </c>
      <c r="H115" s="34">
        <v>11.84</v>
      </c>
      <c r="I115" t="s">
        <v>385</v>
      </c>
      <c r="J115" s="35">
        <f>ROUND(E115* H115,5)</f>
        <v>11.84</v>
      </c>
      <c r="K115" s="36"/>
    </row>
    <row r="116" spans="1:27" x14ac:dyDescent="0.25">
      <c r="B116" t="s">
        <v>449</v>
      </c>
      <c r="C116" t="s">
        <v>27</v>
      </c>
      <c r="D116" t="s">
        <v>450</v>
      </c>
      <c r="E116" s="33">
        <v>1</v>
      </c>
      <c r="G116" t="s">
        <v>384</v>
      </c>
      <c r="H116" s="34">
        <v>10.24</v>
      </c>
      <c r="I116" t="s">
        <v>385</v>
      </c>
      <c r="J116" s="35">
        <f>ROUND(E116* H116,5)</f>
        <v>10.24</v>
      </c>
      <c r="K116" s="36"/>
    </row>
    <row r="117" spans="1:27" x14ac:dyDescent="0.25">
      <c r="B117" t="s">
        <v>451</v>
      </c>
      <c r="C117" t="s">
        <v>18</v>
      </c>
      <c r="D117" t="s">
        <v>452</v>
      </c>
      <c r="E117" s="33">
        <v>1</v>
      </c>
      <c r="G117" t="s">
        <v>384</v>
      </c>
      <c r="H117" s="34">
        <v>51.47</v>
      </c>
      <c r="I117" t="s">
        <v>385</v>
      </c>
      <c r="J117" s="35">
        <f>ROUND(E117* H117,5)</f>
        <v>51.47</v>
      </c>
      <c r="K117" s="36"/>
    </row>
    <row r="118" spans="1:27" x14ac:dyDescent="0.25">
      <c r="B118" t="s">
        <v>453</v>
      </c>
      <c r="C118" t="s">
        <v>18</v>
      </c>
      <c r="D118" t="s">
        <v>454</v>
      </c>
      <c r="E118" s="33">
        <v>1</v>
      </c>
      <c r="G118" t="s">
        <v>384</v>
      </c>
      <c r="H118" s="34">
        <v>23.63</v>
      </c>
      <c r="I118" t="s">
        <v>385</v>
      </c>
      <c r="J118" s="35">
        <f>ROUND(E118* H118,5)</f>
        <v>23.63</v>
      </c>
      <c r="K118" s="36"/>
    </row>
    <row r="119" spans="1:27" x14ac:dyDescent="0.25">
      <c r="D119" s="37" t="s">
        <v>401</v>
      </c>
      <c r="E119" s="36"/>
      <c r="H119" s="36"/>
      <c r="K119" s="34">
        <f>SUM(J115:J118)</f>
        <v>97.179999999999993</v>
      </c>
    </row>
    <row r="120" spans="1:27" x14ac:dyDescent="0.25">
      <c r="E120" s="36"/>
      <c r="H120" s="36"/>
      <c r="K120" s="36"/>
    </row>
    <row r="121" spans="1:27" x14ac:dyDescent="0.25">
      <c r="D121" s="37" t="s">
        <v>403</v>
      </c>
      <c r="E121" s="36"/>
      <c r="H121" s="36">
        <v>1.5</v>
      </c>
      <c r="I121" t="s">
        <v>404</v>
      </c>
      <c r="J121">
        <f>ROUND(H121/100*K113,5)</f>
        <v>0.16434000000000001</v>
      </c>
      <c r="K121" s="36"/>
    </row>
    <row r="122" spans="1:27" x14ac:dyDescent="0.25">
      <c r="D122" s="37" t="s">
        <v>402</v>
      </c>
      <c r="E122" s="36"/>
      <c r="H122" s="36"/>
      <c r="K122" s="38">
        <f>SUM(J110:J121)</f>
        <v>108.30050999999999</v>
      </c>
    </row>
    <row r="123" spans="1:27" x14ac:dyDescent="0.25">
      <c r="D123" s="37" t="s">
        <v>434</v>
      </c>
      <c r="E123" s="36"/>
      <c r="H123" s="36">
        <v>10</v>
      </c>
      <c r="I123" t="s">
        <v>404</v>
      </c>
      <c r="K123" s="34">
        <f>ROUND(H123/100*K122,5)</f>
        <v>10.83005</v>
      </c>
    </row>
    <row r="124" spans="1:27" x14ac:dyDescent="0.25">
      <c r="D124" s="37" t="s">
        <v>405</v>
      </c>
      <c r="E124" s="36"/>
      <c r="H124" s="36"/>
      <c r="K124" s="38">
        <f>SUM(K122:K123)</f>
        <v>119.13055999999999</v>
      </c>
    </row>
    <row r="126" spans="1:27" ht="45" customHeight="1" x14ac:dyDescent="0.25">
      <c r="A126" s="29"/>
      <c r="B126" s="29" t="s">
        <v>455</v>
      </c>
      <c r="C126" s="30" t="s">
        <v>18</v>
      </c>
      <c r="D126" s="7" t="s">
        <v>456</v>
      </c>
      <c r="E126" s="6"/>
      <c r="F126" s="6"/>
      <c r="G126" s="30"/>
      <c r="H126" s="31" t="s">
        <v>378</v>
      </c>
      <c r="I126" s="5">
        <v>1</v>
      </c>
      <c r="J126" s="4"/>
      <c r="K126" s="32">
        <f>ROUND(K141,2)</f>
        <v>132.16999999999999</v>
      </c>
      <c r="L126" s="30"/>
      <c r="M126" s="30"/>
      <c r="N126" s="30"/>
      <c r="O126" s="30"/>
      <c r="P126" s="30"/>
      <c r="Q126" s="30"/>
      <c r="R126" s="30"/>
      <c r="S126" s="30"/>
      <c r="T126" s="30"/>
      <c r="U126" s="30"/>
      <c r="V126" s="30"/>
      <c r="W126" s="30"/>
      <c r="X126" s="30"/>
      <c r="Y126" s="30"/>
      <c r="Z126" s="30"/>
      <c r="AA126" s="30"/>
    </row>
    <row r="127" spans="1:27" x14ac:dyDescent="0.25">
      <c r="B127" s="25" t="s">
        <v>379</v>
      </c>
    </row>
    <row r="128" spans="1:27" x14ac:dyDescent="0.25">
      <c r="B128" t="s">
        <v>439</v>
      </c>
      <c r="C128" t="s">
        <v>381</v>
      </c>
      <c r="D128" t="s">
        <v>440</v>
      </c>
      <c r="E128" s="33">
        <v>0.113</v>
      </c>
      <c r="F128" t="s">
        <v>383</v>
      </c>
      <c r="G128" t="s">
        <v>384</v>
      </c>
      <c r="H128" s="34">
        <v>27.09</v>
      </c>
      <c r="I128" t="s">
        <v>385</v>
      </c>
      <c r="J128" s="35">
        <f>ROUND(E128/I126* H128,5)</f>
        <v>3.0611700000000002</v>
      </c>
      <c r="K128" s="36"/>
    </row>
    <row r="129" spans="1:27" x14ac:dyDescent="0.25">
      <c r="B129" t="s">
        <v>437</v>
      </c>
      <c r="C129" t="s">
        <v>381</v>
      </c>
      <c r="D129" t="s">
        <v>438</v>
      </c>
      <c r="E129" s="33">
        <v>0.25</v>
      </c>
      <c r="F129" t="s">
        <v>383</v>
      </c>
      <c r="G129" t="s">
        <v>384</v>
      </c>
      <c r="H129" s="34">
        <v>31.58</v>
      </c>
      <c r="I129" t="s">
        <v>385</v>
      </c>
      <c r="J129" s="35">
        <f>ROUND(E129/I126* H129,5)</f>
        <v>7.8949999999999996</v>
      </c>
      <c r="K129" s="36"/>
    </row>
    <row r="130" spans="1:27" x14ac:dyDescent="0.25">
      <c r="D130" s="37" t="s">
        <v>386</v>
      </c>
      <c r="E130" s="36"/>
      <c r="H130" s="36"/>
      <c r="K130" s="34">
        <f>SUM(J128:J129)</f>
        <v>10.95617</v>
      </c>
    </row>
    <row r="131" spans="1:27" x14ac:dyDescent="0.25">
      <c r="B131" s="25" t="s">
        <v>391</v>
      </c>
      <c r="E131" s="36"/>
      <c r="H131" s="36"/>
      <c r="K131" s="36"/>
    </row>
    <row r="132" spans="1:27" x14ac:dyDescent="0.25">
      <c r="B132" t="s">
        <v>457</v>
      </c>
      <c r="C132" t="s">
        <v>18</v>
      </c>
      <c r="D132" t="s">
        <v>458</v>
      </c>
      <c r="E132" s="33">
        <v>1</v>
      </c>
      <c r="G132" t="s">
        <v>384</v>
      </c>
      <c r="H132" s="34">
        <v>28.02</v>
      </c>
      <c r="I132" t="s">
        <v>385</v>
      </c>
      <c r="J132" s="35">
        <f>ROUND(E132* H132,5)</f>
        <v>28.02</v>
      </c>
      <c r="K132" s="36"/>
    </row>
    <row r="133" spans="1:27" x14ac:dyDescent="0.25">
      <c r="B133" t="s">
        <v>459</v>
      </c>
      <c r="C133" t="s">
        <v>27</v>
      </c>
      <c r="D133" t="s">
        <v>460</v>
      </c>
      <c r="E133" s="33">
        <v>1</v>
      </c>
      <c r="G133" t="s">
        <v>384</v>
      </c>
      <c r="H133" s="34">
        <v>12.96</v>
      </c>
      <c r="I133" t="s">
        <v>385</v>
      </c>
      <c r="J133" s="35">
        <f>ROUND(E133* H133,5)</f>
        <v>12.96</v>
      </c>
      <c r="K133" s="36"/>
    </row>
    <row r="134" spans="1:27" x14ac:dyDescent="0.25">
      <c r="B134" t="s">
        <v>461</v>
      </c>
      <c r="C134" t="s">
        <v>18</v>
      </c>
      <c r="D134" t="s">
        <v>462</v>
      </c>
      <c r="E134" s="33">
        <v>1</v>
      </c>
      <c r="G134" t="s">
        <v>384</v>
      </c>
      <c r="H134" s="34">
        <v>56.82</v>
      </c>
      <c r="I134" t="s">
        <v>385</v>
      </c>
      <c r="J134" s="35">
        <f>ROUND(E134* H134,5)</f>
        <v>56.82</v>
      </c>
      <c r="K134" s="36"/>
    </row>
    <row r="135" spans="1:27" x14ac:dyDescent="0.25">
      <c r="B135" t="s">
        <v>463</v>
      </c>
      <c r="C135" t="s">
        <v>27</v>
      </c>
      <c r="D135" t="s">
        <v>464</v>
      </c>
      <c r="E135" s="33">
        <v>1</v>
      </c>
      <c r="G135" t="s">
        <v>384</v>
      </c>
      <c r="H135" s="34">
        <v>11.23</v>
      </c>
      <c r="I135" t="s">
        <v>385</v>
      </c>
      <c r="J135" s="35">
        <f>ROUND(E135* H135,5)</f>
        <v>11.23</v>
      </c>
      <c r="K135" s="36"/>
    </row>
    <row r="136" spans="1:27" x14ac:dyDescent="0.25">
      <c r="D136" s="37" t="s">
        <v>401</v>
      </c>
      <c r="E136" s="36"/>
      <c r="H136" s="36"/>
      <c r="K136" s="34">
        <f>SUM(J132:J135)</f>
        <v>109.03000000000002</v>
      </c>
    </row>
    <row r="137" spans="1:27" x14ac:dyDescent="0.25">
      <c r="E137" s="36"/>
      <c r="H137" s="36"/>
      <c r="K137" s="36"/>
    </row>
    <row r="138" spans="1:27" x14ac:dyDescent="0.25">
      <c r="D138" s="37" t="s">
        <v>403</v>
      </c>
      <c r="E138" s="36"/>
      <c r="H138" s="36">
        <v>1.5</v>
      </c>
      <c r="I138" t="s">
        <v>404</v>
      </c>
      <c r="J138">
        <f>ROUND(H138/100*K130,5)</f>
        <v>0.16434000000000001</v>
      </c>
      <c r="K138" s="36"/>
    </row>
    <row r="139" spans="1:27" x14ac:dyDescent="0.25">
      <c r="D139" s="37" t="s">
        <v>402</v>
      </c>
      <c r="E139" s="36"/>
      <c r="H139" s="36"/>
      <c r="K139" s="38">
        <f>SUM(J127:J138)</f>
        <v>120.15051</v>
      </c>
    </row>
    <row r="140" spans="1:27" x14ac:dyDescent="0.25">
      <c r="D140" s="37" t="s">
        <v>434</v>
      </c>
      <c r="E140" s="36"/>
      <c r="H140" s="36">
        <v>10</v>
      </c>
      <c r="I140" t="s">
        <v>404</v>
      </c>
      <c r="K140" s="34">
        <f>ROUND(H140/100*K139,5)</f>
        <v>12.01505</v>
      </c>
    </row>
    <row r="141" spans="1:27" x14ac:dyDescent="0.25">
      <c r="D141" s="37" t="s">
        <v>405</v>
      </c>
      <c r="E141" s="36"/>
      <c r="H141" s="36"/>
      <c r="K141" s="38">
        <f>SUM(K139:K140)</f>
        <v>132.16556</v>
      </c>
    </row>
    <row r="143" spans="1:27" ht="45" customHeight="1" x14ac:dyDescent="0.25">
      <c r="A143" s="29"/>
      <c r="B143" s="29" t="s">
        <v>465</v>
      </c>
      <c r="C143" s="30" t="s">
        <v>18</v>
      </c>
      <c r="D143" s="7" t="s">
        <v>466</v>
      </c>
      <c r="E143" s="6"/>
      <c r="F143" s="6"/>
      <c r="G143" s="30"/>
      <c r="H143" s="31" t="s">
        <v>378</v>
      </c>
      <c r="I143" s="5">
        <v>1</v>
      </c>
      <c r="J143" s="4"/>
      <c r="K143" s="32">
        <f>ROUND(K155,2)</f>
        <v>32.94</v>
      </c>
      <c r="L143" s="30"/>
      <c r="M143" s="30"/>
      <c r="N143" s="30"/>
      <c r="O143" s="30"/>
      <c r="P143" s="30"/>
      <c r="Q143" s="30"/>
      <c r="R143" s="30"/>
      <c r="S143" s="30"/>
      <c r="T143" s="30"/>
      <c r="U143" s="30"/>
      <c r="V143" s="30"/>
      <c r="W143" s="30"/>
      <c r="X143" s="30"/>
      <c r="Y143" s="30"/>
      <c r="Z143" s="30"/>
      <c r="AA143" s="30"/>
    </row>
    <row r="144" spans="1:27" x14ac:dyDescent="0.25">
      <c r="B144" s="25" t="s">
        <v>379</v>
      </c>
    </row>
    <row r="145" spans="1:27" x14ac:dyDescent="0.25">
      <c r="B145" t="s">
        <v>437</v>
      </c>
      <c r="C145" t="s">
        <v>381</v>
      </c>
      <c r="D145" t="s">
        <v>438</v>
      </c>
      <c r="E145" s="33">
        <v>9.1999999999999998E-2</v>
      </c>
      <c r="F145" t="s">
        <v>383</v>
      </c>
      <c r="G145" t="s">
        <v>384</v>
      </c>
      <c r="H145" s="34">
        <v>31.58</v>
      </c>
      <c r="I145" t="s">
        <v>385</v>
      </c>
      <c r="J145" s="35">
        <f>ROUND(E145/I143* H145,5)</f>
        <v>2.9053599999999999</v>
      </c>
      <c r="K145" s="36"/>
    </row>
    <row r="146" spans="1:27" x14ac:dyDescent="0.25">
      <c r="B146" t="s">
        <v>439</v>
      </c>
      <c r="C146" t="s">
        <v>381</v>
      </c>
      <c r="D146" t="s">
        <v>440</v>
      </c>
      <c r="E146" s="33">
        <v>9.1999999999999998E-2</v>
      </c>
      <c r="F146" t="s">
        <v>383</v>
      </c>
      <c r="G146" t="s">
        <v>384</v>
      </c>
      <c r="H146" s="34">
        <v>27.09</v>
      </c>
      <c r="I146" t="s">
        <v>385</v>
      </c>
      <c r="J146" s="35">
        <f>ROUND(E146/I143* H146,5)</f>
        <v>2.4922800000000001</v>
      </c>
      <c r="K146" s="36"/>
    </row>
    <row r="147" spans="1:27" x14ac:dyDescent="0.25">
      <c r="D147" s="37" t="s">
        <v>386</v>
      </c>
      <c r="E147" s="36"/>
      <c r="H147" s="36"/>
      <c r="K147" s="34">
        <f>SUM(J145:J146)</f>
        <v>5.39764</v>
      </c>
    </row>
    <row r="148" spans="1:27" x14ac:dyDescent="0.25">
      <c r="B148" s="25" t="s">
        <v>391</v>
      </c>
      <c r="E148" s="36"/>
      <c r="H148" s="36"/>
      <c r="K148" s="36"/>
    </row>
    <row r="149" spans="1:27" x14ac:dyDescent="0.25">
      <c r="B149" t="s">
        <v>467</v>
      </c>
      <c r="C149" t="s">
        <v>18</v>
      </c>
      <c r="D149" t="s">
        <v>468</v>
      </c>
      <c r="E149" s="33">
        <v>1.02</v>
      </c>
      <c r="G149" t="s">
        <v>384</v>
      </c>
      <c r="H149" s="34">
        <v>23.99</v>
      </c>
      <c r="I149" t="s">
        <v>385</v>
      </c>
      <c r="J149" s="35">
        <f>ROUND(E149* H149,5)</f>
        <v>24.469799999999999</v>
      </c>
      <c r="K149" s="36"/>
    </row>
    <row r="150" spans="1:27" x14ac:dyDescent="0.25">
      <c r="D150" s="37" t="s">
        <v>401</v>
      </c>
      <c r="E150" s="36"/>
      <c r="H150" s="36"/>
      <c r="K150" s="34">
        <f>SUM(J149:J149)</f>
        <v>24.469799999999999</v>
      </c>
    </row>
    <row r="151" spans="1:27" x14ac:dyDescent="0.25">
      <c r="E151" s="36"/>
      <c r="H151" s="36"/>
      <c r="K151" s="36"/>
    </row>
    <row r="152" spans="1:27" x14ac:dyDescent="0.25">
      <c r="D152" s="37" t="s">
        <v>403</v>
      </c>
      <c r="E152" s="36"/>
      <c r="H152" s="36">
        <v>1.5</v>
      </c>
      <c r="I152" t="s">
        <v>404</v>
      </c>
      <c r="J152">
        <f>ROUND(H152/100*K147,5)</f>
        <v>8.0960000000000004E-2</v>
      </c>
      <c r="K152" s="36"/>
    </row>
    <row r="153" spans="1:27" x14ac:dyDescent="0.25">
      <c r="D153" s="37" t="s">
        <v>402</v>
      </c>
      <c r="E153" s="36"/>
      <c r="H153" s="36"/>
      <c r="K153" s="38">
        <f>SUM(J144:J152)</f>
        <v>29.948399999999999</v>
      </c>
    </row>
    <row r="154" spans="1:27" x14ac:dyDescent="0.25">
      <c r="D154" s="37" t="s">
        <v>434</v>
      </c>
      <c r="E154" s="36"/>
      <c r="H154" s="36">
        <v>10</v>
      </c>
      <c r="I154" t="s">
        <v>404</v>
      </c>
      <c r="K154" s="34">
        <f>ROUND(H154/100*K153,5)</f>
        <v>2.9948399999999999</v>
      </c>
    </row>
    <row r="155" spans="1:27" x14ac:dyDescent="0.25">
      <c r="D155" s="37" t="s">
        <v>405</v>
      </c>
      <c r="E155" s="36"/>
      <c r="H155" s="36"/>
      <c r="K155" s="38">
        <f>SUM(K153:K154)</f>
        <v>32.943240000000003</v>
      </c>
    </row>
    <row r="157" spans="1:27" ht="45" customHeight="1" x14ac:dyDescent="0.25">
      <c r="A157" s="29"/>
      <c r="B157" s="29" t="s">
        <v>469</v>
      </c>
      <c r="C157" s="30" t="s">
        <v>18</v>
      </c>
      <c r="D157" s="7" t="s">
        <v>470</v>
      </c>
      <c r="E157" s="6"/>
      <c r="F157" s="6"/>
      <c r="G157" s="30"/>
      <c r="H157" s="31" t="s">
        <v>378</v>
      </c>
      <c r="I157" s="5">
        <v>1</v>
      </c>
      <c r="J157" s="4"/>
      <c r="K157" s="32">
        <f>ROUND(K169,2)</f>
        <v>39.119999999999997</v>
      </c>
      <c r="L157" s="30"/>
      <c r="M157" s="30"/>
      <c r="N157" s="30"/>
      <c r="O157" s="30"/>
      <c r="P157" s="30"/>
      <c r="Q157" s="30"/>
      <c r="R157" s="30"/>
      <c r="S157" s="30"/>
      <c r="T157" s="30"/>
      <c r="U157" s="30"/>
      <c r="V157" s="30"/>
      <c r="W157" s="30"/>
      <c r="X157" s="30"/>
      <c r="Y157" s="30"/>
      <c r="Z157" s="30"/>
      <c r="AA157" s="30"/>
    </row>
    <row r="158" spans="1:27" x14ac:dyDescent="0.25">
      <c r="B158" s="25" t="s">
        <v>379</v>
      </c>
    </row>
    <row r="159" spans="1:27" x14ac:dyDescent="0.25">
      <c r="B159" t="s">
        <v>437</v>
      </c>
      <c r="C159" t="s">
        <v>381</v>
      </c>
      <c r="D159" t="s">
        <v>438</v>
      </c>
      <c r="E159" s="33">
        <v>0.108</v>
      </c>
      <c r="F159" t="s">
        <v>383</v>
      </c>
      <c r="G159" t="s">
        <v>384</v>
      </c>
      <c r="H159" s="34">
        <v>31.58</v>
      </c>
      <c r="I159" t="s">
        <v>385</v>
      </c>
      <c r="J159" s="35">
        <f>ROUND(E159/I157* H159,5)</f>
        <v>3.4106399999999999</v>
      </c>
      <c r="K159" s="36"/>
    </row>
    <row r="160" spans="1:27" x14ac:dyDescent="0.25">
      <c r="B160" t="s">
        <v>439</v>
      </c>
      <c r="C160" t="s">
        <v>381</v>
      </c>
      <c r="D160" t="s">
        <v>440</v>
      </c>
      <c r="E160" s="33">
        <v>0.108</v>
      </c>
      <c r="F160" t="s">
        <v>383</v>
      </c>
      <c r="G160" t="s">
        <v>384</v>
      </c>
      <c r="H160" s="34">
        <v>27.09</v>
      </c>
      <c r="I160" t="s">
        <v>385</v>
      </c>
      <c r="J160" s="35">
        <f>ROUND(E160/I157* H160,5)</f>
        <v>2.9257200000000001</v>
      </c>
      <c r="K160" s="36"/>
    </row>
    <row r="161" spans="1:27" x14ac:dyDescent="0.25">
      <c r="D161" s="37" t="s">
        <v>386</v>
      </c>
      <c r="E161" s="36"/>
      <c r="H161" s="36"/>
      <c r="K161" s="34">
        <f>SUM(J159:J160)</f>
        <v>6.33636</v>
      </c>
    </row>
    <row r="162" spans="1:27" x14ac:dyDescent="0.25">
      <c r="B162" s="25" t="s">
        <v>391</v>
      </c>
      <c r="E162" s="36"/>
      <c r="H162" s="36"/>
      <c r="K162" s="36"/>
    </row>
    <row r="163" spans="1:27" x14ac:dyDescent="0.25">
      <c r="B163" t="s">
        <v>471</v>
      </c>
      <c r="C163" t="s">
        <v>18</v>
      </c>
      <c r="D163" t="s">
        <v>472</v>
      </c>
      <c r="E163" s="33">
        <v>1.02</v>
      </c>
      <c r="G163" t="s">
        <v>384</v>
      </c>
      <c r="H163" s="34">
        <v>28.56</v>
      </c>
      <c r="I163" t="s">
        <v>385</v>
      </c>
      <c r="J163" s="35">
        <f>ROUND(E163* H163,5)</f>
        <v>29.1312</v>
      </c>
      <c r="K163" s="36"/>
    </row>
    <row r="164" spans="1:27" x14ac:dyDescent="0.25">
      <c r="D164" s="37" t="s">
        <v>401</v>
      </c>
      <c r="E164" s="36"/>
      <c r="H164" s="36"/>
      <c r="K164" s="34">
        <f>SUM(J163:J163)</f>
        <v>29.1312</v>
      </c>
    </row>
    <row r="165" spans="1:27" x14ac:dyDescent="0.25">
      <c r="E165" s="36"/>
      <c r="H165" s="36"/>
      <c r="K165" s="36"/>
    </row>
    <row r="166" spans="1:27" x14ac:dyDescent="0.25">
      <c r="D166" s="37" t="s">
        <v>403</v>
      </c>
      <c r="E166" s="36"/>
      <c r="H166" s="36">
        <v>1.5</v>
      </c>
      <c r="I166" t="s">
        <v>404</v>
      </c>
      <c r="J166">
        <f>ROUND(H166/100*K161,5)</f>
        <v>9.5049999999999996E-2</v>
      </c>
      <c r="K166" s="36"/>
    </row>
    <row r="167" spans="1:27" x14ac:dyDescent="0.25">
      <c r="D167" s="37" t="s">
        <v>402</v>
      </c>
      <c r="E167" s="36"/>
      <c r="H167" s="36"/>
      <c r="K167" s="38">
        <f>SUM(J158:J166)</f>
        <v>35.562609999999999</v>
      </c>
    </row>
    <row r="168" spans="1:27" x14ac:dyDescent="0.25">
      <c r="D168" s="37" t="s">
        <v>434</v>
      </c>
      <c r="E168" s="36"/>
      <c r="H168" s="36">
        <v>10</v>
      </c>
      <c r="I168" t="s">
        <v>404</v>
      </c>
      <c r="K168" s="34">
        <f>ROUND(H168/100*K167,5)</f>
        <v>3.55626</v>
      </c>
    </row>
    <row r="169" spans="1:27" x14ac:dyDescent="0.25">
      <c r="D169" s="37" t="s">
        <v>405</v>
      </c>
      <c r="E169" s="36"/>
      <c r="H169" s="36"/>
      <c r="K169" s="38">
        <f>SUM(K167:K168)</f>
        <v>39.118870000000001</v>
      </c>
    </row>
    <row r="171" spans="1:27" ht="45" customHeight="1" x14ac:dyDescent="0.25">
      <c r="A171" s="29"/>
      <c r="B171" s="29" t="s">
        <v>473</v>
      </c>
      <c r="C171" s="30" t="s">
        <v>18</v>
      </c>
      <c r="D171" s="7" t="s">
        <v>474</v>
      </c>
      <c r="E171" s="6"/>
      <c r="F171" s="6"/>
      <c r="G171" s="30"/>
      <c r="H171" s="31" t="s">
        <v>378</v>
      </c>
      <c r="I171" s="5">
        <v>1</v>
      </c>
      <c r="J171" s="4"/>
      <c r="K171" s="32">
        <f>ROUND(K183,2)</f>
        <v>48.61</v>
      </c>
      <c r="L171" s="30"/>
      <c r="M171" s="30"/>
      <c r="N171" s="30"/>
      <c r="O171" s="30"/>
      <c r="P171" s="30"/>
      <c r="Q171" s="30"/>
      <c r="R171" s="30"/>
      <c r="S171" s="30"/>
      <c r="T171" s="30"/>
      <c r="U171" s="30"/>
      <c r="V171" s="30"/>
      <c r="W171" s="30"/>
      <c r="X171" s="30"/>
      <c r="Y171" s="30"/>
      <c r="Z171" s="30"/>
      <c r="AA171" s="30"/>
    </row>
    <row r="172" spans="1:27" x14ac:dyDescent="0.25">
      <c r="B172" s="25" t="s">
        <v>379</v>
      </c>
    </row>
    <row r="173" spans="1:27" x14ac:dyDescent="0.25">
      <c r="B173" t="s">
        <v>437</v>
      </c>
      <c r="C173" t="s">
        <v>381</v>
      </c>
      <c r="D173" t="s">
        <v>438</v>
      </c>
      <c r="E173" s="33">
        <v>0.12</v>
      </c>
      <c r="F173" t="s">
        <v>383</v>
      </c>
      <c r="G173" t="s">
        <v>384</v>
      </c>
      <c r="H173" s="34">
        <v>31.58</v>
      </c>
      <c r="I173" t="s">
        <v>385</v>
      </c>
      <c r="J173" s="35">
        <f>ROUND(E173/I171* H173,5)</f>
        <v>3.7896000000000001</v>
      </c>
      <c r="K173" s="36"/>
    </row>
    <row r="174" spans="1:27" x14ac:dyDescent="0.25">
      <c r="B174" t="s">
        <v>439</v>
      </c>
      <c r="C174" t="s">
        <v>381</v>
      </c>
      <c r="D174" t="s">
        <v>440</v>
      </c>
      <c r="E174" s="33">
        <v>0.12</v>
      </c>
      <c r="F174" t="s">
        <v>383</v>
      </c>
      <c r="G174" t="s">
        <v>384</v>
      </c>
      <c r="H174" s="34">
        <v>27.09</v>
      </c>
      <c r="I174" t="s">
        <v>385</v>
      </c>
      <c r="J174" s="35">
        <f>ROUND(E174/I171* H174,5)</f>
        <v>3.2507999999999999</v>
      </c>
      <c r="K174" s="36"/>
    </row>
    <row r="175" spans="1:27" x14ac:dyDescent="0.25">
      <c r="D175" s="37" t="s">
        <v>386</v>
      </c>
      <c r="E175" s="36"/>
      <c r="H175" s="36"/>
      <c r="K175" s="34">
        <f>SUM(J173:J174)</f>
        <v>7.0404</v>
      </c>
    </row>
    <row r="176" spans="1:27" x14ac:dyDescent="0.25">
      <c r="B176" s="25" t="s">
        <v>391</v>
      </c>
      <c r="E176" s="36"/>
      <c r="H176" s="36"/>
      <c r="K176" s="36"/>
    </row>
    <row r="177" spans="1:27" x14ac:dyDescent="0.25">
      <c r="B177" t="s">
        <v>475</v>
      </c>
      <c r="C177" t="s">
        <v>18</v>
      </c>
      <c r="D177" t="s">
        <v>476</v>
      </c>
      <c r="E177" s="33">
        <v>1.02</v>
      </c>
      <c r="G177" t="s">
        <v>384</v>
      </c>
      <c r="H177" s="34">
        <v>36.32</v>
      </c>
      <c r="I177" t="s">
        <v>385</v>
      </c>
      <c r="J177" s="35">
        <f>ROUND(E177* H177,5)</f>
        <v>37.046399999999998</v>
      </c>
      <c r="K177" s="36"/>
    </row>
    <row r="178" spans="1:27" x14ac:dyDescent="0.25">
      <c r="D178" s="37" t="s">
        <v>401</v>
      </c>
      <c r="E178" s="36"/>
      <c r="H178" s="36"/>
      <c r="K178" s="34">
        <f>SUM(J177:J177)</f>
        <v>37.046399999999998</v>
      </c>
    </row>
    <row r="179" spans="1:27" x14ac:dyDescent="0.25">
      <c r="E179" s="36"/>
      <c r="H179" s="36"/>
      <c r="K179" s="36"/>
    </row>
    <row r="180" spans="1:27" x14ac:dyDescent="0.25">
      <c r="D180" s="37" t="s">
        <v>403</v>
      </c>
      <c r="E180" s="36"/>
      <c r="H180" s="36">
        <v>1.5</v>
      </c>
      <c r="I180" t="s">
        <v>404</v>
      </c>
      <c r="J180">
        <f>ROUND(H180/100*K175,5)</f>
        <v>0.10561</v>
      </c>
      <c r="K180" s="36"/>
    </row>
    <row r="181" spans="1:27" x14ac:dyDescent="0.25">
      <c r="D181" s="37" t="s">
        <v>402</v>
      </c>
      <c r="E181" s="36"/>
      <c r="H181" s="36"/>
      <c r="K181" s="38">
        <f>SUM(J172:J180)</f>
        <v>44.192409999999995</v>
      </c>
    </row>
    <row r="182" spans="1:27" x14ac:dyDescent="0.25">
      <c r="D182" s="37" t="s">
        <v>434</v>
      </c>
      <c r="E182" s="36"/>
      <c r="H182" s="36">
        <v>10</v>
      </c>
      <c r="I182" t="s">
        <v>404</v>
      </c>
      <c r="K182" s="34">
        <f>ROUND(H182/100*K181,5)</f>
        <v>4.4192400000000003</v>
      </c>
    </row>
    <row r="183" spans="1:27" x14ac:dyDescent="0.25">
      <c r="D183" s="37" t="s">
        <v>405</v>
      </c>
      <c r="E183" s="36"/>
      <c r="H183" s="36"/>
      <c r="K183" s="38">
        <f>SUM(K181:K182)</f>
        <v>48.611649999999997</v>
      </c>
    </row>
    <row r="185" spans="1:27" ht="45" customHeight="1" x14ac:dyDescent="0.25">
      <c r="A185" s="29" t="s">
        <v>477</v>
      </c>
      <c r="B185" s="29" t="s">
        <v>331</v>
      </c>
      <c r="C185" s="30" t="s">
        <v>27</v>
      </c>
      <c r="D185" s="7" t="s">
        <v>332</v>
      </c>
      <c r="E185" s="6"/>
      <c r="F185" s="6"/>
      <c r="G185" s="30"/>
      <c r="H185" s="31" t="s">
        <v>378</v>
      </c>
      <c r="I185" s="5">
        <v>1</v>
      </c>
      <c r="J185" s="4"/>
      <c r="K185" s="32">
        <v>1193.4000000000001</v>
      </c>
      <c r="L185" s="30"/>
      <c r="M185" s="30"/>
      <c r="N185" s="30"/>
      <c r="O185" s="30"/>
      <c r="P185" s="30"/>
      <c r="Q185" s="30"/>
      <c r="R185" s="30"/>
      <c r="S185" s="30"/>
      <c r="T185" s="30"/>
      <c r="U185" s="30"/>
      <c r="V185" s="30"/>
      <c r="W185" s="30"/>
      <c r="X185" s="30"/>
      <c r="Y185" s="30"/>
      <c r="Z185" s="30"/>
      <c r="AA185" s="30"/>
    </row>
    <row r="186" spans="1:27" ht="45" customHeight="1" x14ac:dyDescent="0.25">
      <c r="A186" s="29" t="s">
        <v>478</v>
      </c>
      <c r="B186" s="29" t="s">
        <v>278</v>
      </c>
      <c r="C186" s="30" t="s">
        <v>60</v>
      </c>
      <c r="D186" s="7" t="s">
        <v>279</v>
      </c>
      <c r="E186" s="6"/>
      <c r="F186" s="6"/>
      <c r="G186" s="30"/>
      <c r="H186" s="31" t="s">
        <v>378</v>
      </c>
      <c r="I186" s="5">
        <v>1</v>
      </c>
      <c r="J186" s="4"/>
      <c r="K186" s="32">
        <f>ROUND(K193,2)</f>
        <v>3034.81</v>
      </c>
      <c r="L186" s="30"/>
      <c r="M186" s="30"/>
      <c r="N186" s="30"/>
      <c r="O186" s="30"/>
      <c r="P186" s="30"/>
      <c r="Q186" s="30"/>
      <c r="R186" s="30"/>
      <c r="S186" s="30"/>
      <c r="T186" s="30"/>
      <c r="U186" s="30"/>
      <c r="V186" s="30"/>
      <c r="W186" s="30"/>
      <c r="X186" s="30"/>
      <c r="Y186" s="30"/>
      <c r="Z186" s="30"/>
      <c r="AA186" s="30"/>
    </row>
    <row r="187" spans="1:27" x14ac:dyDescent="0.25">
      <c r="B187" s="25" t="s">
        <v>379</v>
      </c>
    </row>
    <row r="188" spans="1:27" x14ac:dyDescent="0.25">
      <c r="B188" t="s">
        <v>479</v>
      </c>
      <c r="C188" t="s">
        <v>381</v>
      </c>
      <c r="D188" t="s">
        <v>480</v>
      </c>
      <c r="E188" s="33">
        <v>4</v>
      </c>
      <c r="F188" t="s">
        <v>383</v>
      </c>
      <c r="G188" t="s">
        <v>384</v>
      </c>
      <c r="H188" s="34">
        <v>93.69</v>
      </c>
      <c r="I188" t="s">
        <v>385</v>
      </c>
      <c r="J188" s="35">
        <f>ROUND(E188/I186* H188,5)</f>
        <v>374.76</v>
      </c>
      <c r="K188" s="36"/>
    </row>
    <row r="189" spans="1:27" x14ac:dyDescent="0.25">
      <c r="B189" t="s">
        <v>481</v>
      </c>
      <c r="C189" t="s">
        <v>381</v>
      </c>
      <c r="D189" t="s">
        <v>482</v>
      </c>
      <c r="E189" s="33">
        <v>48</v>
      </c>
      <c r="F189" t="s">
        <v>383</v>
      </c>
      <c r="G189" t="s">
        <v>384</v>
      </c>
      <c r="H189" s="34">
        <v>49.67</v>
      </c>
      <c r="I189" t="s">
        <v>385</v>
      </c>
      <c r="J189" s="35">
        <f>ROUND(E189/I186* H189,5)</f>
        <v>2384.16</v>
      </c>
      <c r="K189" s="36"/>
    </row>
    <row r="190" spans="1:27" x14ac:dyDescent="0.25">
      <c r="D190" s="37" t="s">
        <v>386</v>
      </c>
      <c r="E190" s="36"/>
      <c r="H190" s="36"/>
      <c r="K190" s="34">
        <f>SUM(J188:J189)</f>
        <v>2758.92</v>
      </c>
    </row>
    <row r="191" spans="1:27" x14ac:dyDescent="0.25">
      <c r="D191" s="37" t="s">
        <v>402</v>
      </c>
      <c r="E191" s="36"/>
      <c r="H191" s="36"/>
      <c r="K191" s="38">
        <f>SUM(J187:J190)</f>
        <v>2758.92</v>
      </c>
    </row>
    <row r="192" spans="1:27" x14ac:dyDescent="0.25">
      <c r="D192" s="37" t="s">
        <v>434</v>
      </c>
      <c r="E192" s="36"/>
      <c r="H192" s="36">
        <v>10</v>
      </c>
      <c r="I192" t="s">
        <v>404</v>
      </c>
      <c r="K192" s="34">
        <f>ROUND(H192/100*K191,5)</f>
        <v>275.892</v>
      </c>
    </row>
    <row r="193" spans="1:27" x14ac:dyDescent="0.25">
      <c r="D193" s="37" t="s">
        <v>405</v>
      </c>
      <c r="E193" s="36"/>
      <c r="H193" s="36"/>
      <c r="K193" s="38">
        <f>SUM(K191:K192)</f>
        <v>3034.8119999999999</v>
      </c>
    </row>
    <row r="195" spans="1:27" ht="45" customHeight="1" x14ac:dyDescent="0.25">
      <c r="A195" s="29" t="s">
        <v>483</v>
      </c>
      <c r="B195" s="29" t="s">
        <v>282</v>
      </c>
      <c r="C195" s="30" t="s">
        <v>60</v>
      </c>
      <c r="D195" s="7" t="s">
        <v>283</v>
      </c>
      <c r="E195" s="6"/>
      <c r="F195" s="6"/>
      <c r="G195" s="30"/>
      <c r="H195" s="31" t="s">
        <v>378</v>
      </c>
      <c r="I195" s="5">
        <v>1</v>
      </c>
      <c r="J195" s="4"/>
      <c r="K195" s="32">
        <f>ROUND(K201,2)</f>
        <v>1092.74</v>
      </c>
      <c r="L195" s="30"/>
      <c r="M195" s="30"/>
      <c r="N195" s="30"/>
      <c r="O195" s="30"/>
      <c r="P195" s="30"/>
      <c r="Q195" s="30"/>
      <c r="R195" s="30"/>
      <c r="S195" s="30"/>
      <c r="T195" s="30"/>
      <c r="U195" s="30"/>
      <c r="V195" s="30"/>
      <c r="W195" s="30"/>
      <c r="X195" s="30"/>
      <c r="Y195" s="30"/>
      <c r="Z195" s="30"/>
      <c r="AA195" s="30"/>
    </row>
    <row r="196" spans="1:27" x14ac:dyDescent="0.25">
      <c r="B196" s="25" t="s">
        <v>379</v>
      </c>
    </row>
    <row r="197" spans="1:27" x14ac:dyDescent="0.25">
      <c r="B197" t="s">
        <v>481</v>
      </c>
      <c r="C197" t="s">
        <v>381</v>
      </c>
      <c r="D197" t="s">
        <v>482</v>
      </c>
      <c r="E197" s="33">
        <v>20</v>
      </c>
      <c r="F197" t="s">
        <v>383</v>
      </c>
      <c r="G197" t="s">
        <v>384</v>
      </c>
      <c r="H197" s="34">
        <v>49.67</v>
      </c>
      <c r="I197" t="s">
        <v>385</v>
      </c>
      <c r="J197" s="35">
        <f>ROUND(E197/I195* H197,5)</f>
        <v>993.4</v>
      </c>
      <c r="K197" s="36"/>
    </row>
    <row r="198" spans="1:27" x14ac:dyDescent="0.25">
      <c r="D198" s="37" t="s">
        <v>386</v>
      </c>
      <c r="E198" s="36"/>
      <c r="H198" s="36"/>
      <c r="K198" s="34">
        <f>SUM(J197:J197)</f>
        <v>993.4</v>
      </c>
    </row>
    <row r="199" spans="1:27" x14ac:dyDescent="0.25">
      <c r="D199" s="37" t="s">
        <v>402</v>
      </c>
      <c r="E199" s="36"/>
      <c r="H199" s="36"/>
      <c r="K199" s="38">
        <f>SUM(J196:J198)</f>
        <v>993.4</v>
      </c>
    </row>
    <row r="200" spans="1:27" x14ac:dyDescent="0.25">
      <c r="D200" s="37" t="s">
        <v>434</v>
      </c>
      <c r="E200" s="36"/>
      <c r="H200" s="36">
        <v>10</v>
      </c>
      <c r="I200" t="s">
        <v>404</v>
      </c>
      <c r="K200" s="34">
        <f>ROUND(H200/100*K199,5)</f>
        <v>99.34</v>
      </c>
    </row>
    <row r="201" spans="1:27" x14ac:dyDescent="0.25">
      <c r="D201" s="37" t="s">
        <v>405</v>
      </c>
      <c r="E201" s="36"/>
      <c r="H201" s="36"/>
      <c r="K201" s="38">
        <f>SUM(K199:K200)</f>
        <v>1092.74</v>
      </c>
    </row>
    <row r="203" spans="1:27" ht="45" customHeight="1" x14ac:dyDescent="0.25">
      <c r="A203" s="29" t="s">
        <v>484</v>
      </c>
      <c r="B203" s="29" t="s">
        <v>280</v>
      </c>
      <c r="C203" s="30" t="s">
        <v>60</v>
      </c>
      <c r="D203" s="7" t="s">
        <v>281</v>
      </c>
      <c r="E203" s="6"/>
      <c r="F203" s="6"/>
      <c r="G203" s="30"/>
      <c r="H203" s="31" t="s">
        <v>378</v>
      </c>
      <c r="I203" s="5">
        <v>1</v>
      </c>
      <c r="J203" s="4"/>
      <c r="K203" s="32">
        <f>ROUND(K209,2)</f>
        <v>819.56</v>
      </c>
      <c r="L203" s="30"/>
      <c r="M203" s="30"/>
      <c r="N203" s="30"/>
      <c r="O203" s="30"/>
      <c r="P203" s="30"/>
      <c r="Q203" s="30"/>
      <c r="R203" s="30"/>
      <c r="S203" s="30"/>
      <c r="T203" s="30"/>
      <c r="U203" s="30"/>
      <c r="V203" s="30"/>
      <c r="W203" s="30"/>
      <c r="X203" s="30"/>
      <c r="Y203" s="30"/>
      <c r="Z203" s="30"/>
      <c r="AA203" s="30"/>
    </row>
    <row r="204" spans="1:27" x14ac:dyDescent="0.25">
      <c r="B204" s="25" t="s">
        <v>379</v>
      </c>
    </row>
    <row r="205" spans="1:27" x14ac:dyDescent="0.25">
      <c r="B205" t="s">
        <v>481</v>
      </c>
      <c r="C205" t="s">
        <v>381</v>
      </c>
      <c r="D205" t="s">
        <v>482</v>
      </c>
      <c r="E205" s="33">
        <v>15</v>
      </c>
      <c r="F205" t="s">
        <v>383</v>
      </c>
      <c r="G205" t="s">
        <v>384</v>
      </c>
      <c r="H205" s="34">
        <v>49.67</v>
      </c>
      <c r="I205" t="s">
        <v>385</v>
      </c>
      <c r="J205" s="35">
        <f>ROUND(E205/I203* H205,5)</f>
        <v>745.05</v>
      </c>
      <c r="K205" s="36"/>
    </row>
    <row r="206" spans="1:27" x14ac:dyDescent="0.25">
      <c r="D206" s="37" t="s">
        <v>386</v>
      </c>
      <c r="E206" s="36"/>
      <c r="H206" s="36"/>
      <c r="K206" s="34">
        <f>SUM(J205:J205)</f>
        <v>745.05</v>
      </c>
    </row>
    <row r="207" spans="1:27" x14ac:dyDescent="0.25">
      <c r="D207" s="37" t="s">
        <v>402</v>
      </c>
      <c r="E207" s="36"/>
      <c r="H207" s="36"/>
      <c r="K207" s="38">
        <f>SUM(J204:J206)</f>
        <v>745.05</v>
      </c>
    </row>
    <row r="208" spans="1:27" x14ac:dyDescent="0.25">
      <c r="D208" s="37" t="s">
        <v>434</v>
      </c>
      <c r="E208" s="36"/>
      <c r="H208" s="36">
        <v>10</v>
      </c>
      <c r="I208" t="s">
        <v>404</v>
      </c>
      <c r="K208" s="34">
        <f>ROUND(H208/100*K207,5)</f>
        <v>74.504999999999995</v>
      </c>
    </row>
    <row r="209" spans="1:27" x14ac:dyDescent="0.25">
      <c r="D209" s="37" t="s">
        <v>405</v>
      </c>
      <c r="E209" s="36"/>
      <c r="H209" s="36"/>
      <c r="K209" s="38">
        <f>SUM(K207:K208)</f>
        <v>819.55499999999995</v>
      </c>
    </row>
    <row r="211" spans="1:27" ht="45" customHeight="1" x14ac:dyDescent="0.25">
      <c r="A211" s="29" t="s">
        <v>485</v>
      </c>
      <c r="B211" s="29" t="s">
        <v>307</v>
      </c>
      <c r="C211" s="30" t="s">
        <v>60</v>
      </c>
      <c r="D211" s="7" t="s">
        <v>308</v>
      </c>
      <c r="E211" s="6"/>
      <c r="F211" s="6"/>
      <c r="G211" s="30"/>
      <c r="H211" s="31" t="s">
        <v>378</v>
      </c>
      <c r="I211" s="5">
        <v>1</v>
      </c>
      <c r="J211" s="4"/>
      <c r="K211" s="32">
        <f>ROUND(K217,2)</f>
        <v>273.19</v>
      </c>
      <c r="L211" s="30"/>
      <c r="M211" s="30"/>
      <c r="N211" s="30"/>
      <c r="O211" s="30"/>
      <c r="P211" s="30"/>
      <c r="Q211" s="30"/>
      <c r="R211" s="30"/>
      <c r="S211" s="30"/>
      <c r="T211" s="30"/>
      <c r="U211" s="30"/>
      <c r="V211" s="30"/>
      <c r="W211" s="30"/>
      <c r="X211" s="30"/>
      <c r="Y211" s="30"/>
      <c r="Z211" s="30"/>
      <c r="AA211" s="30"/>
    </row>
    <row r="212" spans="1:27" x14ac:dyDescent="0.25">
      <c r="B212" s="25" t="s">
        <v>379</v>
      </c>
    </row>
    <row r="213" spans="1:27" x14ac:dyDescent="0.25">
      <c r="B213" t="s">
        <v>481</v>
      </c>
      <c r="C213" t="s">
        <v>381</v>
      </c>
      <c r="D213" t="s">
        <v>482</v>
      </c>
      <c r="E213" s="33">
        <v>5</v>
      </c>
      <c r="F213" t="s">
        <v>383</v>
      </c>
      <c r="G213" t="s">
        <v>384</v>
      </c>
      <c r="H213" s="34">
        <v>49.67</v>
      </c>
      <c r="I213" t="s">
        <v>385</v>
      </c>
      <c r="J213" s="35">
        <f>ROUND(E213/I211* H213,5)</f>
        <v>248.35</v>
      </c>
      <c r="K213" s="36"/>
    </row>
    <row r="214" spans="1:27" x14ac:dyDescent="0.25">
      <c r="D214" s="37" t="s">
        <v>386</v>
      </c>
      <c r="E214" s="36"/>
      <c r="H214" s="36"/>
      <c r="K214" s="34">
        <f>SUM(J213:J213)</f>
        <v>248.35</v>
      </c>
    </row>
    <row r="215" spans="1:27" x14ac:dyDescent="0.25">
      <c r="D215" s="37" t="s">
        <v>402</v>
      </c>
      <c r="E215" s="36"/>
      <c r="H215" s="36"/>
      <c r="K215" s="38">
        <f>SUM(J212:J214)</f>
        <v>248.35</v>
      </c>
    </row>
    <row r="216" spans="1:27" x14ac:dyDescent="0.25">
      <c r="D216" s="37" t="s">
        <v>434</v>
      </c>
      <c r="E216" s="36"/>
      <c r="H216" s="36">
        <v>10</v>
      </c>
      <c r="I216" t="s">
        <v>404</v>
      </c>
      <c r="K216" s="34">
        <f>ROUND(H216/100*K215,5)</f>
        <v>24.835000000000001</v>
      </c>
    </row>
    <row r="217" spans="1:27" x14ac:dyDescent="0.25">
      <c r="D217" s="37" t="s">
        <v>405</v>
      </c>
      <c r="E217" s="36"/>
      <c r="H217" s="36"/>
      <c r="K217" s="38">
        <f>SUM(K215:K216)</f>
        <v>273.185</v>
      </c>
    </row>
    <row r="219" spans="1:27" ht="45" customHeight="1" x14ac:dyDescent="0.25">
      <c r="A219" s="29" t="s">
        <v>486</v>
      </c>
      <c r="B219" s="29" t="s">
        <v>315</v>
      </c>
      <c r="C219" s="30" t="s">
        <v>60</v>
      </c>
      <c r="D219" s="7" t="s">
        <v>316</v>
      </c>
      <c r="E219" s="6"/>
      <c r="F219" s="6"/>
      <c r="G219" s="30"/>
      <c r="H219" s="31" t="s">
        <v>378</v>
      </c>
      <c r="I219" s="5">
        <v>1</v>
      </c>
      <c r="J219" s="4"/>
      <c r="K219" s="32">
        <f>ROUND(K225,2)</f>
        <v>109.27</v>
      </c>
      <c r="L219" s="30"/>
      <c r="M219" s="30"/>
      <c r="N219" s="30"/>
      <c r="O219" s="30"/>
      <c r="P219" s="30"/>
      <c r="Q219" s="30"/>
      <c r="R219" s="30"/>
      <c r="S219" s="30"/>
      <c r="T219" s="30"/>
      <c r="U219" s="30"/>
      <c r="V219" s="30"/>
      <c r="W219" s="30"/>
      <c r="X219" s="30"/>
      <c r="Y219" s="30"/>
      <c r="Z219" s="30"/>
      <c r="AA219" s="30"/>
    </row>
    <row r="220" spans="1:27" x14ac:dyDescent="0.25">
      <c r="B220" s="25" t="s">
        <v>379</v>
      </c>
    </row>
    <row r="221" spans="1:27" x14ac:dyDescent="0.25">
      <c r="B221" t="s">
        <v>481</v>
      </c>
      <c r="C221" t="s">
        <v>381</v>
      </c>
      <c r="D221" t="s">
        <v>482</v>
      </c>
      <c r="E221" s="33">
        <v>2</v>
      </c>
      <c r="F221" t="s">
        <v>383</v>
      </c>
      <c r="G221" t="s">
        <v>384</v>
      </c>
      <c r="H221" s="34">
        <v>49.67</v>
      </c>
      <c r="I221" t="s">
        <v>385</v>
      </c>
      <c r="J221" s="35">
        <f>ROUND(E221/I219* H221,5)</f>
        <v>99.34</v>
      </c>
      <c r="K221" s="36"/>
    </row>
    <row r="222" spans="1:27" x14ac:dyDescent="0.25">
      <c r="D222" s="37" t="s">
        <v>386</v>
      </c>
      <c r="E222" s="36"/>
      <c r="H222" s="36"/>
      <c r="K222" s="34">
        <f>SUM(J221:J221)</f>
        <v>99.34</v>
      </c>
    </row>
    <row r="223" spans="1:27" x14ac:dyDescent="0.25">
      <c r="D223" s="37" t="s">
        <v>402</v>
      </c>
      <c r="E223" s="36"/>
      <c r="H223" s="36"/>
      <c r="K223" s="38">
        <f>SUM(J220:J222)</f>
        <v>99.34</v>
      </c>
    </row>
    <row r="224" spans="1:27" x14ac:dyDescent="0.25">
      <c r="D224" s="37" t="s">
        <v>434</v>
      </c>
      <c r="E224" s="36"/>
      <c r="H224" s="36">
        <v>10</v>
      </c>
      <c r="I224" t="s">
        <v>404</v>
      </c>
      <c r="K224" s="34">
        <f>ROUND(H224/100*K223,5)</f>
        <v>9.9339999999999993</v>
      </c>
    </row>
    <row r="225" spans="1:27" x14ac:dyDescent="0.25">
      <c r="D225" s="37" t="s">
        <v>405</v>
      </c>
      <c r="E225" s="36"/>
      <c r="H225" s="36"/>
      <c r="K225" s="38">
        <f>SUM(K223:K224)</f>
        <v>109.274</v>
      </c>
    </row>
    <row r="227" spans="1:27" ht="45" customHeight="1" x14ac:dyDescent="0.25">
      <c r="A227" s="29" t="s">
        <v>487</v>
      </c>
      <c r="B227" s="29" t="s">
        <v>313</v>
      </c>
      <c r="C227" s="30" t="s">
        <v>60</v>
      </c>
      <c r="D227" s="7" t="s">
        <v>314</v>
      </c>
      <c r="E227" s="6"/>
      <c r="F227" s="6"/>
      <c r="G227" s="30"/>
      <c r="H227" s="31" t="s">
        <v>378</v>
      </c>
      <c r="I227" s="5">
        <v>1</v>
      </c>
      <c r="J227" s="4"/>
      <c r="K227" s="32">
        <f>ROUND(K236,2)</f>
        <v>1538.55</v>
      </c>
      <c r="L227" s="30"/>
      <c r="M227" s="30"/>
      <c r="N227" s="30"/>
      <c r="O227" s="30"/>
      <c r="P227" s="30"/>
      <c r="Q227" s="30"/>
      <c r="R227" s="30"/>
      <c r="S227" s="30"/>
      <c r="T227" s="30"/>
      <c r="U227" s="30"/>
      <c r="V227" s="30"/>
      <c r="W227" s="30"/>
      <c r="X227" s="30"/>
      <c r="Y227" s="30"/>
      <c r="Z227" s="30"/>
      <c r="AA227" s="30"/>
    </row>
    <row r="228" spans="1:27" x14ac:dyDescent="0.25">
      <c r="B228" s="25" t="s">
        <v>379</v>
      </c>
    </row>
    <row r="229" spans="1:27" x14ac:dyDescent="0.25">
      <c r="B229" t="s">
        <v>481</v>
      </c>
      <c r="C229" t="s">
        <v>381</v>
      </c>
      <c r="D229" t="s">
        <v>482</v>
      </c>
      <c r="E229" s="33">
        <v>4</v>
      </c>
      <c r="F229" t="s">
        <v>383</v>
      </c>
      <c r="G229" t="s">
        <v>384</v>
      </c>
      <c r="H229" s="34">
        <v>49.67</v>
      </c>
      <c r="I229" t="s">
        <v>385</v>
      </c>
      <c r="J229" s="35">
        <f>ROUND(E229/I227* H229,5)</f>
        <v>198.68</v>
      </c>
      <c r="K229" s="36"/>
    </row>
    <row r="230" spans="1:27" x14ac:dyDescent="0.25">
      <c r="D230" s="37" t="s">
        <v>386</v>
      </c>
      <c r="E230" s="36"/>
      <c r="H230" s="36"/>
      <c r="K230" s="34">
        <f>SUM(J229:J229)</f>
        <v>198.68</v>
      </c>
    </row>
    <row r="231" spans="1:27" x14ac:dyDescent="0.25">
      <c r="B231" s="25" t="s">
        <v>488</v>
      </c>
      <c r="E231" s="36"/>
      <c r="H231" s="36"/>
      <c r="K231" s="36"/>
    </row>
    <row r="232" spans="1:27" x14ac:dyDescent="0.25">
      <c r="B232" t="s">
        <v>489</v>
      </c>
      <c r="C232" t="s">
        <v>60</v>
      </c>
      <c r="D232" t="s">
        <v>490</v>
      </c>
      <c r="E232" s="33">
        <v>1</v>
      </c>
      <c r="G232" t="s">
        <v>384</v>
      </c>
      <c r="H232" s="34">
        <v>1200</v>
      </c>
      <c r="I232" t="s">
        <v>385</v>
      </c>
      <c r="J232" s="35">
        <f>ROUND(E232* H232,5)</f>
        <v>1200</v>
      </c>
      <c r="K232" s="36"/>
    </row>
    <row r="233" spans="1:27" x14ac:dyDescent="0.25">
      <c r="D233" s="37" t="s">
        <v>491</v>
      </c>
      <c r="E233" s="36"/>
      <c r="H233" s="36"/>
      <c r="K233" s="34">
        <f>SUM(J232:J232)</f>
        <v>1200</v>
      </c>
    </row>
    <row r="234" spans="1:27" x14ac:dyDescent="0.25">
      <c r="D234" s="37" t="s">
        <v>402</v>
      </c>
      <c r="E234" s="36"/>
      <c r="H234" s="36"/>
      <c r="K234" s="38">
        <f>SUM(J228:J233)</f>
        <v>1398.68</v>
      </c>
    </row>
    <row r="235" spans="1:27" x14ac:dyDescent="0.25">
      <c r="D235" s="37" t="s">
        <v>434</v>
      </c>
      <c r="E235" s="36"/>
      <c r="H235" s="36">
        <v>10</v>
      </c>
      <c r="I235" t="s">
        <v>404</v>
      </c>
      <c r="K235" s="34">
        <f>ROUND(H235/100*K234,5)</f>
        <v>139.86799999999999</v>
      </c>
    </row>
    <row r="236" spans="1:27" x14ac:dyDescent="0.25">
      <c r="D236" s="37" t="s">
        <v>405</v>
      </c>
      <c r="E236" s="36"/>
      <c r="H236" s="36"/>
      <c r="K236" s="38">
        <f>SUM(K234:K235)</f>
        <v>1538.548</v>
      </c>
    </row>
    <row r="238" spans="1:27" ht="45" customHeight="1" x14ac:dyDescent="0.25">
      <c r="A238" s="29" t="s">
        <v>492</v>
      </c>
      <c r="B238" s="29" t="s">
        <v>319</v>
      </c>
      <c r="C238" s="30" t="s">
        <v>60</v>
      </c>
      <c r="D238" s="7" t="s">
        <v>320</v>
      </c>
      <c r="E238" s="6"/>
      <c r="F238" s="6"/>
      <c r="G238" s="30"/>
      <c r="H238" s="31" t="s">
        <v>378</v>
      </c>
      <c r="I238" s="5">
        <v>1</v>
      </c>
      <c r="J238" s="4"/>
      <c r="K238" s="32">
        <f>ROUND(K244,2)</f>
        <v>191.23</v>
      </c>
      <c r="L238" s="30"/>
      <c r="M238" s="30"/>
      <c r="N238" s="30"/>
      <c r="O238" s="30"/>
      <c r="P238" s="30"/>
      <c r="Q238" s="30"/>
      <c r="R238" s="30"/>
      <c r="S238" s="30"/>
      <c r="T238" s="30"/>
      <c r="U238" s="30"/>
      <c r="V238" s="30"/>
      <c r="W238" s="30"/>
      <c r="X238" s="30"/>
      <c r="Y238" s="30"/>
      <c r="Z238" s="30"/>
      <c r="AA238" s="30"/>
    </row>
    <row r="239" spans="1:27" x14ac:dyDescent="0.25">
      <c r="B239" s="25" t="s">
        <v>379</v>
      </c>
    </row>
    <row r="240" spans="1:27" x14ac:dyDescent="0.25">
      <c r="B240" t="s">
        <v>481</v>
      </c>
      <c r="C240" t="s">
        <v>381</v>
      </c>
      <c r="D240" t="s">
        <v>482</v>
      </c>
      <c r="E240" s="33">
        <v>3.5</v>
      </c>
      <c r="F240" t="s">
        <v>383</v>
      </c>
      <c r="G240" t="s">
        <v>384</v>
      </c>
      <c r="H240" s="34">
        <v>49.67</v>
      </c>
      <c r="I240" t="s">
        <v>385</v>
      </c>
      <c r="J240" s="35">
        <f>ROUND(E240/I238* H240,5)</f>
        <v>173.845</v>
      </c>
      <c r="K240" s="36"/>
    </row>
    <row r="241" spans="1:27" x14ac:dyDescent="0.25">
      <c r="D241" s="37" t="s">
        <v>386</v>
      </c>
      <c r="E241" s="36"/>
      <c r="H241" s="36"/>
      <c r="K241" s="34">
        <f>SUM(J240:J240)</f>
        <v>173.845</v>
      </c>
    </row>
    <row r="242" spans="1:27" x14ac:dyDescent="0.25">
      <c r="D242" s="37" t="s">
        <v>402</v>
      </c>
      <c r="E242" s="36"/>
      <c r="H242" s="36"/>
      <c r="K242" s="38">
        <f>SUM(J239:J241)</f>
        <v>173.845</v>
      </c>
    </row>
    <row r="243" spans="1:27" x14ac:dyDescent="0.25">
      <c r="D243" s="37" t="s">
        <v>434</v>
      </c>
      <c r="E243" s="36"/>
      <c r="H243" s="36">
        <v>10</v>
      </c>
      <c r="I243" t="s">
        <v>404</v>
      </c>
      <c r="K243" s="34">
        <f>ROUND(H243/100*K242,5)</f>
        <v>17.384499999999999</v>
      </c>
    </row>
    <row r="244" spans="1:27" x14ac:dyDescent="0.25">
      <c r="D244" s="37" t="s">
        <v>405</v>
      </c>
      <c r="E244" s="36"/>
      <c r="H244" s="36"/>
      <c r="K244" s="38">
        <f>SUM(K242:K243)</f>
        <v>191.2295</v>
      </c>
    </row>
    <row r="246" spans="1:27" ht="45" customHeight="1" x14ac:dyDescent="0.25">
      <c r="A246" s="29" t="s">
        <v>493</v>
      </c>
      <c r="B246" s="29" t="s">
        <v>305</v>
      </c>
      <c r="C246" s="30" t="s">
        <v>60</v>
      </c>
      <c r="D246" s="7" t="s">
        <v>306</v>
      </c>
      <c r="E246" s="6"/>
      <c r="F246" s="6"/>
      <c r="G246" s="30"/>
      <c r="H246" s="31" t="s">
        <v>378</v>
      </c>
      <c r="I246" s="5">
        <v>1</v>
      </c>
      <c r="J246" s="4"/>
      <c r="K246" s="32">
        <f>ROUND(K252,2)</f>
        <v>655.64</v>
      </c>
      <c r="L246" s="30"/>
      <c r="M246" s="30"/>
      <c r="N246" s="30"/>
      <c r="O246" s="30"/>
      <c r="P246" s="30"/>
      <c r="Q246" s="30"/>
      <c r="R246" s="30"/>
      <c r="S246" s="30"/>
      <c r="T246" s="30"/>
      <c r="U246" s="30"/>
      <c r="V246" s="30"/>
      <c r="W246" s="30"/>
      <c r="X246" s="30"/>
      <c r="Y246" s="30"/>
      <c r="Z246" s="30"/>
      <c r="AA246" s="30"/>
    </row>
    <row r="247" spans="1:27" x14ac:dyDescent="0.25">
      <c r="B247" s="25" t="s">
        <v>379</v>
      </c>
    </row>
    <row r="248" spans="1:27" x14ac:dyDescent="0.25">
      <c r="B248" t="s">
        <v>481</v>
      </c>
      <c r="C248" t="s">
        <v>381</v>
      </c>
      <c r="D248" t="s">
        <v>482</v>
      </c>
      <c r="E248" s="33">
        <v>12</v>
      </c>
      <c r="F248" t="s">
        <v>383</v>
      </c>
      <c r="G248" t="s">
        <v>384</v>
      </c>
      <c r="H248" s="34">
        <v>49.67</v>
      </c>
      <c r="I248" t="s">
        <v>385</v>
      </c>
      <c r="J248" s="35">
        <f>ROUND(E248/I246* H248,5)</f>
        <v>596.04</v>
      </c>
      <c r="K248" s="36"/>
    </row>
    <row r="249" spans="1:27" x14ac:dyDescent="0.25">
      <c r="D249" s="37" t="s">
        <v>386</v>
      </c>
      <c r="E249" s="36"/>
      <c r="H249" s="36"/>
      <c r="K249" s="34">
        <f>SUM(J248:J248)</f>
        <v>596.04</v>
      </c>
    </row>
    <row r="250" spans="1:27" x14ac:dyDescent="0.25">
      <c r="D250" s="37" t="s">
        <v>402</v>
      </c>
      <c r="E250" s="36"/>
      <c r="H250" s="36"/>
      <c r="K250" s="38">
        <f>SUM(J247:J249)</f>
        <v>596.04</v>
      </c>
    </row>
    <row r="251" spans="1:27" x14ac:dyDescent="0.25">
      <c r="D251" s="37" t="s">
        <v>434</v>
      </c>
      <c r="E251" s="36"/>
      <c r="H251" s="36">
        <v>10</v>
      </c>
      <c r="I251" t="s">
        <v>404</v>
      </c>
      <c r="K251" s="34">
        <f>ROUND(H251/100*K250,5)</f>
        <v>59.603999999999999</v>
      </c>
    </row>
    <row r="252" spans="1:27" x14ac:dyDescent="0.25">
      <c r="D252" s="37" t="s">
        <v>405</v>
      </c>
      <c r="E252" s="36"/>
      <c r="H252" s="36"/>
      <c r="K252" s="38">
        <f>SUM(K250:K251)</f>
        <v>655.64400000000001</v>
      </c>
    </row>
    <row r="254" spans="1:27" ht="45" customHeight="1" x14ac:dyDescent="0.25">
      <c r="A254" s="29" t="s">
        <v>494</v>
      </c>
      <c r="B254" s="29" t="s">
        <v>317</v>
      </c>
      <c r="C254" s="30" t="s">
        <v>60</v>
      </c>
      <c r="D254" s="7" t="s">
        <v>318</v>
      </c>
      <c r="E254" s="6"/>
      <c r="F254" s="6"/>
      <c r="G254" s="30"/>
      <c r="H254" s="31" t="s">
        <v>378</v>
      </c>
      <c r="I254" s="5">
        <v>1</v>
      </c>
      <c r="J254" s="4"/>
      <c r="K254" s="32">
        <f>ROUND(K260,2)</f>
        <v>382.46</v>
      </c>
      <c r="L254" s="30"/>
      <c r="M254" s="30"/>
      <c r="N254" s="30"/>
      <c r="O254" s="30"/>
      <c r="P254" s="30"/>
      <c r="Q254" s="30"/>
      <c r="R254" s="30"/>
      <c r="S254" s="30"/>
      <c r="T254" s="30"/>
      <c r="U254" s="30"/>
      <c r="V254" s="30"/>
      <c r="W254" s="30"/>
      <c r="X254" s="30"/>
      <c r="Y254" s="30"/>
      <c r="Z254" s="30"/>
      <c r="AA254" s="30"/>
    </row>
    <row r="255" spans="1:27" x14ac:dyDescent="0.25">
      <c r="B255" s="25" t="s">
        <v>379</v>
      </c>
    </row>
    <row r="256" spans="1:27" x14ac:dyDescent="0.25">
      <c r="B256" t="s">
        <v>481</v>
      </c>
      <c r="C256" t="s">
        <v>381</v>
      </c>
      <c r="D256" t="s">
        <v>482</v>
      </c>
      <c r="E256" s="33">
        <v>7</v>
      </c>
      <c r="F256" t="s">
        <v>383</v>
      </c>
      <c r="G256" t="s">
        <v>384</v>
      </c>
      <c r="H256" s="34">
        <v>49.67</v>
      </c>
      <c r="I256" t="s">
        <v>385</v>
      </c>
      <c r="J256" s="35">
        <f>ROUND(E256/I254* H256,5)</f>
        <v>347.69</v>
      </c>
      <c r="K256" s="36"/>
    </row>
    <row r="257" spans="1:27" x14ac:dyDescent="0.25">
      <c r="D257" s="37" t="s">
        <v>386</v>
      </c>
      <c r="E257" s="36"/>
      <c r="H257" s="36"/>
      <c r="K257" s="34">
        <f>SUM(J256:J256)</f>
        <v>347.69</v>
      </c>
    </row>
    <row r="258" spans="1:27" x14ac:dyDescent="0.25">
      <c r="D258" s="37" t="s">
        <v>402</v>
      </c>
      <c r="E258" s="36"/>
      <c r="H258" s="36"/>
      <c r="K258" s="38">
        <f>SUM(J255:J257)</f>
        <v>347.69</v>
      </c>
    </row>
    <row r="259" spans="1:27" x14ac:dyDescent="0.25">
      <c r="D259" s="37" t="s">
        <v>434</v>
      </c>
      <c r="E259" s="36"/>
      <c r="H259" s="36">
        <v>10</v>
      </c>
      <c r="I259" t="s">
        <v>404</v>
      </c>
      <c r="K259" s="34">
        <f>ROUND(H259/100*K258,5)</f>
        <v>34.768999999999998</v>
      </c>
    </row>
    <row r="260" spans="1:27" x14ac:dyDescent="0.25">
      <c r="D260" s="37" t="s">
        <v>405</v>
      </c>
      <c r="E260" s="36"/>
      <c r="H260" s="36"/>
      <c r="K260" s="38">
        <f>SUM(K258:K259)</f>
        <v>382.459</v>
      </c>
    </row>
    <row r="262" spans="1:27" ht="45" customHeight="1" x14ac:dyDescent="0.25">
      <c r="A262" s="29" t="s">
        <v>495</v>
      </c>
      <c r="B262" s="29" t="s">
        <v>311</v>
      </c>
      <c r="C262" s="30" t="s">
        <v>60</v>
      </c>
      <c r="D262" s="7" t="s">
        <v>312</v>
      </c>
      <c r="E262" s="6"/>
      <c r="F262" s="6"/>
      <c r="G262" s="30"/>
      <c r="H262" s="31" t="s">
        <v>378</v>
      </c>
      <c r="I262" s="5">
        <v>1</v>
      </c>
      <c r="J262" s="4"/>
      <c r="K262" s="32">
        <f>ROUND(K268,2)</f>
        <v>1529.84</v>
      </c>
      <c r="L262" s="30"/>
      <c r="M262" s="30"/>
      <c r="N262" s="30"/>
      <c r="O262" s="30"/>
      <c r="P262" s="30"/>
      <c r="Q262" s="30"/>
      <c r="R262" s="30"/>
      <c r="S262" s="30"/>
      <c r="T262" s="30"/>
      <c r="U262" s="30"/>
      <c r="V262" s="30"/>
      <c r="W262" s="30"/>
      <c r="X262" s="30"/>
      <c r="Y262" s="30"/>
      <c r="Z262" s="30"/>
      <c r="AA262" s="30"/>
    </row>
    <row r="263" spans="1:27" x14ac:dyDescent="0.25">
      <c r="B263" s="25" t="s">
        <v>379</v>
      </c>
    </row>
    <row r="264" spans="1:27" x14ac:dyDescent="0.25">
      <c r="B264" t="s">
        <v>481</v>
      </c>
      <c r="C264" t="s">
        <v>381</v>
      </c>
      <c r="D264" t="s">
        <v>482</v>
      </c>
      <c r="E264" s="33">
        <v>28</v>
      </c>
      <c r="F264" t="s">
        <v>383</v>
      </c>
      <c r="G264" t="s">
        <v>384</v>
      </c>
      <c r="H264" s="34">
        <v>49.67</v>
      </c>
      <c r="I264" t="s">
        <v>385</v>
      </c>
      <c r="J264" s="35">
        <f>ROUND(E264/I262* H264,5)</f>
        <v>1390.76</v>
      </c>
      <c r="K264" s="36"/>
    </row>
    <row r="265" spans="1:27" x14ac:dyDescent="0.25">
      <c r="D265" s="37" t="s">
        <v>386</v>
      </c>
      <c r="E265" s="36"/>
      <c r="H265" s="36"/>
      <c r="K265" s="34">
        <f>SUM(J264:J264)</f>
        <v>1390.76</v>
      </c>
    </row>
    <row r="266" spans="1:27" x14ac:dyDescent="0.25">
      <c r="D266" s="37" t="s">
        <v>402</v>
      </c>
      <c r="E266" s="36"/>
      <c r="H266" s="36"/>
      <c r="K266" s="38">
        <f>SUM(J263:J265)</f>
        <v>1390.76</v>
      </c>
    </row>
    <row r="267" spans="1:27" x14ac:dyDescent="0.25">
      <c r="D267" s="37" t="s">
        <v>434</v>
      </c>
      <c r="E267" s="36"/>
      <c r="H267" s="36">
        <v>10</v>
      </c>
      <c r="I267" t="s">
        <v>404</v>
      </c>
      <c r="K267" s="34">
        <f>ROUND(H267/100*K266,5)</f>
        <v>139.07599999999999</v>
      </c>
    </row>
    <row r="268" spans="1:27" x14ac:dyDescent="0.25">
      <c r="D268" s="37" t="s">
        <v>405</v>
      </c>
      <c r="E268" s="36"/>
      <c r="H268" s="36"/>
      <c r="K268" s="38">
        <f>SUM(K266:K267)</f>
        <v>1529.836</v>
      </c>
    </row>
    <row r="270" spans="1:27" ht="45" customHeight="1" x14ac:dyDescent="0.25">
      <c r="A270" s="29" t="s">
        <v>496</v>
      </c>
      <c r="B270" s="29" t="s">
        <v>309</v>
      </c>
      <c r="C270" s="30" t="s">
        <v>60</v>
      </c>
      <c r="D270" s="7" t="s">
        <v>310</v>
      </c>
      <c r="E270" s="6"/>
      <c r="F270" s="6"/>
      <c r="G270" s="30"/>
      <c r="H270" s="31" t="s">
        <v>378</v>
      </c>
      <c r="I270" s="5">
        <v>1</v>
      </c>
      <c r="J270" s="4"/>
      <c r="K270" s="32">
        <f>ROUND(K276,2)</f>
        <v>360.71</v>
      </c>
      <c r="L270" s="30"/>
      <c r="M270" s="30"/>
      <c r="N270" s="30"/>
      <c r="O270" s="30"/>
      <c r="P270" s="30"/>
      <c r="Q270" s="30"/>
      <c r="R270" s="30"/>
      <c r="S270" s="30"/>
      <c r="T270" s="30"/>
      <c r="U270" s="30"/>
      <c r="V270" s="30"/>
      <c r="W270" s="30"/>
      <c r="X270" s="30"/>
      <c r="Y270" s="30"/>
      <c r="Z270" s="30"/>
      <c r="AA270" s="30"/>
    </row>
    <row r="271" spans="1:27" x14ac:dyDescent="0.25">
      <c r="B271" s="25" t="s">
        <v>379</v>
      </c>
    </row>
    <row r="272" spans="1:27" x14ac:dyDescent="0.25">
      <c r="B272" t="s">
        <v>479</v>
      </c>
      <c r="C272" t="s">
        <v>381</v>
      </c>
      <c r="D272" t="s">
        <v>480</v>
      </c>
      <c r="E272" s="33">
        <v>3.5</v>
      </c>
      <c r="F272" t="s">
        <v>383</v>
      </c>
      <c r="G272" t="s">
        <v>384</v>
      </c>
      <c r="H272" s="34">
        <v>93.69</v>
      </c>
      <c r="I272" t="s">
        <v>385</v>
      </c>
      <c r="J272" s="35">
        <f>ROUND(E272/I270* H272,5)</f>
        <v>327.91500000000002</v>
      </c>
      <c r="K272" s="36"/>
    </row>
    <row r="273" spans="1:27" x14ac:dyDescent="0.25">
      <c r="D273" s="37" t="s">
        <v>386</v>
      </c>
      <c r="E273" s="36"/>
      <c r="H273" s="36"/>
      <c r="K273" s="34">
        <f>SUM(J272:J272)</f>
        <v>327.91500000000002</v>
      </c>
    </row>
    <row r="274" spans="1:27" x14ac:dyDescent="0.25">
      <c r="D274" s="37" t="s">
        <v>402</v>
      </c>
      <c r="E274" s="36"/>
      <c r="H274" s="36"/>
      <c r="K274" s="38">
        <f>SUM(J271:J273)</f>
        <v>327.91500000000002</v>
      </c>
    </row>
    <row r="275" spans="1:27" x14ac:dyDescent="0.25">
      <c r="D275" s="37" t="s">
        <v>434</v>
      </c>
      <c r="E275" s="36"/>
      <c r="H275" s="36">
        <v>10</v>
      </c>
      <c r="I275" t="s">
        <v>404</v>
      </c>
      <c r="K275" s="34">
        <f>ROUND(H275/100*K274,5)</f>
        <v>32.791499999999999</v>
      </c>
    </row>
    <row r="276" spans="1:27" x14ac:dyDescent="0.25">
      <c r="D276" s="37" t="s">
        <v>405</v>
      </c>
      <c r="E276" s="36"/>
      <c r="H276" s="36"/>
      <c r="K276" s="38">
        <f>SUM(K274:K275)</f>
        <v>360.70650000000001</v>
      </c>
    </row>
    <row r="278" spans="1:27" ht="45" customHeight="1" x14ac:dyDescent="0.25">
      <c r="A278" s="29" t="s">
        <v>497</v>
      </c>
      <c r="B278" s="29" t="s">
        <v>299</v>
      </c>
      <c r="C278" s="30" t="s">
        <v>27</v>
      </c>
      <c r="D278" s="7" t="s">
        <v>300</v>
      </c>
      <c r="E278" s="6"/>
      <c r="F278" s="6"/>
      <c r="G278" s="30"/>
      <c r="H278" s="31" t="s">
        <v>378</v>
      </c>
      <c r="I278" s="5">
        <v>1</v>
      </c>
      <c r="J278" s="4"/>
      <c r="K278" s="32">
        <f>ROUND(K290,2)</f>
        <v>405.79</v>
      </c>
      <c r="L278" s="30"/>
      <c r="M278" s="30"/>
      <c r="N278" s="30"/>
      <c r="O278" s="30"/>
      <c r="P278" s="30"/>
      <c r="Q278" s="30"/>
      <c r="R278" s="30"/>
      <c r="S278" s="30"/>
      <c r="T278" s="30"/>
      <c r="U278" s="30"/>
      <c r="V278" s="30"/>
      <c r="W278" s="30"/>
      <c r="X278" s="30"/>
      <c r="Y278" s="30"/>
      <c r="Z278" s="30"/>
      <c r="AA278" s="30"/>
    </row>
    <row r="279" spans="1:27" x14ac:dyDescent="0.25">
      <c r="B279" s="25" t="s">
        <v>379</v>
      </c>
    </row>
    <row r="280" spans="1:27" x14ac:dyDescent="0.25">
      <c r="B280" t="s">
        <v>380</v>
      </c>
      <c r="C280" t="s">
        <v>381</v>
      </c>
      <c r="D280" t="s">
        <v>382</v>
      </c>
      <c r="E280" s="33">
        <v>7</v>
      </c>
      <c r="F280" t="s">
        <v>383</v>
      </c>
      <c r="G280" t="s">
        <v>384</v>
      </c>
      <c r="H280" s="34">
        <v>25.05</v>
      </c>
      <c r="I280" t="s">
        <v>385</v>
      </c>
      <c r="J280" s="35">
        <f>ROUND(E280/I278* H280,5)</f>
        <v>175.35</v>
      </c>
      <c r="K280" s="36"/>
    </row>
    <row r="281" spans="1:27" x14ac:dyDescent="0.25">
      <c r="B281" t="s">
        <v>498</v>
      </c>
      <c r="C281" t="s">
        <v>381</v>
      </c>
      <c r="D281" t="s">
        <v>499</v>
      </c>
      <c r="E281" s="33">
        <v>7</v>
      </c>
      <c r="F281" t="s">
        <v>383</v>
      </c>
      <c r="G281" t="s">
        <v>384</v>
      </c>
      <c r="H281" s="34">
        <v>24.12</v>
      </c>
      <c r="I281" t="s">
        <v>385</v>
      </c>
      <c r="J281" s="35">
        <f>ROUND(E281/I278* H281,5)</f>
        <v>168.84</v>
      </c>
      <c r="K281" s="36"/>
    </row>
    <row r="282" spans="1:27" x14ac:dyDescent="0.25">
      <c r="D282" s="37" t="s">
        <v>386</v>
      </c>
      <c r="E282" s="36"/>
      <c r="H282" s="36"/>
      <c r="K282" s="34">
        <f>SUM(J280:J281)</f>
        <v>344.19</v>
      </c>
    </row>
    <row r="283" spans="1:27" x14ac:dyDescent="0.25">
      <c r="B283" s="25" t="s">
        <v>387</v>
      </c>
      <c r="E283" s="36"/>
      <c r="H283" s="36"/>
      <c r="K283" s="36"/>
    </row>
    <row r="284" spans="1:27" x14ac:dyDescent="0.25">
      <c r="B284" t="s">
        <v>500</v>
      </c>
      <c r="C284" t="s">
        <v>381</v>
      </c>
      <c r="D284" t="s">
        <v>501</v>
      </c>
      <c r="E284" s="33">
        <v>5</v>
      </c>
      <c r="F284" t="s">
        <v>383</v>
      </c>
      <c r="G284" t="s">
        <v>384</v>
      </c>
      <c r="H284" s="34">
        <v>3.91</v>
      </c>
      <c r="I284" t="s">
        <v>385</v>
      </c>
      <c r="J284" s="35">
        <f>ROUND(E284/I278* H284,5)</f>
        <v>19.55</v>
      </c>
      <c r="K284" s="36"/>
    </row>
    <row r="285" spans="1:27" x14ac:dyDescent="0.25">
      <c r="D285" s="37" t="s">
        <v>390</v>
      </c>
      <c r="E285" s="36"/>
      <c r="H285" s="36"/>
      <c r="K285" s="34">
        <f>SUM(J284:J284)</f>
        <v>19.55</v>
      </c>
    </row>
    <row r="286" spans="1:27" x14ac:dyDescent="0.25">
      <c r="E286" s="36"/>
      <c r="H286" s="36"/>
      <c r="K286" s="36"/>
    </row>
    <row r="287" spans="1:27" x14ac:dyDescent="0.25">
      <c r="D287" s="37" t="s">
        <v>403</v>
      </c>
      <c r="E287" s="36"/>
      <c r="H287" s="36">
        <v>1.5</v>
      </c>
      <c r="I287" t="s">
        <v>404</v>
      </c>
      <c r="J287">
        <f>ROUND(H287/100*K282,5)</f>
        <v>5.1628499999999997</v>
      </c>
      <c r="K287" s="36"/>
    </row>
    <row r="288" spans="1:27" x14ac:dyDescent="0.25">
      <c r="D288" s="37" t="s">
        <v>402</v>
      </c>
      <c r="E288" s="36"/>
      <c r="H288" s="36"/>
      <c r="K288" s="38">
        <f>SUM(J279:J287)</f>
        <v>368.90285</v>
      </c>
    </row>
    <row r="289" spans="1:27" x14ac:dyDescent="0.25">
      <c r="D289" s="37" t="s">
        <v>434</v>
      </c>
      <c r="E289" s="36"/>
      <c r="H289" s="36">
        <v>10</v>
      </c>
      <c r="I289" t="s">
        <v>404</v>
      </c>
      <c r="K289" s="34">
        <f>ROUND(H289/100*K288,5)</f>
        <v>36.89029</v>
      </c>
    </row>
    <row r="290" spans="1:27" x14ac:dyDescent="0.25">
      <c r="D290" s="37" t="s">
        <v>405</v>
      </c>
      <c r="E290" s="36"/>
      <c r="H290" s="36"/>
      <c r="K290" s="38">
        <f>SUM(K288:K289)</f>
        <v>405.79313999999999</v>
      </c>
    </row>
    <row r="292" spans="1:27" ht="45" customHeight="1" x14ac:dyDescent="0.25">
      <c r="A292" s="29" t="s">
        <v>502</v>
      </c>
      <c r="B292" s="29" t="s">
        <v>357</v>
      </c>
      <c r="C292" s="30" t="s">
        <v>266</v>
      </c>
      <c r="D292" s="7" t="s">
        <v>358</v>
      </c>
      <c r="E292" s="6"/>
      <c r="F292" s="6"/>
      <c r="G292" s="30"/>
      <c r="H292" s="31" t="s">
        <v>378</v>
      </c>
      <c r="I292" s="5">
        <v>0.8</v>
      </c>
      <c r="J292" s="4"/>
      <c r="K292" s="32">
        <f>ROUND(K307,2)</f>
        <v>73.650000000000006</v>
      </c>
      <c r="L292" s="30"/>
      <c r="M292" s="30"/>
      <c r="N292" s="30"/>
      <c r="O292" s="30"/>
      <c r="P292" s="30"/>
      <c r="Q292" s="30"/>
      <c r="R292" s="30"/>
      <c r="S292" s="30"/>
      <c r="T292" s="30"/>
      <c r="U292" s="30"/>
      <c r="V292" s="30"/>
      <c r="W292" s="30"/>
      <c r="X292" s="30"/>
      <c r="Y292" s="30"/>
      <c r="Z292" s="30"/>
      <c r="AA292" s="30"/>
    </row>
    <row r="293" spans="1:27" x14ac:dyDescent="0.25">
      <c r="B293" s="25" t="s">
        <v>379</v>
      </c>
    </row>
    <row r="294" spans="1:27" x14ac:dyDescent="0.25">
      <c r="B294" t="s">
        <v>503</v>
      </c>
      <c r="C294" t="s">
        <v>381</v>
      </c>
      <c r="D294" t="s">
        <v>504</v>
      </c>
      <c r="E294" s="33">
        <v>0.4</v>
      </c>
      <c r="F294" t="s">
        <v>383</v>
      </c>
      <c r="G294" t="s">
        <v>384</v>
      </c>
      <c r="H294" s="34">
        <v>27.64</v>
      </c>
      <c r="I294" t="s">
        <v>385</v>
      </c>
      <c r="J294" s="35">
        <f>ROUND(E294/I292* H294,5)</f>
        <v>13.82</v>
      </c>
      <c r="K294" s="36"/>
    </row>
    <row r="295" spans="1:27" x14ac:dyDescent="0.25">
      <c r="B295" t="s">
        <v>380</v>
      </c>
      <c r="C295" t="s">
        <v>381</v>
      </c>
      <c r="D295" t="s">
        <v>382</v>
      </c>
      <c r="E295" s="33">
        <v>0.72</v>
      </c>
      <c r="F295" t="s">
        <v>383</v>
      </c>
      <c r="G295" t="s">
        <v>384</v>
      </c>
      <c r="H295" s="34">
        <v>25.05</v>
      </c>
      <c r="I295" t="s">
        <v>385</v>
      </c>
      <c r="J295" s="35">
        <f>ROUND(E295/I292* H295,5)</f>
        <v>22.545000000000002</v>
      </c>
      <c r="K295" s="36"/>
    </row>
    <row r="296" spans="1:27" x14ac:dyDescent="0.25">
      <c r="B296" t="s">
        <v>498</v>
      </c>
      <c r="C296" t="s">
        <v>381</v>
      </c>
      <c r="D296" t="s">
        <v>499</v>
      </c>
      <c r="E296" s="33">
        <v>0.4</v>
      </c>
      <c r="F296" t="s">
        <v>383</v>
      </c>
      <c r="G296" t="s">
        <v>384</v>
      </c>
      <c r="H296" s="34">
        <v>24.12</v>
      </c>
      <c r="I296" t="s">
        <v>385</v>
      </c>
      <c r="J296" s="35">
        <f>ROUND(E296/I292* H296,5)</f>
        <v>12.06</v>
      </c>
      <c r="K296" s="36"/>
    </row>
    <row r="297" spans="1:27" x14ac:dyDescent="0.25">
      <c r="D297" s="37" t="s">
        <v>386</v>
      </c>
      <c r="E297" s="36"/>
      <c r="H297" s="36"/>
      <c r="K297" s="34">
        <f>SUM(J294:J296)</f>
        <v>48.425000000000004</v>
      </c>
    </row>
    <row r="298" spans="1:27" x14ac:dyDescent="0.25">
      <c r="B298" s="25" t="s">
        <v>387</v>
      </c>
      <c r="E298" s="36"/>
      <c r="H298" s="36"/>
      <c r="K298" s="36"/>
    </row>
    <row r="299" spans="1:27" x14ac:dyDescent="0.25">
      <c r="B299" t="s">
        <v>505</v>
      </c>
      <c r="C299" t="s">
        <v>381</v>
      </c>
      <c r="D299" t="s">
        <v>506</v>
      </c>
      <c r="E299" s="33">
        <v>7.2900000000000006E-2</v>
      </c>
      <c r="F299" t="s">
        <v>383</v>
      </c>
      <c r="G299" t="s">
        <v>384</v>
      </c>
      <c r="H299" s="34">
        <v>78.23</v>
      </c>
      <c r="I299" t="s">
        <v>385</v>
      </c>
      <c r="J299" s="35">
        <f>ROUND(E299/I292* H299,5)</f>
        <v>7.1287099999999999</v>
      </c>
      <c r="K299" s="36"/>
    </row>
    <row r="300" spans="1:27" x14ac:dyDescent="0.25">
      <c r="B300" t="s">
        <v>507</v>
      </c>
      <c r="C300" t="s">
        <v>381</v>
      </c>
      <c r="D300" t="s">
        <v>508</v>
      </c>
      <c r="E300" s="33">
        <v>0.36</v>
      </c>
      <c r="F300" t="s">
        <v>383</v>
      </c>
      <c r="G300" t="s">
        <v>384</v>
      </c>
      <c r="H300" s="34">
        <v>15.86</v>
      </c>
      <c r="I300" t="s">
        <v>385</v>
      </c>
      <c r="J300" s="35">
        <f>ROUND(E300/I292* H300,5)</f>
        <v>7.1369999999999996</v>
      </c>
      <c r="K300" s="36"/>
    </row>
    <row r="301" spans="1:27" x14ac:dyDescent="0.25">
      <c r="B301" t="s">
        <v>509</v>
      </c>
      <c r="C301" t="s">
        <v>381</v>
      </c>
      <c r="D301" t="s">
        <v>510</v>
      </c>
      <c r="E301" s="33">
        <v>0.4</v>
      </c>
      <c r="F301" t="s">
        <v>383</v>
      </c>
      <c r="G301" t="s">
        <v>384</v>
      </c>
      <c r="H301" s="34">
        <v>7.07</v>
      </c>
      <c r="I301" t="s">
        <v>385</v>
      </c>
      <c r="J301" s="35">
        <f>ROUND(E301/I292* H301,5)</f>
        <v>3.5350000000000001</v>
      </c>
      <c r="K301" s="36"/>
    </row>
    <row r="302" spans="1:27" x14ac:dyDescent="0.25">
      <c r="D302" s="37" t="s">
        <v>390</v>
      </c>
      <c r="E302" s="36"/>
      <c r="H302" s="36"/>
      <c r="K302" s="34">
        <f>SUM(J299:J301)</f>
        <v>17.800709999999999</v>
      </c>
    </row>
    <row r="303" spans="1:27" x14ac:dyDescent="0.25">
      <c r="E303" s="36"/>
      <c r="H303" s="36"/>
      <c r="K303" s="36"/>
    </row>
    <row r="304" spans="1:27" x14ac:dyDescent="0.25">
      <c r="D304" s="37" t="s">
        <v>403</v>
      </c>
      <c r="E304" s="36"/>
      <c r="H304" s="36">
        <v>1.5</v>
      </c>
      <c r="I304" t="s">
        <v>404</v>
      </c>
      <c r="J304">
        <f>ROUND(H304/100*K297,5)</f>
        <v>0.72638000000000003</v>
      </c>
      <c r="K304" s="36"/>
    </row>
    <row r="305" spans="1:27" x14ac:dyDescent="0.25">
      <c r="D305" s="37" t="s">
        <v>402</v>
      </c>
      <c r="E305" s="36"/>
      <c r="H305" s="36"/>
      <c r="K305" s="38">
        <f>SUM(J293:J304)</f>
        <v>66.952090000000013</v>
      </c>
    </row>
    <row r="306" spans="1:27" x14ac:dyDescent="0.25">
      <c r="D306" s="37" t="s">
        <v>434</v>
      </c>
      <c r="E306" s="36"/>
      <c r="H306" s="36">
        <v>10</v>
      </c>
      <c r="I306" t="s">
        <v>404</v>
      </c>
      <c r="K306" s="34">
        <f>ROUND(H306/100*K305,5)</f>
        <v>6.6952100000000003</v>
      </c>
    </row>
    <row r="307" spans="1:27" x14ac:dyDescent="0.25">
      <c r="D307" s="37" t="s">
        <v>405</v>
      </c>
      <c r="E307" s="36"/>
      <c r="H307" s="36"/>
      <c r="K307" s="38">
        <f>SUM(K305:K306)</f>
        <v>73.647300000000016</v>
      </c>
    </row>
    <row r="309" spans="1:27" ht="45" customHeight="1" x14ac:dyDescent="0.25">
      <c r="A309" s="29" t="s">
        <v>511</v>
      </c>
      <c r="B309" s="29" t="s">
        <v>14</v>
      </c>
      <c r="C309" s="30" t="s">
        <v>15</v>
      </c>
      <c r="D309" s="7" t="s">
        <v>16</v>
      </c>
      <c r="E309" s="6"/>
      <c r="F309" s="6"/>
      <c r="G309" s="30"/>
      <c r="H309" s="31" t="s">
        <v>378</v>
      </c>
      <c r="I309" s="5">
        <v>1</v>
      </c>
      <c r="J309" s="4"/>
      <c r="K309" s="32">
        <f>ROUND(K321,2)</f>
        <v>39.03</v>
      </c>
      <c r="L309" s="30"/>
      <c r="M309" s="30"/>
      <c r="N309" s="30"/>
      <c r="O309" s="30"/>
      <c r="P309" s="30"/>
      <c r="Q309" s="30"/>
      <c r="R309" s="30"/>
      <c r="S309" s="30"/>
      <c r="T309" s="30"/>
      <c r="U309" s="30"/>
      <c r="V309" s="30"/>
      <c r="W309" s="30"/>
      <c r="X309" s="30"/>
      <c r="Y309" s="30"/>
      <c r="Z309" s="30"/>
      <c r="AA309" s="30"/>
    </row>
    <row r="310" spans="1:27" x14ac:dyDescent="0.25">
      <c r="B310" s="25" t="s">
        <v>379</v>
      </c>
    </row>
    <row r="311" spans="1:27" x14ac:dyDescent="0.25">
      <c r="B311" t="s">
        <v>498</v>
      </c>
      <c r="C311" t="s">
        <v>381</v>
      </c>
      <c r="D311" t="s">
        <v>499</v>
      </c>
      <c r="E311" s="33">
        <v>0.6593</v>
      </c>
      <c r="F311" t="s">
        <v>383</v>
      </c>
      <c r="G311" t="s">
        <v>384</v>
      </c>
      <c r="H311" s="34">
        <v>24.12</v>
      </c>
      <c r="I311" t="s">
        <v>385</v>
      </c>
      <c r="J311" s="35">
        <f>ROUND(E311/I309* H311,5)</f>
        <v>15.90232</v>
      </c>
      <c r="K311" s="36"/>
    </row>
    <row r="312" spans="1:27" x14ac:dyDescent="0.25">
      <c r="B312" t="s">
        <v>380</v>
      </c>
      <c r="C312" t="s">
        <v>381</v>
      </c>
      <c r="D312" t="s">
        <v>382</v>
      </c>
      <c r="E312" s="33">
        <v>0.6593</v>
      </c>
      <c r="F312" t="s">
        <v>383</v>
      </c>
      <c r="G312" t="s">
        <v>384</v>
      </c>
      <c r="H312" s="34">
        <v>25.05</v>
      </c>
      <c r="I312" t="s">
        <v>385</v>
      </c>
      <c r="J312" s="35">
        <f>ROUND(E312/I309* H312,5)</f>
        <v>16.515470000000001</v>
      </c>
      <c r="K312" s="36"/>
    </row>
    <row r="313" spans="1:27" x14ac:dyDescent="0.25">
      <c r="D313" s="37" t="s">
        <v>386</v>
      </c>
      <c r="E313" s="36"/>
      <c r="H313" s="36"/>
      <c r="K313" s="34">
        <f>SUM(J311:J312)</f>
        <v>32.417789999999997</v>
      </c>
    </row>
    <row r="314" spans="1:27" x14ac:dyDescent="0.25">
      <c r="B314" s="25" t="s">
        <v>387</v>
      </c>
      <c r="E314" s="36"/>
      <c r="H314" s="36"/>
      <c r="K314" s="36"/>
    </row>
    <row r="315" spans="1:27" x14ac:dyDescent="0.25">
      <c r="B315" t="s">
        <v>500</v>
      </c>
      <c r="C315" t="s">
        <v>381</v>
      </c>
      <c r="D315" t="s">
        <v>501</v>
      </c>
      <c r="E315" s="33">
        <v>0.6593</v>
      </c>
      <c r="F315" t="s">
        <v>383</v>
      </c>
      <c r="G315" t="s">
        <v>384</v>
      </c>
      <c r="H315" s="34">
        <v>3.91</v>
      </c>
      <c r="I315" t="s">
        <v>385</v>
      </c>
      <c r="J315" s="35">
        <f>ROUND(E315/I309* H315,5)</f>
        <v>2.5778599999999998</v>
      </c>
      <c r="K315" s="36"/>
    </row>
    <row r="316" spans="1:27" x14ac:dyDescent="0.25">
      <c r="D316" s="37" t="s">
        <v>390</v>
      </c>
      <c r="E316" s="36"/>
      <c r="H316" s="36"/>
      <c r="K316" s="34">
        <f>SUM(J315:J315)</f>
        <v>2.5778599999999998</v>
      </c>
    </row>
    <row r="317" spans="1:27" x14ac:dyDescent="0.25">
      <c r="E317" s="36"/>
      <c r="H317" s="36"/>
      <c r="K317" s="36"/>
    </row>
    <row r="318" spans="1:27" x14ac:dyDescent="0.25">
      <c r="D318" s="37" t="s">
        <v>403</v>
      </c>
      <c r="E318" s="36"/>
      <c r="H318" s="36">
        <v>1.5</v>
      </c>
      <c r="I318" t="s">
        <v>404</v>
      </c>
      <c r="J318">
        <f>ROUND(H318/100*K313,5)</f>
        <v>0.48626999999999998</v>
      </c>
      <c r="K318" s="36"/>
    </row>
    <row r="319" spans="1:27" x14ac:dyDescent="0.25">
      <c r="D319" s="37" t="s">
        <v>402</v>
      </c>
      <c r="E319" s="36"/>
      <c r="H319" s="36"/>
      <c r="K319" s="38">
        <f>SUM(J310:J318)</f>
        <v>35.481919999999995</v>
      </c>
    </row>
    <row r="320" spans="1:27" x14ac:dyDescent="0.25">
      <c r="D320" s="37" t="s">
        <v>434</v>
      </c>
      <c r="E320" s="36"/>
      <c r="H320" s="36">
        <v>10</v>
      </c>
      <c r="I320" t="s">
        <v>404</v>
      </c>
      <c r="K320" s="34">
        <f>ROUND(H320/100*K319,5)</f>
        <v>3.54819</v>
      </c>
    </row>
    <row r="321" spans="1:27" x14ac:dyDescent="0.25">
      <c r="D321" s="37" t="s">
        <v>405</v>
      </c>
      <c r="E321" s="36"/>
      <c r="H321" s="36"/>
      <c r="K321" s="38">
        <f>SUM(K319:K320)</f>
        <v>39.030109999999993</v>
      </c>
    </row>
    <row r="323" spans="1:27" ht="45" customHeight="1" x14ac:dyDescent="0.25">
      <c r="A323" s="29" t="s">
        <v>512</v>
      </c>
      <c r="B323" s="29" t="s">
        <v>355</v>
      </c>
      <c r="C323" s="30" t="s">
        <v>15</v>
      </c>
      <c r="D323" s="7" t="s">
        <v>356</v>
      </c>
      <c r="E323" s="6"/>
      <c r="F323" s="6"/>
      <c r="G323" s="30"/>
      <c r="H323" s="31" t="s">
        <v>378</v>
      </c>
      <c r="I323" s="5">
        <v>0.8</v>
      </c>
      <c r="J323" s="4"/>
      <c r="K323" s="32">
        <f>ROUND(K340,2)</f>
        <v>962.59</v>
      </c>
      <c r="L323" s="30"/>
      <c r="M323" s="30"/>
      <c r="N323" s="30"/>
      <c r="O323" s="30"/>
      <c r="P323" s="30"/>
      <c r="Q323" s="30"/>
      <c r="R323" s="30"/>
      <c r="S323" s="30"/>
      <c r="T323" s="30"/>
      <c r="U323" s="30"/>
      <c r="V323" s="30"/>
      <c r="W323" s="30"/>
      <c r="X323" s="30"/>
      <c r="Y323" s="30"/>
      <c r="Z323" s="30"/>
      <c r="AA323" s="30"/>
    </row>
    <row r="324" spans="1:27" x14ac:dyDescent="0.25">
      <c r="B324" s="25" t="s">
        <v>379</v>
      </c>
    </row>
    <row r="325" spans="1:27" x14ac:dyDescent="0.25">
      <c r="B325" t="s">
        <v>513</v>
      </c>
      <c r="C325" t="s">
        <v>381</v>
      </c>
      <c r="D325" t="s">
        <v>514</v>
      </c>
      <c r="E325" s="33">
        <v>1</v>
      </c>
      <c r="F325" t="s">
        <v>383</v>
      </c>
      <c r="G325" t="s">
        <v>384</v>
      </c>
      <c r="H325" s="34">
        <v>27.19</v>
      </c>
      <c r="I325" t="s">
        <v>385</v>
      </c>
      <c r="J325" s="35">
        <f>ROUND(E325/I323* H325,5)</f>
        <v>33.987499999999997</v>
      </c>
      <c r="K325" s="36"/>
    </row>
    <row r="326" spans="1:27" x14ac:dyDescent="0.25">
      <c r="B326" t="s">
        <v>380</v>
      </c>
      <c r="C326" t="s">
        <v>381</v>
      </c>
      <c r="D326" t="s">
        <v>382</v>
      </c>
      <c r="E326" s="33">
        <v>1</v>
      </c>
      <c r="F326" t="s">
        <v>383</v>
      </c>
      <c r="G326" t="s">
        <v>384</v>
      </c>
      <c r="H326" s="34">
        <v>25.05</v>
      </c>
      <c r="I326" t="s">
        <v>385</v>
      </c>
      <c r="J326" s="35">
        <f>ROUND(E326/I323* H326,5)</f>
        <v>31.3125</v>
      </c>
      <c r="K326" s="36"/>
    </row>
    <row r="327" spans="1:27" x14ac:dyDescent="0.25">
      <c r="D327" s="37" t="s">
        <v>386</v>
      </c>
      <c r="E327" s="36"/>
      <c r="H327" s="36"/>
      <c r="K327" s="34">
        <f>SUM(J325:J326)</f>
        <v>65.3</v>
      </c>
    </row>
    <row r="328" spans="1:27" x14ac:dyDescent="0.25">
      <c r="B328" s="25" t="s">
        <v>387</v>
      </c>
      <c r="E328" s="36"/>
      <c r="H328" s="36"/>
      <c r="K328" s="36"/>
    </row>
    <row r="329" spans="1:27" x14ac:dyDescent="0.25">
      <c r="B329" t="s">
        <v>515</v>
      </c>
      <c r="C329" t="s">
        <v>381</v>
      </c>
      <c r="D329" t="s">
        <v>516</v>
      </c>
      <c r="E329" s="33">
        <v>1</v>
      </c>
      <c r="F329" t="s">
        <v>383</v>
      </c>
      <c r="G329" t="s">
        <v>384</v>
      </c>
      <c r="H329" s="34">
        <v>10.24</v>
      </c>
      <c r="I329" t="s">
        <v>385</v>
      </c>
      <c r="J329" s="35">
        <f>ROUND(E329/I323* H329,5)</f>
        <v>12.8</v>
      </c>
      <c r="K329" s="36"/>
    </row>
    <row r="330" spans="1:27" x14ac:dyDescent="0.25">
      <c r="B330" t="s">
        <v>517</v>
      </c>
      <c r="C330" t="s">
        <v>381</v>
      </c>
      <c r="D330" t="s">
        <v>518</v>
      </c>
      <c r="E330" s="33">
        <v>1</v>
      </c>
      <c r="F330" t="s">
        <v>383</v>
      </c>
      <c r="G330" t="s">
        <v>384</v>
      </c>
      <c r="H330" s="34">
        <v>600</v>
      </c>
      <c r="I330" t="s">
        <v>385</v>
      </c>
      <c r="J330" s="35">
        <f>ROUND(E330/I323* H330,5)</f>
        <v>750</v>
      </c>
      <c r="K330" s="36"/>
    </row>
    <row r="331" spans="1:27" x14ac:dyDescent="0.25">
      <c r="D331" s="37" t="s">
        <v>390</v>
      </c>
      <c r="E331" s="36"/>
      <c r="H331" s="36"/>
      <c r="K331" s="34">
        <f>SUM(J329:J330)</f>
        <v>762.8</v>
      </c>
    </row>
    <row r="332" spans="1:27" x14ac:dyDescent="0.25">
      <c r="B332" s="25" t="s">
        <v>391</v>
      </c>
      <c r="E332" s="36"/>
      <c r="H332" s="36"/>
      <c r="K332" s="36"/>
    </row>
    <row r="333" spans="1:27" x14ac:dyDescent="0.25">
      <c r="B333" t="s">
        <v>519</v>
      </c>
      <c r="C333" t="s">
        <v>27</v>
      </c>
      <c r="D333" t="s">
        <v>520</v>
      </c>
      <c r="E333" s="33">
        <v>5</v>
      </c>
      <c r="G333" t="s">
        <v>384</v>
      </c>
      <c r="H333" s="34">
        <v>8.15</v>
      </c>
      <c r="I333" t="s">
        <v>385</v>
      </c>
      <c r="J333" s="35">
        <f>ROUND(E333* H333,5)</f>
        <v>40.75</v>
      </c>
      <c r="K333" s="36"/>
    </row>
    <row r="334" spans="1:27" x14ac:dyDescent="0.25">
      <c r="B334" t="s">
        <v>399</v>
      </c>
      <c r="C334" t="s">
        <v>266</v>
      </c>
      <c r="D334" t="s">
        <v>400</v>
      </c>
      <c r="E334" s="33">
        <v>3</v>
      </c>
      <c r="G334" t="s">
        <v>384</v>
      </c>
      <c r="H334" s="34">
        <v>1.75</v>
      </c>
      <c r="I334" t="s">
        <v>385</v>
      </c>
      <c r="J334" s="35">
        <f>ROUND(E334* H334,5)</f>
        <v>5.25</v>
      </c>
      <c r="K334" s="36"/>
    </row>
    <row r="335" spans="1:27" x14ac:dyDescent="0.25">
      <c r="D335" s="37" t="s">
        <v>401</v>
      </c>
      <c r="E335" s="36"/>
      <c r="H335" s="36"/>
      <c r="K335" s="34">
        <f>SUM(J333:J334)</f>
        <v>46</v>
      </c>
    </row>
    <row r="336" spans="1:27" x14ac:dyDescent="0.25">
      <c r="E336" s="36"/>
      <c r="H336" s="36"/>
      <c r="K336" s="36"/>
    </row>
    <row r="337" spans="1:27" x14ac:dyDescent="0.25">
      <c r="D337" s="37" t="s">
        <v>403</v>
      </c>
      <c r="E337" s="36"/>
      <c r="H337" s="36">
        <v>1.5</v>
      </c>
      <c r="I337" t="s">
        <v>404</v>
      </c>
      <c r="J337">
        <f>ROUND(H337/100*K327,5)</f>
        <v>0.97950000000000004</v>
      </c>
      <c r="K337" s="36"/>
    </row>
    <row r="338" spans="1:27" x14ac:dyDescent="0.25">
      <c r="D338" s="37" t="s">
        <v>402</v>
      </c>
      <c r="E338" s="36"/>
      <c r="H338" s="36"/>
      <c r="K338" s="38">
        <f>SUM(J324:J337)</f>
        <v>875.07950000000005</v>
      </c>
    </row>
    <row r="339" spans="1:27" x14ac:dyDescent="0.25">
      <c r="D339" s="37" t="s">
        <v>434</v>
      </c>
      <c r="E339" s="36"/>
      <c r="H339" s="36">
        <v>10</v>
      </c>
      <c r="I339" t="s">
        <v>404</v>
      </c>
      <c r="K339" s="34">
        <f>ROUND(H339/100*K338,5)</f>
        <v>87.507949999999994</v>
      </c>
    </row>
    <row r="340" spans="1:27" x14ac:dyDescent="0.25">
      <c r="D340" s="37" t="s">
        <v>405</v>
      </c>
      <c r="E340" s="36"/>
      <c r="H340" s="36"/>
      <c r="K340" s="38">
        <f>SUM(K338:K339)</f>
        <v>962.58744999999999</v>
      </c>
    </row>
    <row r="342" spans="1:27" ht="45" customHeight="1" x14ac:dyDescent="0.25">
      <c r="A342" s="29" t="s">
        <v>521</v>
      </c>
      <c r="B342" s="29" t="s">
        <v>17</v>
      </c>
      <c r="C342" s="30" t="s">
        <v>18</v>
      </c>
      <c r="D342" s="7" t="s">
        <v>19</v>
      </c>
      <c r="E342" s="6"/>
      <c r="F342" s="6"/>
      <c r="G342" s="30"/>
      <c r="H342" s="31" t="s">
        <v>378</v>
      </c>
      <c r="I342" s="5">
        <v>1</v>
      </c>
      <c r="J342" s="4"/>
      <c r="K342" s="32">
        <f>ROUND(K351,2)</f>
        <v>278.01</v>
      </c>
      <c r="L342" s="30"/>
      <c r="M342" s="30"/>
      <c r="N342" s="30"/>
      <c r="O342" s="30"/>
      <c r="P342" s="30"/>
      <c r="Q342" s="30"/>
      <c r="R342" s="30"/>
      <c r="S342" s="30"/>
      <c r="T342" s="30"/>
      <c r="U342" s="30"/>
      <c r="V342" s="30"/>
      <c r="W342" s="30"/>
      <c r="X342" s="30"/>
      <c r="Y342" s="30"/>
      <c r="Z342" s="30"/>
      <c r="AA342" s="30"/>
    </row>
    <row r="343" spans="1:27" x14ac:dyDescent="0.25">
      <c r="B343" s="25" t="s">
        <v>379</v>
      </c>
    </row>
    <row r="344" spans="1:27" x14ac:dyDescent="0.25">
      <c r="B344" t="s">
        <v>522</v>
      </c>
      <c r="C344" t="s">
        <v>381</v>
      </c>
      <c r="D344" t="s">
        <v>523</v>
      </c>
      <c r="E344" s="33">
        <v>6</v>
      </c>
      <c r="F344" t="s">
        <v>383</v>
      </c>
      <c r="G344" t="s">
        <v>384</v>
      </c>
      <c r="H344" s="34">
        <v>29.46</v>
      </c>
      <c r="I344" t="s">
        <v>385</v>
      </c>
      <c r="J344" s="35">
        <f>ROUND(E344/I342* H344,5)</f>
        <v>176.76</v>
      </c>
      <c r="K344" s="36"/>
    </row>
    <row r="345" spans="1:27" x14ac:dyDescent="0.25">
      <c r="D345" s="37" t="s">
        <v>386</v>
      </c>
      <c r="E345" s="36"/>
      <c r="H345" s="36"/>
      <c r="K345" s="34">
        <f>SUM(J344:J344)</f>
        <v>176.76</v>
      </c>
    </row>
    <row r="346" spans="1:27" x14ac:dyDescent="0.25">
      <c r="B346" s="25" t="s">
        <v>387</v>
      </c>
      <c r="E346" s="36"/>
      <c r="H346" s="36"/>
      <c r="K346" s="36"/>
    </row>
    <row r="347" spans="1:27" x14ac:dyDescent="0.25">
      <c r="B347" t="s">
        <v>524</v>
      </c>
      <c r="C347" t="s">
        <v>381</v>
      </c>
      <c r="D347" t="s">
        <v>525</v>
      </c>
      <c r="E347" s="33">
        <v>2</v>
      </c>
      <c r="F347" t="s">
        <v>383</v>
      </c>
      <c r="G347" t="s">
        <v>384</v>
      </c>
      <c r="H347" s="34">
        <v>37.99</v>
      </c>
      <c r="I347" t="s">
        <v>385</v>
      </c>
      <c r="J347" s="35">
        <f>ROUND(E347/I342* H347,5)</f>
        <v>75.98</v>
      </c>
      <c r="K347" s="36"/>
    </row>
    <row r="348" spans="1:27" x14ac:dyDescent="0.25">
      <c r="D348" s="37" t="s">
        <v>390</v>
      </c>
      <c r="E348" s="36"/>
      <c r="H348" s="36"/>
      <c r="K348" s="34">
        <f>SUM(J347:J347)</f>
        <v>75.98</v>
      </c>
    </row>
    <row r="349" spans="1:27" x14ac:dyDescent="0.25">
      <c r="D349" s="37" t="s">
        <v>402</v>
      </c>
      <c r="E349" s="36"/>
      <c r="H349" s="36"/>
      <c r="K349" s="38">
        <f>SUM(J343:J348)</f>
        <v>252.74</v>
      </c>
    </row>
    <row r="350" spans="1:27" x14ac:dyDescent="0.25">
      <c r="D350" s="37" t="s">
        <v>434</v>
      </c>
      <c r="E350" s="36"/>
      <c r="H350" s="36">
        <v>10</v>
      </c>
      <c r="I350" t="s">
        <v>404</v>
      </c>
      <c r="K350" s="34">
        <f>ROUND(H350/100*K349,5)</f>
        <v>25.274000000000001</v>
      </c>
    </row>
    <row r="351" spans="1:27" x14ac:dyDescent="0.25">
      <c r="D351" s="37" t="s">
        <v>405</v>
      </c>
      <c r="E351" s="36"/>
      <c r="H351" s="36"/>
      <c r="K351" s="38">
        <f>SUM(K349:K350)</f>
        <v>278.01400000000001</v>
      </c>
    </row>
    <row r="353" spans="1:27" ht="45" customHeight="1" x14ac:dyDescent="0.25">
      <c r="A353" s="29" t="s">
        <v>526</v>
      </c>
      <c r="B353" s="29" t="s">
        <v>24</v>
      </c>
      <c r="C353" s="30" t="s">
        <v>18</v>
      </c>
      <c r="D353" s="7" t="s">
        <v>25</v>
      </c>
      <c r="E353" s="6"/>
      <c r="F353" s="6"/>
      <c r="G353" s="30"/>
      <c r="H353" s="31" t="s">
        <v>378</v>
      </c>
      <c r="I353" s="5">
        <v>1</v>
      </c>
      <c r="J353" s="4"/>
      <c r="K353" s="32">
        <f>ROUND(K362,2)</f>
        <v>213.2</v>
      </c>
      <c r="L353" s="30"/>
      <c r="M353" s="30"/>
      <c r="N353" s="30"/>
      <c r="O353" s="30"/>
      <c r="P353" s="30"/>
      <c r="Q353" s="30"/>
      <c r="R353" s="30"/>
      <c r="S353" s="30"/>
      <c r="T353" s="30"/>
      <c r="U353" s="30"/>
      <c r="V353" s="30"/>
      <c r="W353" s="30"/>
      <c r="X353" s="30"/>
      <c r="Y353" s="30"/>
      <c r="Z353" s="30"/>
      <c r="AA353" s="30"/>
    </row>
    <row r="354" spans="1:27" x14ac:dyDescent="0.25">
      <c r="B354" s="25" t="s">
        <v>379</v>
      </c>
    </row>
    <row r="355" spans="1:27" x14ac:dyDescent="0.25">
      <c r="B355" t="s">
        <v>522</v>
      </c>
      <c r="C355" t="s">
        <v>381</v>
      </c>
      <c r="D355" t="s">
        <v>523</v>
      </c>
      <c r="E355" s="33">
        <v>4</v>
      </c>
      <c r="F355" t="s">
        <v>383</v>
      </c>
      <c r="G355" t="s">
        <v>384</v>
      </c>
      <c r="H355" s="34">
        <v>29.46</v>
      </c>
      <c r="I355" t="s">
        <v>385</v>
      </c>
      <c r="J355" s="35">
        <f>ROUND(E355/I353* H355,5)</f>
        <v>117.84</v>
      </c>
      <c r="K355" s="36"/>
    </row>
    <row r="356" spans="1:27" x14ac:dyDescent="0.25">
      <c r="D356" s="37" t="s">
        <v>386</v>
      </c>
      <c r="E356" s="36"/>
      <c r="H356" s="36"/>
      <c r="K356" s="34">
        <f>SUM(J355:J355)</f>
        <v>117.84</v>
      </c>
    </row>
    <row r="357" spans="1:27" x14ac:dyDescent="0.25">
      <c r="B357" s="25" t="s">
        <v>387</v>
      </c>
      <c r="E357" s="36"/>
      <c r="H357" s="36"/>
      <c r="K357" s="36"/>
    </row>
    <row r="358" spans="1:27" x14ac:dyDescent="0.25">
      <c r="B358" t="s">
        <v>524</v>
      </c>
      <c r="C358" t="s">
        <v>381</v>
      </c>
      <c r="D358" t="s">
        <v>525</v>
      </c>
      <c r="E358" s="33">
        <v>2</v>
      </c>
      <c r="F358" t="s">
        <v>383</v>
      </c>
      <c r="G358" t="s">
        <v>384</v>
      </c>
      <c r="H358" s="34">
        <v>37.99</v>
      </c>
      <c r="I358" t="s">
        <v>385</v>
      </c>
      <c r="J358" s="35">
        <f>ROUND(E358/I353* H358,5)</f>
        <v>75.98</v>
      </c>
      <c r="K358" s="36"/>
    </row>
    <row r="359" spans="1:27" x14ac:dyDescent="0.25">
      <c r="D359" s="37" t="s">
        <v>390</v>
      </c>
      <c r="E359" s="36"/>
      <c r="H359" s="36"/>
      <c r="K359" s="34">
        <f>SUM(J358:J358)</f>
        <v>75.98</v>
      </c>
    </row>
    <row r="360" spans="1:27" x14ac:dyDescent="0.25">
      <c r="D360" s="37" t="s">
        <v>402</v>
      </c>
      <c r="E360" s="36"/>
      <c r="H360" s="36"/>
      <c r="K360" s="38">
        <f>SUM(J354:J359)</f>
        <v>193.82</v>
      </c>
    </row>
    <row r="361" spans="1:27" x14ac:dyDescent="0.25">
      <c r="D361" s="37" t="s">
        <v>434</v>
      </c>
      <c r="E361" s="36"/>
      <c r="H361" s="36">
        <v>10</v>
      </c>
      <c r="I361" t="s">
        <v>404</v>
      </c>
      <c r="K361" s="34">
        <f>ROUND(H361/100*K360,5)</f>
        <v>19.382000000000001</v>
      </c>
    </row>
    <row r="362" spans="1:27" x14ac:dyDescent="0.25">
      <c r="D362" s="37" t="s">
        <v>405</v>
      </c>
      <c r="E362" s="36"/>
      <c r="H362" s="36"/>
      <c r="K362" s="38">
        <f>SUM(K360:K361)</f>
        <v>213.202</v>
      </c>
    </row>
    <row r="364" spans="1:27" ht="45" customHeight="1" x14ac:dyDescent="0.25">
      <c r="A364" s="29" t="s">
        <v>527</v>
      </c>
      <c r="B364" s="29" t="s">
        <v>29</v>
      </c>
      <c r="C364" s="30" t="s">
        <v>18</v>
      </c>
      <c r="D364" s="7" t="s">
        <v>30</v>
      </c>
      <c r="E364" s="6"/>
      <c r="F364" s="6"/>
      <c r="G364" s="30"/>
      <c r="H364" s="31" t="s">
        <v>378</v>
      </c>
      <c r="I364" s="5">
        <v>1</v>
      </c>
      <c r="J364" s="4"/>
      <c r="K364" s="32">
        <f>ROUND(K372,2)</f>
        <v>1.17</v>
      </c>
      <c r="L364" s="30"/>
      <c r="M364" s="30"/>
      <c r="N364" s="30"/>
      <c r="O364" s="30"/>
      <c r="P364" s="30"/>
      <c r="Q364" s="30"/>
      <c r="R364" s="30"/>
      <c r="S364" s="30"/>
      <c r="T364" s="30"/>
      <c r="U364" s="30"/>
      <c r="V364" s="30"/>
      <c r="W364" s="30"/>
      <c r="X364" s="30"/>
      <c r="Y364" s="30"/>
      <c r="Z364" s="30"/>
      <c r="AA364" s="30"/>
    </row>
    <row r="365" spans="1:27" x14ac:dyDescent="0.25">
      <c r="B365" s="25" t="s">
        <v>379</v>
      </c>
    </row>
    <row r="366" spans="1:27" x14ac:dyDescent="0.25">
      <c r="B366" t="s">
        <v>437</v>
      </c>
      <c r="C366" t="s">
        <v>381</v>
      </c>
      <c r="D366" t="s">
        <v>438</v>
      </c>
      <c r="E366" s="33">
        <v>3.3300000000000003E-2</v>
      </c>
      <c r="F366" t="s">
        <v>383</v>
      </c>
      <c r="G366" t="s">
        <v>384</v>
      </c>
      <c r="H366" s="34">
        <v>31.58</v>
      </c>
      <c r="I366" t="s">
        <v>385</v>
      </c>
      <c r="J366" s="35">
        <f>ROUND(E366/I364* H366,5)</f>
        <v>1.0516099999999999</v>
      </c>
      <c r="K366" s="36"/>
    </row>
    <row r="367" spans="1:27" x14ac:dyDescent="0.25">
      <c r="D367" s="37" t="s">
        <v>386</v>
      </c>
      <c r="E367" s="36"/>
      <c r="H367" s="36"/>
      <c r="K367" s="34">
        <f>SUM(J366:J366)</f>
        <v>1.0516099999999999</v>
      </c>
    </row>
    <row r="368" spans="1:27" x14ac:dyDescent="0.25">
      <c r="E368" s="36"/>
      <c r="H368" s="36"/>
      <c r="K368" s="36"/>
    </row>
    <row r="369" spans="1:27" x14ac:dyDescent="0.25">
      <c r="D369" s="37" t="s">
        <v>403</v>
      </c>
      <c r="E369" s="36"/>
      <c r="H369" s="36">
        <v>1.5</v>
      </c>
      <c r="I369" t="s">
        <v>404</v>
      </c>
      <c r="J369">
        <f>ROUND(H369/100*K367,5)</f>
        <v>1.5769999999999999E-2</v>
      </c>
      <c r="K369" s="36"/>
    </row>
    <row r="370" spans="1:27" x14ac:dyDescent="0.25">
      <c r="D370" s="37" t="s">
        <v>402</v>
      </c>
      <c r="E370" s="36"/>
      <c r="H370" s="36"/>
      <c r="K370" s="38">
        <f>SUM(J365:J369)</f>
        <v>1.06738</v>
      </c>
    </row>
    <row r="371" spans="1:27" x14ac:dyDescent="0.25">
      <c r="D371" s="37" t="s">
        <v>434</v>
      </c>
      <c r="E371" s="36"/>
      <c r="H371" s="36">
        <v>10</v>
      </c>
      <c r="I371" t="s">
        <v>404</v>
      </c>
      <c r="K371" s="34">
        <f>ROUND(H371/100*K370,5)</f>
        <v>0.10674</v>
      </c>
    </row>
    <row r="372" spans="1:27" x14ac:dyDescent="0.25">
      <c r="D372" s="37" t="s">
        <v>405</v>
      </c>
      <c r="E372" s="36"/>
      <c r="H372" s="36"/>
      <c r="K372" s="38">
        <f>SUM(K370:K371)</f>
        <v>1.1741200000000001</v>
      </c>
    </row>
    <row r="374" spans="1:27" ht="45" customHeight="1" x14ac:dyDescent="0.25">
      <c r="A374" s="29" t="s">
        <v>528</v>
      </c>
      <c r="B374" s="29" t="s">
        <v>31</v>
      </c>
      <c r="C374" s="30" t="s">
        <v>18</v>
      </c>
      <c r="D374" s="7" t="s">
        <v>32</v>
      </c>
      <c r="E374" s="6"/>
      <c r="F374" s="6"/>
      <c r="G374" s="30"/>
      <c r="H374" s="31" t="s">
        <v>378</v>
      </c>
      <c r="I374" s="5">
        <v>1</v>
      </c>
      <c r="J374" s="4"/>
      <c r="K374" s="32">
        <f>ROUND(K382,2)</f>
        <v>3.53</v>
      </c>
      <c r="L374" s="30"/>
      <c r="M374" s="30"/>
      <c r="N374" s="30"/>
      <c r="O374" s="30"/>
      <c r="P374" s="30"/>
      <c r="Q374" s="30"/>
      <c r="R374" s="30"/>
      <c r="S374" s="30"/>
      <c r="T374" s="30"/>
      <c r="U374" s="30"/>
      <c r="V374" s="30"/>
      <c r="W374" s="30"/>
      <c r="X374" s="30"/>
      <c r="Y374" s="30"/>
      <c r="Z374" s="30"/>
      <c r="AA374" s="30"/>
    </row>
    <row r="375" spans="1:27" x14ac:dyDescent="0.25">
      <c r="B375" s="25" t="s">
        <v>379</v>
      </c>
    </row>
    <row r="376" spans="1:27" x14ac:dyDescent="0.25">
      <c r="B376" t="s">
        <v>437</v>
      </c>
      <c r="C376" t="s">
        <v>381</v>
      </c>
      <c r="D376" t="s">
        <v>438</v>
      </c>
      <c r="E376" s="33">
        <v>0.1</v>
      </c>
      <c r="F376" t="s">
        <v>383</v>
      </c>
      <c r="G376" t="s">
        <v>384</v>
      </c>
      <c r="H376" s="34">
        <v>31.58</v>
      </c>
      <c r="I376" t="s">
        <v>385</v>
      </c>
      <c r="J376" s="35">
        <f>ROUND(E376/I374* H376,5)</f>
        <v>3.1579999999999999</v>
      </c>
      <c r="K376" s="36"/>
    </row>
    <row r="377" spans="1:27" x14ac:dyDescent="0.25">
      <c r="D377" s="37" t="s">
        <v>386</v>
      </c>
      <c r="E377" s="36"/>
      <c r="H377" s="36"/>
      <c r="K377" s="34">
        <f>SUM(J376:J376)</f>
        <v>3.1579999999999999</v>
      </c>
    </row>
    <row r="378" spans="1:27" x14ac:dyDescent="0.25">
      <c r="E378" s="36"/>
      <c r="H378" s="36"/>
      <c r="K378" s="36"/>
    </row>
    <row r="379" spans="1:27" x14ac:dyDescent="0.25">
      <c r="D379" s="37" t="s">
        <v>403</v>
      </c>
      <c r="E379" s="36"/>
      <c r="H379" s="36">
        <v>1.5</v>
      </c>
      <c r="I379" t="s">
        <v>404</v>
      </c>
      <c r="J379">
        <f>ROUND(H379/100*K377,5)</f>
        <v>4.7370000000000002E-2</v>
      </c>
      <c r="K379" s="36"/>
    </row>
    <row r="380" spans="1:27" x14ac:dyDescent="0.25">
      <c r="D380" s="37" t="s">
        <v>402</v>
      </c>
      <c r="E380" s="36"/>
      <c r="H380" s="36"/>
      <c r="K380" s="38">
        <f>SUM(J375:J379)</f>
        <v>3.2053699999999998</v>
      </c>
    </row>
    <row r="381" spans="1:27" x14ac:dyDescent="0.25">
      <c r="D381" s="37" t="s">
        <v>434</v>
      </c>
      <c r="E381" s="36"/>
      <c r="H381" s="36">
        <v>10</v>
      </c>
      <c r="I381" t="s">
        <v>404</v>
      </c>
      <c r="K381" s="34">
        <f>ROUND(H381/100*K380,5)</f>
        <v>0.32053999999999999</v>
      </c>
    </row>
    <row r="382" spans="1:27" x14ac:dyDescent="0.25">
      <c r="D382" s="37" t="s">
        <v>405</v>
      </c>
      <c r="E382" s="36"/>
      <c r="H382" s="36"/>
      <c r="K382" s="38">
        <f>SUM(K380:K381)</f>
        <v>3.5259099999999997</v>
      </c>
    </row>
    <row r="384" spans="1:27" ht="45" customHeight="1" x14ac:dyDescent="0.25">
      <c r="A384" s="29" t="s">
        <v>529</v>
      </c>
      <c r="B384" s="29" t="s">
        <v>26</v>
      </c>
      <c r="C384" s="30" t="s">
        <v>27</v>
      </c>
      <c r="D384" s="7" t="s">
        <v>28</v>
      </c>
      <c r="E384" s="6"/>
      <c r="F384" s="6"/>
      <c r="G384" s="30"/>
      <c r="H384" s="31" t="s">
        <v>378</v>
      </c>
      <c r="I384" s="5">
        <v>1</v>
      </c>
      <c r="J384" s="4"/>
      <c r="K384" s="32">
        <f>ROUND(K393,2)</f>
        <v>6.55</v>
      </c>
      <c r="L384" s="30"/>
      <c r="M384" s="30"/>
      <c r="N384" s="30"/>
      <c r="O384" s="30"/>
      <c r="P384" s="30"/>
      <c r="Q384" s="30"/>
      <c r="R384" s="30"/>
      <c r="S384" s="30"/>
      <c r="T384" s="30"/>
      <c r="U384" s="30"/>
      <c r="V384" s="30"/>
      <c r="W384" s="30"/>
      <c r="X384" s="30"/>
      <c r="Y384" s="30"/>
      <c r="Z384" s="30"/>
      <c r="AA384" s="30"/>
    </row>
    <row r="385" spans="1:27" x14ac:dyDescent="0.25">
      <c r="B385" s="25" t="s">
        <v>379</v>
      </c>
    </row>
    <row r="386" spans="1:27" x14ac:dyDescent="0.25">
      <c r="B386" t="s">
        <v>439</v>
      </c>
      <c r="C386" t="s">
        <v>381</v>
      </c>
      <c r="D386" t="s">
        <v>440</v>
      </c>
      <c r="E386" s="33">
        <v>0.1</v>
      </c>
      <c r="F386" t="s">
        <v>383</v>
      </c>
      <c r="G386" t="s">
        <v>384</v>
      </c>
      <c r="H386" s="34">
        <v>27.09</v>
      </c>
      <c r="I386" t="s">
        <v>385</v>
      </c>
      <c r="J386" s="35">
        <f>ROUND(E386/I384* H386,5)</f>
        <v>2.7090000000000001</v>
      </c>
      <c r="K386" s="36"/>
    </row>
    <row r="387" spans="1:27" x14ac:dyDescent="0.25">
      <c r="B387" t="s">
        <v>437</v>
      </c>
      <c r="C387" t="s">
        <v>381</v>
      </c>
      <c r="D387" t="s">
        <v>438</v>
      </c>
      <c r="E387" s="33">
        <v>0.1</v>
      </c>
      <c r="F387" t="s">
        <v>383</v>
      </c>
      <c r="G387" t="s">
        <v>384</v>
      </c>
      <c r="H387" s="34">
        <v>31.58</v>
      </c>
      <c r="I387" t="s">
        <v>385</v>
      </c>
      <c r="J387" s="35">
        <f>ROUND(E387/I384* H387,5)</f>
        <v>3.1579999999999999</v>
      </c>
      <c r="K387" s="36"/>
    </row>
    <row r="388" spans="1:27" x14ac:dyDescent="0.25">
      <c r="D388" s="37" t="s">
        <v>386</v>
      </c>
      <c r="E388" s="36"/>
      <c r="H388" s="36"/>
      <c r="K388" s="34">
        <f>SUM(J386:J387)</f>
        <v>5.867</v>
      </c>
    </row>
    <row r="389" spans="1:27" x14ac:dyDescent="0.25">
      <c r="E389" s="36"/>
      <c r="H389" s="36"/>
      <c r="K389" s="36"/>
    </row>
    <row r="390" spans="1:27" x14ac:dyDescent="0.25">
      <c r="D390" s="37" t="s">
        <v>403</v>
      </c>
      <c r="E390" s="36"/>
      <c r="H390" s="36">
        <v>1.5</v>
      </c>
      <c r="I390" t="s">
        <v>404</v>
      </c>
      <c r="J390">
        <f>ROUND(H390/100*K388,5)</f>
        <v>8.8010000000000005E-2</v>
      </c>
      <c r="K390" s="36"/>
    </row>
    <row r="391" spans="1:27" x14ac:dyDescent="0.25">
      <c r="D391" s="37" t="s">
        <v>402</v>
      </c>
      <c r="E391" s="36"/>
      <c r="H391" s="36"/>
      <c r="K391" s="38">
        <f>SUM(J385:J390)</f>
        <v>5.9550099999999997</v>
      </c>
    </row>
    <row r="392" spans="1:27" x14ac:dyDescent="0.25">
      <c r="D392" s="37" t="s">
        <v>434</v>
      </c>
      <c r="E392" s="36"/>
      <c r="H392" s="36">
        <v>10</v>
      </c>
      <c r="I392" t="s">
        <v>404</v>
      </c>
      <c r="K392" s="34">
        <f>ROUND(H392/100*K391,5)</f>
        <v>0.59550000000000003</v>
      </c>
    </row>
    <row r="393" spans="1:27" x14ac:dyDescent="0.25">
      <c r="D393" s="37" t="s">
        <v>405</v>
      </c>
      <c r="E393" s="36"/>
      <c r="H393" s="36"/>
      <c r="K393" s="38">
        <f>SUM(K391:K392)</f>
        <v>6.5505100000000001</v>
      </c>
    </row>
    <row r="395" spans="1:27" ht="45" customHeight="1" x14ac:dyDescent="0.25">
      <c r="A395" s="29" t="s">
        <v>530</v>
      </c>
      <c r="B395" s="29" t="s">
        <v>33</v>
      </c>
      <c r="C395" s="30" t="s">
        <v>27</v>
      </c>
      <c r="D395" s="7" t="s">
        <v>34</v>
      </c>
      <c r="E395" s="6"/>
      <c r="F395" s="6"/>
      <c r="G395" s="30"/>
      <c r="H395" s="31" t="s">
        <v>378</v>
      </c>
      <c r="I395" s="5">
        <v>1</v>
      </c>
      <c r="J395" s="4"/>
      <c r="K395" s="32">
        <f>ROUND(K404,2)</f>
        <v>6.55</v>
      </c>
      <c r="L395" s="30"/>
      <c r="M395" s="30"/>
      <c r="N395" s="30"/>
      <c r="O395" s="30"/>
      <c r="P395" s="30"/>
      <c r="Q395" s="30"/>
      <c r="R395" s="30"/>
      <c r="S395" s="30"/>
      <c r="T395" s="30"/>
      <c r="U395" s="30"/>
      <c r="V395" s="30"/>
      <c r="W395" s="30"/>
      <c r="X395" s="30"/>
      <c r="Y395" s="30"/>
      <c r="Z395" s="30"/>
      <c r="AA395" s="30"/>
    </row>
    <row r="396" spans="1:27" x14ac:dyDescent="0.25">
      <c r="B396" s="25" t="s">
        <v>379</v>
      </c>
    </row>
    <row r="397" spans="1:27" x14ac:dyDescent="0.25">
      <c r="B397" t="s">
        <v>439</v>
      </c>
      <c r="C397" t="s">
        <v>381</v>
      </c>
      <c r="D397" t="s">
        <v>440</v>
      </c>
      <c r="E397" s="33">
        <v>0.1</v>
      </c>
      <c r="F397" t="s">
        <v>383</v>
      </c>
      <c r="G397" t="s">
        <v>384</v>
      </c>
      <c r="H397" s="34">
        <v>27.09</v>
      </c>
      <c r="I397" t="s">
        <v>385</v>
      </c>
      <c r="J397" s="35">
        <f>ROUND(E397/I395* H397,5)</f>
        <v>2.7090000000000001</v>
      </c>
      <c r="K397" s="36"/>
    </row>
    <row r="398" spans="1:27" x14ac:dyDescent="0.25">
      <c r="B398" t="s">
        <v>437</v>
      </c>
      <c r="C398" t="s">
        <v>381</v>
      </c>
      <c r="D398" t="s">
        <v>438</v>
      </c>
      <c r="E398" s="33">
        <v>0.1</v>
      </c>
      <c r="F398" t="s">
        <v>383</v>
      </c>
      <c r="G398" t="s">
        <v>384</v>
      </c>
      <c r="H398" s="34">
        <v>31.58</v>
      </c>
      <c r="I398" t="s">
        <v>385</v>
      </c>
      <c r="J398" s="35">
        <f>ROUND(E398/I395* H398,5)</f>
        <v>3.1579999999999999</v>
      </c>
      <c r="K398" s="36"/>
    </row>
    <row r="399" spans="1:27" x14ac:dyDescent="0.25">
      <c r="D399" s="37" t="s">
        <v>386</v>
      </c>
      <c r="E399" s="36"/>
      <c r="H399" s="36"/>
      <c r="K399" s="34">
        <f>SUM(J397:J398)</f>
        <v>5.867</v>
      </c>
    </row>
    <row r="400" spans="1:27" x14ac:dyDescent="0.25">
      <c r="E400" s="36"/>
      <c r="H400" s="36"/>
      <c r="K400" s="36"/>
    </row>
    <row r="401" spans="1:27" x14ac:dyDescent="0.25">
      <c r="D401" s="37" t="s">
        <v>403</v>
      </c>
      <c r="E401" s="36"/>
      <c r="H401" s="36">
        <v>1.5</v>
      </c>
      <c r="I401" t="s">
        <v>404</v>
      </c>
      <c r="J401">
        <f>ROUND(H401/100*K399,5)</f>
        <v>8.8010000000000005E-2</v>
      </c>
      <c r="K401" s="36"/>
    </row>
    <row r="402" spans="1:27" x14ac:dyDescent="0.25">
      <c r="D402" s="37" t="s">
        <v>402</v>
      </c>
      <c r="E402" s="36"/>
      <c r="H402" s="36"/>
      <c r="K402" s="38">
        <f>SUM(J396:J401)</f>
        <v>5.9550099999999997</v>
      </c>
    </row>
    <row r="403" spans="1:27" x14ac:dyDescent="0.25">
      <c r="D403" s="37" t="s">
        <v>434</v>
      </c>
      <c r="E403" s="36"/>
      <c r="H403" s="36">
        <v>10</v>
      </c>
      <c r="I403" t="s">
        <v>404</v>
      </c>
      <c r="K403" s="34">
        <f>ROUND(H403/100*K402,5)</f>
        <v>0.59550000000000003</v>
      </c>
    </row>
    <row r="404" spans="1:27" x14ac:dyDescent="0.25">
      <c r="D404" s="37" t="s">
        <v>405</v>
      </c>
      <c r="E404" s="36"/>
      <c r="H404" s="36"/>
      <c r="K404" s="38">
        <f>SUM(K402:K403)</f>
        <v>6.5505100000000001</v>
      </c>
    </row>
    <row r="406" spans="1:27" ht="45" customHeight="1" x14ac:dyDescent="0.25">
      <c r="A406" s="29" t="s">
        <v>531</v>
      </c>
      <c r="B406" s="29" t="s">
        <v>35</v>
      </c>
      <c r="C406" s="30" t="s">
        <v>27</v>
      </c>
      <c r="D406" s="7" t="s">
        <v>36</v>
      </c>
      <c r="E406" s="6"/>
      <c r="F406" s="6"/>
      <c r="G406" s="30"/>
      <c r="H406" s="31" t="s">
        <v>378</v>
      </c>
      <c r="I406" s="5">
        <v>1</v>
      </c>
      <c r="J406" s="4"/>
      <c r="K406" s="32">
        <f>ROUND(K417,2)</f>
        <v>109.39</v>
      </c>
      <c r="L406" s="30"/>
      <c r="M406" s="30"/>
      <c r="N406" s="30"/>
      <c r="O406" s="30"/>
      <c r="P406" s="30"/>
      <c r="Q406" s="30"/>
      <c r="R406" s="30"/>
      <c r="S406" s="30"/>
      <c r="T406" s="30"/>
      <c r="U406" s="30"/>
      <c r="V406" s="30"/>
      <c r="W406" s="30"/>
      <c r="X406" s="30"/>
      <c r="Y406" s="30"/>
      <c r="Z406" s="30"/>
      <c r="AA406" s="30"/>
    </row>
    <row r="407" spans="1:27" x14ac:dyDescent="0.25">
      <c r="B407" s="25" t="s">
        <v>379</v>
      </c>
    </row>
    <row r="408" spans="1:27" x14ac:dyDescent="0.25">
      <c r="B408" t="s">
        <v>380</v>
      </c>
      <c r="C408" t="s">
        <v>381</v>
      </c>
      <c r="D408" t="s">
        <v>382</v>
      </c>
      <c r="E408" s="33">
        <v>1.5</v>
      </c>
      <c r="F408" t="s">
        <v>383</v>
      </c>
      <c r="G408" t="s">
        <v>384</v>
      </c>
      <c r="H408" s="34">
        <v>25.05</v>
      </c>
      <c r="I408" t="s">
        <v>385</v>
      </c>
      <c r="J408" s="35">
        <f>ROUND(E408/I406* H408,5)</f>
        <v>37.575000000000003</v>
      </c>
      <c r="K408" s="36"/>
    </row>
    <row r="409" spans="1:27" x14ac:dyDescent="0.25">
      <c r="D409" s="37" t="s">
        <v>386</v>
      </c>
      <c r="E409" s="36"/>
      <c r="H409" s="36"/>
      <c r="K409" s="34">
        <f>SUM(J408:J408)</f>
        <v>37.575000000000003</v>
      </c>
    </row>
    <row r="410" spans="1:27" x14ac:dyDescent="0.25">
      <c r="B410" s="25" t="s">
        <v>387</v>
      </c>
      <c r="E410" s="36"/>
      <c r="H410" s="36"/>
      <c r="K410" s="36"/>
    </row>
    <row r="411" spans="1:27" x14ac:dyDescent="0.25">
      <c r="B411" t="s">
        <v>532</v>
      </c>
      <c r="C411" t="s">
        <v>381</v>
      </c>
      <c r="D411" t="s">
        <v>533</v>
      </c>
      <c r="E411" s="33">
        <v>1.5</v>
      </c>
      <c r="F411" t="s">
        <v>383</v>
      </c>
      <c r="G411" t="s">
        <v>384</v>
      </c>
      <c r="H411" s="34">
        <v>40.869999999999997</v>
      </c>
      <c r="I411" t="s">
        <v>385</v>
      </c>
      <c r="J411" s="35">
        <f>ROUND(E411/I406* H411,5)</f>
        <v>61.305</v>
      </c>
      <c r="K411" s="36"/>
    </row>
    <row r="412" spans="1:27" x14ac:dyDescent="0.25">
      <c r="D412" s="37" t="s">
        <v>390</v>
      </c>
      <c r="E412" s="36"/>
      <c r="H412" s="36"/>
      <c r="K412" s="34">
        <f>SUM(J411:J411)</f>
        <v>61.305</v>
      </c>
    </row>
    <row r="413" spans="1:27" x14ac:dyDescent="0.25">
      <c r="E413" s="36"/>
      <c r="H413" s="36"/>
      <c r="K413" s="36"/>
    </row>
    <row r="414" spans="1:27" x14ac:dyDescent="0.25">
      <c r="D414" s="37" t="s">
        <v>403</v>
      </c>
      <c r="E414" s="36"/>
      <c r="H414" s="36">
        <v>1.5</v>
      </c>
      <c r="I414" t="s">
        <v>404</v>
      </c>
      <c r="J414">
        <f>ROUND(H414/100*K409,5)</f>
        <v>0.56362999999999996</v>
      </c>
      <c r="K414" s="36"/>
    </row>
    <row r="415" spans="1:27" x14ac:dyDescent="0.25">
      <c r="D415" s="37" t="s">
        <v>402</v>
      </c>
      <c r="E415" s="36"/>
      <c r="H415" s="36"/>
      <c r="K415" s="38">
        <f>SUM(J407:J414)</f>
        <v>99.443629999999999</v>
      </c>
    </row>
    <row r="416" spans="1:27" x14ac:dyDescent="0.25">
      <c r="D416" s="37" t="s">
        <v>434</v>
      </c>
      <c r="E416" s="36"/>
      <c r="H416" s="36">
        <v>10</v>
      </c>
      <c r="I416" t="s">
        <v>404</v>
      </c>
      <c r="K416" s="34">
        <f>ROUND(H416/100*K415,5)</f>
        <v>9.9443599999999996</v>
      </c>
    </row>
    <row r="417" spans="1:27" x14ac:dyDescent="0.25">
      <c r="D417" s="37" t="s">
        <v>405</v>
      </c>
      <c r="E417" s="36"/>
      <c r="H417" s="36"/>
      <c r="K417" s="38">
        <f>SUM(K415:K416)</f>
        <v>109.38799</v>
      </c>
    </row>
    <row r="419" spans="1:27" ht="45" customHeight="1" x14ac:dyDescent="0.25">
      <c r="A419" s="29" t="s">
        <v>534</v>
      </c>
      <c r="B419" s="29" t="s">
        <v>327</v>
      </c>
      <c r="C419" s="30" t="s">
        <v>18</v>
      </c>
      <c r="D419" s="7" t="s">
        <v>328</v>
      </c>
      <c r="E419" s="6"/>
      <c r="F419" s="6"/>
      <c r="G419" s="30"/>
      <c r="H419" s="31" t="s">
        <v>378</v>
      </c>
      <c r="I419" s="5">
        <v>1</v>
      </c>
      <c r="J419" s="4"/>
      <c r="K419" s="32">
        <f>ROUND(K458,2)</f>
        <v>213.15</v>
      </c>
      <c r="L419" s="30"/>
      <c r="M419" s="30"/>
      <c r="N419" s="30"/>
      <c r="O419" s="30"/>
      <c r="P419" s="30"/>
      <c r="Q419" s="30"/>
      <c r="R419" s="30"/>
      <c r="S419" s="30"/>
      <c r="T419" s="30"/>
      <c r="U419" s="30"/>
      <c r="V419" s="30"/>
      <c r="W419" s="30"/>
      <c r="X419" s="30"/>
      <c r="Y419" s="30"/>
      <c r="Z419" s="30"/>
      <c r="AA419" s="30"/>
    </row>
    <row r="420" spans="1:27" x14ac:dyDescent="0.25">
      <c r="B420" s="25" t="s">
        <v>379</v>
      </c>
    </row>
    <row r="421" spans="1:27" x14ac:dyDescent="0.25">
      <c r="B421" t="s">
        <v>535</v>
      </c>
      <c r="C421" t="s">
        <v>381</v>
      </c>
      <c r="D421" t="s">
        <v>499</v>
      </c>
      <c r="E421" s="33">
        <v>1.25</v>
      </c>
      <c r="F421" t="s">
        <v>383</v>
      </c>
      <c r="G421" t="s">
        <v>384</v>
      </c>
      <c r="H421" s="34">
        <v>22.7</v>
      </c>
      <c r="I421" t="s">
        <v>385</v>
      </c>
      <c r="J421" s="35">
        <f>ROUND(E421/I419* H421,5)</f>
        <v>28.375</v>
      </c>
      <c r="K421" s="36"/>
    </row>
    <row r="422" spans="1:27" x14ac:dyDescent="0.25">
      <c r="B422" t="s">
        <v>380</v>
      </c>
      <c r="C422" t="s">
        <v>381</v>
      </c>
      <c r="D422" t="s">
        <v>382</v>
      </c>
      <c r="E422" s="33">
        <v>0.08</v>
      </c>
      <c r="F422" t="s">
        <v>383</v>
      </c>
      <c r="G422" t="s">
        <v>384</v>
      </c>
      <c r="H422" s="34">
        <v>25.05</v>
      </c>
      <c r="I422" t="s">
        <v>385</v>
      </c>
      <c r="J422" s="35">
        <f>ROUND(E422/I419* H422,5)</f>
        <v>2.004</v>
      </c>
      <c r="K422" s="36"/>
    </row>
    <row r="423" spans="1:27" x14ac:dyDescent="0.25">
      <c r="B423" t="s">
        <v>536</v>
      </c>
      <c r="C423" t="s">
        <v>381</v>
      </c>
      <c r="D423" t="s">
        <v>514</v>
      </c>
      <c r="E423" s="33">
        <v>0.7</v>
      </c>
      <c r="F423" t="s">
        <v>383</v>
      </c>
      <c r="G423" t="s">
        <v>384</v>
      </c>
      <c r="H423" s="34">
        <v>27.19</v>
      </c>
      <c r="I423" t="s">
        <v>385</v>
      </c>
      <c r="J423" s="35">
        <f>ROUND(E423/I419* H423,5)</f>
        <v>19.033000000000001</v>
      </c>
      <c r="K423" s="36"/>
    </row>
    <row r="424" spans="1:27" x14ac:dyDescent="0.25">
      <c r="B424" t="s">
        <v>411</v>
      </c>
      <c r="C424" t="s">
        <v>381</v>
      </c>
      <c r="D424" t="s">
        <v>412</v>
      </c>
      <c r="E424" s="33">
        <v>0.85</v>
      </c>
      <c r="F424" t="s">
        <v>383</v>
      </c>
      <c r="G424" t="s">
        <v>384</v>
      </c>
      <c r="H424" s="34">
        <v>18.59</v>
      </c>
      <c r="I424" t="s">
        <v>385</v>
      </c>
      <c r="J424" s="35">
        <f>ROUND(E424/I419* H424,5)</f>
        <v>15.801500000000001</v>
      </c>
      <c r="K424" s="36"/>
    </row>
    <row r="425" spans="1:27" x14ac:dyDescent="0.25">
      <c r="D425" s="37" t="s">
        <v>386</v>
      </c>
      <c r="E425" s="36"/>
      <c r="H425" s="36"/>
      <c r="K425" s="34">
        <f>SUM(J421:J424)</f>
        <v>65.21350000000001</v>
      </c>
    </row>
    <row r="426" spans="1:27" x14ac:dyDescent="0.25">
      <c r="B426" s="25" t="s">
        <v>387</v>
      </c>
      <c r="E426" s="36"/>
      <c r="H426" s="36"/>
      <c r="K426" s="36"/>
    </row>
    <row r="427" spans="1:27" x14ac:dyDescent="0.25">
      <c r="B427" t="s">
        <v>537</v>
      </c>
      <c r="C427" t="s">
        <v>381</v>
      </c>
      <c r="D427" t="s">
        <v>538</v>
      </c>
      <c r="E427" s="33">
        <v>0.03</v>
      </c>
      <c r="F427" t="s">
        <v>383</v>
      </c>
      <c r="G427" t="s">
        <v>384</v>
      </c>
      <c r="H427" s="34">
        <v>51.15</v>
      </c>
      <c r="I427" t="s">
        <v>385</v>
      </c>
      <c r="J427" s="35">
        <f>ROUND(E427/I419* H427,5)</f>
        <v>1.5345</v>
      </c>
      <c r="K427" s="36"/>
    </row>
    <row r="428" spans="1:27" x14ac:dyDescent="0.25">
      <c r="B428" t="s">
        <v>539</v>
      </c>
      <c r="C428" t="s">
        <v>381</v>
      </c>
      <c r="D428" t="s">
        <v>538</v>
      </c>
      <c r="E428" s="33">
        <v>0.06</v>
      </c>
      <c r="F428" t="s">
        <v>383</v>
      </c>
      <c r="G428" t="s">
        <v>384</v>
      </c>
      <c r="H428" s="34">
        <v>51.15</v>
      </c>
      <c r="I428" t="s">
        <v>385</v>
      </c>
      <c r="J428" s="35">
        <f>ROUND(E428/I419* H428,5)</f>
        <v>3.069</v>
      </c>
      <c r="K428" s="36"/>
    </row>
    <row r="429" spans="1:27" x14ac:dyDescent="0.25">
      <c r="B429" t="s">
        <v>540</v>
      </c>
      <c r="C429" t="s">
        <v>381</v>
      </c>
      <c r="D429" t="s">
        <v>541</v>
      </c>
      <c r="E429" s="33">
        <v>0.16</v>
      </c>
      <c r="F429" t="s">
        <v>383</v>
      </c>
      <c r="G429" t="s">
        <v>384</v>
      </c>
      <c r="H429" s="34">
        <v>4.53</v>
      </c>
      <c r="I429" t="s">
        <v>385</v>
      </c>
      <c r="J429" s="35">
        <f>ROUND(E429/I419* H429,5)</f>
        <v>0.7248</v>
      </c>
      <c r="K429" s="36"/>
    </row>
    <row r="430" spans="1:27" x14ac:dyDescent="0.25">
      <c r="B430" t="s">
        <v>542</v>
      </c>
      <c r="C430" t="s">
        <v>381</v>
      </c>
      <c r="D430" t="s">
        <v>543</v>
      </c>
      <c r="E430" s="33">
        <v>0.1</v>
      </c>
      <c r="F430" t="s">
        <v>383</v>
      </c>
      <c r="G430" t="s">
        <v>384</v>
      </c>
      <c r="H430" s="34">
        <v>5.57</v>
      </c>
      <c r="I430" t="s">
        <v>385</v>
      </c>
      <c r="J430" s="35">
        <f>ROUND(E430/I419* H430,5)</f>
        <v>0.55700000000000005</v>
      </c>
      <c r="K430" s="36"/>
    </row>
    <row r="431" spans="1:27" x14ac:dyDescent="0.25">
      <c r="B431" t="s">
        <v>544</v>
      </c>
      <c r="C431" t="s">
        <v>381</v>
      </c>
      <c r="D431" t="s">
        <v>545</v>
      </c>
      <c r="E431" s="33">
        <v>5.9999999999999995E-4</v>
      </c>
      <c r="F431" t="s">
        <v>383</v>
      </c>
      <c r="G431" t="s">
        <v>384</v>
      </c>
      <c r="H431" s="34">
        <v>7.77</v>
      </c>
      <c r="I431" t="s">
        <v>385</v>
      </c>
      <c r="J431" s="35">
        <f>ROUND(E431/I419* H431,5)</f>
        <v>4.6600000000000001E-3</v>
      </c>
      <c r="K431" s="36"/>
    </row>
    <row r="432" spans="1:27" x14ac:dyDescent="0.25">
      <c r="B432" t="s">
        <v>546</v>
      </c>
      <c r="C432" t="s">
        <v>381</v>
      </c>
      <c r="D432" t="s">
        <v>547</v>
      </c>
      <c r="E432" s="33">
        <v>0.224</v>
      </c>
      <c r="F432" t="s">
        <v>383</v>
      </c>
      <c r="G432" t="s">
        <v>384</v>
      </c>
      <c r="H432" s="34">
        <v>45.54</v>
      </c>
      <c r="I432" t="s">
        <v>385</v>
      </c>
      <c r="J432" s="35">
        <f>ROUND(E432/I419* H432,5)</f>
        <v>10.20096</v>
      </c>
      <c r="K432" s="36"/>
    </row>
    <row r="433" spans="2:11" x14ac:dyDescent="0.25">
      <c r="B433" t="s">
        <v>548</v>
      </c>
      <c r="C433" t="s">
        <v>381</v>
      </c>
      <c r="D433" t="s">
        <v>549</v>
      </c>
      <c r="E433" s="33">
        <v>0.01</v>
      </c>
      <c r="F433" t="s">
        <v>383</v>
      </c>
      <c r="G433" t="s">
        <v>384</v>
      </c>
      <c r="H433" s="34">
        <v>8.4600000000000009</v>
      </c>
      <c r="I433" t="s">
        <v>385</v>
      </c>
      <c r="J433" s="35">
        <f>ROUND(E433/I419* H433,5)</f>
        <v>8.4599999999999995E-2</v>
      </c>
      <c r="K433" s="36"/>
    </row>
    <row r="434" spans="2:11" x14ac:dyDescent="0.25">
      <c r="B434" t="s">
        <v>550</v>
      </c>
      <c r="C434" t="s">
        <v>381</v>
      </c>
      <c r="D434" t="s">
        <v>508</v>
      </c>
      <c r="E434" s="33">
        <v>0.4</v>
      </c>
      <c r="F434" t="s">
        <v>383</v>
      </c>
      <c r="G434" t="s">
        <v>384</v>
      </c>
      <c r="H434" s="34">
        <v>15.71</v>
      </c>
      <c r="I434" t="s">
        <v>385</v>
      </c>
      <c r="J434" s="35">
        <f>ROUND(E434/I419* H434,5)</f>
        <v>6.2839999999999998</v>
      </c>
      <c r="K434" s="36"/>
    </row>
    <row r="435" spans="2:11" x14ac:dyDescent="0.25">
      <c r="D435" s="37" t="s">
        <v>390</v>
      </c>
      <c r="E435" s="36"/>
      <c r="H435" s="36"/>
      <c r="K435" s="34">
        <f>SUM(J427:J434)</f>
        <v>22.459519999999998</v>
      </c>
    </row>
    <row r="436" spans="2:11" x14ac:dyDescent="0.25">
      <c r="B436" s="25" t="s">
        <v>391</v>
      </c>
      <c r="E436" s="36"/>
      <c r="H436" s="36"/>
      <c r="K436" s="36"/>
    </row>
    <row r="437" spans="2:11" x14ac:dyDescent="0.25">
      <c r="B437" t="s">
        <v>551</v>
      </c>
      <c r="C437" t="s">
        <v>393</v>
      </c>
      <c r="D437" t="s">
        <v>552</v>
      </c>
      <c r="E437" s="33">
        <v>2.0999999999999999E-3</v>
      </c>
      <c r="G437" t="s">
        <v>384</v>
      </c>
      <c r="H437" s="34">
        <v>35.36</v>
      </c>
      <c r="I437" t="s">
        <v>385</v>
      </c>
      <c r="J437" s="35">
        <f t="shared" ref="J437:J451" si="0">ROUND(E437* H437,5)</f>
        <v>7.4260000000000007E-2</v>
      </c>
      <c r="K437" s="36"/>
    </row>
    <row r="438" spans="2:11" x14ac:dyDescent="0.25">
      <c r="B438" t="s">
        <v>553</v>
      </c>
      <c r="C438" t="s">
        <v>18</v>
      </c>
      <c r="D438" t="s">
        <v>554</v>
      </c>
      <c r="E438" s="33">
        <v>4.4000000000000004</v>
      </c>
      <c r="G438" t="s">
        <v>384</v>
      </c>
      <c r="H438" s="34">
        <v>0.88</v>
      </c>
      <c r="I438" t="s">
        <v>385</v>
      </c>
      <c r="J438" s="35">
        <f t="shared" si="0"/>
        <v>3.8719999999999999</v>
      </c>
      <c r="K438" s="36"/>
    </row>
    <row r="439" spans="2:11" x14ac:dyDescent="0.25">
      <c r="B439" t="s">
        <v>555</v>
      </c>
      <c r="C439" t="s">
        <v>98</v>
      </c>
      <c r="D439" t="s">
        <v>556</v>
      </c>
      <c r="E439" s="33">
        <v>1.2</v>
      </c>
      <c r="G439" t="s">
        <v>384</v>
      </c>
      <c r="H439" s="34">
        <v>0.76</v>
      </c>
      <c r="I439" t="s">
        <v>385</v>
      </c>
      <c r="J439" s="35">
        <f t="shared" si="0"/>
        <v>0.91200000000000003</v>
      </c>
      <c r="K439" s="36"/>
    </row>
    <row r="440" spans="2:11" x14ac:dyDescent="0.25">
      <c r="B440" t="s">
        <v>557</v>
      </c>
      <c r="C440" t="s">
        <v>266</v>
      </c>
      <c r="D440" t="s">
        <v>558</v>
      </c>
      <c r="E440" s="33">
        <v>0.4</v>
      </c>
      <c r="G440" t="s">
        <v>384</v>
      </c>
      <c r="H440" s="34">
        <v>2.72</v>
      </c>
      <c r="I440" t="s">
        <v>385</v>
      </c>
      <c r="J440" s="35">
        <f t="shared" si="0"/>
        <v>1.0880000000000001</v>
      </c>
      <c r="K440" s="36"/>
    </row>
    <row r="441" spans="2:11" x14ac:dyDescent="0.25">
      <c r="B441" t="s">
        <v>559</v>
      </c>
      <c r="C441" t="s">
        <v>27</v>
      </c>
      <c r="D441" t="s">
        <v>560</v>
      </c>
      <c r="E441" s="33">
        <v>0.5</v>
      </c>
      <c r="G441" t="s">
        <v>384</v>
      </c>
      <c r="H441" s="34">
        <v>0.65</v>
      </c>
      <c r="I441" t="s">
        <v>385</v>
      </c>
      <c r="J441" s="35">
        <f t="shared" si="0"/>
        <v>0.32500000000000001</v>
      </c>
      <c r="K441" s="36"/>
    </row>
    <row r="442" spans="2:11" x14ac:dyDescent="0.25">
      <c r="B442" t="s">
        <v>561</v>
      </c>
      <c r="C442" t="s">
        <v>266</v>
      </c>
      <c r="D442" t="s">
        <v>562</v>
      </c>
      <c r="E442" s="33">
        <v>0.6</v>
      </c>
      <c r="G442" t="s">
        <v>384</v>
      </c>
      <c r="H442" s="34">
        <v>67.05</v>
      </c>
      <c r="I442" t="s">
        <v>385</v>
      </c>
      <c r="J442" s="35">
        <f t="shared" si="0"/>
        <v>40.229999999999997</v>
      </c>
      <c r="K442" s="36"/>
    </row>
    <row r="443" spans="2:11" x14ac:dyDescent="0.25">
      <c r="B443" t="s">
        <v>563</v>
      </c>
      <c r="C443" t="s">
        <v>18</v>
      </c>
      <c r="D443" t="s">
        <v>564</v>
      </c>
      <c r="E443" s="33">
        <v>0.5</v>
      </c>
      <c r="G443" t="s">
        <v>384</v>
      </c>
      <c r="H443" s="34">
        <v>5.31</v>
      </c>
      <c r="I443" t="s">
        <v>385</v>
      </c>
      <c r="J443" s="35">
        <f t="shared" si="0"/>
        <v>2.6549999999999998</v>
      </c>
      <c r="K443" s="36"/>
    </row>
    <row r="444" spans="2:11" x14ac:dyDescent="0.25">
      <c r="B444" t="s">
        <v>565</v>
      </c>
      <c r="C444" t="s">
        <v>393</v>
      </c>
      <c r="D444" t="s">
        <v>566</v>
      </c>
      <c r="E444" s="33">
        <v>0.6</v>
      </c>
      <c r="G444" t="s">
        <v>384</v>
      </c>
      <c r="H444" s="34">
        <v>17.55</v>
      </c>
      <c r="I444" t="s">
        <v>385</v>
      </c>
      <c r="J444" s="35">
        <f t="shared" si="0"/>
        <v>10.53</v>
      </c>
      <c r="K444" s="36"/>
    </row>
    <row r="445" spans="2:11" x14ac:dyDescent="0.25">
      <c r="B445" t="s">
        <v>567</v>
      </c>
      <c r="C445" t="s">
        <v>18</v>
      </c>
      <c r="D445" t="s">
        <v>568</v>
      </c>
      <c r="E445" s="33">
        <v>4.4000000000000004</v>
      </c>
      <c r="G445" t="s">
        <v>384</v>
      </c>
      <c r="H445" s="34">
        <v>6.6</v>
      </c>
      <c r="I445" t="s">
        <v>385</v>
      </c>
      <c r="J445" s="35">
        <f t="shared" si="0"/>
        <v>29.04</v>
      </c>
      <c r="K445" s="36"/>
    </row>
    <row r="446" spans="2:11" x14ac:dyDescent="0.25">
      <c r="B446" t="s">
        <v>569</v>
      </c>
      <c r="C446" t="s">
        <v>266</v>
      </c>
      <c r="D446" t="s">
        <v>570</v>
      </c>
      <c r="E446" s="33">
        <v>0.4</v>
      </c>
      <c r="G446" t="s">
        <v>384</v>
      </c>
      <c r="H446" s="34">
        <v>18.239999999999998</v>
      </c>
      <c r="I446" t="s">
        <v>385</v>
      </c>
      <c r="J446" s="35">
        <f t="shared" si="0"/>
        <v>7.2960000000000003</v>
      </c>
      <c r="K446" s="36"/>
    </row>
    <row r="447" spans="2:11" x14ac:dyDescent="0.25">
      <c r="B447" t="s">
        <v>415</v>
      </c>
      <c r="C447" t="s">
        <v>393</v>
      </c>
      <c r="D447" t="s">
        <v>416</v>
      </c>
      <c r="E447" s="33">
        <v>8.0000000000000004E-4</v>
      </c>
      <c r="G447" t="s">
        <v>384</v>
      </c>
      <c r="H447" s="34">
        <v>112.08</v>
      </c>
      <c r="I447" t="s">
        <v>385</v>
      </c>
      <c r="J447" s="35">
        <f t="shared" si="0"/>
        <v>8.9660000000000004E-2</v>
      </c>
      <c r="K447" s="36"/>
    </row>
    <row r="448" spans="2:11" x14ac:dyDescent="0.25">
      <c r="B448" t="s">
        <v>419</v>
      </c>
      <c r="C448" t="s">
        <v>266</v>
      </c>
      <c r="D448" t="s">
        <v>420</v>
      </c>
      <c r="E448" s="33">
        <v>2.0000000000000001E-4</v>
      </c>
      <c r="G448" t="s">
        <v>384</v>
      </c>
      <c r="H448" s="34">
        <v>1.77</v>
      </c>
      <c r="I448" t="s">
        <v>385</v>
      </c>
      <c r="J448" s="35">
        <f t="shared" si="0"/>
        <v>3.5E-4</v>
      </c>
      <c r="K448" s="36"/>
    </row>
    <row r="449" spans="1:27" x14ac:dyDescent="0.25">
      <c r="B449" t="s">
        <v>571</v>
      </c>
      <c r="C449" t="s">
        <v>18</v>
      </c>
      <c r="D449" t="s">
        <v>572</v>
      </c>
      <c r="E449" s="33">
        <v>3.2</v>
      </c>
      <c r="G449" t="s">
        <v>384</v>
      </c>
      <c r="H449" s="34">
        <v>2.6</v>
      </c>
      <c r="I449" t="s">
        <v>385</v>
      </c>
      <c r="J449" s="35">
        <f t="shared" si="0"/>
        <v>8.32</v>
      </c>
      <c r="K449" s="36"/>
    </row>
    <row r="450" spans="1:27" x14ac:dyDescent="0.25">
      <c r="B450" t="s">
        <v>573</v>
      </c>
      <c r="C450" t="s">
        <v>18</v>
      </c>
      <c r="D450" t="s">
        <v>574</v>
      </c>
      <c r="E450" s="33">
        <v>3.2</v>
      </c>
      <c r="G450" t="s">
        <v>384</v>
      </c>
      <c r="H450" s="34">
        <v>0.13</v>
      </c>
      <c r="I450" t="s">
        <v>385</v>
      </c>
      <c r="J450" s="35">
        <f t="shared" si="0"/>
        <v>0.41599999999999998</v>
      </c>
      <c r="K450" s="36"/>
    </row>
    <row r="451" spans="1:27" x14ac:dyDescent="0.25">
      <c r="B451" t="s">
        <v>575</v>
      </c>
      <c r="C451" t="s">
        <v>393</v>
      </c>
      <c r="D451" t="s">
        <v>576</v>
      </c>
      <c r="E451" s="33">
        <v>2.0000000000000001E-4</v>
      </c>
      <c r="G451" t="s">
        <v>384</v>
      </c>
      <c r="H451" s="34">
        <v>171.6</v>
      </c>
      <c r="I451" t="s">
        <v>385</v>
      </c>
      <c r="J451" s="35">
        <f t="shared" si="0"/>
        <v>3.4320000000000003E-2</v>
      </c>
      <c r="K451" s="36"/>
    </row>
    <row r="452" spans="1:27" x14ac:dyDescent="0.25">
      <c r="D452" s="37" t="s">
        <v>401</v>
      </c>
      <c r="E452" s="36"/>
      <c r="H452" s="36"/>
      <c r="K452" s="34">
        <f>SUM(J437:J451)</f>
        <v>104.88258999999998</v>
      </c>
    </row>
    <row r="453" spans="1:27" x14ac:dyDescent="0.25">
      <c r="B453" s="25" t="s">
        <v>375</v>
      </c>
      <c r="E453" s="36"/>
      <c r="H453" s="36"/>
      <c r="K453" s="36"/>
    </row>
    <row r="454" spans="1:27" x14ac:dyDescent="0.25">
      <c r="B454" t="s">
        <v>410</v>
      </c>
      <c r="C454" t="s">
        <v>266</v>
      </c>
      <c r="D454" t="s">
        <v>407</v>
      </c>
      <c r="E454" s="33">
        <v>1.34E-2</v>
      </c>
      <c r="G454" t="s">
        <v>384</v>
      </c>
      <c r="H454" s="34">
        <v>91.127099999999999</v>
      </c>
      <c r="I454" t="s">
        <v>385</v>
      </c>
      <c r="J454" s="35">
        <f>ROUND(E454* H454,5)</f>
        <v>1.2211000000000001</v>
      </c>
      <c r="K454" s="36"/>
    </row>
    <row r="455" spans="1:27" x14ac:dyDescent="0.25">
      <c r="D455" s="37" t="s">
        <v>577</v>
      </c>
      <c r="E455" s="36"/>
      <c r="H455" s="36"/>
      <c r="K455" s="34">
        <f>SUM(J454:J454)</f>
        <v>1.2211000000000001</v>
      </c>
    </row>
    <row r="456" spans="1:27" x14ac:dyDescent="0.25">
      <c r="D456" s="37" t="s">
        <v>402</v>
      </c>
      <c r="E456" s="36"/>
      <c r="H456" s="36"/>
      <c r="K456" s="38">
        <f>SUM(J420:J455)</f>
        <v>193.77671000000001</v>
      </c>
    </row>
    <row r="457" spans="1:27" x14ac:dyDescent="0.25">
      <c r="D457" s="37" t="s">
        <v>434</v>
      </c>
      <c r="E457" s="36"/>
      <c r="H457" s="36">
        <v>10</v>
      </c>
      <c r="I457" t="s">
        <v>404</v>
      </c>
      <c r="K457" s="34">
        <f>ROUND(H457/100*K456,5)</f>
        <v>19.377669999999998</v>
      </c>
    </row>
    <row r="458" spans="1:27" x14ac:dyDescent="0.25">
      <c r="D458" s="37" t="s">
        <v>405</v>
      </c>
      <c r="E458" s="36"/>
      <c r="H458" s="36"/>
      <c r="K458" s="38">
        <f>SUM(K456:K457)</f>
        <v>213.15438</v>
      </c>
    </row>
    <row r="460" spans="1:27" ht="45" customHeight="1" x14ac:dyDescent="0.25">
      <c r="A460" s="29" t="s">
        <v>578</v>
      </c>
      <c r="B460" s="29" t="s">
        <v>329</v>
      </c>
      <c r="C460" s="30" t="s">
        <v>18</v>
      </c>
      <c r="D460" s="7" t="s">
        <v>330</v>
      </c>
      <c r="E460" s="6"/>
      <c r="F460" s="6"/>
      <c r="G460" s="30"/>
      <c r="H460" s="31" t="s">
        <v>378</v>
      </c>
      <c r="I460" s="5">
        <v>1</v>
      </c>
      <c r="J460" s="4"/>
      <c r="K460" s="32">
        <f>ROUND(K499,2)</f>
        <v>231.85</v>
      </c>
      <c r="L460" s="30"/>
      <c r="M460" s="30"/>
      <c r="N460" s="30"/>
      <c r="O460" s="30"/>
      <c r="P460" s="30"/>
      <c r="Q460" s="30"/>
      <c r="R460" s="30"/>
      <c r="S460" s="30"/>
      <c r="T460" s="30"/>
      <c r="U460" s="30"/>
      <c r="V460" s="30"/>
      <c r="W460" s="30"/>
      <c r="X460" s="30"/>
      <c r="Y460" s="30"/>
      <c r="Z460" s="30"/>
      <c r="AA460" s="30"/>
    </row>
    <row r="461" spans="1:27" x14ac:dyDescent="0.25">
      <c r="B461" s="25" t="s">
        <v>379</v>
      </c>
    </row>
    <row r="462" spans="1:27" x14ac:dyDescent="0.25">
      <c r="B462" t="s">
        <v>535</v>
      </c>
      <c r="C462" t="s">
        <v>381</v>
      </c>
      <c r="D462" t="s">
        <v>499</v>
      </c>
      <c r="E462" s="33">
        <v>1.25</v>
      </c>
      <c r="F462" t="s">
        <v>383</v>
      </c>
      <c r="G462" t="s">
        <v>384</v>
      </c>
      <c r="H462" s="34">
        <v>22.7</v>
      </c>
      <c r="I462" t="s">
        <v>385</v>
      </c>
      <c r="J462" s="35">
        <f>ROUND(E462/I460* H462,5)</f>
        <v>28.375</v>
      </c>
      <c r="K462" s="36"/>
    </row>
    <row r="463" spans="1:27" x14ac:dyDescent="0.25">
      <c r="B463" t="s">
        <v>411</v>
      </c>
      <c r="C463" t="s">
        <v>381</v>
      </c>
      <c r="D463" t="s">
        <v>412</v>
      </c>
      <c r="E463" s="33">
        <v>0.85</v>
      </c>
      <c r="F463" t="s">
        <v>383</v>
      </c>
      <c r="G463" t="s">
        <v>384</v>
      </c>
      <c r="H463" s="34">
        <v>18.59</v>
      </c>
      <c r="I463" t="s">
        <v>385</v>
      </c>
      <c r="J463" s="35">
        <f>ROUND(E463/I460* H463,5)</f>
        <v>15.801500000000001</v>
      </c>
      <c r="K463" s="36"/>
    </row>
    <row r="464" spans="1:27" x14ac:dyDescent="0.25">
      <c r="B464" t="s">
        <v>380</v>
      </c>
      <c r="C464" t="s">
        <v>381</v>
      </c>
      <c r="D464" t="s">
        <v>382</v>
      </c>
      <c r="E464" s="33">
        <v>0.08</v>
      </c>
      <c r="F464" t="s">
        <v>383</v>
      </c>
      <c r="G464" t="s">
        <v>384</v>
      </c>
      <c r="H464" s="34">
        <v>25.05</v>
      </c>
      <c r="I464" t="s">
        <v>385</v>
      </c>
      <c r="J464" s="35">
        <f>ROUND(E464/I460* H464,5)</f>
        <v>2.004</v>
      </c>
      <c r="K464" s="36"/>
    </row>
    <row r="465" spans="2:11" x14ac:dyDescent="0.25">
      <c r="B465" t="s">
        <v>536</v>
      </c>
      <c r="C465" t="s">
        <v>381</v>
      </c>
      <c r="D465" t="s">
        <v>514</v>
      </c>
      <c r="E465" s="33">
        <v>0.7</v>
      </c>
      <c r="F465" t="s">
        <v>383</v>
      </c>
      <c r="G465" t="s">
        <v>384</v>
      </c>
      <c r="H465" s="34">
        <v>27.19</v>
      </c>
      <c r="I465" t="s">
        <v>385</v>
      </c>
      <c r="J465" s="35">
        <f>ROUND(E465/I460* H465,5)</f>
        <v>19.033000000000001</v>
      </c>
      <c r="K465" s="36"/>
    </row>
    <row r="466" spans="2:11" x14ac:dyDescent="0.25">
      <c r="D466" s="37" t="s">
        <v>386</v>
      </c>
      <c r="E466" s="36"/>
      <c r="H466" s="36"/>
      <c r="K466" s="34">
        <f>SUM(J462:J465)</f>
        <v>65.21350000000001</v>
      </c>
    </row>
    <row r="467" spans="2:11" x14ac:dyDescent="0.25">
      <c r="B467" s="25" t="s">
        <v>387</v>
      </c>
      <c r="E467" s="36"/>
      <c r="H467" s="36"/>
      <c r="K467" s="36"/>
    </row>
    <row r="468" spans="2:11" x14ac:dyDescent="0.25">
      <c r="B468" t="s">
        <v>546</v>
      </c>
      <c r="C468" t="s">
        <v>381</v>
      </c>
      <c r="D468" t="s">
        <v>547</v>
      </c>
      <c r="E468" s="33">
        <v>0.224</v>
      </c>
      <c r="F468" t="s">
        <v>383</v>
      </c>
      <c r="G468" t="s">
        <v>384</v>
      </c>
      <c r="H468" s="34">
        <v>45.54</v>
      </c>
      <c r="I468" t="s">
        <v>385</v>
      </c>
      <c r="J468" s="35">
        <f>ROUND(E468/I460* H468,5)</f>
        <v>10.20096</v>
      </c>
      <c r="K468" s="36"/>
    </row>
    <row r="469" spans="2:11" x14ac:dyDescent="0.25">
      <c r="B469" t="s">
        <v>537</v>
      </c>
      <c r="C469" t="s">
        <v>381</v>
      </c>
      <c r="D469" t="s">
        <v>538</v>
      </c>
      <c r="E469" s="33">
        <v>0.03</v>
      </c>
      <c r="F469" t="s">
        <v>383</v>
      </c>
      <c r="G469" t="s">
        <v>384</v>
      </c>
      <c r="H469" s="34">
        <v>51.15</v>
      </c>
      <c r="I469" t="s">
        <v>385</v>
      </c>
      <c r="J469" s="35">
        <f>ROUND(E469/I460* H469,5)</f>
        <v>1.5345</v>
      </c>
      <c r="K469" s="36"/>
    </row>
    <row r="470" spans="2:11" x14ac:dyDescent="0.25">
      <c r="B470" t="s">
        <v>544</v>
      </c>
      <c r="C470" t="s">
        <v>381</v>
      </c>
      <c r="D470" t="s">
        <v>545</v>
      </c>
      <c r="E470" s="33">
        <v>5.9999999999999995E-4</v>
      </c>
      <c r="F470" t="s">
        <v>383</v>
      </c>
      <c r="G470" t="s">
        <v>384</v>
      </c>
      <c r="H470" s="34">
        <v>7.77</v>
      </c>
      <c r="I470" t="s">
        <v>385</v>
      </c>
      <c r="J470" s="35">
        <f>ROUND(E470/I460* H470,5)</f>
        <v>4.6600000000000001E-3</v>
      </c>
      <c r="K470" s="36"/>
    </row>
    <row r="471" spans="2:11" x14ac:dyDescent="0.25">
      <c r="B471" t="s">
        <v>542</v>
      </c>
      <c r="C471" t="s">
        <v>381</v>
      </c>
      <c r="D471" t="s">
        <v>543</v>
      </c>
      <c r="E471" s="33">
        <v>0.1</v>
      </c>
      <c r="F471" t="s">
        <v>383</v>
      </c>
      <c r="G471" t="s">
        <v>384</v>
      </c>
      <c r="H471" s="34">
        <v>5.57</v>
      </c>
      <c r="I471" t="s">
        <v>385</v>
      </c>
      <c r="J471" s="35">
        <f>ROUND(E471/I460* H471,5)</f>
        <v>0.55700000000000005</v>
      </c>
      <c r="K471" s="36"/>
    </row>
    <row r="472" spans="2:11" x14ac:dyDescent="0.25">
      <c r="B472" t="s">
        <v>540</v>
      </c>
      <c r="C472" t="s">
        <v>381</v>
      </c>
      <c r="D472" t="s">
        <v>541</v>
      </c>
      <c r="E472" s="33">
        <v>0.16</v>
      </c>
      <c r="F472" t="s">
        <v>383</v>
      </c>
      <c r="G472" t="s">
        <v>384</v>
      </c>
      <c r="H472" s="34">
        <v>4.53</v>
      </c>
      <c r="I472" t="s">
        <v>385</v>
      </c>
      <c r="J472" s="35">
        <f>ROUND(E472/I460* H472,5)</f>
        <v>0.7248</v>
      </c>
      <c r="K472" s="36"/>
    </row>
    <row r="473" spans="2:11" x14ac:dyDescent="0.25">
      <c r="B473" t="s">
        <v>550</v>
      </c>
      <c r="C473" t="s">
        <v>381</v>
      </c>
      <c r="D473" t="s">
        <v>508</v>
      </c>
      <c r="E473" s="33">
        <v>0.4</v>
      </c>
      <c r="F473" t="s">
        <v>383</v>
      </c>
      <c r="G473" t="s">
        <v>384</v>
      </c>
      <c r="H473" s="34">
        <v>15.71</v>
      </c>
      <c r="I473" t="s">
        <v>385</v>
      </c>
      <c r="J473" s="35">
        <f>ROUND(E473/I460* H473,5)</f>
        <v>6.2839999999999998</v>
      </c>
      <c r="K473" s="36"/>
    </row>
    <row r="474" spans="2:11" x14ac:dyDescent="0.25">
      <c r="B474" t="s">
        <v>539</v>
      </c>
      <c r="C474" t="s">
        <v>381</v>
      </c>
      <c r="D474" t="s">
        <v>538</v>
      </c>
      <c r="E474" s="33">
        <v>0.06</v>
      </c>
      <c r="F474" t="s">
        <v>383</v>
      </c>
      <c r="G474" t="s">
        <v>384</v>
      </c>
      <c r="H474" s="34">
        <v>51.15</v>
      </c>
      <c r="I474" t="s">
        <v>385</v>
      </c>
      <c r="J474" s="35">
        <f>ROUND(E474/I460* H474,5)</f>
        <v>3.069</v>
      </c>
      <c r="K474" s="36"/>
    </row>
    <row r="475" spans="2:11" x14ac:dyDescent="0.25">
      <c r="B475" t="s">
        <v>548</v>
      </c>
      <c r="C475" t="s">
        <v>381</v>
      </c>
      <c r="D475" t="s">
        <v>549</v>
      </c>
      <c r="E475" s="33">
        <v>0.01</v>
      </c>
      <c r="F475" t="s">
        <v>383</v>
      </c>
      <c r="G475" t="s">
        <v>384</v>
      </c>
      <c r="H475" s="34">
        <v>8.4600000000000009</v>
      </c>
      <c r="I475" t="s">
        <v>385</v>
      </c>
      <c r="J475" s="35">
        <f>ROUND(E475/I460* H475,5)</f>
        <v>8.4599999999999995E-2</v>
      </c>
      <c r="K475" s="36"/>
    </row>
    <row r="476" spans="2:11" x14ac:dyDescent="0.25">
      <c r="D476" s="37" t="s">
        <v>390</v>
      </c>
      <c r="E476" s="36"/>
      <c r="H476" s="36"/>
      <c r="K476" s="34">
        <f>SUM(J468:J475)</f>
        <v>22.459519999999998</v>
      </c>
    </row>
    <row r="477" spans="2:11" x14ac:dyDescent="0.25">
      <c r="B477" s="25" t="s">
        <v>391</v>
      </c>
      <c r="E477" s="36"/>
      <c r="H477" s="36"/>
      <c r="K477" s="36"/>
    </row>
    <row r="478" spans="2:11" x14ac:dyDescent="0.25">
      <c r="B478" t="s">
        <v>575</v>
      </c>
      <c r="C478" t="s">
        <v>393</v>
      </c>
      <c r="D478" t="s">
        <v>576</v>
      </c>
      <c r="E478" s="33">
        <v>2.0000000000000001E-4</v>
      </c>
      <c r="G478" t="s">
        <v>384</v>
      </c>
      <c r="H478" s="34">
        <v>171.6</v>
      </c>
      <c r="I478" t="s">
        <v>385</v>
      </c>
      <c r="J478" s="35">
        <f t="shared" ref="J478:J492" si="1">ROUND(E478* H478,5)</f>
        <v>3.4320000000000003E-2</v>
      </c>
      <c r="K478" s="36"/>
    </row>
    <row r="479" spans="2:11" x14ac:dyDescent="0.25">
      <c r="B479" t="s">
        <v>415</v>
      </c>
      <c r="C479" t="s">
        <v>393</v>
      </c>
      <c r="D479" t="s">
        <v>416</v>
      </c>
      <c r="E479" s="33">
        <v>8.0000000000000004E-4</v>
      </c>
      <c r="G479" t="s">
        <v>384</v>
      </c>
      <c r="H479" s="34">
        <v>112.08</v>
      </c>
      <c r="I479" t="s">
        <v>385</v>
      </c>
      <c r="J479" s="35">
        <f t="shared" si="1"/>
        <v>8.9660000000000004E-2</v>
      </c>
      <c r="K479" s="36"/>
    </row>
    <row r="480" spans="2:11" x14ac:dyDescent="0.25">
      <c r="B480" t="s">
        <v>419</v>
      </c>
      <c r="C480" t="s">
        <v>266</v>
      </c>
      <c r="D480" t="s">
        <v>420</v>
      </c>
      <c r="E480" s="33">
        <v>2.0000000000000001E-4</v>
      </c>
      <c r="G480" t="s">
        <v>384</v>
      </c>
      <c r="H480" s="34">
        <v>1.77</v>
      </c>
      <c r="I480" t="s">
        <v>385</v>
      </c>
      <c r="J480" s="35">
        <f t="shared" si="1"/>
        <v>3.5E-4</v>
      </c>
      <c r="K480" s="36"/>
    </row>
    <row r="481" spans="2:11" x14ac:dyDescent="0.25">
      <c r="B481" t="s">
        <v>561</v>
      </c>
      <c r="C481" t="s">
        <v>266</v>
      </c>
      <c r="D481" t="s">
        <v>562</v>
      </c>
      <c r="E481" s="33">
        <v>1</v>
      </c>
      <c r="G481" t="s">
        <v>384</v>
      </c>
      <c r="H481" s="34">
        <v>67.05</v>
      </c>
      <c r="I481" t="s">
        <v>385</v>
      </c>
      <c r="J481" s="35">
        <f t="shared" si="1"/>
        <v>67.05</v>
      </c>
      <c r="K481" s="36"/>
    </row>
    <row r="482" spans="2:11" x14ac:dyDescent="0.25">
      <c r="B482" t="s">
        <v>567</v>
      </c>
      <c r="C482" t="s">
        <v>18</v>
      </c>
      <c r="D482" t="s">
        <v>568</v>
      </c>
      <c r="E482" s="33">
        <v>4.4000000000000004</v>
      </c>
      <c r="G482" t="s">
        <v>384</v>
      </c>
      <c r="H482" s="34">
        <v>6.6</v>
      </c>
      <c r="I482" t="s">
        <v>385</v>
      </c>
      <c r="J482" s="35">
        <f t="shared" si="1"/>
        <v>29.04</v>
      </c>
      <c r="K482" s="36"/>
    </row>
    <row r="483" spans="2:11" x14ac:dyDescent="0.25">
      <c r="B483" t="s">
        <v>553</v>
      </c>
      <c r="C483" t="s">
        <v>18</v>
      </c>
      <c r="D483" t="s">
        <v>554</v>
      </c>
      <c r="E483" s="33">
        <v>4.4000000000000004</v>
      </c>
      <c r="G483" t="s">
        <v>384</v>
      </c>
      <c r="H483" s="34">
        <v>0.88</v>
      </c>
      <c r="I483" t="s">
        <v>385</v>
      </c>
      <c r="J483" s="35">
        <f t="shared" si="1"/>
        <v>3.8719999999999999</v>
      </c>
      <c r="K483" s="36"/>
    </row>
    <row r="484" spans="2:11" x14ac:dyDescent="0.25">
      <c r="B484" t="s">
        <v>563</v>
      </c>
      <c r="C484" t="s">
        <v>18</v>
      </c>
      <c r="D484" t="s">
        <v>564</v>
      </c>
      <c r="E484" s="33">
        <v>0.5</v>
      </c>
      <c r="G484" t="s">
        <v>384</v>
      </c>
      <c r="H484" s="34">
        <v>5.31</v>
      </c>
      <c r="I484" t="s">
        <v>385</v>
      </c>
      <c r="J484" s="35">
        <f t="shared" si="1"/>
        <v>2.6549999999999998</v>
      </c>
      <c r="K484" s="36"/>
    </row>
    <row r="485" spans="2:11" x14ac:dyDescent="0.25">
      <c r="B485" t="s">
        <v>551</v>
      </c>
      <c r="C485" t="s">
        <v>393</v>
      </c>
      <c r="D485" t="s">
        <v>552</v>
      </c>
      <c r="E485" s="33">
        <v>2.0999999999999999E-3</v>
      </c>
      <c r="G485" t="s">
        <v>384</v>
      </c>
      <c r="H485" s="34">
        <v>35.36</v>
      </c>
      <c r="I485" t="s">
        <v>385</v>
      </c>
      <c r="J485" s="35">
        <f t="shared" si="1"/>
        <v>7.4260000000000007E-2</v>
      </c>
      <c r="K485" s="36"/>
    </row>
    <row r="486" spans="2:11" x14ac:dyDescent="0.25">
      <c r="B486" t="s">
        <v>557</v>
      </c>
      <c r="C486" t="s">
        <v>266</v>
      </c>
      <c r="D486" t="s">
        <v>558</v>
      </c>
      <c r="E486" s="33">
        <v>0.4</v>
      </c>
      <c r="G486" t="s">
        <v>384</v>
      </c>
      <c r="H486" s="34">
        <v>2.72</v>
      </c>
      <c r="I486" t="s">
        <v>385</v>
      </c>
      <c r="J486" s="35">
        <f t="shared" si="1"/>
        <v>1.0880000000000001</v>
      </c>
      <c r="K486" s="36"/>
    </row>
    <row r="487" spans="2:11" x14ac:dyDescent="0.25">
      <c r="B487" t="s">
        <v>565</v>
      </c>
      <c r="C487" t="s">
        <v>393</v>
      </c>
      <c r="D487" t="s">
        <v>566</v>
      </c>
      <c r="E487" s="33">
        <v>0.04</v>
      </c>
      <c r="G487" t="s">
        <v>384</v>
      </c>
      <c r="H487" s="34">
        <v>17.55</v>
      </c>
      <c r="I487" t="s">
        <v>385</v>
      </c>
      <c r="J487" s="35">
        <f t="shared" si="1"/>
        <v>0.70199999999999996</v>
      </c>
      <c r="K487" s="36"/>
    </row>
    <row r="488" spans="2:11" x14ac:dyDescent="0.25">
      <c r="B488" t="s">
        <v>571</v>
      </c>
      <c r="C488" t="s">
        <v>18</v>
      </c>
      <c r="D488" t="s">
        <v>572</v>
      </c>
      <c r="E488" s="33">
        <v>3.2</v>
      </c>
      <c r="G488" t="s">
        <v>384</v>
      </c>
      <c r="H488" s="34">
        <v>2.6</v>
      </c>
      <c r="I488" t="s">
        <v>385</v>
      </c>
      <c r="J488" s="35">
        <f t="shared" si="1"/>
        <v>8.32</v>
      </c>
      <c r="K488" s="36"/>
    </row>
    <row r="489" spans="2:11" x14ac:dyDescent="0.25">
      <c r="B489" t="s">
        <v>555</v>
      </c>
      <c r="C489" t="s">
        <v>98</v>
      </c>
      <c r="D489" t="s">
        <v>556</v>
      </c>
      <c r="E489" s="33">
        <v>1.2</v>
      </c>
      <c r="G489" t="s">
        <v>384</v>
      </c>
      <c r="H489" s="34">
        <v>0.76</v>
      </c>
      <c r="I489" t="s">
        <v>385</v>
      </c>
      <c r="J489" s="35">
        <f t="shared" si="1"/>
        <v>0.91200000000000003</v>
      </c>
      <c r="K489" s="36"/>
    </row>
    <row r="490" spans="2:11" x14ac:dyDescent="0.25">
      <c r="B490" t="s">
        <v>569</v>
      </c>
      <c r="C490" t="s">
        <v>266</v>
      </c>
      <c r="D490" t="s">
        <v>570</v>
      </c>
      <c r="E490" s="33">
        <v>0.4</v>
      </c>
      <c r="G490" t="s">
        <v>384</v>
      </c>
      <c r="H490" s="34">
        <v>18.239999999999998</v>
      </c>
      <c r="I490" t="s">
        <v>385</v>
      </c>
      <c r="J490" s="35">
        <f t="shared" si="1"/>
        <v>7.2960000000000003</v>
      </c>
      <c r="K490" s="36"/>
    </row>
    <row r="491" spans="2:11" x14ac:dyDescent="0.25">
      <c r="B491" t="s">
        <v>559</v>
      </c>
      <c r="C491" t="s">
        <v>27</v>
      </c>
      <c r="D491" t="s">
        <v>560</v>
      </c>
      <c r="E491" s="33">
        <v>0.5</v>
      </c>
      <c r="G491" t="s">
        <v>384</v>
      </c>
      <c r="H491" s="34">
        <v>0.65</v>
      </c>
      <c r="I491" t="s">
        <v>385</v>
      </c>
      <c r="J491" s="35">
        <f t="shared" si="1"/>
        <v>0.32500000000000001</v>
      </c>
      <c r="K491" s="36"/>
    </row>
    <row r="492" spans="2:11" x14ac:dyDescent="0.25">
      <c r="B492" t="s">
        <v>573</v>
      </c>
      <c r="C492" t="s">
        <v>18</v>
      </c>
      <c r="D492" t="s">
        <v>574</v>
      </c>
      <c r="E492" s="33">
        <v>3.2</v>
      </c>
      <c r="G492" t="s">
        <v>384</v>
      </c>
      <c r="H492" s="34">
        <v>0.13</v>
      </c>
      <c r="I492" t="s">
        <v>385</v>
      </c>
      <c r="J492" s="35">
        <f t="shared" si="1"/>
        <v>0.41599999999999998</v>
      </c>
      <c r="K492" s="36"/>
    </row>
    <row r="493" spans="2:11" x14ac:dyDescent="0.25">
      <c r="D493" s="37" t="s">
        <v>401</v>
      </c>
      <c r="E493" s="36"/>
      <c r="H493" s="36"/>
      <c r="K493" s="34">
        <f>SUM(J478:J492)</f>
        <v>121.87458999999998</v>
      </c>
    </row>
    <row r="494" spans="2:11" x14ac:dyDescent="0.25">
      <c r="B494" s="25" t="s">
        <v>375</v>
      </c>
      <c r="E494" s="36"/>
      <c r="H494" s="36"/>
      <c r="K494" s="36"/>
    </row>
    <row r="495" spans="2:11" x14ac:dyDescent="0.25">
      <c r="B495" t="s">
        <v>410</v>
      </c>
      <c r="C495" t="s">
        <v>266</v>
      </c>
      <c r="D495" t="s">
        <v>407</v>
      </c>
      <c r="E495" s="33">
        <v>1.34E-2</v>
      </c>
      <c r="G495" t="s">
        <v>384</v>
      </c>
      <c r="H495" s="34">
        <v>91.127099999999999</v>
      </c>
      <c r="I495" t="s">
        <v>385</v>
      </c>
      <c r="J495" s="35">
        <f>ROUND(E495* H495,5)</f>
        <v>1.2211000000000001</v>
      </c>
      <c r="K495" s="36"/>
    </row>
    <row r="496" spans="2:11" x14ac:dyDescent="0.25">
      <c r="D496" s="37" t="s">
        <v>577</v>
      </c>
      <c r="E496" s="36"/>
      <c r="H496" s="36"/>
      <c r="K496" s="34">
        <f>SUM(J495:J495)</f>
        <v>1.2211000000000001</v>
      </c>
    </row>
    <row r="497" spans="1:27" x14ac:dyDescent="0.25">
      <c r="D497" s="37" t="s">
        <v>402</v>
      </c>
      <c r="E497" s="36"/>
      <c r="H497" s="36"/>
      <c r="K497" s="38">
        <f>SUM(J461:J496)</f>
        <v>210.76870999999997</v>
      </c>
    </row>
    <row r="498" spans="1:27" x14ac:dyDescent="0.25">
      <c r="D498" s="37" t="s">
        <v>434</v>
      </c>
      <c r="E498" s="36"/>
      <c r="H498" s="36">
        <v>10</v>
      </c>
      <c r="I498" t="s">
        <v>404</v>
      </c>
      <c r="K498" s="34">
        <f>ROUND(H498/100*K497,5)</f>
        <v>21.07687</v>
      </c>
    </row>
    <row r="499" spans="1:27" x14ac:dyDescent="0.25">
      <c r="D499" s="37" t="s">
        <v>405</v>
      </c>
      <c r="E499" s="36"/>
      <c r="H499" s="36"/>
      <c r="K499" s="38">
        <f>SUM(K497:K498)</f>
        <v>231.84557999999998</v>
      </c>
    </row>
    <row r="501" spans="1:27" ht="45" customHeight="1" x14ac:dyDescent="0.25">
      <c r="A501" s="29" t="s">
        <v>579</v>
      </c>
      <c r="B501" s="29" t="s">
        <v>321</v>
      </c>
      <c r="C501" s="30" t="s">
        <v>18</v>
      </c>
      <c r="D501" s="7" t="s">
        <v>322</v>
      </c>
      <c r="E501" s="6"/>
      <c r="F501" s="6"/>
      <c r="G501" s="30"/>
      <c r="H501" s="31" t="s">
        <v>378</v>
      </c>
      <c r="I501" s="5">
        <v>1</v>
      </c>
      <c r="J501" s="4"/>
      <c r="K501" s="32">
        <f>ROUND(K539,2)</f>
        <v>145.86000000000001</v>
      </c>
      <c r="L501" s="30"/>
      <c r="M501" s="30"/>
      <c r="N501" s="30"/>
      <c r="O501" s="30"/>
      <c r="P501" s="30"/>
      <c r="Q501" s="30"/>
      <c r="R501" s="30"/>
      <c r="S501" s="30"/>
      <c r="T501" s="30"/>
      <c r="U501" s="30"/>
      <c r="V501" s="30"/>
      <c r="W501" s="30"/>
      <c r="X501" s="30"/>
      <c r="Y501" s="30"/>
      <c r="Z501" s="30"/>
      <c r="AA501" s="30"/>
    </row>
    <row r="502" spans="1:27" x14ac:dyDescent="0.25">
      <c r="B502" s="25" t="s">
        <v>379</v>
      </c>
    </row>
    <row r="503" spans="1:27" x14ac:dyDescent="0.25">
      <c r="B503" t="s">
        <v>536</v>
      </c>
      <c r="C503" t="s">
        <v>381</v>
      </c>
      <c r="D503" t="s">
        <v>514</v>
      </c>
      <c r="E503" s="33">
        <v>0.63</v>
      </c>
      <c r="F503" t="s">
        <v>383</v>
      </c>
      <c r="G503" t="s">
        <v>384</v>
      </c>
      <c r="H503" s="34">
        <v>27.19</v>
      </c>
      <c r="I503" t="s">
        <v>385</v>
      </c>
      <c r="J503" s="35">
        <f>ROUND(E503/I501* H503,5)</f>
        <v>17.1297</v>
      </c>
      <c r="K503" s="36"/>
    </row>
    <row r="504" spans="1:27" x14ac:dyDescent="0.25">
      <c r="B504" t="s">
        <v>380</v>
      </c>
      <c r="C504" t="s">
        <v>381</v>
      </c>
      <c r="D504" t="s">
        <v>382</v>
      </c>
      <c r="E504" s="33">
        <v>0.05</v>
      </c>
      <c r="F504" t="s">
        <v>383</v>
      </c>
      <c r="G504" t="s">
        <v>384</v>
      </c>
      <c r="H504" s="34">
        <v>25.05</v>
      </c>
      <c r="I504" t="s">
        <v>385</v>
      </c>
      <c r="J504" s="35">
        <f>ROUND(E504/I501* H504,5)</f>
        <v>1.2524999999999999</v>
      </c>
      <c r="K504" s="36"/>
    </row>
    <row r="505" spans="1:27" x14ac:dyDescent="0.25">
      <c r="B505" t="s">
        <v>411</v>
      </c>
      <c r="C505" t="s">
        <v>381</v>
      </c>
      <c r="D505" t="s">
        <v>412</v>
      </c>
      <c r="E505" s="33">
        <v>0.73499999999999999</v>
      </c>
      <c r="F505" t="s">
        <v>383</v>
      </c>
      <c r="G505" t="s">
        <v>384</v>
      </c>
      <c r="H505" s="34">
        <v>18.59</v>
      </c>
      <c r="I505" t="s">
        <v>385</v>
      </c>
      <c r="J505" s="35">
        <f>ROUND(E505/I501* H505,5)</f>
        <v>13.663650000000001</v>
      </c>
      <c r="K505" s="36"/>
    </row>
    <row r="506" spans="1:27" x14ac:dyDescent="0.25">
      <c r="B506" t="s">
        <v>535</v>
      </c>
      <c r="C506" t="s">
        <v>381</v>
      </c>
      <c r="D506" t="s">
        <v>499</v>
      </c>
      <c r="E506" s="33">
        <v>1.1499999999999999</v>
      </c>
      <c r="F506" t="s">
        <v>383</v>
      </c>
      <c r="G506" t="s">
        <v>384</v>
      </c>
      <c r="H506" s="34">
        <v>22.7</v>
      </c>
      <c r="I506" t="s">
        <v>385</v>
      </c>
      <c r="J506" s="35">
        <f>ROUND(E506/I501* H506,5)</f>
        <v>26.105</v>
      </c>
      <c r="K506" s="36"/>
    </row>
    <row r="507" spans="1:27" x14ac:dyDescent="0.25">
      <c r="D507" s="37" t="s">
        <v>386</v>
      </c>
      <c r="E507" s="36"/>
      <c r="H507" s="36"/>
      <c r="K507" s="34">
        <f>SUM(J503:J506)</f>
        <v>58.150850000000005</v>
      </c>
    </row>
    <row r="508" spans="1:27" x14ac:dyDescent="0.25">
      <c r="B508" s="25" t="s">
        <v>387</v>
      </c>
      <c r="E508" s="36"/>
      <c r="H508" s="36"/>
      <c r="K508" s="36"/>
    </row>
    <row r="509" spans="1:27" x14ac:dyDescent="0.25">
      <c r="B509" t="s">
        <v>550</v>
      </c>
      <c r="C509" t="s">
        <v>381</v>
      </c>
      <c r="D509" t="s">
        <v>508</v>
      </c>
      <c r="E509" s="33">
        <v>0.35</v>
      </c>
      <c r="F509" t="s">
        <v>383</v>
      </c>
      <c r="G509" t="s">
        <v>384</v>
      </c>
      <c r="H509" s="34">
        <v>15.71</v>
      </c>
      <c r="I509" t="s">
        <v>385</v>
      </c>
      <c r="J509" s="35">
        <f>ROUND(E509/I501* H509,5)</f>
        <v>5.4984999999999999</v>
      </c>
      <c r="K509" s="36"/>
    </row>
    <row r="510" spans="1:27" x14ac:dyDescent="0.25">
      <c r="B510" t="s">
        <v>546</v>
      </c>
      <c r="C510" t="s">
        <v>381</v>
      </c>
      <c r="D510" t="s">
        <v>547</v>
      </c>
      <c r="E510" s="33">
        <v>0.224</v>
      </c>
      <c r="F510" t="s">
        <v>383</v>
      </c>
      <c r="G510" t="s">
        <v>384</v>
      </c>
      <c r="H510" s="34">
        <v>45.54</v>
      </c>
      <c r="I510" t="s">
        <v>385</v>
      </c>
      <c r="J510" s="35">
        <f>ROUND(E510/I501* H510,5)</f>
        <v>10.20096</v>
      </c>
      <c r="K510" s="36"/>
    </row>
    <row r="511" spans="1:27" x14ac:dyDescent="0.25">
      <c r="B511" t="s">
        <v>544</v>
      </c>
      <c r="C511" t="s">
        <v>381</v>
      </c>
      <c r="D511" t="s">
        <v>545</v>
      </c>
      <c r="E511" s="33">
        <v>5.9999999999999995E-4</v>
      </c>
      <c r="F511" t="s">
        <v>383</v>
      </c>
      <c r="G511" t="s">
        <v>384</v>
      </c>
      <c r="H511" s="34">
        <v>7.77</v>
      </c>
      <c r="I511" t="s">
        <v>385</v>
      </c>
      <c r="J511" s="35">
        <f>ROUND(E511/I501* H511,5)</f>
        <v>4.6600000000000001E-3</v>
      </c>
      <c r="K511" s="36"/>
    </row>
    <row r="512" spans="1:27" x14ac:dyDescent="0.25">
      <c r="B512" t="s">
        <v>548</v>
      </c>
      <c r="C512" t="s">
        <v>381</v>
      </c>
      <c r="D512" t="s">
        <v>549</v>
      </c>
      <c r="E512" s="33">
        <v>0.01</v>
      </c>
      <c r="F512" t="s">
        <v>383</v>
      </c>
      <c r="G512" t="s">
        <v>384</v>
      </c>
      <c r="H512" s="34">
        <v>8.4600000000000009</v>
      </c>
      <c r="I512" t="s">
        <v>385</v>
      </c>
      <c r="J512" s="35">
        <f>ROUND(E512/I501* H512,5)</f>
        <v>8.4599999999999995E-2</v>
      </c>
      <c r="K512" s="36"/>
    </row>
    <row r="513" spans="2:11" x14ac:dyDescent="0.25">
      <c r="B513" t="s">
        <v>539</v>
      </c>
      <c r="C513" t="s">
        <v>381</v>
      </c>
      <c r="D513" t="s">
        <v>538</v>
      </c>
      <c r="E513" s="33">
        <v>4.6300000000000001E-2</v>
      </c>
      <c r="F513" t="s">
        <v>383</v>
      </c>
      <c r="G513" t="s">
        <v>384</v>
      </c>
      <c r="H513" s="34">
        <v>51.15</v>
      </c>
      <c r="I513" t="s">
        <v>385</v>
      </c>
      <c r="J513" s="35">
        <f>ROUND(E513/I501* H513,5)</f>
        <v>2.3682500000000002</v>
      </c>
      <c r="K513" s="36"/>
    </row>
    <row r="514" spans="2:11" x14ac:dyDescent="0.25">
      <c r="B514" t="s">
        <v>542</v>
      </c>
      <c r="C514" t="s">
        <v>381</v>
      </c>
      <c r="D514" t="s">
        <v>543</v>
      </c>
      <c r="E514" s="33">
        <v>8.5000000000000006E-2</v>
      </c>
      <c r="F514" t="s">
        <v>383</v>
      </c>
      <c r="G514" t="s">
        <v>384</v>
      </c>
      <c r="H514" s="34">
        <v>5.57</v>
      </c>
      <c r="I514" t="s">
        <v>385</v>
      </c>
      <c r="J514" s="35">
        <f>ROUND(E514/I501* H514,5)</f>
        <v>0.47344999999999998</v>
      </c>
      <c r="K514" s="36"/>
    </row>
    <row r="515" spans="2:11" x14ac:dyDescent="0.25">
      <c r="B515" t="s">
        <v>537</v>
      </c>
      <c r="C515" t="s">
        <v>381</v>
      </c>
      <c r="D515" t="s">
        <v>538</v>
      </c>
      <c r="E515" s="33">
        <v>0.02</v>
      </c>
      <c r="F515" t="s">
        <v>383</v>
      </c>
      <c r="G515" t="s">
        <v>384</v>
      </c>
      <c r="H515" s="34">
        <v>51.15</v>
      </c>
      <c r="I515" t="s">
        <v>385</v>
      </c>
      <c r="J515" s="35">
        <f>ROUND(E515/I501* H515,5)</f>
        <v>1.0229999999999999</v>
      </c>
      <c r="K515" s="36"/>
    </row>
    <row r="516" spans="2:11" x14ac:dyDescent="0.25">
      <c r="B516" t="s">
        <v>540</v>
      </c>
      <c r="C516" t="s">
        <v>381</v>
      </c>
      <c r="D516" t="s">
        <v>541</v>
      </c>
      <c r="E516" s="33">
        <v>0.16</v>
      </c>
      <c r="F516" t="s">
        <v>383</v>
      </c>
      <c r="G516" t="s">
        <v>384</v>
      </c>
      <c r="H516" s="34">
        <v>4.53</v>
      </c>
      <c r="I516" t="s">
        <v>385</v>
      </c>
      <c r="J516" s="35">
        <f>ROUND(E516/I501* H516,5)</f>
        <v>0.7248</v>
      </c>
      <c r="K516" s="36"/>
    </row>
    <row r="517" spans="2:11" x14ac:dyDescent="0.25">
      <c r="D517" s="37" t="s">
        <v>390</v>
      </c>
      <c r="E517" s="36"/>
      <c r="H517" s="36"/>
      <c r="K517" s="34">
        <f>SUM(J509:J516)</f>
        <v>20.378219999999999</v>
      </c>
    </row>
    <row r="518" spans="2:11" x14ac:dyDescent="0.25">
      <c r="B518" s="25" t="s">
        <v>391</v>
      </c>
      <c r="E518" s="36"/>
      <c r="H518" s="36"/>
      <c r="K518" s="36"/>
    </row>
    <row r="519" spans="2:11" x14ac:dyDescent="0.25">
      <c r="B519" t="s">
        <v>551</v>
      </c>
      <c r="C519" t="s">
        <v>393</v>
      </c>
      <c r="D519" t="s">
        <v>552</v>
      </c>
      <c r="E519" s="33">
        <v>2.0999999999999999E-3</v>
      </c>
      <c r="G519" t="s">
        <v>384</v>
      </c>
      <c r="H519" s="34">
        <v>35.36</v>
      </c>
      <c r="I519" t="s">
        <v>385</v>
      </c>
      <c r="J519" s="35">
        <f t="shared" ref="J519:J532" si="2">ROUND(E519* H519,5)</f>
        <v>7.4260000000000007E-2</v>
      </c>
      <c r="K519" s="36"/>
    </row>
    <row r="520" spans="2:11" x14ac:dyDescent="0.25">
      <c r="B520" t="s">
        <v>571</v>
      </c>
      <c r="C520" t="s">
        <v>18</v>
      </c>
      <c r="D520" t="s">
        <v>572</v>
      </c>
      <c r="E520" s="33">
        <v>2.1</v>
      </c>
      <c r="G520" t="s">
        <v>384</v>
      </c>
      <c r="H520" s="34">
        <v>2.6</v>
      </c>
      <c r="I520" t="s">
        <v>385</v>
      </c>
      <c r="J520" s="35">
        <f t="shared" si="2"/>
        <v>5.46</v>
      </c>
      <c r="K520" s="36"/>
    </row>
    <row r="521" spans="2:11" x14ac:dyDescent="0.25">
      <c r="B521" t="s">
        <v>419</v>
      </c>
      <c r="C521" t="s">
        <v>266</v>
      </c>
      <c r="D521" t="s">
        <v>420</v>
      </c>
      <c r="E521" s="33">
        <v>2.0000000000000001E-4</v>
      </c>
      <c r="G521" t="s">
        <v>384</v>
      </c>
      <c r="H521" s="34">
        <v>1.77</v>
      </c>
      <c r="I521" t="s">
        <v>385</v>
      </c>
      <c r="J521" s="35">
        <f t="shared" si="2"/>
        <v>3.5E-4</v>
      </c>
      <c r="K521" s="36"/>
    </row>
    <row r="522" spans="2:11" x14ac:dyDescent="0.25">
      <c r="B522" t="s">
        <v>561</v>
      </c>
      <c r="C522" t="s">
        <v>266</v>
      </c>
      <c r="D522" t="s">
        <v>562</v>
      </c>
      <c r="E522" s="33">
        <v>0.3</v>
      </c>
      <c r="G522" t="s">
        <v>384</v>
      </c>
      <c r="H522" s="34">
        <v>67.05</v>
      </c>
      <c r="I522" t="s">
        <v>385</v>
      </c>
      <c r="J522" s="35">
        <f t="shared" si="2"/>
        <v>20.114999999999998</v>
      </c>
      <c r="K522" s="36"/>
    </row>
    <row r="523" spans="2:11" x14ac:dyDescent="0.25">
      <c r="B523" t="s">
        <v>573</v>
      </c>
      <c r="C523" t="s">
        <v>18</v>
      </c>
      <c r="D523" t="s">
        <v>574</v>
      </c>
      <c r="E523" s="33">
        <v>2.1</v>
      </c>
      <c r="G523" t="s">
        <v>384</v>
      </c>
      <c r="H523" s="34">
        <v>0.13</v>
      </c>
      <c r="I523" t="s">
        <v>385</v>
      </c>
      <c r="J523" s="35">
        <f t="shared" si="2"/>
        <v>0.27300000000000002</v>
      </c>
      <c r="K523" s="36"/>
    </row>
    <row r="524" spans="2:11" x14ac:dyDescent="0.25">
      <c r="B524" t="s">
        <v>569</v>
      </c>
      <c r="C524" t="s">
        <v>266</v>
      </c>
      <c r="D524" t="s">
        <v>570</v>
      </c>
      <c r="E524" s="33">
        <v>0.312</v>
      </c>
      <c r="G524" t="s">
        <v>384</v>
      </c>
      <c r="H524" s="34">
        <v>18.239999999999998</v>
      </c>
      <c r="I524" t="s">
        <v>385</v>
      </c>
      <c r="J524" s="35">
        <f t="shared" si="2"/>
        <v>5.6908799999999999</v>
      </c>
      <c r="K524" s="36"/>
    </row>
    <row r="525" spans="2:11" x14ac:dyDescent="0.25">
      <c r="B525" t="s">
        <v>580</v>
      </c>
      <c r="C525" t="s">
        <v>15</v>
      </c>
      <c r="D525" t="s">
        <v>581</v>
      </c>
      <c r="E525" s="33">
        <v>0.5</v>
      </c>
      <c r="G525" t="s">
        <v>384</v>
      </c>
      <c r="H525" s="34">
        <v>12.22</v>
      </c>
      <c r="I525" t="s">
        <v>385</v>
      </c>
      <c r="J525" s="35">
        <f t="shared" si="2"/>
        <v>6.11</v>
      </c>
      <c r="K525" s="36"/>
    </row>
    <row r="526" spans="2:11" x14ac:dyDescent="0.25">
      <c r="B526" t="s">
        <v>557</v>
      </c>
      <c r="C526" t="s">
        <v>266</v>
      </c>
      <c r="D526" t="s">
        <v>558</v>
      </c>
      <c r="E526" s="33">
        <v>0.32</v>
      </c>
      <c r="G526" t="s">
        <v>384</v>
      </c>
      <c r="H526" s="34">
        <v>2.72</v>
      </c>
      <c r="I526" t="s">
        <v>385</v>
      </c>
      <c r="J526" s="35">
        <f t="shared" si="2"/>
        <v>0.87039999999999995</v>
      </c>
      <c r="K526" s="36"/>
    </row>
    <row r="527" spans="2:11" x14ac:dyDescent="0.25">
      <c r="B527" t="s">
        <v>559</v>
      </c>
      <c r="C527" t="s">
        <v>27</v>
      </c>
      <c r="D527" t="s">
        <v>560</v>
      </c>
      <c r="E527" s="33">
        <v>0.5</v>
      </c>
      <c r="G527" t="s">
        <v>384</v>
      </c>
      <c r="H527" s="34">
        <v>0.65</v>
      </c>
      <c r="I527" t="s">
        <v>385</v>
      </c>
      <c r="J527" s="35">
        <f t="shared" si="2"/>
        <v>0.32500000000000001</v>
      </c>
      <c r="K527" s="36"/>
    </row>
    <row r="528" spans="2:11" x14ac:dyDescent="0.25">
      <c r="B528" t="s">
        <v>565</v>
      </c>
      <c r="C528" t="s">
        <v>393</v>
      </c>
      <c r="D528" t="s">
        <v>566</v>
      </c>
      <c r="E528" s="33">
        <v>0.42</v>
      </c>
      <c r="G528" t="s">
        <v>384</v>
      </c>
      <c r="H528" s="34">
        <v>17.55</v>
      </c>
      <c r="I528" t="s">
        <v>385</v>
      </c>
      <c r="J528" s="35">
        <f t="shared" si="2"/>
        <v>7.3710000000000004</v>
      </c>
      <c r="K528" s="36"/>
    </row>
    <row r="529" spans="1:27" x14ac:dyDescent="0.25">
      <c r="B529" t="s">
        <v>563</v>
      </c>
      <c r="C529" t="s">
        <v>18</v>
      </c>
      <c r="D529" t="s">
        <v>564</v>
      </c>
      <c r="E529" s="33">
        <v>0.5</v>
      </c>
      <c r="G529" t="s">
        <v>384</v>
      </c>
      <c r="H529" s="34">
        <v>5.31</v>
      </c>
      <c r="I529" t="s">
        <v>385</v>
      </c>
      <c r="J529" s="35">
        <f t="shared" si="2"/>
        <v>2.6549999999999998</v>
      </c>
      <c r="K529" s="36"/>
    </row>
    <row r="530" spans="1:27" x14ac:dyDescent="0.25">
      <c r="B530" t="s">
        <v>575</v>
      </c>
      <c r="C530" t="s">
        <v>393</v>
      </c>
      <c r="D530" t="s">
        <v>576</v>
      </c>
      <c r="E530" s="33">
        <v>2.0000000000000001E-4</v>
      </c>
      <c r="G530" t="s">
        <v>384</v>
      </c>
      <c r="H530" s="34">
        <v>171.6</v>
      </c>
      <c r="I530" t="s">
        <v>385</v>
      </c>
      <c r="J530" s="35">
        <f t="shared" si="2"/>
        <v>3.4320000000000003E-2</v>
      </c>
      <c r="K530" s="36"/>
    </row>
    <row r="531" spans="1:27" x14ac:dyDescent="0.25">
      <c r="B531" t="s">
        <v>582</v>
      </c>
      <c r="C531" t="s">
        <v>15</v>
      </c>
      <c r="D531" t="s">
        <v>583</v>
      </c>
      <c r="E531" s="33">
        <v>0.45</v>
      </c>
      <c r="G531" t="s">
        <v>384</v>
      </c>
      <c r="H531" s="34">
        <v>6.91</v>
      </c>
      <c r="I531" t="s">
        <v>385</v>
      </c>
      <c r="J531" s="35">
        <f t="shared" si="2"/>
        <v>3.1095000000000002</v>
      </c>
      <c r="K531" s="36"/>
    </row>
    <row r="532" spans="1:27" x14ac:dyDescent="0.25">
      <c r="B532" t="s">
        <v>555</v>
      </c>
      <c r="C532" t="s">
        <v>98</v>
      </c>
      <c r="D532" t="s">
        <v>556</v>
      </c>
      <c r="E532" s="33">
        <v>1</v>
      </c>
      <c r="G532" t="s">
        <v>384</v>
      </c>
      <c r="H532" s="34">
        <v>0.76</v>
      </c>
      <c r="I532" t="s">
        <v>385</v>
      </c>
      <c r="J532" s="35">
        <f t="shared" si="2"/>
        <v>0.76</v>
      </c>
      <c r="K532" s="36"/>
    </row>
    <row r="533" spans="1:27" x14ac:dyDescent="0.25">
      <c r="D533" s="37" t="s">
        <v>401</v>
      </c>
      <c r="E533" s="36"/>
      <c r="H533" s="36"/>
      <c r="K533" s="34">
        <f>SUM(J519:J532)</f>
        <v>52.848709999999997</v>
      </c>
    </row>
    <row r="534" spans="1:27" x14ac:dyDescent="0.25">
      <c r="B534" s="25" t="s">
        <v>375</v>
      </c>
      <c r="E534" s="36"/>
      <c r="H534" s="36"/>
      <c r="K534" s="36"/>
    </row>
    <row r="535" spans="1:27" x14ac:dyDescent="0.25">
      <c r="B535" t="s">
        <v>410</v>
      </c>
      <c r="C535" t="s">
        <v>266</v>
      </c>
      <c r="D535" t="s">
        <v>407</v>
      </c>
      <c r="E535" s="33">
        <v>1.34E-2</v>
      </c>
      <c r="G535" t="s">
        <v>384</v>
      </c>
      <c r="H535" s="34">
        <v>91.127099999999999</v>
      </c>
      <c r="I535" t="s">
        <v>385</v>
      </c>
      <c r="J535" s="35">
        <f>ROUND(E535* H535,5)</f>
        <v>1.2211000000000001</v>
      </c>
      <c r="K535" s="36"/>
    </row>
    <row r="536" spans="1:27" x14ac:dyDescent="0.25">
      <c r="D536" s="37" t="s">
        <v>577</v>
      </c>
      <c r="E536" s="36"/>
      <c r="H536" s="36"/>
      <c r="K536" s="34">
        <f>SUM(J535:J535)</f>
        <v>1.2211000000000001</v>
      </c>
    </row>
    <row r="537" spans="1:27" x14ac:dyDescent="0.25">
      <c r="D537" s="37" t="s">
        <v>402</v>
      </c>
      <c r="E537" s="36"/>
      <c r="H537" s="36"/>
      <c r="K537" s="38">
        <f>SUM(J502:J536)</f>
        <v>132.59887999999998</v>
      </c>
    </row>
    <row r="538" spans="1:27" x14ac:dyDescent="0.25">
      <c r="D538" s="37" t="s">
        <v>434</v>
      </c>
      <c r="E538" s="36"/>
      <c r="H538" s="36">
        <v>10</v>
      </c>
      <c r="I538" t="s">
        <v>404</v>
      </c>
      <c r="K538" s="34">
        <f>ROUND(H538/100*K537,5)</f>
        <v>13.25989</v>
      </c>
    </row>
    <row r="539" spans="1:27" x14ac:dyDescent="0.25">
      <c r="D539" s="37" t="s">
        <v>405</v>
      </c>
      <c r="E539" s="36"/>
      <c r="H539" s="36"/>
      <c r="K539" s="38">
        <f>SUM(K537:K538)</f>
        <v>145.85876999999999</v>
      </c>
    </row>
    <row r="541" spans="1:27" ht="45" customHeight="1" x14ac:dyDescent="0.25">
      <c r="A541" s="29" t="s">
        <v>584</v>
      </c>
      <c r="B541" s="29" t="s">
        <v>323</v>
      </c>
      <c r="C541" s="30" t="s">
        <v>18</v>
      </c>
      <c r="D541" s="7" t="s">
        <v>324</v>
      </c>
      <c r="E541" s="6"/>
      <c r="F541" s="6"/>
      <c r="G541" s="30"/>
      <c r="H541" s="31" t="s">
        <v>378</v>
      </c>
      <c r="I541" s="5">
        <v>1</v>
      </c>
      <c r="J541" s="4"/>
      <c r="K541" s="32">
        <f>ROUND(K581,2)</f>
        <v>156.97999999999999</v>
      </c>
      <c r="L541" s="30"/>
      <c r="M541" s="30"/>
      <c r="N541" s="30"/>
      <c r="O541" s="30"/>
      <c r="P541" s="30"/>
      <c r="Q541" s="30"/>
      <c r="R541" s="30"/>
      <c r="S541" s="30"/>
      <c r="T541" s="30"/>
      <c r="U541" s="30"/>
      <c r="V541" s="30"/>
      <c r="W541" s="30"/>
      <c r="X541" s="30"/>
      <c r="Y541" s="30"/>
      <c r="Z541" s="30"/>
      <c r="AA541" s="30"/>
    </row>
    <row r="542" spans="1:27" x14ac:dyDescent="0.25">
      <c r="B542" s="25" t="s">
        <v>379</v>
      </c>
    </row>
    <row r="543" spans="1:27" x14ac:dyDescent="0.25">
      <c r="B543" t="s">
        <v>535</v>
      </c>
      <c r="C543" t="s">
        <v>381</v>
      </c>
      <c r="D543" t="s">
        <v>499</v>
      </c>
      <c r="E543" s="33">
        <v>1.1499999999999999</v>
      </c>
      <c r="F543" t="s">
        <v>383</v>
      </c>
      <c r="G543" t="s">
        <v>384</v>
      </c>
      <c r="H543" s="34">
        <v>22.7</v>
      </c>
      <c r="I543" t="s">
        <v>385</v>
      </c>
      <c r="J543" s="35">
        <f>ROUND(E543/I541* H543,5)</f>
        <v>26.105</v>
      </c>
      <c r="K543" s="36"/>
    </row>
    <row r="544" spans="1:27" x14ac:dyDescent="0.25">
      <c r="B544" t="s">
        <v>411</v>
      </c>
      <c r="C544" t="s">
        <v>381</v>
      </c>
      <c r="D544" t="s">
        <v>412</v>
      </c>
      <c r="E544" s="33">
        <v>0.73499999999999999</v>
      </c>
      <c r="F544" t="s">
        <v>383</v>
      </c>
      <c r="G544" t="s">
        <v>384</v>
      </c>
      <c r="H544" s="34">
        <v>18.59</v>
      </c>
      <c r="I544" t="s">
        <v>385</v>
      </c>
      <c r="J544" s="35">
        <f>ROUND(E544/I541* H544,5)</f>
        <v>13.663650000000001</v>
      </c>
      <c r="K544" s="36"/>
    </row>
    <row r="545" spans="2:11" x14ac:dyDescent="0.25">
      <c r="B545" t="s">
        <v>380</v>
      </c>
      <c r="C545" t="s">
        <v>381</v>
      </c>
      <c r="D545" t="s">
        <v>382</v>
      </c>
      <c r="E545" s="33">
        <v>0.05</v>
      </c>
      <c r="F545" t="s">
        <v>383</v>
      </c>
      <c r="G545" t="s">
        <v>384</v>
      </c>
      <c r="H545" s="34">
        <v>25.05</v>
      </c>
      <c r="I545" t="s">
        <v>385</v>
      </c>
      <c r="J545" s="35">
        <f>ROUND(E545/I541* H545,5)</f>
        <v>1.2524999999999999</v>
      </c>
      <c r="K545" s="36"/>
    </row>
    <row r="546" spans="2:11" x14ac:dyDescent="0.25">
      <c r="B546" t="s">
        <v>536</v>
      </c>
      <c r="C546" t="s">
        <v>381</v>
      </c>
      <c r="D546" t="s">
        <v>514</v>
      </c>
      <c r="E546" s="33">
        <v>0.63</v>
      </c>
      <c r="F546" t="s">
        <v>383</v>
      </c>
      <c r="G546" t="s">
        <v>384</v>
      </c>
      <c r="H546" s="34">
        <v>27.19</v>
      </c>
      <c r="I546" t="s">
        <v>385</v>
      </c>
      <c r="J546" s="35">
        <f>ROUND(E546/I541* H546,5)</f>
        <v>17.1297</v>
      </c>
      <c r="K546" s="36"/>
    </row>
    <row r="547" spans="2:11" x14ac:dyDescent="0.25">
      <c r="D547" s="37" t="s">
        <v>386</v>
      </c>
      <c r="E547" s="36"/>
      <c r="H547" s="36"/>
      <c r="K547" s="34">
        <f>SUM(J543:J546)</f>
        <v>58.150849999999998</v>
      </c>
    </row>
    <row r="548" spans="2:11" x14ac:dyDescent="0.25">
      <c r="B548" s="25" t="s">
        <v>387</v>
      </c>
      <c r="E548" s="36"/>
      <c r="H548" s="36"/>
      <c r="K548" s="36"/>
    </row>
    <row r="549" spans="2:11" x14ac:dyDescent="0.25">
      <c r="B549" t="s">
        <v>550</v>
      </c>
      <c r="C549" t="s">
        <v>381</v>
      </c>
      <c r="D549" t="s">
        <v>508</v>
      </c>
      <c r="E549" s="33">
        <v>0.35</v>
      </c>
      <c r="F549" t="s">
        <v>383</v>
      </c>
      <c r="G549" t="s">
        <v>384</v>
      </c>
      <c r="H549" s="34">
        <v>15.71</v>
      </c>
      <c r="I549" t="s">
        <v>385</v>
      </c>
      <c r="J549" s="35">
        <f>ROUND(E549/I541* H549,5)</f>
        <v>5.4984999999999999</v>
      </c>
      <c r="K549" s="36"/>
    </row>
    <row r="550" spans="2:11" x14ac:dyDescent="0.25">
      <c r="B550" t="s">
        <v>544</v>
      </c>
      <c r="C550" t="s">
        <v>381</v>
      </c>
      <c r="D550" t="s">
        <v>545</v>
      </c>
      <c r="E550" s="33">
        <v>5.9999999999999995E-4</v>
      </c>
      <c r="F550" t="s">
        <v>383</v>
      </c>
      <c r="G550" t="s">
        <v>384</v>
      </c>
      <c r="H550" s="34">
        <v>7.77</v>
      </c>
      <c r="I550" t="s">
        <v>385</v>
      </c>
      <c r="J550" s="35">
        <f>ROUND(E550/I541* H550,5)</f>
        <v>4.6600000000000001E-3</v>
      </c>
      <c r="K550" s="36"/>
    </row>
    <row r="551" spans="2:11" x14ac:dyDescent="0.25">
      <c r="B551" t="s">
        <v>548</v>
      </c>
      <c r="C551" t="s">
        <v>381</v>
      </c>
      <c r="D551" t="s">
        <v>549</v>
      </c>
      <c r="E551" s="33">
        <v>0.01</v>
      </c>
      <c r="F551" t="s">
        <v>383</v>
      </c>
      <c r="G551" t="s">
        <v>384</v>
      </c>
      <c r="H551" s="34">
        <v>8.4600000000000009</v>
      </c>
      <c r="I551" t="s">
        <v>385</v>
      </c>
      <c r="J551" s="35">
        <f>ROUND(E551/I541* H551,5)</f>
        <v>8.4599999999999995E-2</v>
      </c>
      <c r="K551" s="36"/>
    </row>
    <row r="552" spans="2:11" x14ac:dyDescent="0.25">
      <c r="B552" t="s">
        <v>540</v>
      </c>
      <c r="C552" t="s">
        <v>381</v>
      </c>
      <c r="D552" t="s">
        <v>541</v>
      </c>
      <c r="E552" s="33">
        <v>0.16</v>
      </c>
      <c r="F552" t="s">
        <v>383</v>
      </c>
      <c r="G552" t="s">
        <v>384</v>
      </c>
      <c r="H552" s="34">
        <v>4.53</v>
      </c>
      <c r="I552" t="s">
        <v>385</v>
      </c>
      <c r="J552" s="35">
        <f>ROUND(E552/I541* H552,5)</f>
        <v>0.7248</v>
      </c>
      <c r="K552" s="36"/>
    </row>
    <row r="553" spans="2:11" x14ac:dyDescent="0.25">
      <c r="B553" t="s">
        <v>537</v>
      </c>
      <c r="C553" t="s">
        <v>381</v>
      </c>
      <c r="D553" t="s">
        <v>538</v>
      </c>
      <c r="E553" s="33">
        <v>0.02</v>
      </c>
      <c r="F553" t="s">
        <v>383</v>
      </c>
      <c r="G553" t="s">
        <v>384</v>
      </c>
      <c r="H553" s="34">
        <v>51.15</v>
      </c>
      <c r="I553" t="s">
        <v>385</v>
      </c>
      <c r="J553" s="35">
        <f>ROUND(E553/I541* H553,5)</f>
        <v>1.0229999999999999</v>
      </c>
      <c r="K553" s="36"/>
    </row>
    <row r="554" spans="2:11" x14ac:dyDescent="0.25">
      <c r="B554" t="s">
        <v>542</v>
      </c>
      <c r="C554" t="s">
        <v>381</v>
      </c>
      <c r="D554" t="s">
        <v>543</v>
      </c>
      <c r="E554" s="33">
        <v>8.5000000000000006E-2</v>
      </c>
      <c r="F554" t="s">
        <v>383</v>
      </c>
      <c r="G554" t="s">
        <v>384</v>
      </c>
      <c r="H554" s="34">
        <v>5.57</v>
      </c>
      <c r="I554" t="s">
        <v>385</v>
      </c>
      <c r="J554" s="35">
        <f>ROUND(E554/I541* H554,5)</f>
        <v>0.47344999999999998</v>
      </c>
      <c r="K554" s="36"/>
    </row>
    <row r="555" spans="2:11" x14ac:dyDescent="0.25">
      <c r="B555" t="s">
        <v>539</v>
      </c>
      <c r="C555" t="s">
        <v>381</v>
      </c>
      <c r="D555" t="s">
        <v>538</v>
      </c>
      <c r="E555" s="33">
        <v>4.6300000000000001E-2</v>
      </c>
      <c r="F555" t="s">
        <v>383</v>
      </c>
      <c r="G555" t="s">
        <v>384</v>
      </c>
      <c r="H555" s="34">
        <v>51.15</v>
      </c>
      <c r="I555" t="s">
        <v>385</v>
      </c>
      <c r="J555" s="35">
        <f>ROUND(E555/I541* H555,5)</f>
        <v>2.3682500000000002</v>
      </c>
      <c r="K555" s="36"/>
    </row>
    <row r="556" spans="2:11" x14ac:dyDescent="0.25">
      <c r="B556" t="s">
        <v>546</v>
      </c>
      <c r="C556" t="s">
        <v>381</v>
      </c>
      <c r="D556" t="s">
        <v>547</v>
      </c>
      <c r="E556" s="33">
        <v>0.224</v>
      </c>
      <c r="F556" t="s">
        <v>383</v>
      </c>
      <c r="G556" t="s">
        <v>384</v>
      </c>
      <c r="H556" s="34">
        <v>45.54</v>
      </c>
      <c r="I556" t="s">
        <v>385</v>
      </c>
      <c r="J556" s="35">
        <f>ROUND(E556/I541* H556,5)</f>
        <v>10.20096</v>
      </c>
      <c r="K556" s="36"/>
    </row>
    <row r="557" spans="2:11" x14ac:dyDescent="0.25">
      <c r="D557" s="37" t="s">
        <v>390</v>
      </c>
      <c r="E557" s="36"/>
      <c r="H557" s="36"/>
      <c r="K557" s="34">
        <f>SUM(J549:J556)</f>
        <v>20.378219999999999</v>
      </c>
    </row>
    <row r="558" spans="2:11" x14ac:dyDescent="0.25">
      <c r="B558" s="25" t="s">
        <v>391</v>
      </c>
      <c r="E558" s="36"/>
      <c r="H558" s="36"/>
      <c r="K558" s="36"/>
    </row>
    <row r="559" spans="2:11" x14ac:dyDescent="0.25">
      <c r="B559" t="s">
        <v>419</v>
      </c>
      <c r="C559" t="s">
        <v>266</v>
      </c>
      <c r="D559" t="s">
        <v>420</v>
      </c>
      <c r="E559" s="33">
        <v>2.0000000000000001E-4</v>
      </c>
      <c r="G559" t="s">
        <v>384</v>
      </c>
      <c r="H559" s="34">
        <v>1.77</v>
      </c>
      <c r="I559" t="s">
        <v>385</v>
      </c>
      <c r="J559" s="35">
        <f t="shared" ref="J559:J574" si="3">ROUND(E559* H559,5)</f>
        <v>3.5E-4</v>
      </c>
      <c r="K559" s="36"/>
    </row>
    <row r="560" spans="2:11" x14ac:dyDescent="0.25">
      <c r="B560" t="s">
        <v>551</v>
      </c>
      <c r="C560" t="s">
        <v>393</v>
      </c>
      <c r="D560" t="s">
        <v>552</v>
      </c>
      <c r="E560" s="33">
        <v>2.0999999999999999E-3</v>
      </c>
      <c r="G560" t="s">
        <v>384</v>
      </c>
      <c r="H560" s="34">
        <v>35.36</v>
      </c>
      <c r="I560" t="s">
        <v>385</v>
      </c>
      <c r="J560" s="35">
        <f t="shared" si="3"/>
        <v>7.4260000000000007E-2</v>
      </c>
      <c r="K560" s="36"/>
    </row>
    <row r="561" spans="2:11" x14ac:dyDescent="0.25">
      <c r="B561" t="s">
        <v>582</v>
      </c>
      <c r="C561" t="s">
        <v>15</v>
      </c>
      <c r="D561" t="s">
        <v>583</v>
      </c>
      <c r="E561" s="33">
        <v>0.45</v>
      </c>
      <c r="G561" t="s">
        <v>384</v>
      </c>
      <c r="H561" s="34">
        <v>6.91</v>
      </c>
      <c r="I561" t="s">
        <v>385</v>
      </c>
      <c r="J561" s="35">
        <f t="shared" si="3"/>
        <v>3.1095000000000002</v>
      </c>
      <c r="K561" s="36"/>
    </row>
    <row r="562" spans="2:11" x14ac:dyDescent="0.25">
      <c r="B562" t="s">
        <v>573</v>
      </c>
      <c r="C562" t="s">
        <v>18</v>
      </c>
      <c r="D562" t="s">
        <v>574</v>
      </c>
      <c r="E562" s="33">
        <v>2.1</v>
      </c>
      <c r="G562" t="s">
        <v>384</v>
      </c>
      <c r="H562" s="34">
        <v>0.13</v>
      </c>
      <c r="I562" t="s">
        <v>385</v>
      </c>
      <c r="J562" s="35">
        <f t="shared" si="3"/>
        <v>0.27300000000000002</v>
      </c>
      <c r="K562" s="36"/>
    </row>
    <row r="563" spans="2:11" x14ac:dyDescent="0.25">
      <c r="B563" t="s">
        <v>569</v>
      </c>
      <c r="C563" t="s">
        <v>266</v>
      </c>
      <c r="D563" t="s">
        <v>570</v>
      </c>
      <c r="E563" s="33">
        <v>0.312</v>
      </c>
      <c r="G563" t="s">
        <v>384</v>
      </c>
      <c r="H563" s="34">
        <v>18.239999999999998</v>
      </c>
      <c r="I563" t="s">
        <v>385</v>
      </c>
      <c r="J563" s="35">
        <f t="shared" si="3"/>
        <v>5.6908799999999999</v>
      </c>
      <c r="K563" s="36"/>
    </row>
    <row r="564" spans="2:11" x14ac:dyDescent="0.25">
      <c r="B564" t="s">
        <v>575</v>
      </c>
      <c r="C564" t="s">
        <v>393</v>
      </c>
      <c r="D564" t="s">
        <v>576</v>
      </c>
      <c r="E564" s="33">
        <v>2.0000000000000001E-4</v>
      </c>
      <c r="G564" t="s">
        <v>384</v>
      </c>
      <c r="H564" s="34">
        <v>171.6</v>
      </c>
      <c r="I564" t="s">
        <v>385</v>
      </c>
      <c r="J564" s="35">
        <f t="shared" si="3"/>
        <v>3.4320000000000003E-2</v>
      </c>
      <c r="K564" s="36"/>
    </row>
    <row r="565" spans="2:11" x14ac:dyDescent="0.25">
      <c r="B565" t="s">
        <v>555</v>
      </c>
      <c r="C565" t="s">
        <v>98</v>
      </c>
      <c r="D565" t="s">
        <v>556</v>
      </c>
      <c r="E565" s="33">
        <v>1</v>
      </c>
      <c r="G565" t="s">
        <v>384</v>
      </c>
      <c r="H565" s="34">
        <v>0.76</v>
      </c>
      <c r="I565" t="s">
        <v>385</v>
      </c>
      <c r="J565" s="35">
        <f t="shared" si="3"/>
        <v>0.76</v>
      </c>
      <c r="K565" s="36"/>
    </row>
    <row r="566" spans="2:11" x14ac:dyDescent="0.25">
      <c r="B566" t="s">
        <v>571</v>
      </c>
      <c r="C566" t="s">
        <v>18</v>
      </c>
      <c r="D566" t="s">
        <v>572</v>
      </c>
      <c r="E566" s="33">
        <v>2.1</v>
      </c>
      <c r="G566" t="s">
        <v>384</v>
      </c>
      <c r="H566" s="34">
        <v>2.6</v>
      </c>
      <c r="I566" t="s">
        <v>385</v>
      </c>
      <c r="J566" s="35">
        <f t="shared" si="3"/>
        <v>5.46</v>
      </c>
      <c r="K566" s="36"/>
    </row>
    <row r="567" spans="2:11" x14ac:dyDescent="0.25">
      <c r="B567" t="s">
        <v>565</v>
      </c>
      <c r="C567" t="s">
        <v>393</v>
      </c>
      <c r="D567" t="s">
        <v>566</v>
      </c>
      <c r="E567" s="33">
        <v>0.42</v>
      </c>
      <c r="G567" t="s">
        <v>384</v>
      </c>
      <c r="H567" s="34">
        <v>17.55</v>
      </c>
      <c r="I567" t="s">
        <v>385</v>
      </c>
      <c r="J567" s="35">
        <f t="shared" si="3"/>
        <v>7.3710000000000004</v>
      </c>
      <c r="K567" s="36"/>
    </row>
    <row r="568" spans="2:11" x14ac:dyDescent="0.25">
      <c r="B568" t="s">
        <v>585</v>
      </c>
      <c r="C568" t="s">
        <v>18</v>
      </c>
      <c r="D568" t="s">
        <v>586</v>
      </c>
      <c r="E568" s="33">
        <v>2.1</v>
      </c>
      <c r="G568" t="s">
        <v>384</v>
      </c>
      <c r="H568" s="34">
        <v>4.7699999999999996</v>
      </c>
      <c r="I568" t="s">
        <v>385</v>
      </c>
      <c r="J568" s="35">
        <f t="shared" si="3"/>
        <v>10.016999999999999</v>
      </c>
      <c r="K568" s="36"/>
    </row>
    <row r="569" spans="2:11" x14ac:dyDescent="0.25">
      <c r="B569" t="s">
        <v>580</v>
      </c>
      <c r="C569" t="s">
        <v>15</v>
      </c>
      <c r="D569" t="s">
        <v>581</v>
      </c>
      <c r="E569" s="33">
        <v>0.5</v>
      </c>
      <c r="G569" t="s">
        <v>384</v>
      </c>
      <c r="H569" s="34">
        <v>12.22</v>
      </c>
      <c r="I569" t="s">
        <v>385</v>
      </c>
      <c r="J569" s="35">
        <f t="shared" si="3"/>
        <v>6.11</v>
      </c>
      <c r="K569" s="36"/>
    </row>
    <row r="570" spans="2:11" x14ac:dyDescent="0.25">
      <c r="B570" t="s">
        <v>415</v>
      </c>
      <c r="C570" t="s">
        <v>393</v>
      </c>
      <c r="D570" t="s">
        <v>416</v>
      </c>
      <c r="E570" s="33">
        <v>8.0000000000000004E-4</v>
      </c>
      <c r="G570" t="s">
        <v>384</v>
      </c>
      <c r="H570" s="34">
        <v>112.08</v>
      </c>
      <c r="I570" t="s">
        <v>385</v>
      </c>
      <c r="J570" s="35">
        <f t="shared" si="3"/>
        <v>8.9660000000000004E-2</v>
      </c>
      <c r="K570" s="36"/>
    </row>
    <row r="571" spans="2:11" x14ac:dyDescent="0.25">
      <c r="B571" t="s">
        <v>563</v>
      </c>
      <c r="C571" t="s">
        <v>18</v>
      </c>
      <c r="D571" t="s">
        <v>564</v>
      </c>
      <c r="E571" s="33">
        <v>0.5</v>
      </c>
      <c r="G571" t="s">
        <v>384</v>
      </c>
      <c r="H571" s="34">
        <v>5.31</v>
      </c>
      <c r="I571" t="s">
        <v>385</v>
      </c>
      <c r="J571" s="35">
        <f t="shared" si="3"/>
        <v>2.6549999999999998</v>
      </c>
      <c r="K571" s="36"/>
    </row>
    <row r="572" spans="2:11" x14ac:dyDescent="0.25">
      <c r="B572" t="s">
        <v>561</v>
      </c>
      <c r="C572" t="s">
        <v>266</v>
      </c>
      <c r="D572" t="s">
        <v>562</v>
      </c>
      <c r="E572" s="33">
        <v>0.3</v>
      </c>
      <c r="G572" t="s">
        <v>384</v>
      </c>
      <c r="H572" s="34">
        <v>67.05</v>
      </c>
      <c r="I572" t="s">
        <v>385</v>
      </c>
      <c r="J572" s="35">
        <f t="shared" si="3"/>
        <v>20.114999999999998</v>
      </c>
      <c r="K572" s="36"/>
    </row>
    <row r="573" spans="2:11" x14ac:dyDescent="0.25">
      <c r="B573" t="s">
        <v>557</v>
      </c>
      <c r="C573" t="s">
        <v>266</v>
      </c>
      <c r="D573" t="s">
        <v>558</v>
      </c>
      <c r="E573" s="33">
        <v>0.32</v>
      </c>
      <c r="G573" t="s">
        <v>384</v>
      </c>
      <c r="H573" s="34">
        <v>2.72</v>
      </c>
      <c r="I573" t="s">
        <v>385</v>
      </c>
      <c r="J573" s="35">
        <f t="shared" si="3"/>
        <v>0.87039999999999995</v>
      </c>
      <c r="K573" s="36"/>
    </row>
    <row r="574" spans="2:11" x14ac:dyDescent="0.25">
      <c r="B574" t="s">
        <v>559</v>
      </c>
      <c r="C574" t="s">
        <v>27</v>
      </c>
      <c r="D574" t="s">
        <v>560</v>
      </c>
      <c r="E574" s="33">
        <v>0.5</v>
      </c>
      <c r="G574" t="s">
        <v>384</v>
      </c>
      <c r="H574" s="34">
        <v>0.65</v>
      </c>
      <c r="I574" t="s">
        <v>385</v>
      </c>
      <c r="J574" s="35">
        <f t="shared" si="3"/>
        <v>0.32500000000000001</v>
      </c>
      <c r="K574" s="36"/>
    </row>
    <row r="575" spans="2:11" x14ac:dyDescent="0.25">
      <c r="D575" s="37" t="s">
        <v>401</v>
      </c>
      <c r="E575" s="36"/>
      <c r="H575" s="36"/>
      <c r="K575" s="34">
        <f>SUM(J559:J574)</f>
        <v>62.955370000000009</v>
      </c>
    </row>
    <row r="576" spans="2:11" x14ac:dyDescent="0.25">
      <c r="B576" s="25" t="s">
        <v>375</v>
      </c>
      <c r="E576" s="36"/>
      <c r="H576" s="36"/>
      <c r="K576" s="36"/>
    </row>
    <row r="577" spans="1:27" x14ac:dyDescent="0.25">
      <c r="B577" t="s">
        <v>410</v>
      </c>
      <c r="C577" t="s">
        <v>266</v>
      </c>
      <c r="D577" t="s">
        <v>407</v>
      </c>
      <c r="E577" s="33">
        <v>1.34E-2</v>
      </c>
      <c r="G577" t="s">
        <v>384</v>
      </c>
      <c r="H577" s="34">
        <v>91.127099999999999</v>
      </c>
      <c r="I577" t="s">
        <v>385</v>
      </c>
      <c r="J577" s="35">
        <f>ROUND(E577* H577,5)</f>
        <v>1.2211000000000001</v>
      </c>
      <c r="K577" s="36"/>
    </row>
    <row r="578" spans="1:27" x14ac:dyDescent="0.25">
      <c r="D578" s="37" t="s">
        <v>577</v>
      </c>
      <c r="E578" s="36"/>
      <c r="H578" s="36"/>
      <c r="K578" s="34">
        <f>SUM(J577:J577)</f>
        <v>1.2211000000000001</v>
      </c>
    </row>
    <row r="579" spans="1:27" x14ac:dyDescent="0.25">
      <c r="D579" s="37" t="s">
        <v>402</v>
      </c>
      <c r="E579" s="36"/>
      <c r="H579" s="36"/>
      <c r="K579" s="38">
        <f>SUM(J542:J578)</f>
        <v>142.70553999999996</v>
      </c>
    </row>
    <row r="580" spans="1:27" x14ac:dyDescent="0.25">
      <c r="D580" s="37" t="s">
        <v>434</v>
      </c>
      <c r="E580" s="36"/>
      <c r="H580" s="36">
        <v>10</v>
      </c>
      <c r="I580" t="s">
        <v>404</v>
      </c>
      <c r="K580" s="34">
        <f>ROUND(H580/100*K579,5)</f>
        <v>14.27055</v>
      </c>
    </row>
    <row r="581" spans="1:27" x14ac:dyDescent="0.25">
      <c r="D581" s="37" t="s">
        <v>405</v>
      </c>
      <c r="E581" s="36"/>
      <c r="H581" s="36"/>
      <c r="K581" s="38">
        <f>SUM(K579:K580)</f>
        <v>156.97608999999994</v>
      </c>
    </row>
    <row r="583" spans="1:27" ht="45" customHeight="1" x14ac:dyDescent="0.25">
      <c r="A583" s="29" t="s">
        <v>587</v>
      </c>
      <c r="B583" s="29" t="s">
        <v>325</v>
      </c>
      <c r="C583" s="30" t="s">
        <v>18</v>
      </c>
      <c r="D583" s="7" t="s">
        <v>326</v>
      </c>
      <c r="E583" s="6"/>
      <c r="F583" s="6"/>
      <c r="G583" s="30"/>
      <c r="H583" s="31" t="s">
        <v>378</v>
      </c>
      <c r="I583" s="5">
        <v>1</v>
      </c>
      <c r="J583" s="4"/>
      <c r="K583" s="32">
        <f>ROUND(K623,2)</f>
        <v>171.07</v>
      </c>
      <c r="L583" s="30"/>
      <c r="M583" s="30"/>
      <c r="N583" s="30"/>
      <c r="O583" s="30"/>
      <c r="P583" s="30"/>
      <c r="Q583" s="30"/>
      <c r="R583" s="30"/>
      <c r="S583" s="30"/>
      <c r="T583" s="30"/>
      <c r="U583" s="30"/>
      <c r="V583" s="30"/>
      <c r="W583" s="30"/>
      <c r="X583" s="30"/>
      <c r="Y583" s="30"/>
      <c r="Z583" s="30"/>
      <c r="AA583" s="30"/>
    </row>
    <row r="584" spans="1:27" x14ac:dyDescent="0.25">
      <c r="B584" s="25" t="s">
        <v>379</v>
      </c>
    </row>
    <row r="585" spans="1:27" x14ac:dyDescent="0.25">
      <c r="B585" t="s">
        <v>380</v>
      </c>
      <c r="C585" t="s">
        <v>381</v>
      </c>
      <c r="D585" t="s">
        <v>382</v>
      </c>
      <c r="E585" s="33">
        <v>0.05</v>
      </c>
      <c r="F585" t="s">
        <v>383</v>
      </c>
      <c r="G585" t="s">
        <v>384</v>
      </c>
      <c r="H585" s="34">
        <v>25.05</v>
      </c>
      <c r="I585" t="s">
        <v>385</v>
      </c>
      <c r="J585" s="35">
        <f>ROUND(E585/I583* H585,5)</f>
        <v>1.2524999999999999</v>
      </c>
      <c r="K585" s="36"/>
    </row>
    <row r="586" spans="1:27" x14ac:dyDescent="0.25">
      <c r="B586" t="s">
        <v>536</v>
      </c>
      <c r="C586" t="s">
        <v>381</v>
      </c>
      <c r="D586" t="s">
        <v>514</v>
      </c>
      <c r="E586" s="33">
        <v>0.63</v>
      </c>
      <c r="F586" t="s">
        <v>383</v>
      </c>
      <c r="G586" t="s">
        <v>384</v>
      </c>
      <c r="H586" s="34">
        <v>27.19</v>
      </c>
      <c r="I586" t="s">
        <v>385</v>
      </c>
      <c r="J586" s="35">
        <f>ROUND(E586/I583* H586,5)</f>
        <v>17.1297</v>
      </c>
      <c r="K586" s="36"/>
    </row>
    <row r="587" spans="1:27" x14ac:dyDescent="0.25">
      <c r="B587" t="s">
        <v>535</v>
      </c>
      <c r="C587" t="s">
        <v>381</v>
      </c>
      <c r="D587" t="s">
        <v>499</v>
      </c>
      <c r="E587" s="33">
        <v>1.1499999999999999</v>
      </c>
      <c r="F587" t="s">
        <v>383</v>
      </c>
      <c r="G587" t="s">
        <v>384</v>
      </c>
      <c r="H587" s="34">
        <v>22.7</v>
      </c>
      <c r="I587" t="s">
        <v>385</v>
      </c>
      <c r="J587" s="35">
        <f>ROUND(E587/I583* H587,5)</f>
        <v>26.105</v>
      </c>
      <c r="K587" s="36"/>
    </row>
    <row r="588" spans="1:27" x14ac:dyDescent="0.25">
      <c r="B588" t="s">
        <v>411</v>
      </c>
      <c r="C588" t="s">
        <v>381</v>
      </c>
      <c r="D588" t="s">
        <v>412</v>
      </c>
      <c r="E588" s="33">
        <v>0.73499999999999999</v>
      </c>
      <c r="F588" t="s">
        <v>383</v>
      </c>
      <c r="G588" t="s">
        <v>384</v>
      </c>
      <c r="H588" s="34">
        <v>18.59</v>
      </c>
      <c r="I588" t="s">
        <v>385</v>
      </c>
      <c r="J588" s="35">
        <f>ROUND(E588/I583* H588,5)</f>
        <v>13.663650000000001</v>
      </c>
      <c r="K588" s="36"/>
    </row>
    <row r="589" spans="1:27" x14ac:dyDescent="0.25">
      <c r="D589" s="37" t="s">
        <v>386</v>
      </c>
      <c r="E589" s="36"/>
      <c r="H589" s="36"/>
      <c r="K589" s="34">
        <f>SUM(J585:J588)</f>
        <v>58.150850000000005</v>
      </c>
    </row>
    <row r="590" spans="1:27" x14ac:dyDescent="0.25">
      <c r="B590" s="25" t="s">
        <v>387</v>
      </c>
      <c r="E590" s="36"/>
      <c r="H590" s="36"/>
      <c r="K590" s="36"/>
    </row>
    <row r="591" spans="1:27" x14ac:dyDescent="0.25">
      <c r="B591" t="s">
        <v>539</v>
      </c>
      <c r="C591" t="s">
        <v>381</v>
      </c>
      <c r="D591" t="s">
        <v>538</v>
      </c>
      <c r="E591" s="33">
        <v>4.6300000000000001E-2</v>
      </c>
      <c r="F591" t="s">
        <v>383</v>
      </c>
      <c r="G591" t="s">
        <v>384</v>
      </c>
      <c r="H591" s="34">
        <v>51.15</v>
      </c>
      <c r="I591" t="s">
        <v>385</v>
      </c>
      <c r="J591" s="35">
        <f>ROUND(E591/I583* H591,5)</f>
        <v>2.3682500000000002</v>
      </c>
      <c r="K591" s="36"/>
    </row>
    <row r="592" spans="1:27" x14ac:dyDescent="0.25">
      <c r="B592" t="s">
        <v>550</v>
      </c>
      <c r="C592" t="s">
        <v>381</v>
      </c>
      <c r="D592" t="s">
        <v>508</v>
      </c>
      <c r="E592" s="33">
        <v>0.35</v>
      </c>
      <c r="F592" t="s">
        <v>383</v>
      </c>
      <c r="G592" t="s">
        <v>384</v>
      </c>
      <c r="H592" s="34">
        <v>15.71</v>
      </c>
      <c r="I592" t="s">
        <v>385</v>
      </c>
      <c r="J592" s="35">
        <f>ROUND(E592/I583* H592,5)</f>
        <v>5.4984999999999999</v>
      </c>
      <c r="K592" s="36"/>
    </row>
    <row r="593" spans="2:11" x14ac:dyDescent="0.25">
      <c r="B593" t="s">
        <v>537</v>
      </c>
      <c r="C593" t="s">
        <v>381</v>
      </c>
      <c r="D593" t="s">
        <v>538</v>
      </c>
      <c r="E593" s="33">
        <v>0.02</v>
      </c>
      <c r="F593" t="s">
        <v>383</v>
      </c>
      <c r="G593" t="s">
        <v>384</v>
      </c>
      <c r="H593" s="34">
        <v>51.15</v>
      </c>
      <c r="I593" t="s">
        <v>385</v>
      </c>
      <c r="J593" s="35">
        <f>ROUND(E593/I583* H593,5)</f>
        <v>1.0229999999999999</v>
      </c>
      <c r="K593" s="36"/>
    </row>
    <row r="594" spans="2:11" x14ac:dyDescent="0.25">
      <c r="B594" t="s">
        <v>546</v>
      </c>
      <c r="C594" t="s">
        <v>381</v>
      </c>
      <c r="D594" t="s">
        <v>547</v>
      </c>
      <c r="E594" s="33">
        <v>0.224</v>
      </c>
      <c r="F594" t="s">
        <v>383</v>
      </c>
      <c r="G594" t="s">
        <v>384</v>
      </c>
      <c r="H594" s="34">
        <v>45.54</v>
      </c>
      <c r="I594" t="s">
        <v>385</v>
      </c>
      <c r="J594" s="35">
        <f>ROUND(E594/I583* H594,5)</f>
        <v>10.20096</v>
      </c>
      <c r="K594" s="36"/>
    </row>
    <row r="595" spans="2:11" x14ac:dyDescent="0.25">
      <c r="B595" t="s">
        <v>542</v>
      </c>
      <c r="C595" t="s">
        <v>381</v>
      </c>
      <c r="D595" t="s">
        <v>543</v>
      </c>
      <c r="E595" s="33">
        <v>8.5000000000000006E-2</v>
      </c>
      <c r="F595" t="s">
        <v>383</v>
      </c>
      <c r="G595" t="s">
        <v>384</v>
      </c>
      <c r="H595" s="34">
        <v>5.57</v>
      </c>
      <c r="I595" t="s">
        <v>385</v>
      </c>
      <c r="J595" s="35">
        <f>ROUND(E595/I583* H595,5)</f>
        <v>0.47344999999999998</v>
      </c>
      <c r="K595" s="36"/>
    </row>
    <row r="596" spans="2:11" x14ac:dyDescent="0.25">
      <c r="B596" t="s">
        <v>540</v>
      </c>
      <c r="C596" t="s">
        <v>381</v>
      </c>
      <c r="D596" t="s">
        <v>541</v>
      </c>
      <c r="E596" s="33">
        <v>0.16</v>
      </c>
      <c r="F596" t="s">
        <v>383</v>
      </c>
      <c r="G596" t="s">
        <v>384</v>
      </c>
      <c r="H596" s="34">
        <v>4.53</v>
      </c>
      <c r="I596" t="s">
        <v>385</v>
      </c>
      <c r="J596" s="35">
        <f>ROUND(E596/I583* H596,5)</f>
        <v>0.7248</v>
      </c>
      <c r="K596" s="36"/>
    </row>
    <row r="597" spans="2:11" x14ac:dyDescent="0.25">
      <c r="B597" t="s">
        <v>548</v>
      </c>
      <c r="C597" t="s">
        <v>381</v>
      </c>
      <c r="D597" t="s">
        <v>549</v>
      </c>
      <c r="E597" s="33">
        <v>0.01</v>
      </c>
      <c r="F597" t="s">
        <v>383</v>
      </c>
      <c r="G597" t="s">
        <v>384</v>
      </c>
      <c r="H597" s="34">
        <v>8.4600000000000009</v>
      </c>
      <c r="I597" t="s">
        <v>385</v>
      </c>
      <c r="J597" s="35">
        <f>ROUND(E597/I583* H597,5)</f>
        <v>8.4599999999999995E-2</v>
      </c>
      <c r="K597" s="36"/>
    </row>
    <row r="598" spans="2:11" x14ac:dyDescent="0.25">
      <c r="B598" t="s">
        <v>544</v>
      </c>
      <c r="C598" t="s">
        <v>381</v>
      </c>
      <c r="D598" t="s">
        <v>545</v>
      </c>
      <c r="E598" s="33">
        <v>5.9999999999999995E-4</v>
      </c>
      <c r="F598" t="s">
        <v>383</v>
      </c>
      <c r="G598" t="s">
        <v>384</v>
      </c>
      <c r="H598" s="34">
        <v>7.77</v>
      </c>
      <c r="I598" t="s">
        <v>385</v>
      </c>
      <c r="J598" s="35">
        <f>ROUND(E598/I583* H598,5)</f>
        <v>4.6600000000000001E-3</v>
      </c>
      <c r="K598" s="36"/>
    </row>
    <row r="599" spans="2:11" x14ac:dyDescent="0.25">
      <c r="D599" s="37" t="s">
        <v>390</v>
      </c>
      <c r="E599" s="36"/>
      <c r="H599" s="36"/>
      <c r="K599" s="34">
        <f>SUM(J591:J598)</f>
        <v>20.378219999999999</v>
      </c>
    </row>
    <row r="600" spans="2:11" x14ac:dyDescent="0.25">
      <c r="B600" s="25" t="s">
        <v>391</v>
      </c>
      <c r="E600" s="36"/>
      <c r="H600" s="36"/>
      <c r="K600" s="36"/>
    </row>
    <row r="601" spans="2:11" x14ac:dyDescent="0.25">
      <c r="B601" t="s">
        <v>561</v>
      </c>
      <c r="C601" t="s">
        <v>266</v>
      </c>
      <c r="D601" t="s">
        <v>562</v>
      </c>
      <c r="E601" s="33">
        <v>0.6</v>
      </c>
      <c r="G601" t="s">
        <v>384</v>
      </c>
      <c r="H601" s="34">
        <v>67.05</v>
      </c>
      <c r="I601" t="s">
        <v>385</v>
      </c>
      <c r="J601" s="35">
        <f t="shared" ref="J601:J616" si="4">ROUND(E601* H601,5)</f>
        <v>40.229999999999997</v>
      </c>
      <c r="K601" s="36"/>
    </row>
    <row r="602" spans="2:11" x14ac:dyDescent="0.25">
      <c r="B602" t="s">
        <v>419</v>
      </c>
      <c r="C602" t="s">
        <v>266</v>
      </c>
      <c r="D602" t="s">
        <v>420</v>
      </c>
      <c r="E602" s="33">
        <v>2.0000000000000001E-4</v>
      </c>
      <c r="G602" t="s">
        <v>384</v>
      </c>
      <c r="H602" s="34">
        <v>1.77</v>
      </c>
      <c r="I602" t="s">
        <v>385</v>
      </c>
      <c r="J602" s="35">
        <f t="shared" si="4"/>
        <v>3.5E-4</v>
      </c>
      <c r="K602" s="36"/>
    </row>
    <row r="603" spans="2:11" x14ac:dyDescent="0.25">
      <c r="B603" t="s">
        <v>415</v>
      </c>
      <c r="C603" t="s">
        <v>393</v>
      </c>
      <c r="D603" t="s">
        <v>416</v>
      </c>
      <c r="E603" s="33">
        <v>8.0000000000000004E-4</v>
      </c>
      <c r="G603" t="s">
        <v>384</v>
      </c>
      <c r="H603" s="34">
        <v>112.08</v>
      </c>
      <c r="I603" t="s">
        <v>385</v>
      </c>
      <c r="J603" s="35">
        <f t="shared" si="4"/>
        <v>8.9660000000000004E-2</v>
      </c>
      <c r="K603" s="36"/>
    </row>
    <row r="604" spans="2:11" x14ac:dyDescent="0.25">
      <c r="B604" t="s">
        <v>557</v>
      </c>
      <c r="C604" t="s">
        <v>266</v>
      </c>
      <c r="D604" t="s">
        <v>558</v>
      </c>
      <c r="E604" s="33">
        <v>0.32</v>
      </c>
      <c r="G604" t="s">
        <v>384</v>
      </c>
      <c r="H604" s="34">
        <v>2.72</v>
      </c>
      <c r="I604" t="s">
        <v>385</v>
      </c>
      <c r="J604" s="35">
        <f t="shared" si="4"/>
        <v>0.87039999999999995</v>
      </c>
      <c r="K604" s="36"/>
    </row>
    <row r="605" spans="2:11" x14ac:dyDescent="0.25">
      <c r="B605" t="s">
        <v>573</v>
      </c>
      <c r="C605" t="s">
        <v>18</v>
      </c>
      <c r="D605" t="s">
        <v>574</v>
      </c>
      <c r="E605" s="33">
        <v>2.1</v>
      </c>
      <c r="G605" t="s">
        <v>384</v>
      </c>
      <c r="H605" s="34">
        <v>0.13</v>
      </c>
      <c r="I605" t="s">
        <v>385</v>
      </c>
      <c r="J605" s="35">
        <f t="shared" si="4"/>
        <v>0.27300000000000002</v>
      </c>
      <c r="K605" s="36"/>
    </row>
    <row r="606" spans="2:11" x14ac:dyDescent="0.25">
      <c r="B606" t="s">
        <v>569</v>
      </c>
      <c r="C606" t="s">
        <v>266</v>
      </c>
      <c r="D606" t="s">
        <v>570</v>
      </c>
      <c r="E606" s="33">
        <v>0.312</v>
      </c>
      <c r="G606" t="s">
        <v>384</v>
      </c>
      <c r="H606" s="34">
        <v>18.239999999999998</v>
      </c>
      <c r="I606" t="s">
        <v>385</v>
      </c>
      <c r="J606" s="35">
        <f t="shared" si="4"/>
        <v>5.6908799999999999</v>
      </c>
      <c r="K606" s="36"/>
    </row>
    <row r="607" spans="2:11" x14ac:dyDescent="0.25">
      <c r="B607" t="s">
        <v>559</v>
      </c>
      <c r="C607" t="s">
        <v>27</v>
      </c>
      <c r="D607" t="s">
        <v>560</v>
      </c>
      <c r="E607" s="33">
        <v>0.5</v>
      </c>
      <c r="G607" t="s">
        <v>384</v>
      </c>
      <c r="H607" s="34">
        <v>0.65</v>
      </c>
      <c r="I607" t="s">
        <v>385</v>
      </c>
      <c r="J607" s="35">
        <f t="shared" si="4"/>
        <v>0.32500000000000001</v>
      </c>
      <c r="K607" s="36"/>
    </row>
    <row r="608" spans="2:11" x14ac:dyDescent="0.25">
      <c r="B608" t="s">
        <v>575</v>
      </c>
      <c r="C608" t="s">
        <v>393</v>
      </c>
      <c r="D608" t="s">
        <v>576</v>
      </c>
      <c r="E608" s="33">
        <v>2.0000000000000001E-4</v>
      </c>
      <c r="G608" t="s">
        <v>384</v>
      </c>
      <c r="H608" s="34">
        <v>171.6</v>
      </c>
      <c r="I608" t="s">
        <v>385</v>
      </c>
      <c r="J608" s="35">
        <f t="shared" si="4"/>
        <v>3.4320000000000003E-2</v>
      </c>
      <c r="K608" s="36"/>
    </row>
    <row r="609" spans="2:11" x14ac:dyDescent="0.25">
      <c r="B609" t="s">
        <v>563</v>
      </c>
      <c r="C609" t="s">
        <v>18</v>
      </c>
      <c r="D609" t="s">
        <v>564</v>
      </c>
      <c r="E609" s="33">
        <v>0.5</v>
      </c>
      <c r="G609" t="s">
        <v>384</v>
      </c>
      <c r="H609" s="34">
        <v>5.31</v>
      </c>
      <c r="I609" t="s">
        <v>385</v>
      </c>
      <c r="J609" s="35">
        <f t="shared" si="4"/>
        <v>2.6549999999999998</v>
      </c>
      <c r="K609" s="36"/>
    </row>
    <row r="610" spans="2:11" x14ac:dyDescent="0.25">
      <c r="B610" t="s">
        <v>551</v>
      </c>
      <c r="C610" t="s">
        <v>393</v>
      </c>
      <c r="D610" t="s">
        <v>552</v>
      </c>
      <c r="E610" s="33">
        <v>2.0999999999999999E-3</v>
      </c>
      <c r="G610" t="s">
        <v>384</v>
      </c>
      <c r="H610" s="34">
        <v>35.36</v>
      </c>
      <c r="I610" t="s">
        <v>385</v>
      </c>
      <c r="J610" s="35">
        <f t="shared" si="4"/>
        <v>7.4260000000000007E-2</v>
      </c>
      <c r="K610" s="36"/>
    </row>
    <row r="611" spans="2:11" x14ac:dyDescent="0.25">
      <c r="B611" t="s">
        <v>565</v>
      </c>
      <c r="C611" t="s">
        <v>393</v>
      </c>
      <c r="D611" t="s">
        <v>566</v>
      </c>
      <c r="E611" s="33">
        <v>4.0000000000000001E-3</v>
      </c>
      <c r="G611" t="s">
        <v>384</v>
      </c>
      <c r="H611" s="34">
        <v>17.55</v>
      </c>
      <c r="I611" t="s">
        <v>385</v>
      </c>
      <c r="J611" s="35">
        <f t="shared" si="4"/>
        <v>7.0199999999999999E-2</v>
      </c>
      <c r="K611" s="36"/>
    </row>
    <row r="612" spans="2:11" x14ac:dyDescent="0.25">
      <c r="B612" t="s">
        <v>585</v>
      </c>
      <c r="C612" t="s">
        <v>18</v>
      </c>
      <c r="D612" t="s">
        <v>586</v>
      </c>
      <c r="E612" s="33">
        <v>2.1</v>
      </c>
      <c r="G612" t="s">
        <v>384</v>
      </c>
      <c r="H612" s="34">
        <v>4.7699999999999996</v>
      </c>
      <c r="I612" t="s">
        <v>385</v>
      </c>
      <c r="J612" s="35">
        <f t="shared" si="4"/>
        <v>10.016999999999999</v>
      </c>
      <c r="K612" s="36"/>
    </row>
    <row r="613" spans="2:11" x14ac:dyDescent="0.25">
      <c r="B613" t="s">
        <v>555</v>
      </c>
      <c r="C613" t="s">
        <v>98</v>
      </c>
      <c r="D613" t="s">
        <v>556</v>
      </c>
      <c r="E613" s="33">
        <v>1</v>
      </c>
      <c r="G613" t="s">
        <v>384</v>
      </c>
      <c r="H613" s="34">
        <v>0.76</v>
      </c>
      <c r="I613" t="s">
        <v>385</v>
      </c>
      <c r="J613" s="35">
        <f t="shared" si="4"/>
        <v>0.76</v>
      </c>
      <c r="K613" s="36"/>
    </row>
    <row r="614" spans="2:11" x14ac:dyDescent="0.25">
      <c r="B614" t="s">
        <v>571</v>
      </c>
      <c r="C614" t="s">
        <v>18</v>
      </c>
      <c r="D614" t="s">
        <v>572</v>
      </c>
      <c r="E614" s="33">
        <v>2.1</v>
      </c>
      <c r="G614" t="s">
        <v>384</v>
      </c>
      <c r="H614" s="34">
        <v>2.6</v>
      </c>
      <c r="I614" t="s">
        <v>385</v>
      </c>
      <c r="J614" s="35">
        <f t="shared" si="4"/>
        <v>5.46</v>
      </c>
      <c r="K614" s="36"/>
    </row>
    <row r="615" spans="2:11" x14ac:dyDescent="0.25">
      <c r="B615" t="s">
        <v>580</v>
      </c>
      <c r="C615" t="s">
        <v>15</v>
      </c>
      <c r="D615" t="s">
        <v>581</v>
      </c>
      <c r="E615" s="33">
        <v>0.5</v>
      </c>
      <c r="G615" t="s">
        <v>384</v>
      </c>
      <c r="H615" s="34">
        <v>12.22</v>
      </c>
      <c r="I615" t="s">
        <v>385</v>
      </c>
      <c r="J615" s="35">
        <f t="shared" si="4"/>
        <v>6.11</v>
      </c>
      <c r="K615" s="36"/>
    </row>
    <row r="616" spans="2:11" x14ac:dyDescent="0.25">
      <c r="B616" t="s">
        <v>582</v>
      </c>
      <c r="C616" t="s">
        <v>15</v>
      </c>
      <c r="D616" t="s">
        <v>583</v>
      </c>
      <c r="E616" s="33">
        <v>0.45</v>
      </c>
      <c r="G616" t="s">
        <v>384</v>
      </c>
      <c r="H616" s="34">
        <v>6.91</v>
      </c>
      <c r="I616" t="s">
        <v>385</v>
      </c>
      <c r="J616" s="35">
        <f t="shared" si="4"/>
        <v>3.1095000000000002</v>
      </c>
      <c r="K616" s="36"/>
    </row>
    <row r="617" spans="2:11" x14ac:dyDescent="0.25">
      <c r="D617" s="37" t="s">
        <v>401</v>
      </c>
      <c r="E617" s="36"/>
      <c r="H617" s="36"/>
      <c r="K617" s="34">
        <f>SUM(J601:J616)</f>
        <v>75.769570000000002</v>
      </c>
    </row>
    <row r="618" spans="2:11" x14ac:dyDescent="0.25">
      <c r="B618" s="25" t="s">
        <v>375</v>
      </c>
      <c r="E618" s="36"/>
      <c r="H618" s="36"/>
      <c r="K618" s="36"/>
    </row>
    <row r="619" spans="2:11" x14ac:dyDescent="0.25">
      <c r="B619" t="s">
        <v>410</v>
      </c>
      <c r="C619" t="s">
        <v>266</v>
      </c>
      <c r="D619" t="s">
        <v>407</v>
      </c>
      <c r="E619" s="33">
        <v>1.34E-2</v>
      </c>
      <c r="G619" t="s">
        <v>384</v>
      </c>
      <c r="H619" s="34">
        <v>91.127099999999999</v>
      </c>
      <c r="I619" t="s">
        <v>385</v>
      </c>
      <c r="J619" s="35">
        <f>ROUND(E619* H619,5)</f>
        <v>1.2211000000000001</v>
      </c>
      <c r="K619" s="36"/>
    </row>
    <row r="620" spans="2:11" x14ac:dyDescent="0.25">
      <c r="D620" s="37" t="s">
        <v>577</v>
      </c>
      <c r="E620" s="36"/>
      <c r="H620" s="36"/>
      <c r="K620" s="34">
        <f>SUM(J619:J619)</f>
        <v>1.2211000000000001</v>
      </c>
    </row>
    <row r="621" spans="2:11" x14ac:dyDescent="0.25">
      <c r="D621" s="37" t="s">
        <v>402</v>
      </c>
      <c r="E621" s="36"/>
      <c r="H621" s="36"/>
      <c r="K621" s="38">
        <f>SUM(J584:J620)</f>
        <v>155.51974000000001</v>
      </c>
    </row>
    <row r="622" spans="2:11" x14ac:dyDescent="0.25">
      <c r="D622" s="37" t="s">
        <v>434</v>
      </c>
      <c r="E622" s="36"/>
      <c r="H622" s="36">
        <v>10</v>
      </c>
      <c r="I622" t="s">
        <v>404</v>
      </c>
      <c r="K622" s="34">
        <f>ROUND(H622/100*K621,5)</f>
        <v>15.551970000000001</v>
      </c>
    </row>
    <row r="623" spans="2:11" x14ac:dyDescent="0.25">
      <c r="D623" s="37" t="s">
        <v>405</v>
      </c>
      <c r="E623" s="36"/>
      <c r="H623" s="36"/>
      <c r="K623" s="38">
        <f>SUM(K621:K622)</f>
        <v>171.07171000000002</v>
      </c>
    </row>
    <row r="625" spans="1:27" ht="45" customHeight="1" x14ac:dyDescent="0.25">
      <c r="A625" s="29" t="s">
        <v>588</v>
      </c>
      <c r="B625" s="29" t="s">
        <v>265</v>
      </c>
      <c r="C625" s="30" t="s">
        <v>266</v>
      </c>
      <c r="D625" s="7" t="s">
        <v>267</v>
      </c>
      <c r="E625" s="6"/>
      <c r="F625" s="6"/>
      <c r="G625" s="30"/>
      <c r="H625" s="31" t="s">
        <v>378</v>
      </c>
      <c r="I625" s="5">
        <v>1</v>
      </c>
      <c r="J625" s="4"/>
      <c r="K625" s="32">
        <f>ROUND(K631,2)</f>
        <v>59.5</v>
      </c>
      <c r="L625" s="30"/>
      <c r="M625" s="30"/>
      <c r="N625" s="30"/>
      <c r="O625" s="30"/>
      <c r="P625" s="30"/>
      <c r="Q625" s="30"/>
      <c r="R625" s="30"/>
      <c r="S625" s="30"/>
      <c r="T625" s="30"/>
      <c r="U625" s="30"/>
      <c r="V625" s="30"/>
      <c r="W625" s="30"/>
      <c r="X625" s="30"/>
      <c r="Y625" s="30"/>
      <c r="Z625" s="30"/>
      <c r="AA625" s="30"/>
    </row>
    <row r="626" spans="1:27" x14ac:dyDescent="0.25">
      <c r="B626" s="25" t="s">
        <v>387</v>
      </c>
    </row>
    <row r="627" spans="1:27" x14ac:dyDescent="0.25">
      <c r="B627" t="s">
        <v>589</v>
      </c>
      <c r="C627" t="s">
        <v>266</v>
      </c>
      <c r="D627" t="s">
        <v>590</v>
      </c>
      <c r="E627" s="33">
        <v>1</v>
      </c>
      <c r="F627" t="s">
        <v>383</v>
      </c>
      <c r="G627" t="s">
        <v>384</v>
      </c>
      <c r="H627" s="34">
        <v>54.09</v>
      </c>
      <c r="I627" t="s">
        <v>385</v>
      </c>
      <c r="J627" s="35">
        <f>ROUND(E627/I625* H627,5)</f>
        <v>54.09</v>
      </c>
      <c r="K627" s="36"/>
    </row>
    <row r="628" spans="1:27" x14ac:dyDescent="0.25">
      <c r="D628" s="37" t="s">
        <v>390</v>
      </c>
      <c r="E628" s="36"/>
      <c r="H628" s="36"/>
      <c r="K628" s="34">
        <f>SUM(J627:J627)</f>
        <v>54.09</v>
      </c>
    </row>
    <row r="629" spans="1:27" x14ac:dyDescent="0.25">
      <c r="D629" s="37" t="s">
        <v>402</v>
      </c>
      <c r="E629" s="36"/>
      <c r="H629" s="36"/>
      <c r="K629" s="38">
        <f>SUM(J626:J628)</f>
        <v>54.09</v>
      </c>
    </row>
    <row r="630" spans="1:27" x14ac:dyDescent="0.25">
      <c r="D630" s="37" t="s">
        <v>434</v>
      </c>
      <c r="E630" s="36"/>
      <c r="H630" s="36">
        <v>10</v>
      </c>
      <c r="I630" t="s">
        <v>404</v>
      </c>
      <c r="K630" s="34">
        <f>ROUND(H630/100*K629,5)</f>
        <v>5.4089999999999998</v>
      </c>
    </row>
    <row r="631" spans="1:27" x14ac:dyDescent="0.25">
      <c r="D631" s="37" t="s">
        <v>405</v>
      </c>
      <c r="E631" s="36"/>
      <c r="H631" s="36"/>
      <c r="K631" s="38">
        <f>SUM(K629:K630)</f>
        <v>59.499000000000002</v>
      </c>
    </row>
    <row r="633" spans="1:27" ht="45" customHeight="1" x14ac:dyDescent="0.25">
      <c r="A633" s="29" t="s">
        <v>591</v>
      </c>
      <c r="B633" s="29" t="s">
        <v>268</v>
      </c>
      <c r="C633" s="30" t="s">
        <v>266</v>
      </c>
      <c r="D633" s="7" t="s">
        <v>269</v>
      </c>
      <c r="E633" s="6"/>
      <c r="F633" s="6"/>
      <c r="G633" s="30"/>
      <c r="H633" s="31" t="s">
        <v>378</v>
      </c>
      <c r="I633" s="5">
        <v>1</v>
      </c>
      <c r="J633" s="4"/>
      <c r="K633" s="32">
        <f>ROUND(K639,2)</f>
        <v>28.44</v>
      </c>
      <c r="L633" s="30"/>
      <c r="M633" s="30"/>
      <c r="N633" s="30"/>
      <c r="O633" s="30"/>
      <c r="P633" s="30"/>
      <c r="Q633" s="30"/>
      <c r="R633" s="30"/>
      <c r="S633" s="30"/>
      <c r="T633" s="30"/>
      <c r="U633" s="30"/>
      <c r="V633" s="30"/>
      <c r="W633" s="30"/>
      <c r="X633" s="30"/>
      <c r="Y633" s="30"/>
      <c r="Z633" s="30"/>
      <c r="AA633" s="30"/>
    </row>
    <row r="634" spans="1:27" x14ac:dyDescent="0.25">
      <c r="B634" s="25" t="s">
        <v>391</v>
      </c>
    </row>
    <row r="635" spans="1:27" x14ac:dyDescent="0.25">
      <c r="B635" t="s">
        <v>592</v>
      </c>
      <c r="C635" t="s">
        <v>393</v>
      </c>
      <c r="D635" t="s">
        <v>269</v>
      </c>
      <c r="E635" s="33">
        <v>1</v>
      </c>
      <c r="G635" t="s">
        <v>384</v>
      </c>
      <c r="H635" s="34">
        <v>25.85</v>
      </c>
      <c r="I635" t="s">
        <v>385</v>
      </c>
      <c r="J635" s="35">
        <f>ROUND(E635* H635,5)</f>
        <v>25.85</v>
      </c>
      <c r="K635" s="36"/>
    </row>
    <row r="636" spans="1:27" x14ac:dyDescent="0.25">
      <c r="D636" s="37" t="s">
        <v>401</v>
      </c>
      <c r="E636" s="36"/>
      <c r="H636" s="36"/>
      <c r="K636" s="34">
        <f>SUM(J635:J635)</f>
        <v>25.85</v>
      </c>
    </row>
    <row r="637" spans="1:27" x14ac:dyDescent="0.25">
      <c r="D637" s="37" t="s">
        <v>402</v>
      </c>
      <c r="E637" s="36"/>
      <c r="H637" s="36"/>
      <c r="K637" s="38">
        <f>SUM(J634:J636)</f>
        <v>25.85</v>
      </c>
    </row>
    <row r="638" spans="1:27" x14ac:dyDescent="0.25">
      <c r="D638" s="37" t="s">
        <v>434</v>
      </c>
      <c r="E638" s="36"/>
      <c r="H638" s="36">
        <v>10</v>
      </c>
      <c r="I638" t="s">
        <v>404</v>
      </c>
      <c r="K638" s="34">
        <f>ROUND(H638/100*K637,5)</f>
        <v>2.585</v>
      </c>
    </row>
    <row r="639" spans="1:27" x14ac:dyDescent="0.25">
      <c r="D639" s="37" t="s">
        <v>405</v>
      </c>
      <c r="E639" s="36"/>
      <c r="H639" s="36"/>
      <c r="K639" s="38">
        <f>SUM(K637:K638)</f>
        <v>28.435000000000002</v>
      </c>
    </row>
    <row r="641" spans="1:27" ht="45" customHeight="1" x14ac:dyDescent="0.25">
      <c r="A641" s="29" t="s">
        <v>593</v>
      </c>
      <c r="B641" s="29" t="s">
        <v>363</v>
      </c>
      <c r="C641" s="30" t="s">
        <v>98</v>
      </c>
      <c r="D641" s="7" t="s">
        <v>364</v>
      </c>
      <c r="E641" s="6"/>
      <c r="F641" s="6"/>
      <c r="G641" s="30"/>
      <c r="H641" s="31" t="s">
        <v>378</v>
      </c>
      <c r="I641" s="5">
        <v>1</v>
      </c>
      <c r="J641" s="4"/>
      <c r="K641" s="32">
        <f>ROUND(K653,2)</f>
        <v>2.42</v>
      </c>
      <c r="L641" s="30"/>
      <c r="M641" s="30"/>
      <c r="N641" s="30"/>
      <c r="O641" s="30"/>
      <c r="P641" s="30"/>
      <c r="Q641" s="30"/>
      <c r="R641" s="30"/>
      <c r="S641" s="30"/>
      <c r="T641" s="30"/>
      <c r="U641" s="30"/>
      <c r="V641" s="30"/>
      <c r="W641" s="30"/>
      <c r="X641" s="30"/>
      <c r="Y641" s="30"/>
      <c r="Z641" s="30"/>
      <c r="AA641" s="30"/>
    </row>
    <row r="642" spans="1:27" x14ac:dyDescent="0.25">
      <c r="B642" s="25" t="s">
        <v>379</v>
      </c>
    </row>
    <row r="643" spans="1:27" x14ac:dyDescent="0.25">
      <c r="B643" t="s">
        <v>498</v>
      </c>
      <c r="C643" t="s">
        <v>381</v>
      </c>
      <c r="D643" t="s">
        <v>499</v>
      </c>
      <c r="E643" s="33">
        <v>1.4E-2</v>
      </c>
      <c r="F643" t="s">
        <v>383</v>
      </c>
      <c r="G643" t="s">
        <v>384</v>
      </c>
      <c r="H643" s="34">
        <v>24.12</v>
      </c>
      <c r="I643" t="s">
        <v>385</v>
      </c>
      <c r="J643" s="35">
        <f>ROUND(E643/I641* H643,5)</f>
        <v>0.33767999999999998</v>
      </c>
      <c r="K643" s="36"/>
    </row>
    <row r="644" spans="1:27" x14ac:dyDescent="0.25">
      <c r="B644" t="s">
        <v>594</v>
      </c>
      <c r="C644" t="s">
        <v>381</v>
      </c>
      <c r="D644" t="s">
        <v>595</v>
      </c>
      <c r="E644" s="33">
        <v>1.4E-2</v>
      </c>
      <c r="F644" t="s">
        <v>383</v>
      </c>
      <c r="G644" t="s">
        <v>384</v>
      </c>
      <c r="H644" s="34">
        <v>29</v>
      </c>
      <c r="I644" t="s">
        <v>385</v>
      </c>
      <c r="J644" s="35">
        <f>ROUND(E644/I641* H644,5)</f>
        <v>0.40600000000000003</v>
      </c>
      <c r="K644" s="36"/>
    </row>
    <row r="645" spans="1:27" x14ac:dyDescent="0.25">
      <c r="D645" s="37" t="s">
        <v>386</v>
      </c>
      <c r="E645" s="36"/>
      <c r="H645" s="36"/>
      <c r="K645" s="34">
        <f>SUM(J643:J644)</f>
        <v>0.74368000000000001</v>
      </c>
    </row>
    <row r="646" spans="1:27" x14ac:dyDescent="0.25">
      <c r="B646" s="25" t="s">
        <v>391</v>
      </c>
      <c r="E646" s="36"/>
      <c r="H646" s="36"/>
      <c r="K646" s="36"/>
    </row>
    <row r="647" spans="1:27" x14ac:dyDescent="0.25">
      <c r="B647" t="s">
        <v>596</v>
      </c>
      <c r="C647" t="s">
        <v>98</v>
      </c>
      <c r="D647" t="s">
        <v>597</v>
      </c>
      <c r="E647" s="33">
        <v>1</v>
      </c>
      <c r="G647" t="s">
        <v>384</v>
      </c>
      <c r="H647" s="34">
        <v>1.44</v>
      </c>
      <c r="I647" t="s">
        <v>385</v>
      </c>
      <c r="J647" s="35">
        <f>ROUND(E647* H647,5)</f>
        <v>1.44</v>
      </c>
      <c r="K647" s="36"/>
    </row>
    <row r="648" spans="1:27" x14ac:dyDescent="0.25">
      <c r="D648" s="37" t="s">
        <v>401</v>
      </c>
      <c r="E648" s="36"/>
      <c r="H648" s="36"/>
      <c r="K648" s="34">
        <f>SUM(J647:J647)</f>
        <v>1.44</v>
      </c>
    </row>
    <row r="649" spans="1:27" x14ac:dyDescent="0.25">
      <c r="E649" s="36"/>
      <c r="H649" s="36"/>
      <c r="K649" s="36"/>
    </row>
    <row r="650" spans="1:27" x14ac:dyDescent="0.25">
      <c r="D650" s="37" t="s">
        <v>403</v>
      </c>
      <c r="E650" s="36"/>
      <c r="H650" s="36">
        <v>2.5</v>
      </c>
      <c r="I650" t="s">
        <v>404</v>
      </c>
      <c r="J650">
        <f>ROUND(H650/100*K645,5)</f>
        <v>1.8589999999999999E-2</v>
      </c>
      <c r="K650" s="36"/>
    </row>
    <row r="651" spans="1:27" x14ac:dyDescent="0.25">
      <c r="D651" s="37" t="s">
        <v>402</v>
      </c>
      <c r="E651" s="36"/>
      <c r="H651" s="36"/>
      <c r="K651" s="38">
        <f>SUM(J642:J650)</f>
        <v>2.2022699999999999</v>
      </c>
    </row>
    <row r="652" spans="1:27" x14ac:dyDescent="0.25">
      <c r="D652" s="37" t="s">
        <v>434</v>
      </c>
      <c r="E652" s="36"/>
      <c r="H652" s="36">
        <v>10</v>
      </c>
      <c r="I652" t="s">
        <v>404</v>
      </c>
      <c r="K652" s="34">
        <f>ROUND(H652/100*K651,5)</f>
        <v>0.22023000000000001</v>
      </c>
    </row>
    <row r="653" spans="1:27" x14ac:dyDescent="0.25">
      <c r="D653" s="37" t="s">
        <v>405</v>
      </c>
      <c r="E653" s="36"/>
      <c r="H653" s="36"/>
      <c r="K653" s="38">
        <f>SUM(K651:K652)</f>
        <v>2.4224999999999999</v>
      </c>
    </row>
    <row r="655" spans="1:27" ht="45" customHeight="1" x14ac:dyDescent="0.25">
      <c r="A655" s="29" t="s">
        <v>598</v>
      </c>
      <c r="B655" s="29" t="s">
        <v>367</v>
      </c>
      <c r="C655" s="30" t="s">
        <v>27</v>
      </c>
      <c r="D655" s="7" t="s">
        <v>368</v>
      </c>
      <c r="E655" s="6"/>
      <c r="F655" s="6"/>
      <c r="G655" s="30"/>
      <c r="H655" s="31" t="s">
        <v>378</v>
      </c>
      <c r="I655" s="5">
        <v>0.7</v>
      </c>
      <c r="J655" s="4"/>
      <c r="K655" s="32">
        <f>ROUND(K661,2)</f>
        <v>1561.06</v>
      </c>
      <c r="L655" s="30"/>
      <c r="M655" s="30"/>
      <c r="N655" s="30"/>
      <c r="O655" s="30"/>
      <c r="P655" s="30"/>
      <c r="Q655" s="30"/>
      <c r="R655" s="30"/>
      <c r="S655" s="30"/>
      <c r="T655" s="30"/>
      <c r="U655" s="30"/>
      <c r="V655" s="30"/>
      <c r="W655" s="30"/>
      <c r="X655" s="30"/>
      <c r="Y655" s="30"/>
      <c r="Z655" s="30"/>
      <c r="AA655" s="30"/>
    </row>
    <row r="656" spans="1:27" x14ac:dyDescent="0.25">
      <c r="B656" s="25" t="s">
        <v>379</v>
      </c>
    </row>
    <row r="657" spans="1:27" x14ac:dyDescent="0.25">
      <c r="B657" t="s">
        <v>481</v>
      </c>
      <c r="C657" t="s">
        <v>381</v>
      </c>
      <c r="D657" t="s">
        <v>482</v>
      </c>
      <c r="E657" s="33">
        <v>20</v>
      </c>
      <c r="F657" t="s">
        <v>383</v>
      </c>
      <c r="G657" t="s">
        <v>384</v>
      </c>
      <c r="H657" s="34">
        <v>49.67</v>
      </c>
      <c r="I657" t="s">
        <v>385</v>
      </c>
      <c r="J657" s="35">
        <f>ROUND(E657/I655* H657,5)</f>
        <v>1419.1428599999999</v>
      </c>
      <c r="K657" s="36"/>
    </row>
    <row r="658" spans="1:27" x14ac:dyDescent="0.25">
      <c r="D658" s="37" t="s">
        <v>386</v>
      </c>
      <c r="E658" s="36"/>
      <c r="H658" s="36"/>
      <c r="K658" s="34">
        <f>SUM(J657:J657)</f>
        <v>1419.1428599999999</v>
      </c>
    </row>
    <row r="659" spans="1:27" x14ac:dyDescent="0.25">
      <c r="D659" s="37" t="s">
        <v>402</v>
      </c>
      <c r="E659" s="36"/>
      <c r="H659" s="36"/>
      <c r="K659" s="38">
        <f>SUM(J656:J658)</f>
        <v>1419.1428599999999</v>
      </c>
    </row>
    <row r="660" spans="1:27" x14ac:dyDescent="0.25">
      <c r="D660" s="37" t="s">
        <v>434</v>
      </c>
      <c r="E660" s="36"/>
      <c r="H660" s="36">
        <v>10</v>
      </c>
      <c r="I660" t="s">
        <v>404</v>
      </c>
      <c r="K660" s="34">
        <f>ROUND(H660/100*K659,5)</f>
        <v>141.91428999999999</v>
      </c>
    </row>
    <row r="661" spans="1:27" x14ac:dyDescent="0.25">
      <c r="D661" s="37" t="s">
        <v>405</v>
      </c>
      <c r="E661" s="36"/>
      <c r="H661" s="36"/>
      <c r="K661" s="38">
        <f>SUM(K659:K660)</f>
        <v>1561.0571499999999</v>
      </c>
    </row>
    <row r="663" spans="1:27" ht="45" customHeight="1" x14ac:dyDescent="0.25">
      <c r="A663" s="29" t="s">
        <v>599</v>
      </c>
      <c r="B663" s="29" t="s">
        <v>43</v>
      </c>
      <c r="C663" s="30" t="s">
        <v>15</v>
      </c>
      <c r="D663" s="7" t="s">
        <v>44</v>
      </c>
      <c r="E663" s="6"/>
      <c r="F663" s="6"/>
      <c r="G663" s="30"/>
      <c r="H663" s="31" t="s">
        <v>378</v>
      </c>
      <c r="I663" s="5">
        <v>1</v>
      </c>
      <c r="J663" s="4"/>
      <c r="K663" s="32">
        <f>ROUND(K678,2)</f>
        <v>47.85</v>
      </c>
      <c r="L663" s="30"/>
      <c r="M663" s="30"/>
      <c r="N663" s="30"/>
      <c r="O663" s="30"/>
      <c r="P663" s="30"/>
      <c r="Q663" s="30"/>
      <c r="R663" s="30"/>
      <c r="S663" s="30"/>
      <c r="T663" s="30"/>
      <c r="U663" s="30"/>
      <c r="V663" s="30"/>
      <c r="W663" s="30"/>
      <c r="X663" s="30"/>
      <c r="Y663" s="30"/>
      <c r="Z663" s="30"/>
      <c r="AA663" s="30"/>
    </row>
    <row r="664" spans="1:27" x14ac:dyDescent="0.25">
      <c r="B664" s="25" t="s">
        <v>379</v>
      </c>
    </row>
    <row r="665" spans="1:27" x14ac:dyDescent="0.25">
      <c r="B665" t="s">
        <v>498</v>
      </c>
      <c r="C665" t="s">
        <v>381</v>
      </c>
      <c r="D665" t="s">
        <v>499</v>
      </c>
      <c r="E665" s="33">
        <v>0.39</v>
      </c>
      <c r="F665" t="s">
        <v>383</v>
      </c>
      <c r="G665" t="s">
        <v>384</v>
      </c>
      <c r="H665" s="34">
        <v>24.12</v>
      </c>
      <c r="I665" t="s">
        <v>385</v>
      </c>
      <c r="J665" s="35">
        <f>ROUND(E665/I663* H665,5)</f>
        <v>9.4068000000000005</v>
      </c>
      <c r="K665" s="36"/>
    </row>
    <row r="666" spans="1:27" x14ac:dyDescent="0.25">
      <c r="B666" t="s">
        <v>594</v>
      </c>
      <c r="C666" t="s">
        <v>381</v>
      </c>
      <c r="D666" t="s">
        <v>595</v>
      </c>
      <c r="E666" s="33">
        <v>0.78</v>
      </c>
      <c r="F666" t="s">
        <v>383</v>
      </c>
      <c r="G666" t="s">
        <v>384</v>
      </c>
      <c r="H666" s="34">
        <v>29</v>
      </c>
      <c r="I666" t="s">
        <v>385</v>
      </c>
      <c r="J666" s="35">
        <f>ROUND(E666/I663* H666,5)</f>
        <v>22.62</v>
      </c>
      <c r="K666" s="36"/>
    </row>
    <row r="667" spans="1:27" x14ac:dyDescent="0.25">
      <c r="D667" s="37" t="s">
        <v>386</v>
      </c>
      <c r="E667" s="36"/>
      <c r="H667" s="36"/>
      <c r="K667" s="34">
        <f>SUM(J665:J666)</f>
        <v>32.026800000000001</v>
      </c>
    </row>
    <row r="668" spans="1:27" x14ac:dyDescent="0.25">
      <c r="B668" s="25" t="s">
        <v>391</v>
      </c>
      <c r="E668" s="36"/>
      <c r="H668" s="36"/>
      <c r="K668" s="36"/>
    </row>
    <row r="669" spans="1:27" x14ac:dyDescent="0.25">
      <c r="B669" t="s">
        <v>600</v>
      </c>
      <c r="C669" t="s">
        <v>27</v>
      </c>
      <c r="D669" t="s">
        <v>601</v>
      </c>
      <c r="E669" s="33">
        <v>31.2121</v>
      </c>
      <c r="G669" t="s">
        <v>384</v>
      </c>
      <c r="H669" s="34">
        <v>0.25</v>
      </c>
      <c r="I669" t="s">
        <v>385</v>
      </c>
      <c r="J669" s="35">
        <f>ROUND(E669* H669,5)</f>
        <v>7.8030299999999997</v>
      </c>
      <c r="K669" s="36"/>
    </row>
    <row r="670" spans="1:27" x14ac:dyDescent="0.25">
      <c r="D670" s="37" t="s">
        <v>401</v>
      </c>
      <c r="E670" s="36"/>
      <c r="H670" s="36"/>
      <c r="K670" s="34">
        <f>SUM(J669:J669)</f>
        <v>7.8030299999999997</v>
      </c>
    </row>
    <row r="671" spans="1:27" x14ac:dyDescent="0.25">
      <c r="B671" s="25" t="s">
        <v>375</v>
      </c>
      <c r="E671" s="36"/>
      <c r="H671" s="36"/>
      <c r="K671" s="36"/>
    </row>
    <row r="672" spans="1:27" x14ac:dyDescent="0.25">
      <c r="B672" t="s">
        <v>376</v>
      </c>
      <c r="C672" t="s">
        <v>266</v>
      </c>
      <c r="D672" t="s">
        <v>377</v>
      </c>
      <c r="E672" s="33">
        <v>1.8100000000000002E-2</v>
      </c>
      <c r="G672" t="s">
        <v>384</v>
      </c>
      <c r="H672" s="34">
        <v>158.51793000000001</v>
      </c>
      <c r="I672" t="s">
        <v>385</v>
      </c>
      <c r="J672" s="35">
        <f>ROUND(E672* H672,5)</f>
        <v>2.86917</v>
      </c>
      <c r="K672" s="36"/>
    </row>
    <row r="673" spans="1:27" x14ac:dyDescent="0.25">
      <c r="D673" s="37" t="s">
        <v>577</v>
      </c>
      <c r="E673" s="36"/>
      <c r="H673" s="36"/>
      <c r="K673" s="34">
        <f>SUM(J672:J672)</f>
        <v>2.86917</v>
      </c>
    </row>
    <row r="674" spans="1:27" x14ac:dyDescent="0.25">
      <c r="E674" s="36"/>
      <c r="H674" s="36"/>
      <c r="K674" s="36"/>
    </row>
    <row r="675" spans="1:27" x14ac:dyDescent="0.25">
      <c r="D675" s="37" t="s">
        <v>403</v>
      </c>
      <c r="E675" s="36"/>
      <c r="H675" s="36">
        <v>2.5</v>
      </c>
      <c r="I675" t="s">
        <v>404</v>
      </c>
      <c r="J675">
        <f>ROUND(H675/100*K667,5)</f>
        <v>0.80066999999999999</v>
      </c>
      <c r="K675" s="36"/>
    </row>
    <row r="676" spans="1:27" x14ac:dyDescent="0.25">
      <c r="D676" s="37" t="s">
        <v>402</v>
      </c>
      <c r="E676" s="36"/>
      <c r="H676" s="36"/>
      <c r="K676" s="38">
        <f>SUM(J664:J675)</f>
        <v>43.499669999999995</v>
      </c>
    </row>
    <row r="677" spans="1:27" x14ac:dyDescent="0.25">
      <c r="D677" s="37" t="s">
        <v>434</v>
      </c>
      <c r="E677" s="36"/>
      <c r="H677" s="36">
        <v>10</v>
      </c>
      <c r="I677" t="s">
        <v>404</v>
      </c>
      <c r="K677" s="34">
        <f>ROUND(H677/100*K676,5)</f>
        <v>4.3499699999999999</v>
      </c>
    </row>
    <row r="678" spans="1:27" x14ac:dyDescent="0.25">
      <c r="D678" s="37" t="s">
        <v>405</v>
      </c>
      <c r="E678" s="36"/>
      <c r="H678" s="36"/>
      <c r="K678" s="38">
        <f>SUM(K676:K677)</f>
        <v>47.849639999999994</v>
      </c>
    </row>
    <row r="680" spans="1:27" ht="45" customHeight="1" x14ac:dyDescent="0.25">
      <c r="A680" s="29" t="s">
        <v>602</v>
      </c>
      <c r="B680" s="29" t="s">
        <v>361</v>
      </c>
      <c r="C680" s="30" t="s">
        <v>15</v>
      </c>
      <c r="D680" s="7" t="s">
        <v>362</v>
      </c>
      <c r="E680" s="6"/>
      <c r="F680" s="6"/>
      <c r="G680" s="30"/>
      <c r="H680" s="31" t="s">
        <v>378</v>
      </c>
      <c r="I680" s="5">
        <v>1</v>
      </c>
      <c r="J680" s="4"/>
      <c r="K680" s="32">
        <f>ROUND(K695,2)</f>
        <v>43.14</v>
      </c>
      <c r="L680" s="30"/>
      <c r="M680" s="30"/>
      <c r="N680" s="30"/>
      <c r="O680" s="30"/>
      <c r="P680" s="30"/>
      <c r="Q680" s="30"/>
      <c r="R680" s="30"/>
      <c r="S680" s="30"/>
      <c r="T680" s="30"/>
      <c r="U680" s="30"/>
      <c r="V680" s="30"/>
      <c r="W680" s="30"/>
      <c r="X680" s="30"/>
      <c r="Y680" s="30"/>
      <c r="Z680" s="30"/>
      <c r="AA680" s="30"/>
    </row>
    <row r="681" spans="1:27" x14ac:dyDescent="0.25">
      <c r="B681" s="25" t="s">
        <v>379</v>
      </c>
    </row>
    <row r="682" spans="1:27" x14ac:dyDescent="0.25">
      <c r="B682" t="s">
        <v>498</v>
      </c>
      <c r="C682" t="s">
        <v>381</v>
      </c>
      <c r="D682" t="s">
        <v>499</v>
      </c>
      <c r="E682" s="33">
        <v>0.34</v>
      </c>
      <c r="F682" t="s">
        <v>383</v>
      </c>
      <c r="G682" t="s">
        <v>384</v>
      </c>
      <c r="H682" s="34">
        <v>24.12</v>
      </c>
      <c r="I682" t="s">
        <v>385</v>
      </c>
      <c r="J682" s="35">
        <f>ROUND(E682/I680* H682,5)</f>
        <v>8.2007999999999992</v>
      </c>
      <c r="K682" s="36"/>
    </row>
    <row r="683" spans="1:27" x14ac:dyDescent="0.25">
      <c r="B683" t="s">
        <v>594</v>
      </c>
      <c r="C683" t="s">
        <v>381</v>
      </c>
      <c r="D683" t="s">
        <v>595</v>
      </c>
      <c r="E683" s="33">
        <v>0.68</v>
      </c>
      <c r="F683" t="s">
        <v>383</v>
      </c>
      <c r="G683" t="s">
        <v>384</v>
      </c>
      <c r="H683" s="34">
        <v>29</v>
      </c>
      <c r="I683" t="s">
        <v>385</v>
      </c>
      <c r="J683" s="35">
        <f>ROUND(E683/I680* H683,5)</f>
        <v>19.72</v>
      </c>
      <c r="K683" s="36"/>
    </row>
    <row r="684" spans="1:27" x14ac:dyDescent="0.25">
      <c r="D684" s="37" t="s">
        <v>386</v>
      </c>
      <c r="E684" s="36"/>
      <c r="H684" s="36"/>
      <c r="K684" s="34">
        <f>SUM(J682:J683)</f>
        <v>27.9208</v>
      </c>
    </row>
    <row r="685" spans="1:27" x14ac:dyDescent="0.25">
      <c r="B685" s="25" t="s">
        <v>391</v>
      </c>
      <c r="E685" s="36"/>
      <c r="H685" s="36"/>
      <c r="K685" s="36"/>
    </row>
    <row r="686" spans="1:27" x14ac:dyDescent="0.25">
      <c r="B686" t="s">
        <v>600</v>
      </c>
      <c r="C686" t="s">
        <v>27</v>
      </c>
      <c r="D686" t="s">
        <v>601</v>
      </c>
      <c r="E686" s="33">
        <v>30.909099999999999</v>
      </c>
      <c r="G686" t="s">
        <v>384</v>
      </c>
      <c r="H686" s="34">
        <v>0.25</v>
      </c>
      <c r="I686" t="s">
        <v>385</v>
      </c>
      <c r="J686" s="35">
        <f>ROUND(E686* H686,5)</f>
        <v>7.7272800000000004</v>
      </c>
      <c r="K686" s="36"/>
    </row>
    <row r="687" spans="1:27" x14ac:dyDescent="0.25">
      <c r="D687" s="37" t="s">
        <v>401</v>
      </c>
      <c r="E687" s="36"/>
      <c r="H687" s="36"/>
      <c r="K687" s="34">
        <f>SUM(J686:J686)</f>
        <v>7.7272800000000004</v>
      </c>
    </row>
    <row r="688" spans="1:27" x14ac:dyDescent="0.25">
      <c r="B688" s="25" t="s">
        <v>375</v>
      </c>
      <c r="E688" s="36"/>
      <c r="H688" s="36"/>
      <c r="K688" s="36"/>
    </row>
    <row r="689" spans="1:27" x14ac:dyDescent="0.25">
      <c r="B689" t="s">
        <v>376</v>
      </c>
      <c r="C689" t="s">
        <v>266</v>
      </c>
      <c r="D689" t="s">
        <v>377</v>
      </c>
      <c r="E689" s="33">
        <v>1.8100000000000002E-2</v>
      </c>
      <c r="G689" t="s">
        <v>384</v>
      </c>
      <c r="H689" s="34">
        <v>158.51793000000001</v>
      </c>
      <c r="I689" t="s">
        <v>385</v>
      </c>
      <c r="J689" s="35">
        <f>ROUND(E689* H689,5)</f>
        <v>2.86917</v>
      </c>
      <c r="K689" s="36"/>
    </row>
    <row r="690" spans="1:27" x14ac:dyDescent="0.25">
      <c r="D690" s="37" t="s">
        <v>577</v>
      </c>
      <c r="E690" s="36"/>
      <c r="H690" s="36"/>
      <c r="K690" s="34">
        <f>SUM(J689:J689)</f>
        <v>2.86917</v>
      </c>
    </row>
    <row r="691" spans="1:27" x14ac:dyDescent="0.25">
      <c r="E691" s="36"/>
      <c r="H691" s="36"/>
      <c r="K691" s="36"/>
    </row>
    <row r="692" spans="1:27" x14ac:dyDescent="0.25">
      <c r="D692" s="37" t="s">
        <v>403</v>
      </c>
      <c r="E692" s="36"/>
      <c r="H692" s="36">
        <v>2.5</v>
      </c>
      <c r="I692" t="s">
        <v>404</v>
      </c>
      <c r="J692">
        <f>ROUND(H692/100*K684,5)</f>
        <v>0.69801999999999997</v>
      </c>
      <c r="K692" s="36"/>
    </row>
    <row r="693" spans="1:27" x14ac:dyDescent="0.25">
      <c r="D693" s="37" t="s">
        <v>402</v>
      </c>
      <c r="E693" s="36"/>
      <c r="H693" s="36"/>
      <c r="K693" s="38">
        <f>SUM(J681:J692)</f>
        <v>39.215269999999997</v>
      </c>
    </row>
    <row r="694" spans="1:27" x14ac:dyDescent="0.25">
      <c r="D694" s="37" t="s">
        <v>434</v>
      </c>
      <c r="E694" s="36"/>
      <c r="H694" s="36">
        <v>10</v>
      </c>
      <c r="I694" t="s">
        <v>404</v>
      </c>
      <c r="K694" s="34">
        <f>ROUND(H694/100*K693,5)</f>
        <v>3.9215300000000002</v>
      </c>
    </row>
    <row r="695" spans="1:27" x14ac:dyDescent="0.25">
      <c r="D695" s="37" t="s">
        <v>405</v>
      </c>
      <c r="E695" s="36"/>
      <c r="H695" s="36"/>
      <c r="K695" s="38">
        <f>SUM(K693:K694)</f>
        <v>43.136799999999994</v>
      </c>
    </row>
    <row r="697" spans="1:27" ht="45" customHeight="1" x14ac:dyDescent="0.25">
      <c r="A697" s="29" t="s">
        <v>603</v>
      </c>
      <c r="B697" s="29" t="s">
        <v>55</v>
      </c>
      <c r="C697" s="30" t="s">
        <v>15</v>
      </c>
      <c r="D697" s="7" t="s">
        <v>56</v>
      </c>
      <c r="E697" s="6"/>
      <c r="F697" s="6"/>
      <c r="G697" s="30"/>
      <c r="H697" s="31" t="s">
        <v>378</v>
      </c>
      <c r="I697" s="5">
        <v>1</v>
      </c>
      <c r="J697" s="4"/>
      <c r="K697" s="32">
        <f>ROUND(K712,2)</f>
        <v>59.64</v>
      </c>
      <c r="L697" s="30"/>
      <c r="M697" s="30"/>
      <c r="N697" s="30"/>
      <c r="O697" s="30"/>
      <c r="P697" s="30"/>
      <c r="Q697" s="30"/>
      <c r="R697" s="30"/>
      <c r="S697" s="30"/>
      <c r="T697" s="30"/>
      <c r="U697" s="30"/>
      <c r="V697" s="30"/>
      <c r="W697" s="30"/>
      <c r="X697" s="30"/>
      <c r="Y697" s="30"/>
      <c r="Z697" s="30"/>
      <c r="AA697" s="30"/>
    </row>
    <row r="698" spans="1:27" x14ac:dyDescent="0.25">
      <c r="B698" s="25" t="s">
        <v>379</v>
      </c>
    </row>
    <row r="699" spans="1:27" x14ac:dyDescent="0.25">
      <c r="B699" t="s">
        <v>498</v>
      </c>
      <c r="C699" t="s">
        <v>381</v>
      </c>
      <c r="D699" t="s">
        <v>499</v>
      </c>
      <c r="E699" s="33">
        <v>0.5</v>
      </c>
      <c r="F699" t="s">
        <v>383</v>
      </c>
      <c r="G699" t="s">
        <v>384</v>
      </c>
      <c r="H699" s="34">
        <v>24.12</v>
      </c>
      <c r="I699" t="s">
        <v>385</v>
      </c>
      <c r="J699" s="35">
        <f>ROUND(E699/I697* H699,5)</f>
        <v>12.06</v>
      </c>
      <c r="K699" s="36"/>
    </row>
    <row r="700" spans="1:27" x14ac:dyDescent="0.25">
      <c r="B700" t="s">
        <v>594</v>
      </c>
      <c r="C700" t="s">
        <v>381</v>
      </c>
      <c r="D700" t="s">
        <v>595</v>
      </c>
      <c r="E700" s="33">
        <v>1.06</v>
      </c>
      <c r="F700" t="s">
        <v>383</v>
      </c>
      <c r="G700" t="s">
        <v>384</v>
      </c>
      <c r="H700" s="34">
        <v>29</v>
      </c>
      <c r="I700" t="s">
        <v>385</v>
      </c>
      <c r="J700" s="35">
        <f>ROUND(E700/I697* H700,5)</f>
        <v>30.74</v>
      </c>
      <c r="K700" s="36"/>
    </row>
    <row r="701" spans="1:27" x14ac:dyDescent="0.25">
      <c r="D701" s="37" t="s">
        <v>386</v>
      </c>
      <c r="E701" s="36"/>
      <c r="H701" s="36"/>
      <c r="K701" s="34">
        <f>SUM(J699:J700)</f>
        <v>42.8</v>
      </c>
    </row>
    <row r="702" spans="1:27" x14ac:dyDescent="0.25">
      <c r="B702" s="25" t="s">
        <v>391</v>
      </c>
      <c r="E702" s="36"/>
      <c r="H702" s="36"/>
      <c r="K702" s="36"/>
    </row>
    <row r="703" spans="1:27" x14ac:dyDescent="0.25">
      <c r="B703" t="s">
        <v>604</v>
      </c>
      <c r="C703" t="s">
        <v>27</v>
      </c>
      <c r="D703" t="s">
        <v>605</v>
      </c>
      <c r="E703" s="33">
        <v>30.24</v>
      </c>
      <c r="G703" t="s">
        <v>384</v>
      </c>
      <c r="H703" s="34">
        <v>0.21</v>
      </c>
      <c r="I703" t="s">
        <v>385</v>
      </c>
      <c r="J703" s="35">
        <f>ROUND(E703* H703,5)</f>
        <v>6.3503999999999996</v>
      </c>
      <c r="K703" s="36"/>
    </row>
    <row r="704" spans="1:27" x14ac:dyDescent="0.25">
      <c r="D704" s="37" t="s">
        <v>401</v>
      </c>
      <c r="E704" s="36"/>
      <c r="H704" s="36"/>
      <c r="K704" s="34">
        <f>SUM(J703:J703)</f>
        <v>6.3503999999999996</v>
      </c>
    </row>
    <row r="705" spans="1:27" x14ac:dyDescent="0.25">
      <c r="B705" s="25" t="s">
        <v>375</v>
      </c>
      <c r="E705" s="36"/>
      <c r="H705" s="36"/>
      <c r="K705" s="36"/>
    </row>
    <row r="706" spans="1:27" x14ac:dyDescent="0.25">
      <c r="B706" t="s">
        <v>408</v>
      </c>
      <c r="C706" t="s">
        <v>266</v>
      </c>
      <c r="D706" t="s">
        <v>409</v>
      </c>
      <c r="E706" s="33">
        <v>2.2100000000000002E-2</v>
      </c>
      <c r="G706" t="s">
        <v>384</v>
      </c>
      <c r="H706" s="34">
        <v>200.06102999999999</v>
      </c>
      <c r="I706" t="s">
        <v>385</v>
      </c>
      <c r="J706" s="35">
        <f>ROUND(E706* H706,5)</f>
        <v>4.4213500000000003</v>
      </c>
      <c r="K706" s="36"/>
    </row>
    <row r="707" spans="1:27" x14ac:dyDescent="0.25">
      <c r="D707" s="37" t="s">
        <v>577</v>
      </c>
      <c r="E707" s="36"/>
      <c r="H707" s="36"/>
      <c r="K707" s="34">
        <f>SUM(J706:J706)</f>
        <v>4.4213500000000003</v>
      </c>
    </row>
    <row r="708" spans="1:27" x14ac:dyDescent="0.25">
      <c r="E708" s="36"/>
      <c r="H708" s="36"/>
      <c r="K708" s="36"/>
    </row>
    <row r="709" spans="1:27" x14ac:dyDescent="0.25">
      <c r="D709" s="37" t="s">
        <v>403</v>
      </c>
      <c r="E709" s="36"/>
      <c r="H709" s="36">
        <v>1.5</v>
      </c>
      <c r="I709" t="s">
        <v>404</v>
      </c>
      <c r="J709">
        <f>ROUND(H709/100*K701,5)</f>
        <v>0.64200000000000002</v>
      </c>
      <c r="K709" s="36"/>
    </row>
    <row r="710" spans="1:27" x14ac:dyDescent="0.25">
      <c r="D710" s="37" t="s">
        <v>402</v>
      </c>
      <c r="E710" s="36"/>
      <c r="H710" s="36"/>
      <c r="K710" s="38">
        <f>SUM(J698:J709)</f>
        <v>54.213749999999997</v>
      </c>
    </row>
    <row r="711" spans="1:27" x14ac:dyDescent="0.25">
      <c r="D711" s="37" t="s">
        <v>434</v>
      </c>
      <c r="E711" s="36"/>
      <c r="H711" s="36">
        <v>10</v>
      </c>
      <c r="I711" t="s">
        <v>404</v>
      </c>
      <c r="K711" s="34">
        <f>ROUND(H711/100*K710,5)</f>
        <v>5.4213800000000001</v>
      </c>
    </row>
    <row r="712" spans="1:27" x14ac:dyDescent="0.25">
      <c r="D712" s="37" t="s">
        <v>405</v>
      </c>
      <c r="E712" s="36"/>
      <c r="H712" s="36"/>
      <c r="K712" s="38">
        <f>SUM(K710:K711)</f>
        <v>59.635129999999997</v>
      </c>
    </row>
    <row r="714" spans="1:27" ht="45" customHeight="1" x14ac:dyDescent="0.25">
      <c r="A714" s="29" t="s">
        <v>606</v>
      </c>
      <c r="B714" s="29" t="s">
        <v>53</v>
      </c>
      <c r="C714" s="30" t="s">
        <v>15</v>
      </c>
      <c r="D714" s="7" t="s">
        <v>54</v>
      </c>
      <c r="E714" s="6"/>
      <c r="F714" s="6"/>
      <c r="G714" s="30"/>
      <c r="H714" s="31" t="s">
        <v>378</v>
      </c>
      <c r="I714" s="5">
        <v>1</v>
      </c>
      <c r="J714" s="4"/>
      <c r="K714" s="32">
        <f>ROUND(K725,2)</f>
        <v>10.64</v>
      </c>
      <c r="L714" s="30"/>
      <c r="M714" s="30"/>
      <c r="N714" s="30"/>
      <c r="O714" s="30"/>
      <c r="P714" s="30"/>
      <c r="Q714" s="30"/>
      <c r="R714" s="30"/>
      <c r="S714" s="30"/>
      <c r="T714" s="30"/>
      <c r="U714" s="30"/>
      <c r="V714" s="30"/>
      <c r="W714" s="30"/>
      <c r="X714" s="30"/>
      <c r="Y714" s="30"/>
      <c r="Z714" s="30"/>
      <c r="AA714" s="30"/>
    </row>
    <row r="715" spans="1:27" x14ac:dyDescent="0.25">
      <c r="B715" s="25" t="s">
        <v>379</v>
      </c>
    </row>
    <row r="716" spans="1:27" x14ac:dyDescent="0.25">
      <c r="B716" t="s">
        <v>607</v>
      </c>
      <c r="C716" t="s">
        <v>381</v>
      </c>
      <c r="D716" t="s">
        <v>608</v>
      </c>
      <c r="E716" s="33">
        <v>0.3</v>
      </c>
      <c r="F716" t="s">
        <v>383</v>
      </c>
      <c r="G716" t="s">
        <v>384</v>
      </c>
      <c r="H716" s="34">
        <v>30.56</v>
      </c>
      <c r="I716" t="s">
        <v>385</v>
      </c>
      <c r="J716" s="35">
        <f>ROUND(E716/I714* H716,5)</f>
        <v>9.1679999999999993</v>
      </c>
      <c r="K716" s="36"/>
    </row>
    <row r="717" spans="1:27" x14ac:dyDescent="0.25">
      <c r="D717" s="37" t="s">
        <v>386</v>
      </c>
      <c r="E717" s="36"/>
      <c r="H717" s="36"/>
      <c r="K717" s="34">
        <f>SUM(J716:J716)</f>
        <v>9.1679999999999993</v>
      </c>
    </row>
    <row r="718" spans="1:27" x14ac:dyDescent="0.25">
      <c r="B718" s="25" t="s">
        <v>391</v>
      </c>
      <c r="E718" s="36"/>
      <c r="H718" s="36"/>
      <c r="K718" s="36"/>
    </row>
    <row r="719" spans="1:27" x14ac:dyDescent="0.25">
      <c r="B719" t="s">
        <v>609</v>
      </c>
      <c r="C719" t="s">
        <v>610</v>
      </c>
      <c r="D719" t="s">
        <v>611</v>
      </c>
      <c r="E719" s="33">
        <v>0.51500000000000001</v>
      </c>
      <c r="G719" t="s">
        <v>384</v>
      </c>
      <c r="H719" s="34">
        <v>0.71</v>
      </c>
      <c r="I719" t="s">
        <v>385</v>
      </c>
      <c r="J719" s="35">
        <f>ROUND(E719* H719,5)</f>
        <v>0.36564999999999998</v>
      </c>
      <c r="K719" s="36"/>
    </row>
    <row r="720" spans="1:27" x14ac:dyDescent="0.25">
      <c r="D720" s="37" t="s">
        <v>401</v>
      </c>
      <c r="E720" s="36"/>
      <c r="H720" s="36"/>
      <c r="K720" s="34">
        <f>SUM(J719:J719)</f>
        <v>0.36564999999999998</v>
      </c>
    </row>
    <row r="721" spans="1:27" x14ac:dyDescent="0.25">
      <c r="E721" s="36"/>
      <c r="H721" s="36"/>
      <c r="K721" s="36"/>
    </row>
    <row r="722" spans="1:27" x14ac:dyDescent="0.25">
      <c r="D722" s="37" t="s">
        <v>403</v>
      </c>
      <c r="E722" s="36"/>
      <c r="H722" s="36">
        <v>1.5</v>
      </c>
      <c r="I722" t="s">
        <v>404</v>
      </c>
      <c r="J722">
        <f>ROUND(H722/100*K717,5)</f>
        <v>0.13752</v>
      </c>
      <c r="K722" s="36"/>
    </row>
    <row r="723" spans="1:27" x14ac:dyDescent="0.25">
      <c r="D723" s="37" t="s">
        <v>402</v>
      </c>
      <c r="E723" s="36"/>
      <c r="H723" s="36"/>
      <c r="K723" s="38">
        <f>SUM(J715:J722)</f>
        <v>9.67117</v>
      </c>
    </row>
    <row r="724" spans="1:27" x14ac:dyDescent="0.25">
      <c r="D724" s="37" t="s">
        <v>434</v>
      </c>
      <c r="E724" s="36"/>
      <c r="H724" s="36">
        <v>10</v>
      </c>
      <c r="I724" t="s">
        <v>404</v>
      </c>
      <c r="K724" s="34">
        <f>ROUND(H724/100*K723,5)</f>
        <v>0.96711999999999998</v>
      </c>
    </row>
    <row r="725" spans="1:27" x14ac:dyDescent="0.25">
      <c r="D725" s="37" t="s">
        <v>405</v>
      </c>
      <c r="E725" s="36"/>
      <c r="H725" s="36"/>
      <c r="K725" s="38">
        <f>SUM(K723:K724)</f>
        <v>10.63829</v>
      </c>
    </row>
    <row r="727" spans="1:27" ht="45" customHeight="1" x14ac:dyDescent="0.25">
      <c r="A727" s="29" t="s">
        <v>612</v>
      </c>
      <c r="B727" s="29" t="s">
        <v>51</v>
      </c>
      <c r="C727" s="30" t="s">
        <v>18</v>
      </c>
      <c r="D727" s="7" t="s">
        <v>52</v>
      </c>
      <c r="E727" s="6"/>
      <c r="F727" s="6"/>
      <c r="G727" s="30"/>
      <c r="H727" s="31" t="s">
        <v>378</v>
      </c>
      <c r="I727" s="5">
        <v>1</v>
      </c>
      <c r="J727" s="4"/>
      <c r="K727" s="32">
        <f>ROUND(K738,2)</f>
        <v>3.44</v>
      </c>
      <c r="L727" s="30"/>
      <c r="M727" s="30"/>
      <c r="N727" s="30"/>
      <c r="O727" s="30"/>
      <c r="P727" s="30"/>
      <c r="Q727" s="30"/>
      <c r="R727" s="30"/>
      <c r="S727" s="30"/>
      <c r="T727" s="30"/>
      <c r="U727" s="30"/>
      <c r="V727" s="30"/>
      <c r="W727" s="30"/>
      <c r="X727" s="30"/>
      <c r="Y727" s="30"/>
      <c r="Z727" s="30"/>
      <c r="AA727" s="30"/>
    </row>
    <row r="728" spans="1:27" x14ac:dyDescent="0.25">
      <c r="B728" s="25" t="s">
        <v>379</v>
      </c>
    </row>
    <row r="729" spans="1:27" x14ac:dyDescent="0.25">
      <c r="B729" t="s">
        <v>607</v>
      </c>
      <c r="C729" t="s">
        <v>381</v>
      </c>
      <c r="D729" t="s">
        <v>608</v>
      </c>
      <c r="E729" s="33">
        <v>0.1</v>
      </c>
      <c r="F729" t="s">
        <v>383</v>
      </c>
      <c r="G729" t="s">
        <v>384</v>
      </c>
      <c r="H729" s="34">
        <v>30.56</v>
      </c>
      <c r="I729" t="s">
        <v>385</v>
      </c>
      <c r="J729" s="35">
        <f>ROUND(E729/I727* H729,5)</f>
        <v>3.056</v>
      </c>
      <c r="K729" s="36"/>
    </row>
    <row r="730" spans="1:27" x14ac:dyDescent="0.25">
      <c r="D730" s="37" t="s">
        <v>386</v>
      </c>
      <c r="E730" s="36"/>
      <c r="H730" s="36"/>
      <c r="K730" s="34">
        <f>SUM(J729:J729)</f>
        <v>3.056</v>
      </c>
    </row>
    <row r="731" spans="1:27" x14ac:dyDescent="0.25">
      <c r="B731" s="25" t="s">
        <v>391</v>
      </c>
      <c r="E731" s="36"/>
      <c r="H731" s="36"/>
      <c r="K731" s="36"/>
    </row>
    <row r="732" spans="1:27" x14ac:dyDescent="0.25">
      <c r="B732" t="s">
        <v>609</v>
      </c>
      <c r="C732" t="s">
        <v>610</v>
      </c>
      <c r="D732" t="s">
        <v>611</v>
      </c>
      <c r="E732" s="33">
        <v>3.09E-2</v>
      </c>
      <c r="G732" t="s">
        <v>384</v>
      </c>
      <c r="H732" s="34">
        <v>0.71</v>
      </c>
      <c r="I732" t="s">
        <v>385</v>
      </c>
      <c r="J732" s="35">
        <f>ROUND(E732* H732,5)</f>
        <v>2.1940000000000001E-2</v>
      </c>
      <c r="K732" s="36"/>
    </row>
    <row r="733" spans="1:27" x14ac:dyDescent="0.25">
      <c r="D733" s="37" t="s">
        <v>401</v>
      </c>
      <c r="E733" s="36"/>
      <c r="H733" s="36"/>
      <c r="K733" s="34">
        <f>SUM(J732:J732)</f>
        <v>2.1940000000000001E-2</v>
      </c>
    </row>
    <row r="734" spans="1:27" x14ac:dyDescent="0.25">
      <c r="E734" s="36"/>
      <c r="H734" s="36"/>
      <c r="K734" s="36"/>
    </row>
    <row r="735" spans="1:27" x14ac:dyDescent="0.25">
      <c r="D735" s="37" t="s">
        <v>403</v>
      </c>
      <c r="E735" s="36"/>
      <c r="H735" s="36">
        <v>1.5</v>
      </c>
      <c r="I735" t="s">
        <v>404</v>
      </c>
      <c r="J735">
        <f>ROUND(H735/100*K730,5)</f>
        <v>4.5839999999999999E-2</v>
      </c>
      <c r="K735" s="36"/>
    </row>
    <row r="736" spans="1:27" x14ac:dyDescent="0.25">
      <c r="D736" s="37" t="s">
        <v>402</v>
      </c>
      <c r="E736" s="36"/>
      <c r="H736" s="36"/>
      <c r="K736" s="38">
        <f>SUM(J728:J735)</f>
        <v>3.12378</v>
      </c>
    </row>
    <row r="737" spans="1:27" x14ac:dyDescent="0.25">
      <c r="D737" s="37" t="s">
        <v>434</v>
      </c>
      <c r="E737" s="36"/>
      <c r="H737" s="36">
        <v>10</v>
      </c>
      <c r="I737" t="s">
        <v>404</v>
      </c>
      <c r="K737" s="34">
        <f>ROUND(H737/100*K736,5)</f>
        <v>0.31237999999999999</v>
      </c>
    </row>
    <row r="738" spans="1:27" x14ac:dyDescent="0.25">
      <c r="D738" s="37" t="s">
        <v>405</v>
      </c>
      <c r="E738" s="36"/>
      <c r="H738" s="36"/>
      <c r="K738" s="38">
        <f>SUM(K736:K737)</f>
        <v>3.4361600000000001</v>
      </c>
    </row>
    <row r="740" spans="1:27" ht="45" customHeight="1" x14ac:dyDescent="0.25">
      <c r="A740" s="29" t="s">
        <v>613</v>
      </c>
      <c r="B740" s="29" t="s">
        <v>365</v>
      </c>
      <c r="C740" s="30" t="s">
        <v>15</v>
      </c>
      <c r="D740" s="7" t="s">
        <v>366</v>
      </c>
      <c r="E740" s="6"/>
      <c r="F740" s="6"/>
      <c r="G740" s="30"/>
      <c r="H740" s="31" t="s">
        <v>378</v>
      </c>
      <c r="I740" s="5">
        <v>1</v>
      </c>
      <c r="J740" s="4"/>
      <c r="K740" s="32">
        <f>ROUND(K755,2)</f>
        <v>46.34</v>
      </c>
      <c r="L740" s="30"/>
      <c r="M740" s="30"/>
      <c r="N740" s="30"/>
      <c r="O740" s="30"/>
      <c r="P740" s="30"/>
      <c r="Q740" s="30"/>
      <c r="R740" s="30"/>
      <c r="S740" s="30"/>
      <c r="T740" s="30"/>
      <c r="U740" s="30"/>
      <c r="V740" s="30"/>
      <c r="W740" s="30"/>
      <c r="X740" s="30"/>
      <c r="Y740" s="30"/>
      <c r="Z740" s="30"/>
      <c r="AA740" s="30"/>
    </row>
    <row r="741" spans="1:27" x14ac:dyDescent="0.25">
      <c r="B741" s="25" t="s">
        <v>379</v>
      </c>
    </row>
    <row r="742" spans="1:27" x14ac:dyDescent="0.25">
      <c r="B742" t="s">
        <v>498</v>
      </c>
      <c r="C742" t="s">
        <v>381</v>
      </c>
      <c r="D742" t="s">
        <v>499</v>
      </c>
      <c r="E742" s="33">
        <v>0.52800000000000002</v>
      </c>
      <c r="F742" t="s">
        <v>383</v>
      </c>
      <c r="G742" t="s">
        <v>384</v>
      </c>
      <c r="H742" s="34">
        <v>24.12</v>
      </c>
      <c r="I742" t="s">
        <v>385</v>
      </c>
      <c r="J742" s="35">
        <f>ROUND(E742/I740* H742,5)</f>
        <v>12.73536</v>
      </c>
      <c r="K742" s="36"/>
    </row>
    <row r="743" spans="1:27" x14ac:dyDescent="0.25">
      <c r="B743" t="s">
        <v>594</v>
      </c>
      <c r="C743" t="s">
        <v>381</v>
      </c>
      <c r="D743" t="s">
        <v>595</v>
      </c>
      <c r="E743" s="33">
        <v>0.88</v>
      </c>
      <c r="F743" t="s">
        <v>383</v>
      </c>
      <c r="G743" t="s">
        <v>384</v>
      </c>
      <c r="H743" s="34">
        <v>29</v>
      </c>
      <c r="I743" t="s">
        <v>385</v>
      </c>
      <c r="J743" s="35">
        <f>ROUND(E743/I740* H743,5)</f>
        <v>25.52</v>
      </c>
      <c r="K743" s="36"/>
    </row>
    <row r="744" spans="1:27" x14ac:dyDescent="0.25">
      <c r="D744" s="37" t="s">
        <v>386</v>
      </c>
      <c r="E744" s="36"/>
      <c r="H744" s="36"/>
      <c r="K744" s="34">
        <f>SUM(J742:J743)</f>
        <v>38.255359999999996</v>
      </c>
    </row>
    <row r="745" spans="1:27" x14ac:dyDescent="0.25">
      <c r="B745" s="25" t="s">
        <v>391</v>
      </c>
      <c r="E745" s="36"/>
      <c r="H745" s="36"/>
      <c r="K745" s="36"/>
    </row>
    <row r="746" spans="1:27" x14ac:dyDescent="0.25">
      <c r="B746" t="s">
        <v>395</v>
      </c>
      <c r="C746" t="s">
        <v>393</v>
      </c>
      <c r="D746" t="s">
        <v>396</v>
      </c>
      <c r="E746" s="33">
        <v>3.2000000000000002E-3</v>
      </c>
      <c r="G746" t="s">
        <v>384</v>
      </c>
      <c r="H746" s="34">
        <v>124.33</v>
      </c>
      <c r="I746" t="s">
        <v>385</v>
      </c>
      <c r="J746" s="35">
        <f>ROUND(E746* H746,5)</f>
        <v>0.39785999999999999</v>
      </c>
      <c r="K746" s="36"/>
    </row>
    <row r="747" spans="1:27" x14ac:dyDescent="0.25">
      <c r="D747" s="37" t="s">
        <v>401</v>
      </c>
      <c r="E747" s="36"/>
      <c r="H747" s="36"/>
      <c r="K747" s="34">
        <f>SUM(J746:J746)</f>
        <v>0.39785999999999999</v>
      </c>
    </row>
    <row r="748" spans="1:27" x14ac:dyDescent="0.25">
      <c r="B748" s="25" t="s">
        <v>375</v>
      </c>
      <c r="E748" s="36"/>
      <c r="H748" s="36"/>
      <c r="K748" s="36"/>
    </row>
    <row r="749" spans="1:27" x14ac:dyDescent="0.25">
      <c r="B749" t="s">
        <v>406</v>
      </c>
      <c r="C749" t="s">
        <v>266</v>
      </c>
      <c r="D749" t="s">
        <v>407</v>
      </c>
      <c r="E749" s="33">
        <v>2.4E-2</v>
      </c>
      <c r="G749" t="s">
        <v>384</v>
      </c>
      <c r="H749" s="34">
        <v>104.9239</v>
      </c>
      <c r="I749" t="s">
        <v>385</v>
      </c>
      <c r="J749" s="35">
        <f>ROUND(E749* H749,5)</f>
        <v>2.51817</v>
      </c>
      <c r="K749" s="36"/>
    </row>
    <row r="750" spans="1:27" x14ac:dyDescent="0.25">
      <c r="D750" s="37" t="s">
        <v>577</v>
      </c>
      <c r="E750" s="36"/>
      <c r="H750" s="36"/>
      <c r="K750" s="34">
        <f>SUM(J749:J749)</f>
        <v>2.51817</v>
      </c>
    </row>
    <row r="751" spans="1:27" x14ac:dyDescent="0.25">
      <c r="E751" s="36"/>
      <c r="H751" s="36"/>
      <c r="K751" s="36"/>
    </row>
    <row r="752" spans="1:27" x14ac:dyDescent="0.25">
      <c r="D752" s="37" t="s">
        <v>403</v>
      </c>
      <c r="E752" s="36"/>
      <c r="H752" s="36">
        <v>2.5</v>
      </c>
      <c r="I752" t="s">
        <v>404</v>
      </c>
      <c r="J752">
        <f>ROUND(H752/100*K744,5)</f>
        <v>0.95638000000000001</v>
      </c>
      <c r="K752" s="36"/>
    </row>
    <row r="753" spans="1:27" x14ac:dyDescent="0.25">
      <c r="D753" s="37" t="s">
        <v>402</v>
      </c>
      <c r="E753" s="36"/>
      <c r="H753" s="36"/>
      <c r="K753" s="38">
        <f>SUM(J741:J752)</f>
        <v>42.127769999999998</v>
      </c>
    </row>
    <row r="754" spans="1:27" x14ac:dyDescent="0.25">
      <c r="D754" s="37" t="s">
        <v>434</v>
      </c>
      <c r="E754" s="36"/>
      <c r="H754" s="36">
        <v>10</v>
      </c>
      <c r="I754" t="s">
        <v>404</v>
      </c>
      <c r="K754" s="34">
        <f>ROUND(H754/100*K753,5)</f>
        <v>4.2127800000000004</v>
      </c>
    </row>
    <row r="755" spans="1:27" x14ac:dyDescent="0.25">
      <c r="D755" s="37" t="s">
        <v>405</v>
      </c>
      <c r="E755" s="36"/>
      <c r="H755" s="36"/>
      <c r="K755" s="38">
        <f>SUM(K753:K754)</f>
        <v>46.34055</v>
      </c>
    </row>
    <row r="757" spans="1:27" ht="45" customHeight="1" x14ac:dyDescent="0.25">
      <c r="A757" s="29" t="s">
        <v>614</v>
      </c>
      <c r="B757" s="29" t="s">
        <v>45</v>
      </c>
      <c r="C757" s="30" t="s">
        <v>15</v>
      </c>
      <c r="D757" s="7" t="s">
        <v>46</v>
      </c>
      <c r="E757" s="6"/>
      <c r="F757" s="6"/>
      <c r="G757" s="30"/>
      <c r="H757" s="31" t="s">
        <v>378</v>
      </c>
      <c r="I757" s="5">
        <v>1</v>
      </c>
      <c r="J757" s="4"/>
      <c r="K757" s="32">
        <f>ROUND(K772,2)</f>
        <v>38.86</v>
      </c>
      <c r="L757" s="30"/>
      <c r="M757" s="30"/>
      <c r="N757" s="30"/>
      <c r="O757" s="30"/>
      <c r="P757" s="30"/>
      <c r="Q757" s="30"/>
      <c r="R757" s="30"/>
      <c r="S757" s="30"/>
      <c r="T757" s="30"/>
      <c r="U757" s="30"/>
      <c r="V757" s="30"/>
      <c r="W757" s="30"/>
      <c r="X757" s="30"/>
      <c r="Y757" s="30"/>
      <c r="Z757" s="30"/>
      <c r="AA757" s="30"/>
    </row>
    <row r="758" spans="1:27" x14ac:dyDescent="0.25">
      <c r="B758" s="25" t="s">
        <v>379</v>
      </c>
    </row>
    <row r="759" spans="1:27" x14ac:dyDescent="0.25">
      <c r="B759" t="s">
        <v>594</v>
      </c>
      <c r="C759" t="s">
        <v>381</v>
      </c>
      <c r="D759" t="s">
        <v>595</v>
      </c>
      <c r="E759" s="33">
        <v>0.7</v>
      </c>
      <c r="F759" t="s">
        <v>383</v>
      </c>
      <c r="G759" t="s">
        <v>384</v>
      </c>
      <c r="H759" s="34">
        <v>29</v>
      </c>
      <c r="I759" t="s">
        <v>385</v>
      </c>
      <c r="J759" s="35">
        <f>ROUND(E759/I757* H759,5)</f>
        <v>20.3</v>
      </c>
      <c r="K759" s="36"/>
    </row>
    <row r="760" spans="1:27" x14ac:dyDescent="0.25">
      <c r="B760" t="s">
        <v>498</v>
      </c>
      <c r="C760" t="s">
        <v>381</v>
      </c>
      <c r="D760" t="s">
        <v>499</v>
      </c>
      <c r="E760" s="33">
        <v>0.48</v>
      </c>
      <c r="F760" t="s">
        <v>383</v>
      </c>
      <c r="G760" t="s">
        <v>384</v>
      </c>
      <c r="H760" s="34">
        <v>24.12</v>
      </c>
      <c r="I760" t="s">
        <v>385</v>
      </c>
      <c r="J760" s="35">
        <f>ROUND(E760/I757* H760,5)</f>
        <v>11.5776</v>
      </c>
      <c r="K760" s="36"/>
    </row>
    <row r="761" spans="1:27" x14ac:dyDescent="0.25">
      <c r="D761" s="37" t="s">
        <v>386</v>
      </c>
      <c r="E761" s="36"/>
      <c r="H761" s="36"/>
      <c r="K761" s="34">
        <f>SUM(J759:J760)</f>
        <v>31.877600000000001</v>
      </c>
    </row>
    <row r="762" spans="1:27" x14ac:dyDescent="0.25">
      <c r="B762" s="25" t="s">
        <v>391</v>
      </c>
      <c r="E762" s="36"/>
      <c r="H762" s="36"/>
      <c r="K762" s="36"/>
    </row>
    <row r="763" spans="1:27" x14ac:dyDescent="0.25">
      <c r="B763" t="s">
        <v>615</v>
      </c>
      <c r="C763" t="s">
        <v>393</v>
      </c>
      <c r="D763" t="s">
        <v>576</v>
      </c>
      <c r="E763" s="33">
        <v>3.2000000000000002E-3</v>
      </c>
      <c r="G763" t="s">
        <v>384</v>
      </c>
      <c r="H763" s="34">
        <v>192.88</v>
      </c>
      <c r="I763" t="s">
        <v>385</v>
      </c>
      <c r="J763" s="35">
        <f>ROUND(E763* H763,5)</f>
        <v>0.61721999999999999</v>
      </c>
      <c r="K763" s="36"/>
    </row>
    <row r="764" spans="1:27" x14ac:dyDescent="0.25">
      <c r="D764" s="37" t="s">
        <v>401</v>
      </c>
      <c r="E764" s="36"/>
      <c r="H764" s="36"/>
      <c r="K764" s="34">
        <f>SUM(J763:J763)</f>
        <v>0.61721999999999999</v>
      </c>
    </row>
    <row r="765" spans="1:27" x14ac:dyDescent="0.25">
      <c r="B765" s="25" t="s">
        <v>375</v>
      </c>
      <c r="E765" s="36"/>
      <c r="H765" s="36"/>
      <c r="K765" s="36"/>
    </row>
    <row r="766" spans="1:27" x14ac:dyDescent="0.25">
      <c r="B766" t="s">
        <v>406</v>
      </c>
      <c r="C766" t="s">
        <v>266</v>
      </c>
      <c r="D766" t="s">
        <v>407</v>
      </c>
      <c r="E766" s="33">
        <v>1.9400000000000001E-2</v>
      </c>
      <c r="G766" t="s">
        <v>384</v>
      </c>
      <c r="H766" s="34">
        <v>104.9239</v>
      </c>
      <c r="I766" t="s">
        <v>385</v>
      </c>
      <c r="J766" s="35">
        <f>ROUND(E766* H766,5)</f>
        <v>2.03552</v>
      </c>
      <c r="K766" s="36"/>
    </row>
    <row r="767" spans="1:27" x14ac:dyDescent="0.25">
      <c r="D767" s="37" t="s">
        <v>577</v>
      </c>
      <c r="E767" s="36"/>
      <c r="H767" s="36"/>
      <c r="K767" s="34">
        <f>SUM(J766:J766)</f>
        <v>2.03552</v>
      </c>
    </row>
    <row r="768" spans="1:27" x14ac:dyDescent="0.25">
      <c r="E768" s="36"/>
      <c r="H768" s="36"/>
      <c r="K768" s="36"/>
    </row>
    <row r="769" spans="1:27" x14ac:dyDescent="0.25">
      <c r="D769" s="37" t="s">
        <v>403</v>
      </c>
      <c r="E769" s="36"/>
      <c r="H769" s="36">
        <v>2.5</v>
      </c>
      <c r="I769" t="s">
        <v>404</v>
      </c>
      <c r="J769">
        <f>ROUND(H769/100*K761,5)</f>
        <v>0.79693999999999998</v>
      </c>
      <c r="K769" s="36"/>
    </row>
    <row r="770" spans="1:27" x14ac:dyDescent="0.25">
      <c r="D770" s="37" t="s">
        <v>402</v>
      </c>
      <c r="E770" s="36"/>
      <c r="H770" s="36"/>
      <c r="K770" s="38">
        <f>SUM(J758:J769)</f>
        <v>35.327280000000002</v>
      </c>
    </row>
    <row r="771" spans="1:27" x14ac:dyDescent="0.25">
      <c r="D771" s="37" t="s">
        <v>434</v>
      </c>
      <c r="E771" s="36"/>
      <c r="H771" s="36">
        <v>10</v>
      </c>
      <c r="I771" t="s">
        <v>404</v>
      </c>
      <c r="K771" s="34">
        <f>ROUND(H771/100*K770,5)</f>
        <v>3.5327299999999999</v>
      </c>
    </row>
    <row r="772" spans="1:27" x14ac:dyDescent="0.25">
      <c r="D772" s="37" t="s">
        <v>405</v>
      </c>
      <c r="E772" s="36"/>
      <c r="H772" s="36"/>
      <c r="K772" s="38">
        <f>SUM(K770:K771)</f>
        <v>38.860010000000003</v>
      </c>
    </row>
    <row r="774" spans="1:27" ht="45" customHeight="1" x14ac:dyDescent="0.25">
      <c r="A774" s="29" t="s">
        <v>616</v>
      </c>
      <c r="B774" s="29" t="s">
        <v>47</v>
      </c>
      <c r="C774" s="30" t="s">
        <v>15</v>
      </c>
      <c r="D774" s="7" t="s">
        <v>48</v>
      </c>
      <c r="E774" s="6"/>
      <c r="F774" s="6"/>
      <c r="G774" s="30"/>
      <c r="H774" s="31" t="s">
        <v>378</v>
      </c>
      <c r="I774" s="5">
        <v>1</v>
      </c>
      <c r="J774" s="4"/>
      <c r="K774" s="32">
        <f>ROUND(K786,2)</f>
        <v>8.83</v>
      </c>
      <c r="L774" s="30"/>
      <c r="M774" s="30"/>
      <c r="N774" s="30"/>
      <c r="O774" s="30"/>
      <c r="P774" s="30"/>
      <c r="Q774" s="30"/>
      <c r="R774" s="30"/>
      <c r="S774" s="30"/>
      <c r="T774" s="30"/>
      <c r="U774" s="30"/>
      <c r="V774" s="30"/>
      <c r="W774" s="30"/>
      <c r="X774" s="30"/>
      <c r="Y774" s="30"/>
      <c r="Z774" s="30"/>
      <c r="AA774" s="30"/>
    </row>
    <row r="775" spans="1:27" x14ac:dyDescent="0.25">
      <c r="B775" s="25" t="s">
        <v>379</v>
      </c>
    </row>
    <row r="776" spans="1:27" x14ac:dyDescent="0.25">
      <c r="B776" t="s">
        <v>617</v>
      </c>
      <c r="C776" t="s">
        <v>381</v>
      </c>
      <c r="D776" t="s">
        <v>618</v>
      </c>
      <c r="E776" s="33">
        <v>0.11</v>
      </c>
      <c r="F776" t="s">
        <v>383</v>
      </c>
      <c r="G776" t="s">
        <v>384</v>
      </c>
      <c r="H776" s="34">
        <v>29</v>
      </c>
      <c r="I776" t="s">
        <v>385</v>
      </c>
      <c r="J776" s="35">
        <f>ROUND(E776/I774* H776,5)</f>
        <v>3.19</v>
      </c>
      <c r="K776" s="36"/>
    </row>
    <row r="777" spans="1:27" x14ac:dyDescent="0.25">
      <c r="B777" t="s">
        <v>619</v>
      </c>
      <c r="C777" t="s">
        <v>381</v>
      </c>
      <c r="D777" t="s">
        <v>620</v>
      </c>
      <c r="E777" s="33">
        <v>0.11</v>
      </c>
      <c r="F777" t="s">
        <v>383</v>
      </c>
      <c r="G777" t="s">
        <v>384</v>
      </c>
      <c r="H777" s="34">
        <v>25.75</v>
      </c>
      <c r="I777" t="s">
        <v>385</v>
      </c>
      <c r="J777" s="35">
        <f>ROUND(E777/I774* H777,5)</f>
        <v>2.8325</v>
      </c>
      <c r="K777" s="36"/>
    </row>
    <row r="778" spans="1:27" x14ac:dyDescent="0.25">
      <c r="D778" s="37" t="s">
        <v>386</v>
      </c>
      <c r="E778" s="36"/>
      <c r="H778" s="36"/>
      <c r="K778" s="34">
        <f>SUM(J776:J777)</f>
        <v>6.0225</v>
      </c>
    </row>
    <row r="779" spans="1:27" x14ac:dyDescent="0.25">
      <c r="B779" s="25" t="s">
        <v>391</v>
      </c>
      <c r="E779" s="36"/>
      <c r="H779" s="36"/>
      <c r="K779" s="36"/>
    </row>
    <row r="780" spans="1:27" x14ac:dyDescent="0.25">
      <c r="B780" t="s">
        <v>621</v>
      </c>
      <c r="C780" t="s">
        <v>98</v>
      </c>
      <c r="D780" t="s">
        <v>622</v>
      </c>
      <c r="E780" s="33">
        <v>0.49980000000000002</v>
      </c>
      <c r="G780" t="s">
        <v>384</v>
      </c>
      <c r="H780" s="34">
        <v>3.83</v>
      </c>
      <c r="I780" t="s">
        <v>385</v>
      </c>
      <c r="J780" s="35">
        <f>ROUND(E780* H780,5)</f>
        <v>1.9142300000000001</v>
      </c>
      <c r="K780" s="36"/>
    </row>
    <row r="781" spans="1:27" x14ac:dyDescent="0.25">
      <c r="D781" s="37" t="s">
        <v>401</v>
      </c>
      <c r="E781" s="36"/>
      <c r="H781" s="36"/>
      <c r="K781" s="34">
        <f>SUM(J780:J780)</f>
        <v>1.9142300000000001</v>
      </c>
    </row>
    <row r="782" spans="1:27" x14ac:dyDescent="0.25">
      <c r="E782" s="36"/>
      <c r="H782" s="36"/>
      <c r="K782" s="36"/>
    </row>
    <row r="783" spans="1:27" x14ac:dyDescent="0.25">
      <c r="D783" s="37" t="s">
        <v>403</v>
      </c>
      <c r="E783" s="36"/>
      <c r="H783" s="36">
        <v>1.5</v>
      </c>
      <c r="I783" t="s">
        <v>404</v>
      </c>
      <c r="J783">
        <f>ROUND(H783/100*K778,5)</f>
        <v>9.0340000000000004E-2</v>
      </c>
      <c r="K783" s="36"/>
    </row>
    <row r="784" spans="1:27" x14ac:dyDescent="0.25">
      <c r="D784" s="37" t="s">
        <v>402</v>
      </c>
      <c r="E784" s="36"/>
      <c r="H784" s="36"/>
      <c r="K784" s="38">
        <f>SUM(J775:J783)</f>
        <v>8.0270700000000001</v>
      </c>
    </row>
    <row r="785" spans="1:27" x14ac:dyDescent="0.25">
      <c r="D785" s="37" t="s">
        <v>434</v>
      </c>
      <c r="E785" s="36"/>
      <c r="H785" s="36">
        <v>10</v>
      </c>
      <c r="I785" t="s">
        <v>404</v>
      </c>
      <c r="K785" s="34">
        <f>ROUND(H785/100*K784,5)</f>
        <v>0.80271000000000003</v>
      </c>
    </row>
    <row r="786" spans="1:27" x14ac:dyDescent="0.25">
      <c r="D786" s="37" t="s">
        <v>405</v>
      </c>
      <c r="E786" s="36"/>
      <c r="H786" s="36"/>
      <c r="K786" s="38">
        <f>SUM(K784:K785)</f>
        <v>8.8297799999999995</v>
      </c>
    </row>
    <row r="788" spans="1:27" ht="45" customHeight="1" x14ac:dyDescent="0.25">
      <c r="A788" s="29" t="s">
        <v>623</v>
      </c>
      <c r="B788" s="29" t="s">
        <v>49</v>
      </c>
      <c r="C788" s="30" t="s">
        <v>15</v>
      </c>
      <c r="D788" s="7" t="s">
        <v>50</v>
      </c>
      <c r="E788" s="6"/>
      <c r="F788" s="6"/>
      <c r="G788" s="30"/>
      <c r="H788" s="31" t="s">
        <v>378</v>
      </c>
      <c r="I788" s="5">
        <v>1</v>
      </c>
      <c r="J788" s="4"/>
      <c r="K788" s="32">
        <f>ROUND(K800,2)</f>
        <v>12.39</v>
      </c>
      <c r="L788" s="30"/>
      <c r="M788" s="30"/>
      <c r="N788" s="30"/>
      <c r="O788" s="30"/>
      <c r="P788" s="30"/>
      <c r="Q788" s="30"/>
      <c r="R788" s="30"/>
      <c r="S788" s="30"/>
      <c r="T788" s="30"/>
      <c r="U788" s="30"/>
      <c r="V788" s="30"/>
      <c r="W788" s="30"/>
      <c r="X788" s="30"/>
      <c r="Y788" s="30"/>
      <c r="Z788" s="30"/>
      <c r="AA788" s="30"/>
    </row>
    <row r="789" spans="1:27" x14ac:dyDescent="0.25">
      <c r="B789" s="25" t="s">
        <v>379</v>
      </c>
    </row>
    <row r="790" spans="1:27" x14ac:dyDescent="0.25">
      <c r="B790" t="s">
        <v>617</v>
      </c>
      <c r="C790" t="s">
        <v>381</v>
      </c>
      <c r="D790" t="s">
        <v>618</v>
      </c>
      <c r="E790" s="33">
        <v>0.14000000000000001</v>
      </c>
      <c r="F790" t="s">
        <v>383</v>
      </c>
      <c r="G790" t="s">
        <v>384</v>
      </c>
      <c r="H790" s="34">
        <v>29</v>
      </c>
      <c r="I790" t="s">
        <v>385</v>
      </c>
      <c r="J790" s="35">
        <f>ROUND(E790/I788* H790,5)</f>
        <v>4.0599999999999996</v>
      </c>
      <c r="K790" s="36"/>
    </row>
    <row r="791" spans="1:27" x14ac:dyDescent="0.25">
      <c r="B791" t="s">
        <v>619</v>
      </c>
      <c r="C791" t="s">
        <v>381</v>
      </c>
      <c r="D791" t="s">
        <v>620</v>
      </c>
      <c r="E791" s="33">
        <v>0.2</v>
      </c>
      <c r="F791" t="s">
        <v>383</v>
      </c>
      <c r="G791" t="s">
        <v>384</v>
      </c>
      <c r="H791" s="34">
        <v>25.75</v>
      </c>
      <c r="I791" t="s">
        <v>385</v>
      </c>
      <c r="J791" s="35">
        <f>ROUND(E791/I788* H791,5)</f>
        <v>5.15</v>
      </c>
      <c r="K791" s="36"/>
    </row>
    <row r="792" spans="1:27" x14ac:dyDescent="0.25">
      <c r="D792" s="37" t="s">
        <v>386</v>
      </c>
      <c r="E792" s="36"/>
      <c r="H792" s="36"/>
      <c r="K792" s="34">
        <f>SUM(J790:J791)</f>
        <v>9.2100000000000009</v>
      </c>
    </row>
    <row r="793" spans="1:27" x14ac:dyDescent="0.25">
      <c r="B793" s="25" t="s">
        <v>391</v>
      </c>
      <c r="E793" s="36"/>
      <c r="H793" s="36"/>
      <c r="K793" s="36"/>
    </row>
    <row r="794" spans="1:27" x14ac:dyDescent="0.25">
      <c r="B794" t="s">
        <v>621</v>
      </c>
      <c r="C794" t="s">
        <v>98</v>
      </c>
      <c r="D794" t="s">
        <v>622</v>
      </c>
      <c r="E794" s="33">
        <v>0.49980000000000002</v>
      </c>
      <c r="G794" t="s">
        <v>384</v>
      </c>
      <c r="H794" s="34">
        <v>3.83</v>
      </c>
      <c r="I794" t="s">
        <v>385</v>
      </c>
      <c r="J794" s="35">
        <f>ROUND(E794* H794,5)</f>
        <v>1.9142300000000001</v>
      </c>
      <c r="K794" s="36"/>
    </row>
    <row r="795" spans="1:27" x14ac:dyDescent="0.25">
      <c r="D795" s="37" t="s">
        <v>401</v>
      </c>
      <c r="E795" s="36"/>
      <c r="H795" s="36"/>
      <c r="K795" s="34">
        <f>SUM(J794:J794)</f>
        <v>1.9142300000000001</v>
      </c>
    </row>
    <row r="796" spans="1:27" x14ac:dyDescent="0.25">
      <c r="E796" s="36"/>
      <c r="H796" s="36"/>
      <c r="K796" s="36"/>
    </row>
    <row r="797" spans="1:27" x14ac:dyDescent="0.25">
      <c r="D797" s="37" t="s">
        <v>403</v>
      </c>
      <c r="E797" s="36"/>
      <c r="H797" s="36">
        <v>1.5</v>
      </c>
      <c r="I797" t="s">
        <v>404</v>
      </c>
      <c r="J797">
        <f>ROUND(H797/100*K792,5)</f>
        <v>0.13815</v>
      </c>
      <c r="K797" s="36"/>
    </row>
    <row r="798" spans="1:27" x14ac:dyDescent="0.25">
      <c r="D798" s="37" t="s">
        <v>402</v>
      </c>
      <c r="E798" s="36"/>
      <c r="H798" s="36"/>
      <c r="K798" s="38">
        <f>SUM(J789:J797)</f>
        <v>11.26238</v>
      </c>
    </row>
    <row r="799" spans="1:27" x14ac:dyDescent="0.25">
      <c r="D799" s="37" t="s">
        <v>434</v>
      </c>
      <c r="E799" s="36"/>
      <c r="H799" s="36">
        <v>10</v>
      </c>
      <c r="I799" t="s">
        <v>404</v>
      </c>
      <c r="K799" s="34">
        <f>ROUND(H799/100*K798,5)</f>
        <v>1.1262399999999999</v>
      </c>
    </row>
    <row r="800" spans="1:27" x14ac:dyDescent="0.25">
      <c r="D800" s="37" t="s">
        <v>405</v>
      </c>
      <c r="E800" s="36"/>
      <c r="H800" s="36"/>
      <c r="K800" s="38">
        <f>SUM(K798:K799)</f>
        <v>12.38862</v>
      </c>
    </row>
    <row r="802" spans="1:27" ht="45" customHeight="1" x14ac:dyDescent="0.25">
      <c r="A802" s="29" t="s">
        <v>624</v>
      </c>
      <c r="B802" s="29" t="s">
        <v>359</v>
      </c>
      <c r="C802" s="30" t="s">
        <v>27</v>
      </c>
      <c r="D802" s="7" t="s">
        <v>360</v>
      </c>
      <c r="E802" s="6"/>
      <c r="F802" s="6"/>
      <c r="G802" s="30"/>
      <c r="H802" s="31" t="s">
        <v>378</v>
      </c>
      <c r="I802" s="5">
        <v>1</v>
      </c>
      <c r="J802" s="4"/>
      <c r="K802" s="32">
        <f>ROUND(K814,2)</f>
        <v>513.53</v>
      </c>
      <c r="L802" s="30"/>
      <c r="M802" s="30"/>
      <c r="N802" s="30"/>
      <c r="O802" s="30"/>
      <c r="P802" s="30"/>
      <c r="Q802" s="30"/>
      <c r="R802" s="30"/>
      <c r="S802" s="30"/>
      <c r="T802" s="30"/>
      <c r="U802" s="30"/>
      <c r="V802" s="30"/>
      <c r="W802" s="30"/>
      <c r="X802" s="30"/>
      <c r="Y802" s="30"/>
      <c r="Z802" s="30"/>
      <c r="AA802" s="30"/>
    </row>
    <row r="803" spans="1:27" x14ac:dyDescent="0.25">
      <c r="B803" s="25" t="s">
        <v>379</v>
      </c>
    </row>
    <row r="804" spans="1:27" x14ac:dyDescent="0.25">
      <c r="B804" t="s">
        <v>522</v>
      </c>
      <c r="C804" t="s">
        <v>381</v>
      </c>
      <c r="D804" t="s">
        <v>523</v>
      </c>
      <c r="E804" s="33">
        <v>0.4</v>
      </c>
      <c r="F804" t="s">
        <v>383</v>
      </c>
      <c r="G804" t="s">
        <v>384</v>
      </c>
      <c r="H804" s="34">
        <v>29.46</v>
      </c>
      <c r="I804" t="s">
        <v>385</v>
      </c>
      <c r="J804" s="35">
        <f>ROUND(E804/I802* H804,5)</f>
        <v>11.784000000000001</v>
      </c>
      <c r="K804" s="36"/>
    </row>
    <row r="805" spans="1:27" x14ac:dyDescent="0.25">
      <c r="D805" s="37" t="s">
        <v>386</v>
      </c>
      <c r="E805" s="36"/>
      <c r="H805" s="36"/>
      <c r="K805" s="34">
        <f>SUM(J804:J804)</f>
        <v>11.784000000000001</v>
      </c>
    </row>
    <row r="806" spans="1:27" x14ac:dyDescent="0.25">
      <c r="B806" s="25" t="s">
        <v>391</v>
      </c>
      <c r="E806" s="36"/>
      <c r="H806" s="36"/>
      <c r="K806" s="36"/>
    </row>
    <row r="807" spans="1:27" x14ac:dyDescent="0.25">
      <c r="B807" t="s">
        <v>625</v>
      </c>
      <c r="C807" t="s">
        <v>27</v>
      </c>
      <c r="D807" t="s">
        <v>626</v>
      </c>
      <c r="E807" s="33">
        <v>1</v>
      </c>
      <c r="G807" t="s">
        <v>384</v>
      </c>
      <c r="H807" s="34">
        <v>392.63</v>
      </c>
      <c r="I807" t="s">
        <v>385</v>
      </c>
      <c r="J807" s="35">
        <f>ROUND(E807* H807,5)</f>
        <v>392.63</v>
      </c>
      <c r="K807" s="36"/>
    </row>
    <row r="808" spans="1:27" x14ac:dyDescent="0.25">
      <c r="B808" t="s">
        <v>627</v>
      </c>
      <c r="C808" t="s">
        <v>27</v>
      </c>
      <c r="D808" t="s">
        <v>628</v>
      </c>
      <c r="E808" s="33">
        <v>1</v>
      </c>
      <c r="G808" t="s">
        <v>384</v>
      </c>
      <c r="H808" s="34">
        <v>62.14</v>
      </c>
      <c r="I808" t="s">
        <v>385</v>
      </c>
      <c r="J808" s="35">
        <f>ROUND(E808* H808,5)</f>
        <v>62.14</v>
      </c>
      <c r="K808" s="36"/>
    </row>
    <row r="809" spans="1:27" x14ac:dyDescent="0.25">
      <c r="D809" s="37" t="s">
        <v>401</v>
      </c>
      <c r="E809" s="36"/>
      <c r="H809" s="36"/>
      <c r="K809" s="34">
        <f>SUM(J807:J808)</f>
        <v>454.77</v>
      </c>
    </row>
    <row r="810" spans="1:27" x14ac:dyDescent="0.25">
      <c r="E810" s="36"/>
      <c r="H810" s="36"/>
      <c r="K810" s="36"/>
    </row>
    <row r="811" spans="1:27" x14ac:dyDescent="0.25">
      <c r="D811" s="37" t="s">
        <v>403</v>
      </c>
      <c r="E811" s="36"/>
      <c r="H811" s="36">
        <v>2.5</v>
      </c>
      <c r="I811" t="s">
        <v>404</v>
      </c>
      <c r="J811">
        <f>ROUND(H811/100*K805,5)</f>
        <v>0.29459999999999997</v>
      </c>
      <c r="K811" s="36"/>
    </row>
    <row r="812" spans="1:27" x14ac:dyDescent="0.25">
      <c r="D812" s="37" t="s">
        <v>402</v>
      </c>
      <c r="E812" s="36"/>
      <c r="H812" s="36"/>
      <c r="K812" s="38">
        <f>SUM(J803:J811)</f>
        <v>466.84859999999998</v>
      </c>
    </row>
    <row r="813" spans="1:27" x14ac:dyDescent="0.25">
      <c r="D813" s="37" t="s">
        <v>434</v>
      </c>
      <c r="E813" s="36"/>
      <c r="H813" s="36">
        <v>10</v>
      </c>
      <c r="I813" t="s">
        <v>404</v>
      </c>
      <c r="K813" s="34">
        <f>ROUND(H813/100*K812,5)</f>
        <v>46.68486</v>
      </c>
    </row>
    <row r="814" spans="1:27" x14ac:dyDescent="0.25">
      <c r="D814" s="37" t="s">
        <v>405</v>
      </c>
      <c r="E814" s="36"/>
      <c r="H814" s="36"/>
      <c r="K814" s="38">
        <f>SUM(K812:K813)</f>
        <v>513.53345999999999</v>
      </c>
    </row>
    <row r="816" spans="1:27" ht="45" customHeight="1" x14ac:dyDescent="0.25">
      <c r="A816" s="29" t="s">
        <v>629</v>
      </c>
      <c r="B816" s="29" t="s">
        <v>57</v>
      </c>
      <c r="C816" s="30" t="s">
        <v>15</v>
      </c>
      <c r="D816" s="7" t="s">
        <v>58</v>
      </c>
      <c r="E816" s="6"/>
      <c r="F816" s="6"/>
      <c r="G816" s="30"/>
      <c r="H816" s="31" t="s">
        <v>378</v>
      </c>
      <c r="I816" s="5">
        <v>1</v>
      </c>
      <c r="J816" s="4"/>
      <c r="K816" s="32">
        <f>ROUND(K832,2)</f>
        <v>361.38</v>
      </c>
      <c r="L816" s="30"/>
      <c r="M816" s="30"/>
      <c r="N816" s="30"/>
      <c r="O816" s="30"/>
      <c r="P816" s="30"/>
      <c r="Q816" s="30"/>
      <c r="R816" s="30"/>
      <c r="S816" s="30"/>
      <c r="T816" s="30"/>
      <c r="U816" s="30"/>
      <c r="V816" s="30"/>
      <c r="W816" s="30"/>
      <c r="X816" s="30"/>
      <c r="Y816" s="30"/>
      <c r="Z816" s="30"/>
      <c r="AA816" s="30"/>
    </row>
    <row r="817" spans="2:11" x14ac:dyDescent="0.25">
      <c r="B817" s="25" t="s">
        <v>379</v>
      </c>
    </row>
    <row r="818" spans="2:11" x14ac:dyDescent="0.25">
      <c r="B818" t="s">
        <v>498</v>
      </c>
      <c r="C818" t="s">
        <v>381</v>
      </c>
      <c r="D818" t="s">
        <v>499</v>
      </c>
      <c r="E818" s="33">
        <v>0.9</v>
      </c>
      <c r="F818" t="s">
        <v>383</v>
      </c>
      <c r="G818" t="s">
        <v>384</v>
      </c>
      <c r="H818" s="34">
        <v>24.12</v>
      </c>
      <c r="I818" t="s">
        <v>385</v>
      </c>
      <c r="J818" s="35">
        <f>ROUND(E818/I816* H818,5)</f>
        <v>21.707999999999998</v>
      </c>
      <c r="K818" s="36"/>
    </row>
    <row r="819" spans="2:11" x14ac:dyDescent="0.25">
      <c r="B819" t="s">
        <v>594</v>
      </c>
      <c r="C819" t="s">
        <v>381</v>
      </c>
      <c r="D819" t="s">
        <v>595</v>
      </c>
      <c r="E819" s="33">
        <v>0.9</v>
      </c>
      <c r="F819" t="s">
        <v>383</v>
      </c>
      <c r="G819" t="s">
        <v>384</v>
      </c>
      <c r="H819" s="34">
        <v>29</v>
      </c>
      <c r="I819" t="s">
        <v>385</v>
      </c>
      <c r="J819" s="35">
        <f>ROUND(E819/I816* H819,5)</f>
        <v>26.1</v>
      </c>
      <c r="K819" s="36"/>
    </row>
    <row r="820" spans="2:11" x14ac:dyDescent="0.25">
      <c r="D820" s="37" t="s">
        <v>386</v>
      </c>
      <c r="E820" s="36"/>
      <c r="H820" s="36"/>
      <c r="K820" s="34">
        <f>SUM(J818:J819)</f>
        <v>47.808</v>
      </c>
    </row>
    <row r="821" spans="2:11" x14ac:dyDescent="0.25">
      <c r="B821" s="25" t="s">
        <v>391</v>
      </c>
      <c r="E821" s="36"/>
      <c r="H821" s="36"/>
      <c r="K821" s="36"/>
    </row>
    <row r="822" spans="2:11" x14ac:dyDescent="0.25">
      <c r="B822" t="s">
        <v>630</v>
      </c>
      <c r="C822" t="s">
        <v>15</v>
      </c>
      <c r="D822" t="s">
        <v>631</v>
      </c>
      <c r="E822" s="33">
        <v>1</v>
      </c>
      <c r="G822" t="s">
        <v>384</v>
      </c>
      <c r="H822" s="34">
        <v>275</v>
      </c>
      <c r="I822" t="s">
        <v>385</v>
      </c>
      <c r="J822" s="35">
        <f>ROUND(E822* H822,5)</f>
        <v>275</v>
      </c>
      <c r="K822" s="36"/>
    </row>
    <row r="823" spans="2:11" x14ac:dyDescent="0.25">
      <c r="B823" t="s">
        <v>632</v>
      </c>
      <c r="C823" t="s">
        <v>27</v>
      </c>
      <c r="D823" t="s">
        <v>633</v>
      </c>
      <c r="E823" s="33">
        <v>16</v>
      </c>
      <c r="G823" t="s">
        <v>384</v>
      </c>
      <c r="H823" s="34">
        <v>0.25</v>
      </c>
      <c r="I823" t="s">
        <v>385</v>
      </c>
      <c r="J823" s="35">
        <f>ROUND(E823* H823,5)</f>
        <v>4</v>
      </c>
      <c r="K823" s="36"/>
    </row>
    <row r="824" spans="2:11" x14ac:dyDescent="0.25">
      <c r="D824" s="37" t="s">
        <v>401</v>
      </c>
      <c r="E824" s="36"/>
      <c r="H824" s="36"/>
      <c r="K824" s="34">
        <f>SUM(J822:J823)</f>
        <v>279</v>
      </c>
    </row>
    <row r="825" spans="2:11" x14ac:dyDescent="0.25">
      <c r="B825" s="25" t="s">
        <v>375</v>
      </c>
      <c r="E825" s="36"/>
      <c r="H825" s="36"/>
      <c r="K825" s="36"/>
    </row>
    <row r="826" spans="2:11" x14ac:dyDescent="0.25">
      <c r="B826" t="s">
        <v>406</v>
      </c>
      <c r="C826" t="s">
        <v>266</v>
      </c>
      <c r="D826" t="s">
        <v>407</v>
      </c>
      <c r="E826" s="33">
        <v>5.0000000000000001E-3</v>
      </c>
      <c r="G826" t="s">
        <v>384</v>
      </c>
      <c r="H826" s="34">
        <v>104.9239</v>
      </c>
      <c r="I826" t="s">
        <v>385</v>
      </c>
      <c r="J826" s="35">
        <f>ROUND(E826* H826,5)</f>
        <v>0.52461999999999998</v>
      </c>
      <c r="K826" s="36"/>
    </row>
    <row r="827" spans="2:11" x14ac:dyDescent="0.25">
      <c r="D827" s="37" t="s">
        <v>577</v>
      </c>
      <c r="E827" s="36"/>
      <c r="H827" s="36"/>
      <c r="K827" s="34">
        <f>SUM(J826:J826)</f>
        <v>0.52461999999999998</v>
      </c>
    </row>
    <row r="828" spans="2:11" x14ac:dyDescent="0.25">
      <c r="E828" s="36"/>
      <c r="H828" s="36"/>
      <c r="K828" s="36"/>
    </row>
    <row r="829" spans="2:11" x14ac:dyDescent="0.25">
      <c r="D829" s="37" t="s">
        <v>403</v>
      </c>
      <c r="E829" s="36"/>
      <c r="H829" s="36">
        <v>2.5</v>
      </c>
      <c r="I829" t="s">
        <v>404</v>
      </c>
      <c r="J829">
        <f>ROUND(H829/100*K820,5)</f>
        <v>1.1952</v>
      </c>
      <c r="K829" s="36"/>
    </row>
    <row r="830" spans="2:11" x14ac:dyDescent="0.25">
      <c r="D830" s="37" t="s">
        <v>402</v>
      </c>
      <c r="E830" s="36"/>
      <c r="H830" s="36"/>
      <c r="K830" s="38">
        <f>SUM(J817:J829)</f>
        <v>328.52782000000002</v>
      </c>
    </row>
    <row r="831" spans="2:11" x14ac:dyDescent="0.25">
      <c r="D831" s="37" t="s">
        <v>434</v>
      </c>
      <c r="E831" s="36"/>
      <c r="H831" s="36">
        <v>10</v>
      </c>
      <c r="I831" t="s">
        <v>404</v>
      </c>
      <c r="K831" s="34">
        <f>ROUND(H831/100*K830,5)</f>
        <v>32.852780000000003</v>
      </c>
    </row>
    <row r="832" spans="2:11" x14ac:dyDescent="0.25">
      <c r="D832" s="37" t="s">
        <v>405</v>
      </c>
      <c r="E832" s="36"/>
      <c r="H832" s="36"/>
      <c r="K832" s="38">
        <f>SUM(K830:K831)</f>
        <v>361.38060000000002</v>
      </c>
    </row>
    <row r="834" spans="1:27" ht="45" customHeight="1" x14ac:dyDescent="0.25">
      <c r="A834" s="29" t="s">
        <v>634</v>
      </c>
      <c r="B834" s="29" t="s">
        <v>273</v>
      </c>
      <c r="C834" s="30" t="s">
        <v>27</v>
      </c>
      <c r="D834" s="7" t="s">
        <v>274</v>
      </c>
      <c r="E834" s="6"/>
      <c r="F834" s="6"/>
      <c r="G834" s="30"/>
      <c r="H834" s="31" t="s">
        <v>378</v>
      </c>
      <c r="I834" s="5">
        <v>1</v>
      </c>
      <c r="J834" s="4"/>
      <c r="K834" s="32">
        <v>5704.25</v>
      </c>
      <c r="L834" s="30"/>
      <c r="M834" s="30"/>
      <c r="N834" s="30"/>
      <c r="O834" s="30"/>
      <c r="P834" s="30"/>
      <c r="Q834" s="30"/>
      <c r="R834" s="30"/>
      <c r="S834" s="30"/>
      <c r="T834" s="30"/>
      <c r="U834" s="30"/>
      <c r="V834" s="30"/>
      <c r="W834" s="30"/>
      <c r="X834" s="30"/>
      <c r="Y834" s="30"/>
      <c r="Z834" s="30"/>
      <c r="AA834" s="30"/>
    </row>
    <row r="835" spans="1:27" ht="45" customHeight="1" x14ac:dyDescent="0.25">
      <c r="A835" s="29" t="s">
        <v>635</v>
      </c>
      <c r="B835" s="29" t="s">
        <v>41</v>
      </c>
      <c r="C835" s="30" t="s">
        <v>27</v>
      </c>
      <c r="D835" s="7" t="s">
        <v>42</v>
      </c>
      <c r="E835" s="6"/>
      <c r="F835" s="6"/>
      <c r="G835" s="30"/>
      <c r="H835" s="31" t="s">
        <v>378</v>
      </c>
      <c r="I835" s="5">
        <v>1</v>
      </c>
      <c r="J835" s="4"/>
      <c r="K835" s="32">
        <f>ROUND(K846,2)</f>
        <v>366.99</v>
      </c>
      <c r="L835" s="30"/>
      <c r="M835" s="30"/>
      <c r="N835" s="30"/>
      <c r="O835" s="30"/>
      <c r="P835" s="30"/>
      <c r="Q835" s="30"/>
      <c r="R835" s="30"/>
      <c r="S835" s="30"/>
      <c r="T835" s="30"/>
      <c r="U835" s="30"/>
      <c r="V835" s="30"/>
      <c r="W835" s="30"/>
      <c r="X835" s="30"/>
      <c r="Y835" s="30"/>
      <c r="Z835" s="30"/>
      <c r="AA835" s="30"/>
    </row>
    <row r="836" spans="1:27" x14ac:dyDescent="0.25">
      <c r="B836" s="25" t="s">
        <v>379</v>
      </c>
    </row>
    <row r="837" spans="1:27" x14ac:dyDescent="0.25">
      <c r="B837" t="s">
        <v>522</v>
      </c>
      <c r="C837" t="s">
        <v>381</v>
      </c>
      <c r="D837" t="s">
        <v>523</v>
      </c>
      <c r="E837" s="33">
        <v>0.25</v>
      </c>
      <c r="F837" t="s">
        <v>383</v>
      </c>
      <c r="G837" t="s">
        <v>384</v>
      </c>
      <c r="H837" s="34">
        <v>29.46</v>
      </c>
      <c r="I837" t="s">
        <v>385</v>
      </c>
      <c r="J837" s="35">
        <f>ROUND(E837/I835* H837,5)</f>
        <v>7.3650000000000002</v>
      </c>
      <c r="K837" s="36"/>
    </row>
    <row r="838" spans="1:27" x14ac:dyDescent="0.25">
      <c r="D838" s="37" t="s">
        <v>386</v>
      </c>
      <c r="E838" s="36"/>
      <c r="H838" s="36"/>
      <c r="K838" s="34">
        <f>SUM(J837:J837)</f>
        <v>7.3650000000000002</v>
      </c>
    </row>
    <row r="839" spans="1:27" x14ac:dyDescent="0.25">
      <c r="B839" s="25" t="s">
        <v>391</v>
      </c>
      <c r="E839" s="36"/>
      <c r="H839" s="36"/>
      <c r="K839" s="36"/>
    </row>
    <row r="840" spans="1:27" x14ac:dyDescent="0.25">
      <c r="B840" t="s">
        <v>636</v>
      </c>
      <c r="C840" t="s">
        <v>27</v>
      </c>
      <c r="D840" t="s">
        <v>637</v>
      </c>
      <c r="E840" s="33">
        <v>1</v>
      </c>
      <c r="G840" t="s">
        <v>384</v>
      </c>
      <c r="H840" s="34">
        <v>326.08</v>
      </c>
      <c r="I840" t="s">
        <v>385</v>
      </c>
      <c r="J840" s="35">
        <f>ROUND(E840* H840,5)</f>
        <v>326.08</v>
      </c>
      <c r="K840" s="36"/>
    </row>
    <row r="841" spans="1:27" x14ac:dyDescent="0.25">
      <c r="D841" s="37" t="s">
        <v>401</v>
      </c>
      <c r="E841" s="36"/>
      <c r="H841" s="36"/>
      <c r="K841" s="34">
        <f>SUM(J840:J840)</f>
        <v>326.08</v>
      </c>
    </row>
    <row r="842" spans="1:27" x14ac:dyDescent="0.25">
      <c r="E842" s="36"/>
      <c r="H842" s="36"/>
      <c r="K842" s="36"/>
    </row>
    <row r="843" spans="1:27" x14ac:dyDescent="0.25">
      <c r="D843" s="37" t="s">
        <v>403</v>
      </c>
      <c r="E843" s="36"/>
      <c r="H843" s="36">
        <v>2.5</v>
      </c>
      <c r="I843" t="s">
        <v>404</v>
      </c>
      <c r="J843">
        <f>ROUND(H843/100*K838,5)</f>
        <v>0.18412999999999999</v>
      </c>
      <c r="K843" s="36"/>
    </row>
    <row r="844" spans="1:27" x14ac:dyDescent="0.25">
      <c r="D844" s="37" t="s">
        <v>402</v>
      </c>
      <c r="E844" s="36"/>
      <c r="H844" s="36"/>
      <c r="K844" s="38">
        <f>SUM(J836:J843)</f>
        <v>333.62912999999998</v>
      </c>
    </row>
    <row r="845" spans="1:27" x14ac:dyDescent="0.25">
      <c r="D845" s="37" t="s">
        <v>434</v>
      </c>
      <c r="E845" s="36"/>
      <c r="H845" s="36">
        <v>10</v>
      </c>
      <c r="I845" t="s">
        <v>404</v>
      </c>
      <c r="K845" s="34">
        <f>ROUND(H845/100*K844,5)</f>
        <v>33.362909999999999</v>
      </c>
    </row>
    <row r="846" spans="1:27" x14ac:dyDescent="0.25">
      <c r="D846" s="37" t="s">
        <v>405</v>
      </c>
      <c r="E846" s="36"/>
      <c r="H846" s="36"/>
      <c r="K846" s="38">
        <f>SUM(K844:K845)</f>
        <v>366.99203999999997</v>
      </c>
    </row>
    <row r="848" spans="1:27" ht="45" customHeight="1" x14ac:dyDescent="0.25">
      <c r="A848" s="29" t="s">
        <v>638</v>
      </c>
      <c r="B848" s="29" t="s">
        <v>333</v>
      </c>
      <c r="C848" s="30" t="s">
        <v>18</v>
      </c>
      <c r="D848" s="7" t="s">
        <v>334</v>
      </c>
      <c r="E848" s="6"/>
      <c r="F848" s="6"/>
      <c r="G848" s="30"/>
      <c r="H848" s="31" t="s">
        <v>378</v>
      </c>
      <c r="I848" s="5">
        <v>1</v>
      </c>
      <c r="J848" s="4"/>
      <c r="K848" s="32">
        <f>ROUND(K864,2)</f>
        <v>2.6</v>
      </c>
      <c r="L848" s="30"/>
      <c r="M848" s="30"/>
      <c r="N848" s="30"/>
      <c r="O848" s="30"/>
      <c r="P848" s="30"/>
      <c r="Q848" s="30"/>
      <c r="R848" s="30"/>
      <c r="S848" s="30"/>
      <c r="T848" s="30"/>
      <c r="U848" s="30"/>
      <c r="V848" s="30"/>
      <c r="W848" s="30"/>
      <c r="X848" s="30"/>
      <c r="Y848" s="30"/>
      <c r="Z848" s="30"/>
      <c r="AA848" s="30"/>
    </row>
    <row r="849" spans="2:11" x14ac:dyDescent="0.25">
      <c r="B849" s="25" t="s">
        <v>379</v>
      </c>
    </row>
    <row r="850" spans="2:11" x14ac:dyDescent="0.25">
      <c r="B850" t="s">
        <v>498</v>
      </c>
      <c r="C850" t="s">
        <v>381</v>
      </c>
      <c r="D850" t="s">
        <v>499</v>
      </c>
      <c r="E850" s="33">
        <v>9.4999999999999998E-3</v>
      </c>
      <c r="F850" t="s">
        <v>383</v>
      </c>
      <c r="G850" t="s">
        <v>384</v>
      </c>
      <c r="H850" s="34">
        <v>24.12</v>
      </c>
      <c r="I850" t="s">
        <v>385</v>
      </c>
      <c r="J850" s="35">
        <f>ROUND(E850/I848* H850,5)</f>
        <v>0.22914000000000001</v>
      </c>
      <c r="K850" s="36"/>
    </row>
    <row r="851" spans="2:11" x14ac:dyDescent="0.25">
      <c r="B851" t="s">
        <v>513</v>
      </c>
      <c r="C851" t="s">
        <v>381</v>
      </c>
      <c r="D851" t="s">
        <v>514</v>
      </c>
      <c r="E851" s="33">
        <v>1.9E-2</v>
      </c>
      <c r="F851" t="s">
        <v>383</v>
      </c>
      <c r="G851" t="s">
        <v>384</v>
      </c>
      <c r="H851" s="34">
        <v>27.19</v>
      </c>
      <c r="I851" t="s">
        <v>385</v>
      </c>
      <c r="J851" s="35">
        <f>ROUND(E851/I848* H851,5)</f>
        <v>0.51661000000000001</v>
      </c>
      <c r="K851" s="36"/>
    </row>
    <row r="852" spans="2:11" x14ac:dyDescent="0.25">
      <c r="D852" s="37" t="s">
        <v>386</v>
      </c>
      <c r="E852" s="36"/>
      <c r="H852" s="36"/>
      <c r="K852" s="34">
        <f>SUM(J850:J851)</f>
        <v>0.74575000000000002</v>
      </c>
    </row>
    <row r="853" spans="2:11" x14ac:dyDescent="0.25">
      <c r="B853" s="25" t="s">
        <v>387</v>
      </c>
      <c r="E853" s="36"/>
      <c r="H853" s="36"/>
      <c r="K853" s="36"/>
    </row>
    <row r="854" spans="2:11" x14ac:dyDescent="0.25">
      <c r="B854" t="s">
        <v>639</v>
      </c>
      <c r="C854" t="s">
        <v>381</v>
      </c>
      <c r="D854" t="s">
        <v>640</v>
      </c>
      <c r="E854" s="33">
        <v>9.4999999999999998E-3</v>
      </c>
      <c r="F854" t="s">
        <v>383</v>
      </c>
      <c r="G854" t="s">
        <v>384</v>
      </c>
      <c r="H854" s="34">
        <v>27.17</v>
      </c>
      <c r="I854" t="s">
        <v>385</v>
      </c>
      <c r="J854" s="35">
        <f>ROUND(E854/I848* H854,5)</f>
        <v>0.25812000000000002</v>
      </c>
      <c r="K854" s="36"/>
    </row>
    <row r="855" spans="2:11" x14ac:dyDescent="0.25">
      <c r="D855" s="37" t="s">
        <v>390</v>
      </c>
      <c r="E855" s="36"/>
      <c r="H855" s="36"/>
      <c r="K855" s="34">
        <f>SUM(J854:J854)</f>
        <v>0.25812000000000002</v>
      </c>
    </row>
    <row r="856" spans="2:11" x14ac:dyDescent="0.25">
      <c r="B856" s="25" t="s">
        <v>391</v>
      </c>
      <c r="E856" s="36"/>
      <c r="H856" s="36"/>
      <c r="K856" s="36"/>
    </row>
    <row r="857" spans="2:11" x14ac:dyDescent="0.25">
      <c r="B857" t="s">
        <v>641</v>
      </c>
      <c r="C857" t="s">
        <v>98</v>
      </c>
      <c r="D857" t="s">
        <v>642</v>
      </c>
      <c r="E857" s="33">
        <v>0.24479999999999999</v>
      </c>
      <c r="G857" t="s">
        <v>384</v>
      </c>
      <c r="H857" s="34">
        <v>1.64</v>
      </c>
      <c r="I857" t="s">
        <v>385</v>
      </c>
      <c r="J857" s="35">
        <f>ROUND(E857* H857,5)</f>
        <v>0.40146999999999999</v>
      </c>
      <c r="K857" s="36"/>
    </row>
    <row r="858" spans="2:11" x14ac:dyDescent="0.25">
      <c r="B858" t="s">
        <v>643</v>
      </c>
      <c r="C858" t="s">
        <v>98</v>
      </c>
      <c r="D858" t="s">
        <v>644</v>
      </c>
      <c r="E858" s="33">
        <v>0.36720000000000003</v>
      </c>
      <c r="G858" t="s">
        <v>384</v>
      </c>
      <c r="H858" s="34">
        <v>2.58</v>
      </c>
      <c r="I858" t="s">
        <v>385</v>
      </c>
      <c r="J858" s="35">
        <f>ROUND(E858* H858,5)</f>
        <v>0.94738</v>
      </c>
      <c r="K858" s="36"/>
    </row>
    <row r="859" spans="2:11" x14ac:dyDescent="0.25">
      <c r="D859" s="37" t="s">
        <v>401</v>
      </c>
      <c r="E859" s="36"/>
      <c r="H859" s="36"/>
      <c r="K859" s="34">
        <f>SUM(J857:J858)</f>
        <v>1.3488500000000001</v>
      </c>
    </row>
    <row r="860" spans="2:11" x14ac:dyDescent="0.25">
      <c r="E860" s="36"/>
      <c r="H860" s="36"/>
      <c r="K860" s="36"/>
    </row>
    <row r="861" spans="2:11" x14ac:dyDescent="0.25">
      <c r="D861" s="37" t="s">
        <v>403</v>
      </c>
      <c r="E861" s="36"/>
      <c r="H861" s="36">
        <v>1.5</v>
      </c>
      <c r="I861" t="s">
        <v>404</v>
      </c>
      <c r="J861">
        <f>ROUND(H861/100*K852,5)</f>
        <v>1.119E-2</v>
      </c>
      <c r="K861" s="36"/>
    </row>
    <row r="862" spans="2:11" x14ac:dyDescent="0.25">
      <c r="D862" s="37" t="s">
        <v>402</v>
      </c>
      <c r="E862" s="36"/>
      <c r="H862" s="36"/>
      <c r="K862" s="38">
        <f>SUM(J849:J861)</f>
        <v>2.3639100000000002</v>
      </c>
    </row>
    <row r="863" spans="2:11" x14ac:dyDescent="0.25">
      <c r="D863" s="37" t="s">
        <v>434</v>
      </c>
      <c r="E863" s="36"/>
      <c r="H863" s="36">
        <v>10</v>
      </c>
      <c r="I863" t="s">
        <v>404</v>
      </c>
      <c r="K863" s="34">
        <f>ROUND(H863/100*K862,5)</f>
        <v>0.23638999999999999</v>
      </c>
    </row>
    <row r="864" spans="2:11" x14ac:dyDescent="0.25">
      <c r="D864" s="37" t="s">
        <v>405</v>
      </c>
      <c r="E864" s="36"/>
      <c r="H864" s="36"/>
      <c r="K864" s="38">
        <f>SUM(K862:K863)</f>
        <v>2.6003000000000003</v>
      </c>
    </row>
    <row r="866" spans="1:27" ht="45" customHeight="1" x14ac:dyDescent="0.25">
      <c r="A866" s="29" t="s">
        <v>645</v>
      </c>
      <c r="B866" s="29" t="s">
        <v>95</v>
      </c>
      <c r="C866" s="30" t="s">
        <v>18</v>
      </c>
      <c r="D866" s="7" t="s">
        <v>96</v>
      </c>
      <c r="E866" s="6"/>
      <c r="F866" s="6"/>
      <c r="G866" s="30"/>
      <c r="H866" s="31" t="s">
        <v>378</v>
      </c>
      <c r="I866" s="5">
        <v>1</v>
      </c>
      <c r="J866" s="4"/>
      <c r="K866" s="32">
        <f>ROUND(K880,2)</f>
        <v>20.81</v>
      </c>
      <c r="L866" s="30"/>
      <c r="M866" s="30"/>
      <c r="N866" s="30"/>
      <c r="O866" s="30"/>
      <c r="P866" s="30"/>
      <c r="Q866" s="30"/>
      <c r="R866" s="30"/>
      <c r="S866" s="30"/>
      <c r="T866" s="30"/>
      <c r="U866" s="30"/>
      <c r="V866" s="30"/>
      <c r="W866" s="30"/>
      <c r="X866" s="30"/>
      <c r="Y866" s="30"/>
      <c r="Z866" s="30"/>
      <c r="AA866" s="30"/>
    </row>
    <row r="867" spans="1:27" x14ac:dyDescent="0.25">
      <c r="B867" s="25" t="s">
        <v>379</v>
      </c>
    </row>
    <row r="868" spans="1:27" x14ac:dyDescent="0.25">
      <c r="B868" t="s">
        <v>646</v>
      </c>
      <c r="C868" t="s">
        <v>381</v>
      </c>
      <c r="D868" t="s">
        <v>647</v>
      </c>
      <c r="E868" s="33">
        <v>0.36</v>
      </c>
      <c r="F868" t="s">
        <v>383</v>
      </c>
      <c r="G868" t="s">
        <v>384</v>
      </c>
      <c r="H868" s="34">
        <v>31.58</v>
      </c>
      <c r="I868" t="s">
        <v>385</v>
      </c>
      <c r="J868" s="35">
        <f>ROUND(E868/I866* H868,5)</f>
        <v>11.3688</v>
      </c>
      <c r="K868" s="36"/>
    </row>
    <row r="869" spans="1:27" x14ac:dyDescent="0.25">
      <c r="B869" t="s">
        <v>648</v>
      </c>
      <c r="C869" t="s">
        <v>381</v>
      </c>
      <c r="D869" t="s">
        <v>649</v>
      </c>
      <c r="E869" s="33">
        <v>0.18</v>
      </c>
      <c r="F869" t="s">
        <v>383</v>
      </c>
      <c r="G869" t="s">
        <v>384</v>
      </c>
      <c r="H869" s="34">
        <v>27.09</v>
      </c>
      <c r="I869" t="s">
        <v>385</v>
      </c>
      <c r="J869" s="35">
        <f>ROUND(E869/I866* H869,5)</f>
        <v>4.8761999999999999</v>
      </c>
      <c r="K869" s="36"/>
    </row>
    <row r="870" spans="1:27" x14ac:dyDescent="0.25">
      <c r="D870" s="37" t="s">
        <v>386</v>
      </c>
      <c r="E870" s="36"/>
      <c r="H870" s="36"/>
      <c r="K870" s="34">
        <f>SUM(J868:J869)</f>
        <v>16.245000000000001</v>
      </c>
    </row>
    <row r="871" spans="1:27" x14ac:dyDescent="0.25">
      <c r="B871" s="25" t="s">
        <v>391</v>
      </c>
      <c r="E871" s="36"/>
      <c r="H871" s="36"/>
      <c r="K871" s="36"/>
    </row>
    <row r="872" spans="1:27" x14ac:dyDescent="0.25">
      <c r="B872" t="s">
        <v>650</v>
      </c>
      <c r="C872" t="s">
        <v>27</v>
      </c>
      <c r="D872" t="s">
        <v>651</v>
      </c>
      <c r="E872" s="33">
        <v>1</v>
      </c>
      <c r="G872" t="s">
        <v>384</v>
      </c>
      <c r="H872" s="34">
        <v>0.01</v>
      </c>
      <c r="I872" t="s">
        <v>385</v>
      </c>
      <c r="J872" s="35">
        <f>ROUND(E872* H872,5)</f>
        <v>0.01</v>
      </c>
      <c r="K872" s="36"/>
    </row>
    <row r="873" spans="1:27" x14ac:dyDescent="0.25">
      <c r="B873" t="s">
        <v>652</v>
      </c>
      <c r="C873" t="s">
        <v>18</v>
      </c>
      <c r="D873" t="s">
        <v>653</v>
      </c>
      <c r="E873" s="33">
        <v>1.25</v>
      </c>
      <c r="G873" t="s">
        <v>384</v>
      </c>
      <c r="H873" s="34">
        <v>1.28</v>
      </c>
      <c r="I873" t="s">
        <v>385</v>
      </c>
      <c r="J873" s="35">
        <f>ROUND(E873* H873,5)</f>
        <v>1.6</v>
      </c>
      <c r="K873" s="36"/>
    </row>
    <row r="874" spans="1:27" x14ac:dyDescent="0.25">
      <c r="B874" t="s">
        <v>654</v>
      </c>
      <c r="C874" t="s">
        <v>27</v>
      </c>
      <c r="D874" t="s">
        <v>655</v>
      </c>
      <c r="E874" s="33">
        <v>1</v>
      </c>
      <c r="G874" t="s">
        <v>384</v>
      </c>
      <c r="H874" s="34">
        <v>0.82</v>
      </c>
      <c r="I874" t="s">
        <v>385</v>
      </c>
      <c r="J874" s="35">
        <f>ROUND(E874* H874,5)</f>
        <v>0.82</v>
      </c>
      <c r="K874" s="36"/>
    </row>
    <row r="875" spans="1:27" x14ac:dyDescent="0.25">
      <c r="D875" s="37" t="s">
        <v>401</v>
      </c>
      <c r="E875" s="36"/>
      <c r="H875" s="36"/>
      <c r="K875" s="34">
        <f>SUM(J872:J874)</f>
        <v>2.4300000000000002</v>
      </c>
    </row>
    <row r="876" spans="1:27" x14ac:dyDescent="0.25">
      <c r="E876" s="36"/>
      <c r="H876" s="36"/>
      <c r="K876" s="36"/>
    </row>
    <row r="877" spans="1:27" x14ac:dyDescent="0.25">
      <c r="D877" s="37" t="s">
        <v>403</v>
      </c>
      <c r="E877" s="36"/>
      <c r="H877" s="36">
        <v>1.5</v>
      </c>
      <c r="I877" t="s">
        <v>404</v>
      </c>
      <c r="J877">
        <f>ROUND(H877/100*K870,5)</f>
        <v>0.24368000000000001</v>
      </c>
      <c r="K877" s="36"/>
    </row>
    <row r="878" spans="1:27" x14ac:dyDescent="0.25">
      <c r="D878" s="37" t="s">
        <v>402</v>
      </c>
      <c r="E878" s="36"/>
      <c r="H878" s="36"/>
      <c r="K878" s="38">
        <f>SUM(J867:J877)</f>
        <v>18.918680000000005</v>
      </c>
    </row>
    <row r="879" spans="1:27" x14ac:dyDescent="0.25">
      <c r="D879" s="37" t="s">
        <v>434</v>
      </c>
      <c r="E879" s="36"/>
      <c r="H879" s="36">
        <v>10</v>
      </c>
      <c r="I879" t="s">
        <v>404</v>
      </c>
      <c r="K879" s="34">
        <f>ROUND(H879/100*K878,5)</f>
        <v>1.8918699999999999</v>
      </c>
    </row>
    <row r="880" spans="1:27" x14ac:dyDescent="0.25">
      <c r="D880" s="37" t="s">
        <v>405</v>
      </c>
      <c r="E880" s="36"/>
      <c r="H880" s="36"/>
      <c r="K880" s="38">
        <f>SUM(K878:K879)</f>
        <v>20.810550000000006</v>
      </c>
    </row>
    <row r="882" spans="1:27" ht="45" customHeight="1" x14ac:dyDescent="0.25">
      <c r="A882" s="29" t="s">
        <v>656</v>
      </c>
      <c r="B882" s="29" t="s">
        <v>351</v>
      </c>
      <c r="C882" s="30" t="s">
        <v>27</v>
      </c>
      <c r="D882" s="7" t="s">
        <v>352</v>
      </c>
      <c r="E882" s="6"/>
      <c r="F882" s="6"/>
      <c r="G882" s="30"/>
      <c r="H882" s="31" t="s">
        <v>378</v>
      </c>
      <c r="I882" s="5">
        <v>1</v>
      </c>
      <c r="J882" s="4"/>
      <c r="K882" s="32">
        <f>ROUND(K898,2)</f>
        <v>1122.03</v>
      </c>
      <c r="L882" s="30"/>
      <c r="M882" s="30"/>
      <c r="N882" s="30"/>
      <c r="O882" s="30"/>
      <c r="P882" s="30"/>
      <c r="Q882" s="30"/>
      <c r="R882" s="30"/>
      <c r="S882" s="30"/>
      <c r="T882" s="30"/>
      <c r="U882" s="30"/>
      <c r="V882" s="30"/>
      <c r="W882" s="30"/>
      <c r="X882" s="30"/>
      <c r="Y882" s="30"/>
      <c r="Z882" s="30"/>
      <c r="AA882" s="30"/>
    </row>
    <row r="883" spans="1:27" x14ac:dyDescent="0.25">
      <c r="B883" s="25" t="s">
        <v>379</v>
      </c>
    </row>
    <row r="884" spans="1:27" x14ac:dyDescent="0.25">
      <c r="B884" t="s">
        <v>657</v>
      </c>
      <c r="C884" t="s">
        <v>381</v>
      </c>
      <c r="D884" t="s">
        <v>658</v>
      </c>
      <c r="E884" s="33">
        <v>1.0457000000000001</v>
      </c>
      <c r="F884" t="s">
        <v>383</v>
      </c>
      <c r="G884" t="s">
        <v>384</v>
      </c>
      <c r="H884" s="34">
        <v>30.56</v>
      </c>
      <c r="I884" t="s">
        <v>385</v>
      </c>
      <c r="J884" s="35">
        <f>ROUND(E884/I882* H884,5)</f>
        <v>31.956589999999998</v>
      </c>
      <c r="K884" s="36"/>
    </row>
    <row r="885" spans="1:27" x14ac:dyDescent="0.25">
      <c r="B885" t="s">
        <v>498</v>
      </c>
      <c r="C885" t="s">
        <v>381</v>
      </c>
      <c r="D885" t="s">
        <v>499</v>
      </c>
      <c r="E885" s="33">
        <v>2.0914000000000001</v>
      </c>
      <c r="F885" t="s">
        <v>383</v>
      </c>
      <c r="G885" t="s">
        <v>384</v>
      </c>
      <c r="H885" s="34">
        <v>24.12</v>
      </c>
      <c r="I885" t="s">
        <v>385</v>
      </c>
      <c r="J885" s="35">
        <f>ROUND(E885/I882* H885,5)</f>
        <v>50.444569999999999</v>
      </c>
      <c r="K885" s="36"/>
    </row>
    <row r="886" spans="1:27" x14ac:dyDescent="0.25">
      <c r="D886" s="37" t="s">
        <v>386</v>
      </c>
      <c r="E886" s="36"/>
      <c r="H886" s="36"/>
      <c r="K886" s="34">
        <f>SUM(J884:J885)</f>
        <v>82.401160000000004</v>
      </c>
    </row>
    <row r="887" spans="1:27" x14ac:dyDescent="0.25">
      <c r="B887" s="25" t="s">
        <v>387</v>
      </c>
      <c r="E887" s="36"/>
      <c r="H887" s="36"/>
      <c r="K887" s="36"/>
    </row>
    <row r="888" spans="1:27" x14ac:dyDescent="0.25">
      <c r="B888" t="s">
        <v>659</v>
      </c>
      <c r="C888" t="s">
        <v>381</v>
      </c>
      <c r="D888" t="s">
        <v>660</v>
      </c>
      <c r="E888" s="33">
        <v>0.38569999999999999</v>
      </c>
      <c r="F888" t="s">
        <v>383</v>
      </c>
      <c r="G888" t="s">
        <v>384</v>
      </c>
      <c r="H888" s="34">
        <v>52.33</v>
      </c>
      <c r="I888" t="s">
        <v>385</v>
      </c>
      <c r="J888" s="35">
        <f>ROUND(E888/I882* H888,5)</f>
        <v>20.183679999999999</v>
      </c>
      <c r="K888" s="36"/>
    </row>
    <row r="889" spans="1:27" x14ac:dyDescent="0.25">
      <c r="D889" s="37" t="s">
        <v>390</v>
      </c>
      <c r="E889" s="36"/>
      <c r="H889" s="36"/>
      <c r="K889" s="34">
        <f>SUM(J888:J888)</f>
        <v>20.183679999999999</v>
      </c>
    </row>
    <row r="890" spans="1:27" x14ac:dyDescent="0.25">
      <c r="B890" s="25" t="s">
        <v>391</v>
      </c>
      <c r="E890" s="36"/>
      <c r="H890" s="36"/>
      <c r="K890" s="36"/>
    </row>
    <row r="891" spans="1:27" x14ac:dyDescent="0.25">
      <c r="B891" t="s">
        <v>661</v>
      </c>
      <c r="C891" t="s">
        <v>27</v>
      </c>
      <c r="D891" t="s">
        <v>662</v>
      </c>
      <c r="E891" s="33">
        <v>1</v>
      </c>
      <c r="G891" t="s">
        <v>384</v>
      </c>
      <c r="H891" s="34">
        <v>895.38</v>
      </c>
      <c r="I891" t="s">
        <v>385</v>
      </c>
      <c r="J891" s="35">
        <f>ROUND(E891* H891,5)</f>
        <v>895.38</v>
      </c>
      <c r="K891" s="36"/>
    </row>
    <row r="892" spans="1:27" x14ac:dyDescent="0.25">
      <c r="B892" t="s">
        <v>663</v>
      </c>
      <c r="C892" t="s">
        <v>266</v>
      </c>
      <c r="D892" t="s">
        <v>664</v>
      </c>
      <c r="E892" s="33">
        <v>0.28349999999999997</v>
      </c>
      <c r="G892" t="s">
        <v>384</v>
      </c>
      <c r="H892" s="34">
        <v>73.45</v>
      </c>
      <c r="I892" t="s">
        <v>385</v>
      </c>
      <c r="J892" s="35">
        <f>ROUND(E892* H892,5)</f>
        <v>20.823080000000001</v>
      </c>
      <c r="K892" s="36"/>
    </row>
    <row r="893" spans="1:27" x14ac:dyDescent="0.25">
      <c r="D893" s="37" t="s">
        <v>401</v>
      </c>
      <c r="E893" s="36"/>
      <c r="H893" s="36"/>
      <c r="K893" s="34">
        <f>SUM(J891:J892)</f>
        <v>916.20308</v>
      </c>
    </row>
    <row r="894" spans="1:27" x14ac:dyDescent="0.25">
      <c r="E894" s="36"/>
      <c r="H894" s="36"/>
      <c r="K894" s="36"/>
    </row>
    <row r="895" spans="1:27" x14ac:dyDescent="0.25">
      <c r="D895" s="37" t="s">
        <v>403</v>
      </c>
      <c r="E895" s="36"/>
      <c r="H895" s="36">
        <v>1.5</v>
      </c>
      <c r="I895" t="s">
        <v>404</v>
      </c>
      <c r="J895">
        <f>ROUND(H895/100*K886,5)</f>
        <v>1.2360199999999999</v>
      </c>
      <c r="K895" s="36"/>
    </row>
    <row r="896" spans="1:27" x14ac:dyDescent="0.25">
      <c r="D896" s="37" t="s">
        <v>402</v>
      </c>
      <c r="E896" s="36"/>
      <c r="H896" s="36"/>
      <c r="K896" s="38">
        <f>SUM(J883:J895)</f>
        <v>1020.02394</v>
      </c>
    </row>
    <row r="897" spans="1:27" x14ac:dyDescent="0.25">
      <c r="D897" s="37" t="s">
        <v>434</v>
      </c>
      <c r="E897" s="36"/>
      <c r="H897" s="36">
        <v>10</v>
      </c>
      <c r="I897" t="s">
        <v>404</v>
      </c>
      <c r="K897" s="34">
        <f>ROUND(H897/100*K896,5)</f>
        <v>102.00239000000001</v>
      </c>
    </row>
    <row r="898" spans="1:27" x14ac:dyDescent="0.25">
      <c r="D898" s="37" t="s">
        <v>405</v>
      </c>
      <c r="E898" s="36"/>
      <c r="H898" s="36"/>
      <c r="K898" s="38">
        <f>SUM(K896:K897)</f>
        <v>1122.0263300000001</v>
      </c>
    </row>
    <row r="900" spans="1:27" ht="45" customHeight="1" x14ac:dyDescent="0.25">
      <c r="A900" s="29" t="s">
        <v>665</v>
      </c>
      <c r="B900" s="29" t="s">
        <v>97</v>
      </c>
      <c r="C900" s="30" t="s">
        <v>98</v>
      </c>
      <c r="D900" s="7" t="s">
        <v>99</v>
      </c>
      <c r="E900" s="6"/>
      <c r="F900" s="6"/>
      <c r="G900" s="30"/>
      <c r="H900" s="31" t="s">
        <v>378</v>
      </c>
      <c r="I900" s="5">
        <v>1</v>
      </c>
      <c r="J900" s="4"/>
      <c r="K900" s="32">
        <f>ROUND(K911,2)</f>
        <v>99.3</v>
      </c>
      <c r="L900" s="30"/>
      <c r="M900" s="30"/>
      <c r="N900" s="30"/>
      <c r="O900" s="30"/>
      <c r="P900" s="30"/>
      <c r="Q900" s="30"/>
      <c r="R900" s="30"/>
      <c r="S900" s="30"/>
      <c r="T900" s="30"/>
      <c r="U900" s="30"/>
      <c r="V900" s="30"/>
      <c r="W900" s="30"/>
      <c r="X900" s="30"/>
      <c r="Y900" s="30"/>
      <c r="Z900" s="30"/>
      <c r="AA900" s="30"/>
    </row>
    <row r="901" spans="1:27" x14ac:dyDescent="0.25">
      <c r="B901" s="25" t="s">
        <v>379</v>
      </c>
    </row>
    <row r="902" spans="1:27" x14ac:dyDescent="0.25">
      <c r="B902" t="s">
        <v>426</v>
      </c>
      <c r="C902" t="s">
        <v>381</v>
      </c>
      <c r="D902" t="s">
        <v>427</v>
      </c>
      <c r="E902" s="33">
        <v>0.1</v>
      </c>
      <c r="F902" t="s">
        <v>383</v>
      </c>
      <c r="G902" t="s">
        <v>384</v>
      </c>
      <c r="H902" s="34">
        <v>31.58</v>
      </c>
      <c r="I902" t="s">
        <v>385</v>
      </c>
      <c r="J902" s="35">
        <f>ROUND(E902/I900* H902,5)</f>
        <v>3.1579999999999999</v>
      </c>
      <c r="K902" s="36"/>
    </row>
    <row r="903" spans="1:27" x14ac:dyDescent="0.25">
      <c r="D903" s="37" t="s">
        <v>386</v>
      </c>
      <c r="E903" s="36"/>
      <c r="H903" s="36"/>
      <c r="K903" s="34">
        <f>SUM(J902:J902)</f>
        <v>3.1579999999999999</v>
      </c>
    </row>
    <row r="904" spans="1:27" x14ac:dyDescent="0.25">
      <c r="B904" s="25" t="s">
        <v>391</v>
      </c>
      <c r="E904" s="36"/>
      <c r="H904" s="36"/>
      <c r="K904" s="36"/>
    </row>
    <row r="905" spans="1:27" x14ac:dyDescent="0.25">
      <c r="B905" t="s">
        <v>666</v>
      </c>
      <c r="C905" t="s">
        <v>98</v>
      </c>
      <c r="D905" t="s">
        <v>667</v>
      </c>
      <c r="E905" s="33">
        <v>1</v>
      </c>
      <c r="G905" t="s">
        <v>384</v>
      </c>
      <c r="H905" s="34">
        <v>87.07</v>
      </c>
      <c r="I905" t="s">
        <v>385</v>
      </c>
      <c r="J905" s="35">
        <f>ROUND(E905* H905,5)</f>
        <v>87.07</v>
      </c>
      <c r="K905" s="36"/>
    </row>
    <row r="906" spans="1:27" x14ac:dyDescent="0.25">
      <c r="D906" s="37" t="s">
        <v>401</v>
      </c>
      <c r="E906" s="36"/>
      <c r="H906" s="36"/>
      <c r="K906" s="34">
        <f>SUM(J905:J905)</f>
        <v>87.07</v>
      </c>
    </row>
    <row r="907" spans="1:27" x14ac:dyDescent="0.25">
      <c r="E907" s="36"/>
      <c r="H907" s="36"/>
      <c r="K907" s="36"/>
    </row>
    <row r="908" spans="1:27" x14ac:dyDescent="0.25">
      <c r="D908" s="37" t="s">
        <v>403</v>
      </c>
      <c r="E908" s="36"/>
      <c r="H908" s="36">
        <v>1.5</v>
      </c>
      <c r="I908" t="s">
        <v>404</v>
      </c>
      <c r="J908">
        <f>ROUND(H908/100*K903,5)</f>
        <v>4.7370000000000002E-2</v>
      </c>
      <c r="K908" s="36"/>
    </row>
    <row r="909" spans="1:27" x14ac:dyDescent="0.25">
      <c r="D909" s="37" t="s">
        <v>402</v>
      </c>
      <c r="E909" s="36"/>
      <c r="H909" s="36"/>
      <c r="K909" s="38">
        <f>SUM(J901:J908)</f>
        <v>90.275369999999995</v>
      </c>
    </row>
    <row r="910" spans="1:27" x14ac:dyDescent="0.25">
      <c r="D910" s="37" t="s">
        <v>434</v>
      </c>
      <c r="E910" s="36"/>
      <c r="H910" s="36">
        <v>10</v>
      </c>
      <c r="I910" t="s">
        <v>404</v>
      </c>
      <c r="K910" s="34">
        <f>ROUND(H910/100*K909,5)</f>
        <v>9.0275400000000001</v>
      </c>
    </row>
    <row r="911" spans="1:27" x14ac:dyDescent="0.25">
      <c r="D911" s="37" t="s">
        <v>405</v>
      </c>
      <c r="E911" s="36"/>
      <c r="H911" s="36"/>
      <c r="K911" s="38">
        <f>SUM(K909:K910)</f>
        <v>99.302909999999997</v>
      </c>
    </row>
    <row r="913" spans="1:27" ht="45" customHeight="1" x14ac:dyDescent="0.25">
      <c r="A913" s="29" t="s">
        <v>668</v>
      </c>
      <c r="B913" s="29" t="s">
        <v>87</v>
      </c>
      <c r="C913" s="30" t="s">
        <v>27</v>
      </c>
      <c r="D913" s="7" t="s">
        <v>88</v>
      </c>
      <c r="E913" s="6"/>
      <c r="F913" s="6"/>
      <c r="G913" s="30"/>
      <c r="H913" s="31" t="s">
        <v>378</v>
      </c>
      <c r="I913" s="5">
        <v>1</v>
      </c>
      <c r="J913" s="4"/>
      <c r="K913" s="32">
        <f>ROUND(K925,2)</f>
        <v>1398.21</v>
      </c>
      <c r="L913" s="30"/>
      <c r="M913" s="30"/>
      <c r="N913" s="30"/>
      <c r="O913" s="30"/>
      <c r="P913" s="30"/>
      <c r="Q913" s="30"/>
      <c r="R913" s="30"/>
      <c r="S913" s="30"/>
      <c r="T913" s="30"/>
      <c r="U913" s="30"/>
      <c r="V913" s="30"/>
      <c r="W913" s="30"/>
      <c r="X913" s="30"/>
      <c r="Y913" s="30"/>
      <c r="Z913" s="30"/>
      <c r="AA913" s="30"/>
    </row>
    <row r="914" spans="1:27" x14ac:dyDescent="0.25">
      <c r="B914" s="25" t="s">
        <v>379</v>
      </c>
    </row>
    <row r="915" spans="1:27" x14ac:dyDescent="0.25">
      <c r="B915" t="s">
        <v>426</v>
      </c>
      <c r="C915" t="s">
        <v>381</v>
      </c>
      <c r="D915" t="s">
        <v>427</v>
      </c>
      <c r="E915" s="33">
        <v>4</v>
      </c>
      <c r="F915" t="s">
        <v>383</v>
      </c>
      <c r="G915" t="s">
        <v>384</v>
      </c>
      <c r="H915" s="34">
        <v>31.58</v>
      </c>
      <c r="I915" t="s">
        <v>385</v>
      </c>
      <c r="J915" s="35">
        <f>ROUND(E915/I913* H915,5)</f>
        <v>126.32</v>
      </c>
      <c r="K915" s="36"/>
    </row>
    <row r="916" spans="1:27" x14ac:dyDescent="0.25">
      <c r="B916" t="s">
        <v>428</v>
      </c>
      <c r="C916" t="s">
        <v>381</v>
      </c>
      <c r="D916" t="s">
        <v>429</v>
      </c>
      <c r="E916" s="33">
        <v>4</v>
      </c>
      <c r="F916" t="s">
        <v>383</v>
      </c>
      <c r="G916" t="s">
        <v>384</v>
      </c>
      <c r="H916" s="34">
        <v>27.09</v>
      </c>
      <c r="I916" t="s">
        <v>385</v>
      </c>
      <c r="J916" s="35">
        <f>ROUND(E916/I913* H916,5)</f>
        <v>108.36</v>
      </c>
      <c r="K916" s="36"/>
    </row>
    <row r="917" spans="1:27" x14ac:dyDescent="0.25">
      <c r="D917" s="37" t="s">
        <v>386</v>
      </c>
      <c r="E917" s="36"/>
      <c r="H917" s="36"/>
      <c r="K917" s="34">
        <f>SUM(J915:J916)</f>
        <v>234.68</v>
      </c>
    </row>
    <row r="918" spans="1:27" x14ac:dyDescent="0.25">
      <c r="B918" s="25" t="s">
        <v>391</v>
      </c>
      <c r="E918" s="36"/>
      <c r="H918" s="36"/>
      <c r="K918" s="36"/>
    </row>
    <row r="919" spans="1:27" x14ac:dyDescent="0.25">
      <c r="B919" t="s">
        <v>669</v>
      </c>
      <c r="C919" t="s">
        <v>27</v>
      </c>
      <c r="D919" t="s">
        <v>670</v>
      </c>
      <c r="E919" s="33">
        <v>1</v>
      </c>
      <c r="G919" t="s">
        <v>384</v>
      </c>
      <c r="H919" s="34">
        <v>1030.55</v>
      </c>
      <c r="I919" t="s">
        <v>385</v>
      </c>
      <c r="J919" s="35">
        <f>ROUND(E919* H919,5)</f>
        <v>1030.55</v>
      </c>
      <c r="K919" s="36"/>
    </row>
    <row r="920" spans="1:27" x14ac:dyDescent="0.25">
      <c r="D920" s="37" t="s">
        <v>401</v>
      </c>
      <c r="E920" s="36"/>
      <c r="H920" s="36"/>
      <c r="K920" s="34">
        <f>SUM(J919:J919)</f>
        <v>1030.55</v>
      </c>
    </row>
    <row r="921" spans="1:27" x14ac:dyDescent="0.25">
      <c r="E921" s="36"/>
      <c r="H921" s="36"/>
      <c r="K921" s="36"/>
    </row>
    <row r="922" spans="1:27" x14ac:dyDescent="0.25">
      <c r="D922" s="37" t="s">
        <v>403</v>
      </c>
      <c r="E922" s="36"/>
      <c r="H922" s="36">
        <v>2.5</v>
      </c>
      <c r="I922" t="s">
        <v>404</v>
      </c>
      <c r="J922">
        <f>ROUND(H922/100*K917,5)</f>
        <v>5.867</v>
      </c>
      <c r="K922" s="36"/>
    </row>
    <row r="923" spans="1:27" x14ac:dyDescent="0.25">
      <c r="D923" s="37" t="s">
        <v>402</v>
      </c>
      <c r="E923" s="36"/>
      <c r="H923" s="36"/>
      <c r="K923" s="38">
        <f>SUM(J914:J922)</f>
        <v>1271.097</v>
      </c>
    </row>
    <row r="924" spans="1:27" x14ac:dyDescent="0.25">
      <c r="D924" s="37" t="s">
        <v>434</v>
      </c>
      <c r="E924" s="36"/>
      <c r="H924" s="36">
        <v>10</v>
      </c>
      <c r="I924" t="s">
        <v>404</v>
      </c>
      <c r="K924" s="34">
        <f>ROUND(H924/100*K923,5)</f>
        <v>127.1097</v>
      </c>
    </row>
    <row r="925" spans="1:27" x14ac:dyDescent="0.25">
      <c r="D925" s="37" t="s">
        <v>405</v>
      </c>
      <c r="E925" s="36"/>
      <c r="H925" s="36"/>
      <c r="K925" s="38">
        <f>SUM(K923:K924)</f>
        <v>1398.2067</v>
      </c>
    </row>
    <row r="927" spans="1:27" ht="45" customHeight="1" x14ac:dyDescent="0.25">
      <c r="A927" s="29" t="s">
        <v>671</v>
      </c>
      <c r="B927" s="29" t="s">
        <v>89</v>
      </c>
      <c r="C927" s="30" t="s">
        <v>18</v>
      </c>
      <c r="D927" s="7" t="s">
        <v>90</v>
      </c>
      <c r="E927" s="6"/>
      <c r="F927" s="6"/>
      <c r="G927" s="30"/>
      <c r="H927" s="31" t="s">
        <v>378</v>
      </c>
      <c r="I927" s="5">
        <v>1</v>
      </c>
      <c r="J927" s="4"/>
      <c r="K927" s="32">
        <f>ROUND(K939,2)</f>
        <v>14.88</v>
      </c>
      <c r="L927" s="30"/>
      <c r="M927" s="30"/>
      <c r="N927" s="30"/>
      <c r="O927" s="30"/>
      <c r="P927" s="30"/>
      <c r="Q927" s="30"/>
      <c r="R927" s="30"/>
      <c r="S927" s="30"/>
      <c r="T927" s="30"/>
      <c r="U927" s="30"/>
      <c r="V927" s="30"/>
      <c r="W927" s="30"/>
      <c r="X927" s="30"/>
      <c r="Y927" s="30"/>
      <c r="Z927" s="30"/>
      <c r="AA927" s="30"/>
    </row>
    <row r="928" spans="1:27" x14ac:dyDescent="0.25">
      <c r="B928" s="25" t="s">
        <v>379</v>
      </c>
    </row>
    <row r="929" spans="1:27" x14ac:dyDescent="0.25">
      <c r="B929" t="s">
        <v>672</v>
      </c>
      <c r="C929" t="s">
        <v>381</v>
      </c>
      <c r="D929" t="s">
        <v>673</v>
      </c>
      <c r="E929" s="33">
        <v>0.09</v>
      </c>
      <c r="F929" t="s">
        <v>383</v>
      </c>
      <c r="G929" t="s">
        <v>384</v>
      </c>
      <c r="H929" s="34">
        <v>27.13</v>
      </c>
      <c r="I929" t="s">
        <v>385</v>
      </c>
      <c r="J929" s="35">
        <f>ROUND(E929/I927* H929,5)</f>
        <v>2.4417</v>
      </c>
      <c r="K929" s="36"/>
    </row>
    <row r="930" spans="1:27" x14ac:dyDescent="0.25">
      <c r="B930" t="s">
        <v>674</v>
      </c>
      <c r="C930" t="s">
        <v>381</v>
      </c>
      <c r="D930" t="s">
        <v>675</v>
      </c>
      <c r="E930" s="33">
        <v>0.09</v>
      </c>
      <c r="F930" t="s">
        <v>383</v>
      </c>
      <c r="G930" t="s">
        <v>384</v>
      </c>
      <c r="H930" s="34">
        <v>31.58</v>
      </c>
      <c r="I930" t="s">
        <v>385</v>
      </c>
      <c r="J930" s="35">
        <f>ROUND(E930/I927* H930,5)</f>
        <v>2.8422000000000001</v>
      </c>
      <c r="K930" s="36"/>
    </row>
    <row r="931" spans="1:27" x14ac:dyDescent="0.25">
      <c r="D931" s="37" t="s">
        <v>386</v>
      </c>
      <c r="E931" s="36"/>
      <c r="H931" s="36"/>
      <c r="K931" s="34">
        <f>SUM(J929:J930)</f>
        <v>5.2839</v>
      </c>
    </row>
    <row r="932" spans="1:27" x14ac:dyDescent="0.25">
      <c r="B932" s="25" t="s">
        <v>391</v>
      </c>
      <c r="E932" s="36"/>
      <c r="H932" s="36"/>
      <c r="K932" s="36"/>
    </row>
    <row r="933" spans="1:27" x14ac:dyDescent="0.25">
      <c r="B933" t="s">
        <v>676</v>
      </c>
      <c r="C933" t="s">
        <v>18</v>
      </c>
      <c r="D933" t="s">
        <v>677</v>
      </c>
      <c r="E933" s="33">
        <v>1</v>
      </c>
      <c r="G933" t="s">
        <v>384</v>
      </c>
      <c r="H933" s="34">
        <v>8.16</v>
      </c>
      <c r="I933" t="s">
        <v>385</v>
      </c>
      <c r="J933" s="35">
        <f>ROUND(E933* H933,5)</f>
        <v>8.16</v>
      </c>
      <c r="K933" s="36"/>
    </row>
    <row r="934" spans="1:27" x14ac:dyDescent="0.25">
      <c r="D934" s="37" t="s">
        <v>401</v>
      </c>
      <c r="E934" s="36"/>
      <c r="H934" s="36"/>
      <c r="K934" s="34">
        <f>SUM(J933:J933)</f>
        <v>8.16</v>
      </c>
    </row>
    <row r="935" spans="1:27" x14ac:dyDescent="0.25">
      <c r="E935" s="36"/>
      <c r="H935" s="36"/>
      <c r="K935" s="36"/>
    </row>
    <row r="936" spans="1:27" x14ac:dyDescent="0.25">
      <c r="D936" s="37" t="s">
        <v>403</v>
      </c>
      <c r="E936" s="36"/>
      <c r="H936" s="36">
        <v>1.5</v>
      </c>
      <c r="I936" t="s">
        <v>404</v>
      </c>
      <c r="J936">
        <f>ROUND(H936/100*K931,5)</f>
        <v>7.9259999999999997E-2</v>
      </c>
      <c r="K936" s="36"/>
    </row>
    <row r="937" spans="1:27" x14ac:dyDescent="0.25">
      <c r="D937" s="37" t="s">
        <v>402</v>
      </c>
      <c r="E937" s="36"/>
      <c r="H937" s="36"/>
      <c r="K937" s="38">
        <f>SUM(J928:J936)</f>
        <v>13.523159999999999</v>
      </c>
    </row>
    <row r="938" spans="1:27" x14ac:dyDescent="0.25">
      <c r="D938" s="37" t="s">
        <v>434</v>
      </c>
      <c r="E938" s="36"/>
      <c r="H938" s="36">
        <v>10</v>
      </c>
      <c r="I938" t="s">
        <v>404</v>
      </c>
      <c r="K938" s="34">
        <f>ROUND(H938/100*K937,5)</f>
        <v>1.35232</v>
      </c>
    </row>
    <row r="939" spans="1:27" x14ac:dyDescent="0.25">
      <c r="D939" s="37" t="s">
        <v>405</v>
      </c>
      <c r="E939" s="36"/>
      <c r="H939" s="36"/>
      <c r="K939" s="38">
        <f>SUM(K937:K938)</f>
        <v>14.87548</v>
      </c>
    </row>
    <row r="941" spans="1:27" ht="45" customHeight="1" x14ac:dyDescent="0.25">
      <c r="A941" s="29" t="s">
        <v>678</v>
      </c>
      <c r="B941" s="29" t="s">
        <v>145</v>
      </c>
      <c r="C941" s="30" t="s">
        <v>27</v>
      </c>
      <c r="D941" s="7" t="s">
        <v>146</v>
      </c>
      <c r="E941" s="6"/>
      <c r="F941" s="6"/>
      <c r="G941" s="30"/>
      <c r="H941" s="31" t="s">
        <v>378</v>
      </c>
      <c r="I941" s="5">
        <v>1</v>
      </c>
      <c r="J941" s="4"/>
      <c r="K941" s="32">
        <f>ROUND(K954,2)</f>
        <v>248.64</v>
      </c>
      <c r="L941" s="30"/>
      <c r="M941" s="30"/>
      <c r="N941" s="30"/>
      <c r="O941" s="30"/>
      <c r="P941" s="30"/>
      <c r="Q941" s="30"/>
      <c r="R941" s="30"/>
      <c r="S941" s="30"/>
      <c r="T941" s="30"/>
      <c r="U941" s="30"/>
      <c r="V941" s="30"/>
      <c r="W941" s="30"/>
      <c r="X941" s="30"/>
      <c r="Y941" s="30"/>
      <c r="Z941" s="30"/>
      <c r="AA941" s="30"/>
    </row>
    <row r="942" spans="1:27" x14ac:dyDescent="0.25">
      <c r="B942" s="25" t="s">
        <v>379</v>
      </c>
    </row>
    <row r="943" spans="1:27" x14ac:dyDescent="0.25">
      <c r="B943" t="s">
        <v>439</v>
      </c>
      <c r="C943" t="s">
        <v>381</v>
      </c>
      <c r="D943" t="s">
        <v>440</v>
      </c>
      <c r="E943" s="33">
        <v>0.37</v>
      </c>
      <c r="F943" t="s">
        <v>383</v>
      </c>
      <c r="G943" t="s">
        <v>384</v>
      </c>
      <c r="H943" s="34">
        <v>27.09</v>
      </c>
      <c r="I943" t="s">
        <v>385</v>
      </c>
      <c r="J943" s="35">
        <f>ROUND(E943/I941* H943,5)</f>
        <v>10.023300000000001</v>
      </c>
      <c r="K943" s="36"/>
    </row>
    <row r="944" spans="1:27" x14ac:dyDescent="0.25">
      <c r="B944" t="s">
        <v>437</v>
      </c>
      <c r="C944" t="s">
        <v>381</v>
      </c>
      <c r="D944" t="s">
        <v>438</v>
      </c>
      <c r="E944" s="33">
        <v>0.28000000000000003</v>
      </c>
      <c r="F944" t="s">
        <v>383</v>
      </c>
      <c r="G944" t="s">
        <v>384</v>
      </c>
      <c r="H944" s="34">
        <v>31.58</v>
      </c>
      <c r="I944" t="s">
        <v>385</v>
      </c>
      <c r="J944" s="35">
        <f>ROUND(E944/I941* H944,5)</f>
        <v>8.8423999999999996</v>
      </c>
      <c r="K944" s="36"/>
    </row>
    <row r="945" spans="1:27" x14ac:dyDescent="0.25">
      <c r="D945" s="37" t="s">
        <v>386</v>
      </c>
      <c r="E945" s="36"/>
      <c r="H945" s="36"/>
      <c r="K945" s="34">
        <f>SUM(J943:J944)</f>
        <v>18.8657</v>
      </c>
    </row>
    <row r="946" spans="1:27" x14ac:dyDescent="0.25">
      <c r="B946" s="25" t="s">
        <v>391</v>
      </c>
      <c r="E946" s="36"/>
      <c r="H946" s="36"/>
      <c r="K946" s="36"/>
    </row>
    <row r="947" spans="1:27" x14ac:dyDescent="0.25">
      <c r="B947" t="s">
        <v>679</v>
      </c>
      <c r="C947" t="s">
        <v>27</v>
      </c>
      <c r="D947" t="s">
        <v>680</v>
      </c>
      <c r="E947" s="33">
        <v>1</v>
      </c>
      <c r="G947" t="s">
        <v>384</v>
      </c>
      <c r="H947" s="34">
        <v>201.31</v>
      </c>
      <c r="I947" t="s">
        <v>385</v>
      </c>
      <c r="J947" s="35">
        <f>ROUND(E947* H947,5)</f>
        <v>201.31</v>
      </c>
      <c r="K947" s="36"/>
    </row>
    <row r="948" spans="1:27" x14ac:dyDescent="0.25">
      <c r="B948" t="s">
        <v>681</v>
      </c>
      <c r="C948" t="s">
        <v>27</v>
      </c>
      <c r="D948" t="s">
        <v>682</v>
      </c>
      <c r="E948" s="33">
        <v>1</v>
      </c>
      <c r="G948" t="s">
        <v>384</v>
      </c>
      <c r="H948" s="34">
        <v>5.58</v>
      </c>
      <c r="I948" t="s">
        <v>385</v>
      </c>
      <c r="J948" s="35">
        <f>ROUND(E948* H948,5)</f>
        <v>5.58</v>
      </c>
      <c r="K948" s="36"/>
    </row>
    <row r="949" spans="1:27" x14ac:dyDescent="0.25">
      <c r="D949" s="37" t="s">
        <v>401</v>
      </c>
      <c r="E949" s="36"/>
      <c r="H949" s="36"/>
      <c r="K949" s="34">
        <f>SUM(J947:J948)</f>
        <v>206.89000000000001</v>
      </c>
    </row>
    <row r="950" spans="1:27" x14ac:dyDescent="0.25">
      <c r="E950" s="36"/>
      <c r="H950" s="36"/>
      <c r="K950" s="36"/>
    </row>
    <row r="951" spans="1:27" x14ac:dyDescent="0.25">
      <c r="D951" s="37" t="s">
        <v>403</v>
      </c>
      <c r="E951" s="36"/>
      <c r="H951" s="36">
        <v>1.5</v>
      </c>
      <c r="I951" t="s">
        <v>404</v>
      </c>
      <c r="J951">
        <f>ROUND(H951/100*K945,5)</f>
        <v>0.28299000000000002</v>
      </c>
      <c r="K951" s="36"/>
    </row>
    <row r="952" spans="1:27" x14ac:dyDescent="0.25">
      <c r="D952" s="37" t="s">
        <v>402</v>
      </c>
      <c r="E952" s="36"/>
      <c r="H952" s="36"/>
      <c r="K952" s="38">
        <f>SUM(J942:J951)</f>
        <v>226.03869000000003</v>
      </c>
    </row>
    <row r="953" spans="1:27" x14ac:dyDescent="0.25">
      <c r="D953" s="37" t="s">
        <v>434</v>
      </c>
      <c r="E953" s="36"/>
      <c r="H953" s="36">
        <v>10</v>
      </c>
      <c r="I953" t="s">
        <v>404</v>
      </c>
      <c r="K953" s="34">
        <f>ROUND(H953/100*K952,5)</f>
        <v>22.603870000000001</v>
      </c>
    </row>
    <row r="954" spans="1:27" x14ac:dyDescent="0.25">
      <c r="D954" s="37" t="s">
        <v>405</v>
      </c>
      <c r="E954" s="36"/>
      <c r="H954" s="36"/>
      <c r="K954" s="38">
        <f>SUM(K952:K953)</f>
        <v>248.64256000000003</v>
      </c>
    </row>
    <row r="956" spans="1:27" ht="45" customHeight="1" x14ac:dyDescent="0.25">
      <c r="A956" s="29" t="s">
        <v>683</v>
      </c>
      <c r="B956" s="29" t="s">
        <v>186</v>
      </c>
      <c r="C956" s="30" t="s">
        <v>27</v>
      </c>
      <c r="D956" s="7" t="s">
        <v>187</v>
      </c>
      <c r="E956" s="6"/>
      <c r="F956" s="6"/>
      <c r="G956" s="30"/>
      <c r="H956" s="31" t="s">
        <v>378</v>
      </c>
      <c r="I956" s="5">
        <v>1</v>
      </c>
      <c r="J956" s="4"/>
      <c r="K956" s="32">
        <f>ROUND(K969,2)</f>
        <v>35.29</v>
      </c>
      <c r="L956" s="30"/>
      <c r="M956" s="30"/>
      <c r="N956" s="30"/>
      <c r="O956" s="30"/>
      <c r="P956" s="30"/>
      <c r="Q956" s="30"/>
      <c r="R956" s="30"/>
      <c r="S956" s="30"/>
      <c r="T956" s="30"/>
      <c r="U956" s="30"/>
      <c r="V956" s="30"/>
      <c r="W956" s="30"/>
      <c r="X956" s="30"/>
      <c r="Y956" s="30"/>
      <c r="Z956" s="30"/>
      <c r="AA956" s="30"/>
    </row>
    <row r="957" spans="1:27" x14ac:dyDescent="0.25">
      <c r="B957" s="25" t="s">
        <v>379</v>
      </c>
    </row>
    <row r="958" spans="1:27" x14ac:dyDescent="0.25">
      <c r="B958" t="s">
        <v>437</v>
      </c>
      <c r="C958" t="s">
        <v>381</v>
      </c>
      <c r="D958" t="s">
        <v>438</v>
      </c>
      <c r="E958" s="33">
        <v>0.3</v>
      </c>
      <c r="F958" t="s">
        <v>383</v>
      </c>
      <c r="G958" t="s">
        <v>384</v>
      </c>
      <c r="H958" s="34">
        <v>31.58</v>
      </c>
      <c r="I958" t="s">
        <v>385</v>
      </c>
      <c r="J958" s="35">
        <f>ROUND(E958/I956* H958,5)</f>
        <v>9.4740000000000002</v>
      </c>
      <c r="K958" s="36"/>
    </row>
    <row r="959" spans="1:27" x14ac:dyDescent="0.25">
      <c r="B959" t="s">
        <v>439</v>
      </c>
      <c r="C959" t="s">
        <v>381</v>
      </c>
      <c r="D959" t="s">
        <v>440</v>
      </c>
      <c r="E959" s="33">
        <v>0.15</v>
      </c>
      <c r="F959" t="s">
        <v>383</v>
      </c>
      <c r="G959" t="s">
        <v>384</v>
      </c>
      <c r="H959" s="34">
        <v>27.09</v>
      </c>
      <c r="I959" t="s">
        <v>385</v>
      </c>
      <c r="J959" s="35">
        <f>ROUND(E959/I956* H959,5)</f>
        <v>4.0635000000000003</v>
      </c>
      <c r="K959" s="36"/>
    </row>
    <row r="960" spans="1:27" x14ac:dyDescent="0.25">
      <c r="D960" s="37" t="s">
        <v>386</v>
      </c>
      <c r="E960" s="36"/>
      <c r="H960" s="36"/>
      <c r="K960" s="34">
        <f>SUM(J958:J959)</f>
        <v>13.537500000000001</v>
      </c>
    </row>
    <row r="961" spans="1:27" x14ac:dyDescent="0.25">
      <c r="B961" s="25" t="s">
        <v>391</v>
      </c>
      <c r="E961" s="36"/>
      <c r="H961" s="36"/>
      <c r="K961" s="36"/>
    </row>
    <row r="962" spans="1:27" x14ac:dyDescent="0.25">
      <c r="B962" t="s">
        <v>684</v>
      </c>
      <c r="C962" t="s">
        <v>27</v>
      </c>
      <c r="D962" t="s">
        <v>685</v>
      </c>
      <c r="E962" s="33">
        <v>1</v>
      </c>
      <c r="G962" t="s">
        <v>384</v>
      </c>
      <c r="H962" s="34">
        <v>0.36</v>
      </c>
      <c r="I962" t="s">
        <v>385</v>
      </c>
      <c r="J962" s="35">
        <f>ROUND(E962* H962,5)</f>
        <v>0.36</v>
      </c>
      <c r="K962" s="36"/>
    </row>
    <row r="963" spans="1:27" x14ac:dyDescent="0.25">
      <c r="B963" t="s">
        <v>686</v>
      </c>
      <c r="C963" t="s">
        <v>27</v>
      </c>
      <c r="D963" t="s">
        <v>687</v>
      </c>
      <c r="E963" s="33">
        <v>1</v>
      </c>
      <c r="G963" t="s">
        <v>384</v>
      </c>
      <c r="H963" s="34">
        <v>17.98</v>
      </c>
      <c r="I963" t="s">
        <v>385</v>
      </c>
      <c r="J963" s="35">
        <f>ROUND(E963* H963,5)</f>
        <v>17.98</v>
      </c>
      <c r="K963" s="36"/>
    </row>
    <row r="964" spans="1:27" x14ac:dyDescent="0.25">
      <c r="D964" s="37" t="s">
        <v>401</v>
      </c>
      <c r="E964" s="36"/>
      <c r="H964" s="36"/>
      <c r="K964" s="34">
        <f>SUM(J962:J963)</f>
        <v>18.34</v>
      </c>
    </row>
    <row r="965" spans="1:27" x14ac:dyDescent="0.25">
      <c r="E965" s="36"/>
      <c r="H965" s="36"/>
      <c r="K965" s="36"/>
    </row>
    <row r="966" spans="1:27" x14ac:dyDescent="0.25">
      <c r="D966" s="37" t="s">
        <v>403</v>
      </c>
      <c r="E966" s="36"/>
      <c r="H966" s="36">
        <v>1.5</v>
      </c>
      <c r="I966" t="s">
        <v>404</v>
      </c>
      <c r="J966">
        <f>ROUND(H966/100*K960,5)</f>
        <v>0.20305999999999999</v>
      </c>
      <c r="K966" s="36"/>
    </row>
    <row r="967" spans="1:27" x14ac:dyDescent="0.25">
      <c r="D967" s="37" t="s">
        <v>402</v>
      </c>
      <c r="E967" s="36"/>
      <c r="H967" s="36"/>
      <c r="K967" s="38">
        <f>SUM(J957:J966)</f>
        <v>32.080559999999998</v>
      </c>
    </row>
    <row r="968" spans="1:27" x14ac:dyDescent="0.25">
      <c r="D968" s="37" t="s">
        <v>434</v>
      </c>
      <c r="E968" s="36"/>
      <c r="H968" s="36">
        <v>10</v>
      </c>
      <c r="I968" t="s">
        <v>404</v>
      </c>
      <c r="K968" s="34">
        <f>ROUND(H968/100*K967,5)</f>
        <v>3.2080600000000001</v>
      </c>
    </row>
    <row r="969" spans="1:27" x14ac:dyDescent="0.25">
      <c r="D969" s="37" t="s">
        <v>405</v>
      </c>
      <c r="E969" s="36"/>
      <c r="H969" s="36"/>
      <c r="K969" s="38">
        <f>SUM(K967:K968)</f>
        <v>35.288620000000002</v>
      </c>
    </row>
    <row r="971" spans="1:27" ht="45" customHeight="1" x14ac:dyDescent="0.25">
      <c r="A971" s="29" t="s">
        <v>688</v>
      </c>
      <c r="B971" s="29" t="s">
        <v>139</v>
      </c>
      <c r="C971" s="30" t="s">
        <v>27</v>
      </c>
      <c r="D971" s="7" t="s">
        <v>140</v>
      </c>
      <c r="E971" s="6"/>
      <c r="F971" s="6"/>
      <c r="G971" s="30"/>
      <c r="H971" s="31" t="s">
        <v>378</v>
      </c>
      <c r="I971" s="5">
        <v>1</v>
      </c>
      <c r="J971" s="4"/>
      <c r="K971" s="32">
        <f>ROUND(K983,2)</f>
        <v>74.180000000000007</v>
      </c>
      <c r="L971" s="30"/>
      <c r="M971" s="30"/>
      <c r="N971" s="30"/>
      <c r="O971" s="30"/>
      <c r="P971" s="30"/>
      <c r="Q971" s="30"/>
      <c r="R971" s="30"/>
      <c r="S971" s="30"/>
      <c r="T971" s="30"/>
      <c r="U971" s="30"/>
      <c r="V971" s="30"/>
      <c r="W971" s="30"/>
      <c r="X971" s="30"/>
      <c r="Y971" s="30"/>
      <c r="Z971" s="30"/>
      <c r="AA971" s="30"/>
    </row>
    <row r="972" spans="1:27" x14ac:dyDescent="0.25">
      <c r="B972" s="25" t="s">
        <v>379</v>
      </c>
    </row>
    <row r="973" spans="1:27" x14ac:dyDescent="0.25">
      <c r="B973" t="s">
        <v>437</v>
      </c>
      <c r="C973" t="s">
        <v>381</v>
      </c>
      <c r="D973" t="s">
        <v>438</v>
      </c>
      <c r="E973" s="33">
        <v>7.4999999999999997E-2</v>
      </c>
      <c r="F973" t="s">
        <v>383</v>
      </c>
      <c r="G973" t="s">
        <v>384</v>
      </c>
      <c r="H973" s="34">
        <v>31.58</v>
      </c>
      <c r="I973" t="s">
        <v>385</v>
      </c>
      <c r="J973" s="35">
        <f>ROUND(E973/I971* H973,5)</f>
        <v>2.3685</v>
      </c>
      <c r="K973" s="36"/>
    </row>
    <row r="974" spans="1:27" x14ac:dyDescent="0.25">
      <c r="B974" t="s">
        <v>439</v>
      </c>
      <c r="C974" t="s">
        <v>381</v>
      </c>
      <c r="D974" t="s">
        <v>440</v>
      </c>
      <c r="E974" s="33">
        <v>0.6</v>
      </c>
      <c r="F974" t="s">
        <v>383</v>
      </c>
      <c r="G974" t="s">
        <v>384</v>
      </c>
      <c r="H974" s="34">
        <v>27.09</v>
      </c>
      <c r="I974" t="s">
        <v>385</v>
      </c>
      <c r="J974" s="35">
        <f>ROUND(E974/I971* H974,5)</f>
        <v>16.254000000000001</v>
      </c>
      <c r="K974" s="36"/>
    </row>
    <row r="975" spans="1:27" x14ac:dyDescent="0.25">
      <c r="D975" s="37" t="s">
        <v>386</v>
      </c>
      <c r="E975" s="36"/>
      <c r="H975" s="36"/>
      <c r="K975" s="34">
        <f>SUM(J973:J974)</f>
        <v>18.622500000000002</v>
      </c>
    </row>
    <row r="976" spans="1:27" x14ac:dyDescent="0.25">
      <c r="B976" s="25" t="s">
        <v>391</v>
      </c>
      <c r="E976" s="36"/>
      <c r="H976" s="36"/>
      <c r="K976" s="36"/>
    </row>
    <row r="977" spans="1:27" x14ac:dyDescent="0.25">
      <c r="B977" t="s">
        <v>689</v>
      </c>
      <c r="C977" t="s">
        <v>27</v>
      </c>
      <c r="D977" t="s">
        <v>690</v>
      </c>
      <c r="E977" s="33">
        <v>1</v>
      </c>
      <c r="G977" t="s">
        <v>384</v>
      </c>
      <c r="H977" s="34">
        <v>48.53</v>
      </c>
      <c r="I977" t="s">
        <v>385</v>
      </c>
      <c r="J977" s="35">
        <f>ROUND(E977* H977,5)</f>
        <v>48.53</v>
      </c>
      <c r="K977" s="36"/>
    </row>
    <row r="978" spans="1:27" x14ac:dyDescent="0.25">
      <c r="D978" s="37" t="s">
        <v>401</v>
      </c>
      <c r="E978" s="36"/>
      <c r="H978" s="36"/>
      <c r="K978" s="34">
        <f>SUM(J977:J977)</f>
        <v>48.53</v>
      </c>
    </row>
    <row r="979" spans="1:27" x14ac:dyDescent="0.25">
      <c r="E979" s="36"/>
      <c r="H979" s="36"/>
      <c r="K979" s="36"/>
    </row>
    <row r="980" spans="1:27" x14ac:dyDescent="0.25">
      <c r="D980" s="37" t="s">
        <v>403</v>
      </c>
      <c r="E980" s="36"/>
      <c r="H980" s="36">
        <v>1.5</v>
      </c>
      <c r="I980" t="s">
        <v>404</v>
      </c>
      <c r="J980">
        <f>ROUND(H980/100*K975,5)</f>
        <v>0.27933999999999998</v>
      </c>
      <c r="K980" s="36"/>
    </row>
    <row r="981" spans="1:27" x14ac:dyDescent="0.25">
      <c r="D981" s="37" t="s">
        <v>402</v>
      </c>
      <c r="E981" s="36"/>
      <c r="H981" s="36"/>
      <c r="K981" s="38">
        <f>SUM(J972:J980)</f>
        <v>67.431840000000008</v>
      </c>
    </row>
    <row r="982" spans="1:27" x14ac:dyDescent="0.25">
      <c r="D982" s="37" t="s">
        <v>434</v>
      </c>
      <c r="E982" s="36"/>
      <c r="H982" s="36">
        <v>10</v>
      </c>
      <c r="I982" t="s">
        <v>404</v>
      </c>
      <c r="K982" s="34">
        <f>ROUND(H982/100*K981,5)</f>
        <v>6.7431799999999997</v>
      </c>
    </row>
    <row r="983" spans="1:27" x14ac:dyDescent="0.25">
      <c r="D983" s="37" t="s">
        <v>405</v>
      </c>
      <c r="E983" s="36"/>
      <c r="H983" s="36"/>
      <c r="K983" s="38">
        <f>SUM(K981:K982)</f>
        <v>74.175020000000004</v>
      </c>
    </row>
    <row r="985" spans="1:27" ht="45" customHeight="1" x14ac:dyDescent="0.25">
      <c r="A985" s="29" t="s">
        <v>691</v>
      </c>
      <c r="B985" s="29" t="s">
        <v>83</v>
      </c>
      <c r="C985" s="30" t="s">
        <v>27</v>
      </c>
      <c r="D985" s="7" t="s">
        <v>84</v>
      </c>
      <c r="E985" s="6"/>
      <c r="F985" s="6"/>
      <c r="G985" s="30"/>
      <c r="H985" s="31" t="s">
        <v>378</v>
      </c>
      <c r="I985" s="5">
        <v>1</v>
      </c>
      <c r="J985" s="4"/>
      <c r="K985" s="32">
        <f>ROUND(K998,2)</f>
        <v>41.67</v>
      </c>
      <c r="L985" s="30"/>
      <c r="M985" s="30"/>
      <c r="N985" s="30"/>
      <c r="O985" s="30"/>
      <c r="P985" s="30"/>
      <c r="Q985" s="30"/>
      <c r="R985" s="30"/>
      <c r="S985" s="30"/>
      <c r="T985" s="30"/>
      <c r="U985" s="30"/>
      <c r="V985" s="30"/>
      <c r="W985" s="30"/>
      <c r="X985" s="30"/>
      <c r="Y985" s="30"/>
      <c r="Z985" s="30"/>
      <c r="AA985" s="30"/>
    </row>
    <row r="986" spans="1:27" x14ac:dyDescent="0.25">
      <c r="B986" s="25" t="s">
        <v>379</v>
      </c>
    </row>
    <row r="987" spans="1:27" x14ac:dyDescent="0.25">
      <c r="B987" t="s">
        <v>437</v>
      </c>
      <c r="C987" t="s">
        <v>381</v>
      </c>
      <c r="D987" t="s">
        <v>438</v>
      </c>
      <c r="E987" s="33">
        <v>0.5</v>
      </c>
      <c r="F987" t="s">
        <v>383</v>
      </c>
      <c r="G987" t="s">
        <v>384</v>
      </c>
      <c r="H987" s="34">
        <v>31.58</v>
      </c>
      <c r="I987" t="s">
        <v>385</v>
      </c>
      <c r="J987" s="35">
        <f>ROUND(E987/I985* H987,5)</f>
        <v>15.79</v>
      </c>
      <c r="K987" s="36"/>
    </row>
    <row r="988" spans="1:27" x14ac:dyDescent="0.25">
      <c r="B988" t="s">
        <v>439</v>
      </c>
      <c r="C988" t="s">
        <v>381</v>
      </c>
      <c r="D988" t="s">
        <v>440</v>
      </c>
      <c r="E988" s="33">
        <v>7.4999999999999997E-2</v>
      </c>
      <c r="F988" t="s">
        <v>383</v>
      </c>
      <c r="G988" t="s">
        <v>384</v>
      </c>
      <c r="H988" s="34">
        <v>27.09</v>
      </c>
      <c r="I988" t="s">
        <v>385</v>
      </c>
      <c r="J988" s="35">
        <f>ROUND(E988/I985* H988,5)</f>
        <v>2.0317500000000002</v>
      </c>
      <c r="K988" s="36"/>
    </row>
    <row r="989" spans="1:27" x14ac:dyDescent="0.25">
      <c r="D989" s="37" t="s">
        <v>386</v>
      </c>
      <c r="E989" s="36"/>
      <c r="H989" s="36"/>
      <c r="K989" s="34">
        <f>SUM(J987:J988)</f>
        <v>17.821749999999998</v>
      </c>
    </row>
    <row r="990" spans="1:27" x14ac:dyDescent="0.25">
      <c r="B990" s="25" t="s">
        <v>391</v>
      </c>
      <c r="E990" s="36"/>
      <c r="H990" s="36"/>
      <c r="K990" s="36"/>
    </row>
    <row r="991" spans="1:27" x14ac:dyDescent="0.25">
      <c r="B991" t="s">
        <v>692</v>
      </c>
      <c r="C991" t="s">
        <v>27</v>
      </c>
      <c r="D991" t="s">
        <v>693</v>
      </c>
      <c r="E991" s="33">
        <v>1</v>
      </c>
      <c r="G991" t="s">
        <v>384</v>
      </c>
      <c r="H991" s="34">
        <v>0.36</v>
      </c>
      <c r="I991" t="s">
        <v>385</v>
      </c>
      <c r="J991" s="35">
        <f>ROUND(E991* H991,5)</f>
        <v>0.36</v>
      </c>
      <c r="K991" s="36"/>
    </row>
    <row r="992" spans="1:27" x14ac:dyDescent="0.25">
      <c r="B992" t="s">
        <v>694</v>
      </c>
      <c r="C992" t="s">
        <v>27</v>
      </c>
      <c r="D992" t="s">
        <v>695</v>
      </c>
      <c r="E992" s="33">
        <v>1</v>
      </c>
      <c r="G992" t="s">
        <v>384</v>
      </c>
      <c r="H992" s="34">
        <v>19.43</v>
      </c>
      <c r="I992" t="s">
        <v>385</v>
      </c>
      <c r="J992" s="35">
        <f>ROUND(E992* H992,5)</f>
        <v>19.43</v>
      </c>
      <c r="K992" s="36"/>
    </row>
    <row r="993" spans="1:27" x14ac:dyDescent="0.25">
      <c r="D993" s="37" t="s">
        <v>401</v>
      </c>
      <c r="E993" s="36"/>
      <c r="H993" s="36"/>
      <c r="K993" s="34">
        <f>SUM(J991:J992)</f>
        <v>19.79</v>
      </c>
    </row>
    <row r="994" spans="1:27" x14ac:dyDescent="0.25">
      <c r="E994" s="36"/>
      <c r="H994" s="36"/>
      <c r="K994" s="36"/>
    </row>
    <row r="995" spans="1:27" x14ac:dyDescent="0.25">
      <c r="D995" s="37" t="s">
        <v>403</v>
      </c>
      <c r="E995" s="36"/>
      <c r="H995" s="36">
        <v>1.5</v>
      </c>
      <c r="I995" t="s">
        <v>404</v>
      </c>
      <c r="J995">
        <f>ROUND(H995/100*K989,5)</f>
        <v>0.26733000000000001</v>
      </c>
      <c r="K995" s="36"/>
    </row>
    <row r="996" spans="1:27" x14ac:dyDescent="0.25">
      <c r="D996" s="37" t="s">
        <v>402</v>
      </c>
      <c r="E996" s="36"/>
      <c r="H996" s="36"/>
      <c r="K996" s="38">
        <f>SUM(J986:J995)</f>
        <v>37.879080000000002</v>
      </c>
    </row>
    <row r="997" spans="1:27" x14ac:dyDescent="0.25">
      <c r="D997" s="37" t="s">
        <v>434</v>
      </c>
      <c r="E997" s="36"/>
      <c r="H997" s="36">
        <v>10</v>
      </c>
      <c r="I997" t="s">
        <v>404</v>
      </c>
      <c r="K997" s="34">
        <f>ROUND(H997/100*K996,5)</f>
        <v>3.7879100000000001</v>
      </c>
    </row>
    <row r="998" spans="1:27" x14ac:dyDescent="0.25">
      <c r="D998" s="37" t="s">
        <v>405</v>
      </c>
      <c r="E998" s="36"/>
      <c r="H998" s="36"/>
      <c r="K998" s="38">
        <f>SUM(K996:K997)</f>
        <v>41.666989999999998</v>
      </c>
    </row>
    <row r="1000" spans="1:27" ht="45" customHeight="1" x14ac:dyDescent="0.25">
      <c r="A1000" s="29" t="s">
        <v>696</v>
      </c>
      <c r="B1000" s="29" t="s">
        <v>137</v>
      </c>
      <c r="C1000" s="30" t="s">
        <v>27</v>
      </c>
      <c r="D1000" s="7" t="s">
        <v>138</v>
      </c>
      <c r="E1000" s="6"/>
      <c r="F1000" s="6"/>
      <c r="G1000" s="30"/>
      <c r="H1000" s="31" t="s">
        <v>378</v>
      </c>
      <c r="I1000" s="5">
        <v>1</v>
      </c>
      <c r="J1000" s="4"/>
      <c r="K1000" s="32">
        <f>ROUND(K1013,2)</f>
        <v>70.64</v>
      </c>
      <c r="L1000" s="30"/>
      <c r="M1000" s="30"/>
      <c r="N1000" s="30"/>
      <c r="O1000" s="30"/>
      <c r="P1000" s="30"/>
      <c r="Q1000" s="30"/>
      <c r="R1000" s="30"/>
      <c r="S1000" s="30"/>
      <c r="T1000" s="30"/>
      <c r="U1000" s="30"/>
      <c r="V1000" s="30"/>
      <c r="W1000" s="30"/>
      <c r="X1000" s="30"/>
      <c r="Y1000" s="30"/>
      <c r="Z1000" s="30"/>
      <c r="AA1000" s="30"/>
    </row>
    <row r="1001" spans="1:27" x14ac:dyDescent="0.25">
      <c r="B1001" s="25" t="s">
        <v>379</v>
      </c>
    </row>
    <row r="1002" spans="1:27" x14ac:dyDescent="0.25">
      <c r="B1002" t="s">
        <v>439</v>
      </c>
      <c r="C1002" t="s">
        <v>381</v>
      </c>
      <c r="D1002" t="s">
        <v>440</v>
      </c>
      <c r="E1002" s="33">
        <v>0.2</v>
      </c>
      <c r="F1002" t="s">
        <v>383</v>
      </c>
      <c r="G1002" t="s">
        <v>384</v>
      </c>
      <c r="H1002" s="34">
        <v>27.09</v>
      </c>
      <c r="I1002" t="s">
        <v>385</v>
      </c>
      <c r="J1002" s="35">
        <f>ROUND(E1002/I1000* H1002,5)</f>
        <v>5.4180000000000001</v>
      </c>
      <c r="K1002" s="36"/>
    </row>
    <row r="1003" spans="1:27" x14ac:dyDescent="0.25">
      <c r="B1003" t="s">
        <v>437</v>
      </c>
      <c r="C1003" t="s">
        <v>381</v>
      </c>
      <c r="D1003" t="s">
        <v>438</v>
      </c>
      <c r="E1003" s="33">
        <v>0.55000000000000004</v>
      </c>
      <c r="F1003" t="s">
        <v>383</v>
      </c>
      <c r="G1003" t="s">
        <v>384</v>
      </c>
      <c r="H1003" s="34">
        <v>31.58</v>
      </c>
      <c r="I1003" t="s">
        <v>385</v>
      </c>
      <c r="J1003" s="35">
        <f>ROUND(E1003/I1000* H1003,5)</f>
        <v>17.369</v>
      </c>
      <c r="K1003" s="36"/>
    </row>
    <row r="1004" spans="1:27" x14ac:dyDescent="0.25">
      <c r="D1004" s="37" t="s">
        <v>386</v>
      </c>
      <c r="E1004" s="36"/>
      <c r="H1004" s="36"/>
      <c r="K1004" s="34">
        <f>SUM(J1002:J1003)</f>
        <v>22.786999999999999</v>
      </c>
    </row>
    <row r="1005" spans="1:27" x14ac:dyDescent="0.25">
      <c r="B1005" s="25" t="s">
        <v>391</v>
      </c>
      <c r="E1005" s="36"/>
      <c r="H1005" s="36"/>
      <c r="K1005" s="36"/>
    </row>
    <row r="1006" spans="1:27" x14ac:dyDescent="0.25">
      <c r="B1006" t="s">
        <v>692</v>
      </c>
      <c r="C1006" t="s">
        <v>27</v>
      </c>
      <c r="D1006" t="s">
        <v>693</v>
      </c>
      <c r="E1006" s="33">
        <v>1</v>
      </c>
      <c r="G1006" t="s">
        <v>384</v>
      </c>
      <c r="H1006" s="34">
        <v>0.36</v>
      </c>
      <c r="I1006" t="s">
        <v>385</v>
      </c>
      <c r="J1006" s="35">
        <f>ROUND(E1006* H1006,5)</f>
        <v>0.36</v>
      </c>
      <c r="K1006" s="36"/>
    </row>
    <row r="1007" spans="1:27" x14ac:dyDescent="0.25">
      <c r="B1007" t="s">
        <v>697</v>
      </c>
      <c r="C1007" t="s">
        <v>27</v>
      </c>
      <c r="D1007" t="s">
        <v>698</v>
      </c>
      <c r="E1007" s="33">
        <v>1</v>
      </c>
      <c r="G1007" t="s">
        <v>384</v>
      </c>
      <c r="H1007" s="34">
        <v>40.729999999999997</v>
      </c>
      <c r="I1007" t="s">
        <v>385</v>
      </c>
      <c r="J1007" s="35">
        <f>ROUND(E1007* H1007,5)</f>
        <v>40.729999999999997</v>
      </c>
      <c r="K1007" s="36"/>
    </row>
    <row r="1008" spans="1:27" x14ac:dyDescent="0.25">
      <c r="D1008" s="37" t="s">
        <v>401</v>
      </c>
      <c r="E1008" s="36"/>
      <c r="H1008" s="36"/>
      <c r="K1008" s="34">
        <f>SUM(J1006:J1007)</f>
        <v>41.089999999999996</v>
      </c>
    </row>
    <row r="1009" spans="1:27" x14ac:dyDescent="0.25">
      <c r="E1009" s="36"/>
      <c r="H1009" s="36"/>
      <c r="K1009" s="36"/>
    </row>
    <row r="1010" spans="1:27" x14ac:dyDescent="0.25">
      <c r="D1010" s="37" t="s">
        <v>403</v>
      </c>
      <c r="E1010" s="36"/>
      <c r="H1010" s="36">
        <v>1.5</v>
      </c>
      <c r="I1010" t="s">
        <v>404</v>
      </c>
      <c r="J1010">
        <f>ROUND(H1010/100*K1004,5)</f>
        <v>0.34181</v>
      </c>
      <c r="K1010" s="36"/>
    </row>
    <row r="1011" spans="1:27" x14ac:dyDescent="0.25">
      <c r="D1011" s="37" t="s">
        <v>402</v>
      </c>
      <c r="E1011" s="36"/>
      <c r="H1011" s="36"/>
      <c r="K1011" s="38">
        <f>SUM(J1001:J1010)</f>
        <v>64.218809999999991</v>
      </c>
    </row>
    <row r="1012" spans="1:27" x14ac:dyDescent="0.25">
      <c r="D1012" s="37" t="s">
        <v>434</v>
      </c>
      <c r="E1012" s="36"/>
      <c r="H1012" s="36">
        <v>10</v>
      </c>
      <c r="I1012" t="s">
        <v>404</v>
      </c>
      <c r="K1012" s="34">
        <f>ROUND(H1012/100*K1011,5)</f>
        <v>6.4218799999999998</v>
      </c>
    </row>
    <row r="1013" spans="1:27" x14ac:dyDescent="0.25">
      <c r="D1013" s="37" t="s">
        <v>405</v>
      </c>
      <c r="E1013" s="36"/>
      <c r="H1013" s="36"/>
      <c r="K1013" s="38">
        <f>SUM(K1011:K1012)</f>
        <v>70.640689999999992</v>
      </c>
    </row>
    <row r="1015" spans="1:27" ht="45" customHeight="1" x14ac:dyDescent="0.25">
      <c r="A1015" s="29" t="s">
        <v>699</v>
      </c>
      <c r="B1015" s="29" t="s">
        <v>188</v>
      </c>
      <c r="C1015" s="30" t="s">
        <v>27</v>
      </c>
      <c r="D1015" s="7" t="s">
        <v>189</v>
      </c>
      <c r="E1015" s="6"/>
      <c r="F1015" s="6"/>
      <c r="G1015" s="30"/>
      <c r="H1015" s="31" t="s">
        <v>378</v>
      </c>
      <c r="I1015" s="5">
        <v>1</v>
      </c>
      <c r="J1015" s="4"/>
      <c r="K1015" s="32">
        <f>ROUND(K1027,2)</f>
        <v>67.3</v>
      </c>
      <c r="L1015" s="30"/>
      <c r="M1015" s="30"/>
      <c r="N1015" s="30"/>
      <c r="O1015" s="30"/>
      <c r="P1015" s="30"/>
      <c r="Q1015" s="30"/>
      <c r="R1015" s="30"/>
      <c r="S1015" s="30"/>
      <c r="T1015" s="30"/>
      <c r="U1015" s="30"/>
      <c r="V1015" s="30"/>
      <c r="W1015" s="30"/>
      <c r="X1015" s="30"/>
      <c r="Y1015" s="30"/>
      <c r="Z1015" s="30"/>
      <c r="AA1015" s="30"/>
    </row>
    <row r="1016" spans="1:27" x14ac:dyDescent="0.25">
      <c r="B1016" s="25" t="s">
        <v>379</v>
      </c>
    </row>
    <row r="1017" spans="1:27" x14ac:dyDescent="0.25">
      <c r="B1017" t="s">
        <v>439</v>
      </c>
      <c r="C1017" t="s">
        <v>381</v>
      </c>
      <c r="D1017" t="s">
        <v>440</v>
      </c>
      <c r="E1017" s="33">
        <v>0.6</v>
      </c>
      <c r="F1017" t="s">
        <v>383</v>
      </c>
      <c r="G1017" t="s">
        <v>384</v>
      </c>
      <c r="H1017" s="34">
        <v>27.09</v>
      </c>
      <c r="I1017" t="s">
        <v>385</v>
      </c>
      <c r="J1017" s="35">
        <f>ROUND(E1017/I1015* H1017,5)</f>
        <v>16.254000000000001</v>
      </c>
      <c r="K1017" s="36"/>
    </row>
    <row r="1018" spans="1:27" x14ac:dyDescent="0.25">
      <c r="B1018" t="s">
        <v>437</v>
      </c>
      <c r="C1018" t="s">
        <v>381</v>
      </c>
      <c r="D1018" t="s">
        <v>438</v>
      </c>
      <c r="E1018" s="33">
        <v>7.4999999999999997E-2</v>
      </c>
      <c r="F1018" t="s">
        <v>383</v>
      </c>
      <c r="G1018" t="s">
        <v>384</v>
      </c>
      <c r="H1018" s="34">
        <v>31.58</v>
      </c>
      <c r="I1018" t="s">
        <v>385</v>
      </c>
      <c r="J1018" s="35">
        <f>ROUND(E1018/I1015* H1018,5)</f>
        <v>2.3685</v>
      </c>
      <c r="K1018" s="36"/>
    </row>
    <row r="1019" spans="1:27" x14ac:dyDescent="0.25">
      <c r="D1019" s="37" t="s">
        <v>386</v>
      </c>
      <c r="E1019" s="36"/>
      <c r="H1019" s="36"/>
      <c r="K1019" s="34">
        <f>SUM(J1017:J1018)</f>
        <v>18.622500000000002</v>
      </c>
    </row>
    <row r="1020" spans="1:27" x14ac:dyDescent="0.25">
      <c r="B1020" s="25" t="s">
        <v>391</v>
      </c>
      <c r="E1020" s="36"/>
      <c r="H1020" s="36"/>
      <c r="K1020" s="36"/>
    </row>
    <row r="1021" spans="1:27" x14ac:dyDescent="0.25">
      <c r="B1021" t="s">
        <v>700</v>
      </c>
      <c r="C1021" t="s">
        <v>27</v>
      </c>
      <c r="D1021" t="s">
        <v>701</v>
      </c>
      <c r="E1021" s="33">
        <v>1</v>
      </c>
      <c r="G1021" t="s">
        <v>384</v>
      </c>
      <c r="H1021" s="34">
        <v>42.28</v>
      </c>
      <c r="I1021" t="s">
        <v>385</v>
      </c>
      <c r="J1021" s="35">
        <f>ROUND(E1021* H1021,5)</f>
        <v>42.28</v>
      </c>
      <c r="K1021" s="36"/>
    </row>
    <row r="1022" spans="1:27" x14ac:dyDescent="0.25">
      <c r="D1022" s="37" t="s">
        <v>401</v>
      </c>
      <c r="E1022" s="36"/>
      <c r="H1022" s="36"/>
      <c r="K1022" s="34">
        <f>SUM(J1021:J1021)</f>
        <v>42.28</v>
      </c>
    </row>
    <row r="1023" spans="1:27" x14ac:dyDescent="0.25">
      <c r="E1023" s="36"/>
      <c r="H1023" s="36"/>
      <c r="K1023" s="36"/>
    </row>
    <row r="1024" spans="1:27" x14ac:dyDescent="0.25">
      <c r="D1024" s="37" t="s">
        <v>403</v>
      </c>
      <c r="E1024" s="36"/>
      <c r="H1024" s="36">
        <v>1.5</v>
      </c>
      <c r="I1024" t="s">
        <v>404</v>
      </c>
      <c r="J1024">
        <f>ROUND(H1024/100*K1019,5)</f>
        <v>0.27933999999999998</v>
      </c>
      <c r="K1024" s="36"/>
    </row>
    <row r="1025" spans="1:27" x14ac:dyDescent="0.25">
      <c r="D1025" s="37" t="s">
        <v>402</v>
      </c>
      <c r="E1025" s="36"/>
      <c r="H1025" s="36"/>
      <c r="K1025" s="38">
        <f>SUM(J1016:J1024)</f>
        <v>61.181840000000001</v>
      </c>
    </row>
    <row r="1026" spans="1:27" x14ac:dyDescent="0.25">
      <c r="D1026" s="37" t="s">
        <v>434</v>
      </c>
      <c r="E1026" s="36"/>
      <c r="H1026" s="36">
        <v>10</v>
      </c>
      <c r="I1026" t="s">
        <v>404</v>
      </c>
      <c r="K1026" s="34">
        <f>ROUND(H1026/100*K1025,5)</f>
        <v>6.1181799999999997</v>
      </c>
    </row>
    <row r="1027" spans="1:27" x14ac:dyDescent="0.25">
      <c r="D1027" s="37" t="s">
        <v>405</v>
      </c>
      <c r="E1027" s="36"/>
      <c r="H1027" s="36"/>
      <c r="K1027" s="38">
        <f>SUM(K1025:K1026)</f>
        <v>67.300020000000004</v>
      </c>
    </row>
    <row r="1029" spans="1:27" ht="45" customHeight="1" x14ac:dyDescent="0.25">
      <c r="A1029" s="29" t="s">
        <v>702</v>
      </c>
      <c r="B1029" s="29" t="s">
        <v>337</v>
      </c>
      <c r="C1029" s="30" t="s">
        <v>27</v>
      </c>
      <c r="D1029" s="7" t="s">
        <v>338</v>
      </c>
      <c r="E1029" s="6"/>
      <c r="F1029" s="6"/>
      <c r="G1029" s="30"/>
      <c r="H1029" s="31" t="s">
        <v>378</v>
      </c>
      <c r="I1029" s="5">
        <v>1</v>
      </c>
      <c r="J1029" s="4"/>
      <c r="K1029" s="32">
        <f>ROUND(K1042,2)</f>
        <v>659.33</v>
      </c>
      <c r="L1029" s="30"/>
      <c r="M1029" s="30"/>
      <c r="N1029" s="30"/>
      <c r="O1029" s="30"/>
      <c r="P1029" s="30"/>
      <c r="Q1029" s="30"/>
      <c r="R1029" s="30"/>
      <c r="S1029" s="30"/>
      <c r="T1029" s="30"/>
      <c r="U1029" s="30"/>
      <c r="V1029" s="30"/>
      <c r="W1029" s="30"/>
      <c r="X1029" s="30"/>
      <c r="Y1029" s="30"/>
      <c r="Z1029" s="30"/>
      <c r="AA1029" s="30"/>
    </row>
    <row r="1030" spans="1:27" x14ac:dyDescent="0.25">
      <c r="B1030" s="25" t="s">
        <v>379</v>
      </c>
    </row>
    <row r="1031" spans="1:27" x14ac:dyDescent="0.25">
      <c r="B1031" t="s">
        <v>439</v>
      </c>
      <c r="C1031" t="s">
        <v>381</v>
      </c>
      <c r="D1031" t="s">
        <v>440</v>
      </c>
      <c r="E1031" s="33">
        <v>1.25</v>
      </c>
      <c r="F1031" t="s">
        <v>383</v>
      </c>
      <c r="G1031" t="s">
        <v>384</v>
      </c>
      <c r="H1031" s="34">
        <v>27.09</v>
      </c>
      <c r="I1031" t="s">
        <v>385</v>
      </c>
      <c r="J1031" s="35">
        <f>ROUND(E1031/I1029* H1031,5)</f>
        <v>33.862499999999997</v>
      </c>
      <c r="K1031" s="36"/>
    </row>
    <row r="1032" spans="1:27" x14ac:dyDescent="0.25">
      <c r="B1032" t="s">
        <v>437</v>
      </c>
      <c r="C1032" t="s">
        <v>381</v>
      </c>
      <c r="D1032" t="s">
        <v>438</v>
      </c>
      <c r="E1032" s="33">
        <v>1.25</v>
      </c>
      <c r="F1032" t="s">
        <v>383</v>
      </c>
      <c r="G1032" t="s">
        <v>384</v>
      </c>
      <c r="H1032" s="34">
        <v>31.58</v>
      </c>
      <c r="I1032" t="s">
        <v>385</v>
      </c>
      <c r="J1032" s="35">
        <f>ROUND(E1032/I1029* H1032,5)</f>
        <v>39.475000000000001</v>
      </c>
      <c r="K1032" s="36"/>
    </row>
    <row r="1033" spans="1:27" x14ac:dyDescent="0.25">
      <c r="D1033" s="37" t="s">
        <v>386</v>
      </c>
      <c r="E1033" s="36"/>
      <c r="H1033" s="36"/>
      <c r="K1033" s="34">
        <f>SUM(J1031:J1032)</f>
        <v>73.337500000000006</v>
      </c>
    </row>
    <row r="1034" spans="1:27" x14ac:dyDescent="0.25">
      <c r="B1034" s="25" t="s">
        <v>391</v>
      </c>
      <c r="E1034" s="36"/>
      <c r="H1034" s="36"/>
      <c r="K1034" s="36"/>
    </row>
    <row r="1035" spans="1:27" x14ac:dyDescent="0.25">
      <c r="B1035" t="s">
        <v>703</v>
      </c>
      <c r="C1035" t="s">
        <v>27</v>
      </c>
      <c r="D1035" t="s">
        <v>704</v>
      </c>
      <c r="E1035" s="33">
        <v>1</v>
      </c>
      <c r="G1035" t="s">
        <v>384</v>
      </c>
      <c r="H1035" s="34">
        <v>13.49</v>
      </c>
      <c r="I1035" t="s">
        <v>385</v>
      </c>
      <c r="J1035" s="35">
        <f>ROUND(E1035* H1035,5)</f>
        <v>13.49</v>
      </c>
      <c r="K1035" s="36"/>
    </row>
    <row r="1036" spans="1:27" x14ac:dyDescent="0.25">
      <c r="B1036" t="s">
        <v>705</v>
      </c>
      <c r="C1036" t="s">
        <v>27</v>
      </c>
      <c r="D1036" t="s">
        <v>706</v>
      </c>
      <c r="E1036" s="33">
        <v>1</v>
      </c>
      <c r="G1036" t="s">
        <v>384</v>
      </c>
      <c r="H1036" s="34">
        <v>511.46</v>
      </c>
      <c r="I1036" t="s">
        <v>385</v>
      </c>
      <c r="J1036" s="35">
        <f>ROUND(E1036* H1036,5)</f>
        <v>511.46</v>
      </c>
      <c r="K1036" s="36"/>
    </row>
    <row r="1037" spans="1:27" x14ac:dyDescent="0.25">
      <c r="D1037" s="37" t="s">
        <v>401</v>
      </c>
      <c r="E1037" s="36"/>
      <c r="H1037" s="36"/>
      <c r="K1037" s="34">
        <f>SUM(J1035:J1036)</f>
        <v>524.94999999999993</v>
      </c>
    </row>
    <row r="1038" spans="1:27" x14ac:dyDescent="0.25">
      <c r="E1038" s="36"/>
      <c r="H1038" s="36"/>
      <c r="K1038" s="36"/>
    </row>
    <row r="1039" spans="1:27" x14ac:dyDescent="0.25">
      <c r="D1039" s="37" t="s">
        <v>403</v>
      </c>
      <c r="E1039" s="36"/>
      <c r="H1039" s="36">
        <v>1.5</v>
      </c>
      <c r="I1039" t="s">
        <v>404</v>
      </c>
      <c r="J1039">
        <f>ROUND(H1039/100*K1033,5)</f>
        <v>1.10006</v>
      </c>
      <c r="K1039" s="36"/>
    </row>
    <row r="1040" spans="1:27" x14ac:dyDescent="0.25">
      <c r="D1040" s="37" t="s">
        <v>402</v>
      </c>
      <c r="E1040" s="36"/>
      <c r="H1040" s="36"/>
      <c r="K1040" s="38">
        <f>SUM(J1030:J1039)</f>
        <v>599.38756000000001</v>
      </c>
    </row>
    <row r="1041" spans="1:27" x14ac:dyDescent="0.25">
      <c r="D1041" s="37" t="s">
        <v>434</v>
      </c>
      <c r="E1041" s="36"/>
      <c r="H1041" s="36">
        <v>10</v>
      </c>
      <c r="I1041" t="s">
        <v>404</v>
      </c>
      <c r="K1041" s="34">
        <f>ROUND(H1041/100*K1040,5)</f>
        <v>59.938760000000002</v>
      </c>
    </row>
    <row r="1042" spans="1:27" x14ac:dyDescent="0.25">
      <c r="D1042" s="37" t="s">
        <v>405</v>
      </c>
      <c r="E1042" s="36"/>
      <c r="H1042" s="36"/>
      <c r="K1042" s="38">
        <f>SUM(K1040:K1041)</f>
        <v>659.32632000000001</v>
      </c>
    </row>
    <row r="1044" spans="1:27" ht="45" customHeight="1" x14ac:dyDescent="0.25">
      <c r="A1044" s="29" t="s">
        <v>707</v>
      </c>
      <c r="B1044" s="29" t="s">
        <v>347</v>
      </c>
      <c r="C1044" s="30" t="s">
        <v>27</v>
      </c>
      <c r="D1044" s="7" t="s">
        <v>348</v>
      </c>
      <c r="E1044" s="6"/>
      <c r="F1044" s="6"/>
      <c r="G1044" s="30"/>
      <c r="H1044" s="31" t="s">
        <v>378</v>
      </c>
      <c r="I1044" s="5">
        <v>1</v>
      </c>
      <c r="J1044" s="4"/>
      <c r="K1044" s="32">
        <f>ROUND(K1056,2)</f>
        <v>3031.82</v>
      </c>
      <c r="L1044" s="30"/>
      <c r="M1044" s="30"/>
      <c r="N1044" s="30"/>
      <c r="O1044" s="30"/>
      <c r="P1044" s="30"/>
      <c r="Q1044" s="30"/>
      <c r="R1044" s="30"/>
      <c r="S1044" s="30"/>
      <c r="T1044" s="30"/>
      <c r="U1044" s="30"/>
      <c r="V1044" s="30"/>
      <c r="W1044" s="30"/>
      <c r="X1044" s="30"/>
      <c r="Y1044" s="30"/>
      <c r="Z1044" s="30"/>
      <c r="AA1044" s="30"/>
    </row>
    <row r="1045" spans="1:27" x14ac:dyDescent="0.25">
      <c r="B1045" s="25" t="s">
        <v>379</v>
      </c>
    </row>
    <row r="1046" spans="1:27" x14ac:dyDescent="0.25">
      <c r="B1046" t="s">
        <v>439</v>
      </c>
      <c r="C1046" t="s">
        <v>381</v>
      </c>
      <c r="D1046" t="s">
        <v>440</v>
      </c>
      <c r="E1046" s="33">
        <v>4</v>
      </c>
      <c r="F1046" t="s">
        <v>383</v>
      </c>
      <c r="G1046" t="s">
        <v>384</v>
      </c>
      <c r="H1046" s="34">
        <v>27.09</v>
      </c>
      <c r="I1046" t="s">
        <v>385</v>
      </c>
      <c r="J1046" s="35">
        <f>ROUND(E1046/I1044* H1046,5)</f>
        <v>108.36</v>
      </c>
      <c r="K1046" s="36"/>
    </row>
    <row r="1047" spans="1:27" x14ac:dyDescent="0.25">
      <c r="B1047" t="s">
        <v>437</v>
      </c>
      <c r="C1047" t="s">
        <v>381</v>
      </c>
      <c r="D1047" t="s">
        <v>438</v>
      </c>
      <c r="E1047" s="33">
        <v>4</v>
      </c>
      <c r="F1047" t="s">
        <v>383</v>
      </c>
      <c r="G1047" t="s">
        <v>384</v>
      </c>
      <c r="H1047" s="34">
        <v>31.58</v>
      </c>
      <c r="I1047" t="s">
        <v>385</v>
      </c>
      <c r="J1047" s="35">
        <f>ROUND(E1047/I1044* H1047,5)</f>
        <v>126.32</v>
      </c>
      <c r="K1047" s="36"/>
    </row>
    <row r="1048" spans="1:27" x14ac:dyDescent="0.25">
      <c r="D1048" s="37" t="s">
        <v>386</v>
      </c>
      <c r="E1048" s="36"/>
      <c r="H1048" s="36"/>
      <c r="K1048" s="34">
        <f>SUM(J1046:J1047)</f>
        <v>234.68</v>
      </c>
    </row>
    <row r="1049" spans="1:27" x14ac:dyDescent="0.25">
      <c r="B1049" s="25" t="s">
        <v>488</v>
      </c>
      <c r="E1049" s="36"/>
      <c r="H1049" s="36"/>
      <c r="K1049" s="36"/>
    </row>
    <row r="1050" spans="1:27" x14ac:dyDescent="0.25">
      <c r="B1050" t="s">
        <v>708</v>
      </c>
      <c r="C1050" t="s">
        <v>60</v>
      </c>
      <c r="D1050" t="s">
        <v>709</v>
      </c>
      <c r="E1050" s="33">
        <v>1</v>
      </c>
      <c r="G1050" t="s">
        <v>384</v>
      </c>
      <c r="H1050" s="34">
        <v>2518</v>
      </c>
      <c r="I1050" t="s">
        <v>385</v>
      </c>
      <c r="J1050" s="35">
        <f>ROUND(E1050* H1050,5)</f>
        <v>2518</v>
      </c>
      <c r="K1050" s="36"/>
    </row>
    <row r="1051" spans="1:27" x14ac:dyDescent="0.25">
      <c r="D1051" s="37" t="s">
        <v>491</v>
      </c>
      <c r="E1051" s="36"/>
      <c r="H1051" s="36"/>
      <c r="K1051" s="34">
        <f>SUM(J1050:J1050)</f>
        <v>2518</v>
      </c>
    </row>
    <row r="1052" spans="1:27" x14ac:dyDescent="0.25">
      <c r="E1052" s="36"/>
      <c r="H1052" s="36"/>
      <c r="K1052" s="36"/>
    </row>
    <row r="1053" spans="1:27" x14ac:dyDescent="0.25">
      <c r="D1053" s="37" t="s">
        <v>403</v>
      </c>
      <c r="E1053" s="36"/>
      <c r="H1053" s="36">
        <v>1.5</v>
      </c>
      <c r="I1053" t="s">
        <v>404</v>
      </c>
      <c r="J1053">
        <f>ROUND(H1053/100*K1048,5)</f>
        <v>3.5202</v>
      </c>
      <c r="K1053" s="36"/>
    </row>
    <row r="1054" spans="1:27" x14ac:dyDescent="0.25">
      <c r="D1054" s="37" t="s">
        <v>402</v>
      </c>
      <c r="E1054" s="36"/>
      <c r="H1054" s="36"/>
      <c r="K1054" s="38">
        <f>SUM(J1045:J1053)</f>
        <v>2756.2001999999998</v>
      </c>
    </row>
    <row r="1055" spans="1:27" x14ac:dyDescent="0.25">
      <c r="D1055" s="37" t="s">
        <v>434</v>
      </c>
      <c r="E1055" s="36"/>
      <c r="H1055" s="36">
        <v>10</v>
      </c>
      <c r="I1055" t="s">
        <v>404</v>
      </c>
      <c r="K1055" s="34">
        <f>ROUND(H1055/100*K1054,5)</f>
        <v>275.62002000000001</v>
      </c>
    </row>
    <row r="1056" spans="1:27" x14ac:dyDescent="0.25">
      <c r="D1056" s="37" t="s">
        <v>405</v>
      </c>
      <c r="E1056" s="36"/>
      <c r="H1056" s="36"/>
      <c r="K1056" s="38">
        <f>SUM(K1054:K1055)</f>
        <v>3031.8202199999996</v>
      </c>
    </row>
    <row r="1058" spans="1:27" ht="45" customHeight="1" x14ac:dyDescent="0.25">
      <c r="A1058" s="29" t="s">
        <v>710</v>
      </c>
      <c r="B1058" s="29" t="s">
        <v>345</v>
      </c>
      <c r="C1058" s="30" t="s">
        <v>27</v>
      </c>
      <c r="D1058" s="7" t="s">
        <v>346</v>
      </c>
      <c r="E1058" s="6"/>
      <c r="F1058" s="6"/>
      <c r="G1058" s="30"/>
      <c r="H1058" s="31" t="s">
        <v>378</v>
      </c>
      <c r="I1058" s="5">
        <v>1</v>
      </c>
      <c r="J1058" s="4"/>
      <c r="K1058" s="32">
        <f>ROUND(K1073,2)</f>
        <v>250.66</v>
      </c>
      <c r="L1058" s="30"/>
      <c r="M1058" s="30"/>
      <c r="N1058" s="30"/>
      <c r="O1058" s="30"/>
      <c r="P1058" s="30"/>
      <c r="Q1058" s="30"/>
      <c r="R1058" s="30"/>
      <c r="S1058" s="30"/>
      <c r="T1058" s="30"/>
      <c r="U1058" s="30"/>
      <c r="V1058" s="30"/>
      <c r="W1058" s="30"/>
      <c r="X1058" s="30"/>
      <c r="Y1058" s="30"/>
      <c r="Z1058" s="30"/>
      <c r="AA1058" s="30"/>
    </row>
    <row r="1059" spans="1:27" x14ac:dyDescent="0.25">
      <c r="B1059" s="25" t="s">
        <v>379</v>
      </c>
    </row>
    <row r="1060" spans="1:27" x14ac:dyDescent="0.25">
      <c r="B1060" t="s">
        <v>439</v>
      </c>
      <c r="C1060" t="s">
        <v>381</v>
      </c>
      <c r="D1060" t="s">
        <v>440</v>
      </c>
      <c r="E1060" s="33">
        <v>2.5</v>
      </c>
      <c r="F1060" t="s">
        <v>383</v>
      </c>
      <c r="G1060" t="s">
        <v>384</v>
      </c>
      <c r="H1060" s="34">
        <v>27.09</v>
      </c>
      <c r="I1060" t="s">
        <v>385</v>
      </c>
      <c r="J1060" s="35">
        <f>ROUND(E1060/I1058* H1060,5)</f>
        <v>67.724999999999994</v>
      </c>
      <c r="K1060" s="36"/>
    </row>
    <row r="1061" spans="1:27" x14ac:dyDescent="0.25">
      <c r="B1061" t="s">
        <v>437</v>
      </c>
      <c r="C1061" t="s">
        <v>381</v>
      </c>
      <c r="D1061" t="s">
        <v>438</v>
      </c>
      <c r="E1061" s="33">
        <v>2.5</v>
      </c>
      <c r="F1061" t="s">
        <v>383</v>
      </c>
      <c r="G1061" t="s">
        <v>384</v>
      </c>
      <c r="H1061" s="34">
        <v>31.58</v>
      </c>
      <c r="I1061" t="s">
        <v>385</v>
      </c>
      <c r="J1061" s="35">
        <f>ROUND(E1061/I1058* H1061,5)</f>
        <v>78.95</v>
      </c>
      <c r="K1061" s="36"/>
    </row>
    <row r="1062" spans="1:27" x14ac:dyDescent="0.25">
      <c r="D1062" s="37" t="s">
        <v>386</v>
      </c>
      <c r="E1062" s="36"/>
      <c r="H1062" s="36"/>
      <c r="K1062" s="34">
        <f>SUM(J1060:J1061)</f>
        <v>146.67500000000001</v>
      </c>
    </row>
    <row r="1063" spans="1:27" x14ac:dyDescent="0.25">
      <c r="B1063" s="25" t="s">
        <v>391</v>
      </c>
      <c r="E1063" s="36"/>
      <c r="H1063" s="36"/>
      <c r="K1063" s="36"/>
    </row>
    <row r="1064" spans="1:27" x14ac:dyDescent="0.25">
      <c r="B1064" t="s">
        <v>703</v>
      </c>
      <c r="C1064" t="s">
        <v>27</v>
      </c>
      <c r="D1064" t="s">
        <v>704</v>
      </c>
      <c r="E1064" s="33">
        <v>1</v>
      </c>
      <c r="G1064" t="s">
        <v>384</v>
      </c>
      <c r="H1064" s="34">
        <v>13.49</v>
      </c>
      <c r="I1064" t="s">
        <v>385</v>
      </c>
      <c r="J1064" s="35">
        <f>ROUND(E1064* H1064,5)</f>
        <v>13.49</v>
      </c>
      <c r="K1064" s="36"/>
    </row>
    <row r="1065" spans="1:27" x14ac:dyDescent="0.25">
      <c r="B1065" t="s">
        <v>711</v>
      </c>
      <c r="C1065" t="s">
        <v>27</v>
      </c>
      <c r="D1065" t="s">
        <v>712</v>
      </c>
      <c r="E1065" s="33">
        <v>3</v>
      </c>
      <c r="G1065" t="s">
        <v>384</v>
      </c>
      <c r="H1065" s="34">
        <v>0.17</v>
      </c>
      <c r="I1065" t="s">
        <v>385</v>
      </c>
      <c r="J1065" s="35">
        <f>ROUND(E1065* H1065,5)</f>
        <v>0.51</v>
      </c>
      <c r="K1065" s="36"/>
    </row>
    <row r="1066" spans="1:27" x14ac:dyDescent="0.25">
      <c r="B1066" t="s">
        <v>713</v>
      </c>
      <c r="C1066" t="s">
        <v>18</v>
      </c>
      <c r="D1066" t="s">
        <v>714</v>
      </c>
      <c r="E1066" s="33">
        <v>3.06</v>
      </c>
      <c r="G1066" t="s">
        <v>384</v>
      </c>
      <c r="H1066" s="34">
        <v>3.34</v>
      </c>
      <c r="I1066" t="s">
        <v>385</v>
      </c>
      <c r="J1066" s="35">
        <f>ROUND(E1066* H1066,5)</f>
        <v>10.2204</v>
      </c>
      <c r="K1066" s="36"/>
    </row>
    <row r="1067" spans="1:27" x14ac:dyDescent="0.25">
      <c r="B1067" t="s">
        <v>715</v>
      </c>
      <c r="C1067" t="s">
        <v>18</v>
      </c>
      <c r="D1067" t="s">
        <v>716</v>
      </c>
      <c r="E1067" s="33">
        <v>10.199999999999999</v>
      </c>
      <c r="G1067" t="s">
        <v>384</v>
      </c>
      <c r="H1067" s="34">
        <v>5.37</v>
      </c>
      <c r="I1067" t="s">
        <v>385</v>
      </c>
      <c r="J1067" s="35">
        <f>ROUND(E1067* H1067,5)</f>
        <v>54.774000000000001</v>
      </c>
      <c r="K1067" s="36"/>
    </row>
    <row r="1068" spans="1:27" x14ac:dyDescent="0.25">
      <c r="D1068" s="37" t="s">
        <v>401</v>
      </c>
      <c r="E1068" s="36"/>
      <c r="H1068" s="36"/>
      <c r="K1068" s="34">
        <f>SUM(J1064:J1067)</f>
        <v>78.994399999999999</v>
      </c>
    </row>
    <row r="1069" spans="1:27" x14ac:dyDescent="0.25">
      <c r="E1069" s="36"/>
      <c r="H1069" s="36"/>
      <c r="K1069" s="36"/>
    </row>
    <row r="1070" spans="1:27" x14ac:dyDescent="0.25">
      <c r="D1070" s="37" t="s">
        <v>403</v>
      </c>
      <c r="E1070" s="36"/>
      <c r="H1070" s="36">
        <v>1.5</v>
      </c>
      <c r="I1070" t="s">
        <v>404</v>
      </c>
      <c r="J1070">
        <f>ROUND(H1070/100*K1062,5)</f>
        <v>2.2001300000000001</v>
      </c>
      <c r="K1070" s="36"/>
    </row>
    <row r="1071" spans="1:27" x14ac:dyDescent="0.25">
      <c r="D1071" s="37" t="s">
        <v>402</v>
      </c>
      <c r="E1071" s="36"/>
      <c r="H1071" s="36"/>
      <c r="K1071" s="38">
        <f>SUM(J1059:J1070)</f>
        <v>227.86953000000003</v>
      </c>
    </row>
    <row r="1072" spans="1:27" x14ac:dyDescent="0.25">
      <c r="D1072" s="37" t="s">
        <v>434</v>
      </c>
      <c r="E1072" s="36"/>
      <c r="H1072" s="36">
        <v>10</v>
      </c>
      <c r="I1072" t="s">
        <v>404</v>
      </c>
      <c r="K1072" s="34">
        <f>ROUND(H1072/100*K1071,5)</f>
        <v>22.786950000000001</v>
      </c>
    </row>
    <row r="1073" spans="1:27" x14ac:dyDescent="0.25">
      <c r="D1073" s="37" t="s">
        <v>405</v>
      </c>
      <c r="E1073" s="36"/>
      <c r="H1073" s="36"/>
      <c r="K1073" s="38">
        <f>SUM(K1071:K1072)</f>
        <v>250.65648000000002</v>
      </c>
    </row>
    <row r="1075" spans="1:27" ht="45" customHeight="1" x14ac:dyDescent="0.25">
      <c r="A1075" s="29" t="s">
        <v>717</v>
      </c>
      <c r="B1075" s="29" t="s">
        <v>91</v>
      </c>
      <c r="C1075" s="30" t="s">
        <v>18</v>
      </c>
      <c r="D1075" s="7" t="s">
        <v>92</v>
      </c>
      <c r="E1075" s="6"/>
      <c r="F1075" s="6"/>
      <c r="G1075" s="30"/>
      <c r="H1075" s="31" t="s">
        <v>378</v>
      </c>
      <c r="I1075" s="5">
        <v>1</v>
      </c>
      <c r="J1075" s="4"/>
      <c r="K1075" s="32">
        <f>ROUND(K1088,2)</f>
        <v>47.07</v>
      </c>
      <c r="L1075" s="30"/>
      <c r="M1075" s="30"/>
      <c r="N1075" s="30"/>
      <c r="O1075" s="30"/>
      <c r="P1075" s="30"/>
      <c r="Q1075" s="30"/>
      <c r="R1075" s="30"/>
      <c r="S1075" s="30"/>
      <c r="T1075" s="30"/>
      <c r="U1075" s="30"/>
      <c r="V1075" s="30"/>
      <c r="W1075" s="30"/>
      <c r="X1075" s="30"/>
      <c r="Y1075" s="30"/>
      <c r="Z1075" s="30"/>
      <c r="AA1075" s="30"/>
    </row>
    <row r="1076" spans="1:27" x14ac:dyDescent="0.25">
      <c r="B1076" s="25" t="s">
        <v>379</v>
      </c>
    </row>
    <row r="1077" spans="1:27" x14ac:dyDescent="0.25">
      <c r="B1077" t="s">
        <v>437</v>
      </c>
      <c r="C1077" t="s">
        <v>381</v>
      </c>
      <c r="D1077" t="s">
        <v>438</v>
      </c>
      <c r="E1077" s="33">
        <v>0.127</v>
      </c>
      <c r="F1077" t="s">
        <v>383</v>
      </c>
      <c r="G1077" t="s">
        <v>384</v>
      </c>
      <c r="H1077" s="34">
        <v>31.58</v>
      </c>
      <c r="I1077" t="s">
        <v>385</v>
      </c>
      <c r="J1077" s="35">
        <f>ROUND(E1077/I1075* H1077,5)</f>
        <v>4.0106599999999997</v>
      </c>
      <c r="K1077" s="36"/>
    </row>
    <row r="1078" spans="1:27" x14ac:dyDescent="0.25">
      <c r="B1078" t="s">
        <v>439</v>
      </c>
      <c r="C1078" t="s">
        <v>381</v>
      </c>
      <c r="D1078" t="s">
        <v>440</v>
      </c>
      <c r="E1078" s="33">
        <v>5.1999999999999998E-2</v>
      </c>
      <c r="F1078" t="s">
        <v>383</v>
      </c>
      <c r="G1078" t="s">
        <v>384</v>
      </c>
      <c r="H1078" s="34">
        <v>27.09</v>
      </c>
      <c r="I1078" t="s">
        <v>385</v>
      </c>
      <c r="J1078" s="35">
        <f>ROUND(E1078/I1075* H1078,5)</f>
        <v>1.4086799999999999</v>
      </c>
      <c r="K1078" s="36"/>
    </row>
    <row r="1079" spans="1:27" x14ac:dyDescent="0.25">
      <c r="D1079" s="37" t="s">
        <v>386</v>
      </c>
      <c r="E1079" s="36"/>
      <c r="H1079" s="36"/>
      <c r="K1079" s="34">
        <f>SUM(J1077:J1078)</f>
        <v>5.41934</v>
      </c>
    </row>
    <row r="1080" spans="1:27" x14ac:dyDescent="0.25">
      <c r="B1080" s="25" t="s">
        <v>391</v>
      </c>
      <c r="E1080" s="36"/>
      <c r="H1080" s="36"/>
      <c r="K1080" s="36"/>
    </row>
    <row r="1081" spans="1:27" x14ac:dyDescent="0.25">
      <c r="B1081" t="s">
        <v>718</v>
      </c>
      <c r="C1081" t="s">
        <v>18</v>
      </c>
      <c r="D1081" t="s">
        <v>719</v>
      </c>
      <c r="E1081" s="33">
        <v>1.02</v>
      </c>
      <c r="G1081" t="s">
        <v>384</v>
      </c>
      <c r="H1081" s="34">
        <v>9.57</v>
      </c>
      <c r="I1081" t="s">
        <v>385</v>
      </c>
      <c r="J1081" s="35">
        <f>ROUND(E1081* H1081,5)</f>
        <v>9.7614000000000001</v>
      </c>
      <c r="K1081" s="36"/>
    </row>
    <row r="1082" spans="1:27" x14ac:dyDescent="0.25">
      <c r="B1082" t="s">
        <v>720</v>
      </c>
      <c r="C1082" t="s">
        <v>18</v>
      </c>
      <c r="D1082" t="s">
        <v>721</v>
      </c>
      <c r="E1082" s="33">
        <v>1.02</v>
      </c>
      <c r="G1082" t="s">
        <v>384</v>
      </c>
      <c r="H1082" s="34">
        <v>26.99</v>
      </c>
      <c r="I1082" t="s">
        <v>385</v>
      </c>
      <c r="J1082" s="35">
        <f>ROUND(E1082* H1082,5)</f>
        <v>27.529800000000002</v>
      </c>
      <c r="K1082" s="36"/>
    </row>
    <row r="1083" spans="1:27" x14ac:dyDescent="0.25">
      <c r="D1083" s="37" t="s">
        <v>401</v>
      </c>
      <c r="E1083" s="36"/>
      <c r="H1083" s="36"/>
      <c r="K1083" s="34">
        <f>SUM(J1081:J1082)</f>
        <v>37.291200000000003</v>
      </c>
    </row>
    <row r="1084" spans="1:27" x14ac:dyDescent="0.25">
      <c r="E1084" s="36"/>
      <c r="H1084" s="36"/>
      <c r="K1084" s="36"/>
    </row>
    <row r="1085" spans="1:27" x14ac:dyDescent="0.25">
      <c r="D1085" s="37" t="s">
        <v>403</v>
      </c>
      <c r="E1085" s="36"/>
      <c r="H1085" s="36">
        <v>1.5</v>
      </c>
      <c r="I1085" t="s">
        <v>404</v>
      </c>
      <c r="J1085">
        <f>ROUND(H1085/100*K1079,5)</f>
        <v>8.1290000000000001E-2</v>
      </c>
      <c r="K1085" s="36"/>
    </row>
    <row r="1086" spans="1:27" x14ac:dyDescent="0.25">
      <c r="D1086" s="37" t="s">
        <v>402</v>
      </c>
      <c r="E1086" s="36"/>
      <c r="H1086" s="36"/>
      <c r="K1086" s="38">
        <f>SUM(J1076:J1085)</f>
        <v>42.791830000000004</v>
      </c>
    </row>
    <row r="1087" spans="1:27" x14ac:dyDescent="0.25">
      <c r="D1087" s="37" t="s">
        <v>434</v>
      </c>
      <c r="E1087" s="36"/>
      <c r="H1087" s="36">
        <v>10</v>
      </c>
      <c r="I1087" t="s">
        <v>404</v>
      </c>
      <c r="K1087" s="34">
        <f>ROUND(H1087/100*K1086,5)</f>
        <v>4.2791800000000002</v>
      </c>
    </row>
    <row r="1088" spans="1:27" x14ac:dyDescent="0.25">
      <c r="D1088" s="37" t="s">
        <v>405</v>
      </c>
      <c r="E1088" s="36"/>
      <c r="H1088" s="36"/>
      <c r="K1088" s="38">
        <f>SUM(K1086:K1087)</f>
        <v>47.071010000000001</v>
      </c>
    </row>
    <row r="1090" spans="1:27" ht="45" customHeight="1" x14ac:dyDescent="0.25">
      <c r="A1090" s="29" t="s">
        <v>722</v>
      </c>
      <c r="B1090" s="29" t="s">
        <v>129</v>
      </c>
      <c r="C1090" s="30" t="s">
        <v>18</v>
      </c>
      <c r="D1090" s="7" t="s">
        <v>130</v>
      </c>
      <c r="E1090" s="6"/>
      <c r="F1090" s="6"/>
      <c r="G1090" s="30"/>
      <c r="H1090" s="31" t="s">
        <v>378</v>
      </c>
      <c r="I1090" s="5">
        <v>1</v>
      </c>
      <c r="J1090" s="4"/>
      <c r="K1090" s="32">
        <f>ROUND(K1105,2)</f>
        <v>57.34</v>
      </c>
      <c r="L1090" s="30"/>
      <c r="M1090" s="30"/>
      <c r="N1090" s="30"/>
      <c r="O1090" s="30"/>
      <c r="P1090" s="30"/>
      <c r="Q1090" s="30"/>
      <c r="R1090" s="30"/>
      <c r="S1090" s="30"/>
      <c r="T1090" s="30"/>
      <c r="U1090" s="30"/>
      <c r="V1090" s="30"/>
      <c r="W1090" s="30"/>
      <c r="X1090" s="30"/>
      <c r="Y1090" s="30"/>
      <c r="Z1090" s="30"/>
      <c r="AA1090" s="30"/>
    </row>
    <row r="1091" spans="1:27" x14ac:dyDescent="0.25">
      <c r="B1091" s="25" t="s">
        <v>379</v>
      </c>
    </row>
    <row r="1092" spans="1:27" x14ac:dyDescent="0.25">
      <c r="B1092" t="s">
        <v>437</v>
      </c>
      <c r="C1092" t="s">
        <v>381</v>
      </c>
      <c r="D1092" t="s">
        <v>438</v>
      </c>
      <c r="E1092" s="33">
        <v>0.19</v>
      </c>
      <c r="F1092" t="s">
        <v>383</v>
      </c>
      <c r="G1092" t="s">
        <v>384</v>
      </c>
      <c r="H1092" s="34">
        <v>31.58</v>
      </c>
      <c r="I1092" t="s">
        <v>385</v>
      </c>
      <c r="J1092" s="35">
        <f>ROUND(E1092/I1090* H1092,5)</f>
        <v>6.0002000000000004</v>
      </c>
      <c r="K1092" s="36"/>
    </row>
    <row r="1093" spans="1:27" x14ac:dyDescent="0.25">
      <c r="B1093" t="s">
        <v>439</v>
      </c>
      <c r="C1093" t="s">
        <v>381</v>
      </c>
      <c r="D1093" t="s">
        <v>440</v>
      </c>
      <c r="E1093" s="33">
        <v>8.7999999999999995E-2</v>
      </c>
      <c r="F1093" t="s">
        <v>383</v>
      </c>
      <c r="G1093" t="s">
        <v>384</v>
      </c>
      <c r="H1093" s="34">
        <v>27.09</v>
      </c>
      <c r="I1093" t="s">
        <v>385</v>
      </c>
      <c r="J1093" s="35">
        <f>ROUND(E1093/I1090* H1093,5)</f>
        <v>2.3839199999999998</v>
      </c>
      <c r="K1093" s="36"/>
    </row>
    <row r="1094" spans="1:27" x14ac:dyDescent="0.25">
      <c r="D1094" s="37" t="s">
        <v>386</v>
      </c>
      <c r="E1094" s="36"/>
      <c r="H1094" s="36"/>
      <c r="K1094" s="34">
        <f>SUM(J1092:J1093)</f>
        <v>8.3841199999999994</v>
      </c>
    </row>
    <row r="1095" spans="1:27" x14ac:dyDescent="0.25">
      <c r="B1095" s="25" t="s">
        <v>391</v>
      </c>
      <c r="E1095" s="36"/>
      <c r="H1095" s="36"/>
      <c r="K1095" s="36"/>
    </row>
    <row r="1096" spans="1:27" x14ac:dyDescent="0.25">
      <c r="B1096" t="s">
        <v>723</v>
      </c>
      <c r="C1096" t="s">
        <v>27</v>
      </c>
      <c r="D1096" t="s">
        <v>724</v>
      </c>
      <c r="E1096" s="33">
        <v>1</v>
      </c>
      <c r="G1096" t="s">
        <v>384</v>
      </c>
      <c r="H1096" s="34">
        <v>6.47</v>
      </c>
      <c r="I1096" t="s">
        <v>385</v>
      </c>
      <c r="J1096" s="35">
        <f>ROUND(E1096* H1096,5)</f>
        <v>6.47</v>
      </c>
      <c r="K1096" s="36"/>
    </row>
    <row r="1097" spans="1:27" x14ac:dyDescent="0.25">
      <c r="B1097" t="s">
        <v>725</v>
      </c>
      <c r="C1097" t="s">
        <v>27</v>
      </c>
      <c r="D1097" t="s">
        <v>726</v>
      </c>
      <c r="E1097" s="33">
        <v>1</v>
      </c>
      <c r="G1097" t="s">
        <v>384</v>
      </c>
      <c r="H1097" s="34">
        <v>5.73</v>
      </c>
      <c r="I1097" t="s">
        <v>385</v>
      </c>
      <c r="J1097" s="35">
        <f>ROUND(E1097* H1097,5)</f>
        <v>5.73</v>
      </c>
      <c r="K1097" s="36"/>
    </row>
    <row r="1098" spans="1:27" x14ac:dyDescent="0.25">
      <c r="B1098" t="s">
        <v>727</v>
      </c>
      <c r="C1098" t="s">
        <v>18</v>
      </c>
      <c r="D1098" t="s">
        <v>728</v>
      </c>
      <c r="E1098" s="33">
        <v>1</v>
      </c>
      <c r="G1098" t="s">
        <v>384</v>
      </c>
      <c r="H1098" s="34">
        <v>21.65</v>
      </c>
      <c r="I1098" t="s">
        <v>385</v>
      </c>
      <c r="J1098" s="35">
        <f>ROUND(E1098* H1098,5)</f>
        <v>21.65</v>
      </c>
      <c r="K1098" s="36"/>
    </row>
    <row r="1099" spans="1:27" x14ac:dyDescent="0.25">
      <c r="B1099" t="s">
        <v>729</v>
      </c>
      <c r="C1099" t="s">
        <v>18</v>
      </c>
      <c r="D1099" t="s">
        <v>730</v>
      </c>
      <c r="E1099" s="33">
        <v>1</v>
      </c>
      <c r="G1099" t="s">
        <v>384</v>
      </c>
      <c r="H1099" s="34">
        <v>9.77</v>
      </c>
      <c r="I1099" t="s">
        <v>385</v>
      </c>
      <c r="J1099" s="35">
        <f>ROUND(E1099* H1099,5)</f>
        <v>9.77</v>
      </c>
      <c r="K1099" s="36"/>
    </row>
    <row r="1100" spans="1:27" x14ac:dyDescent="0.25">
      <c r="D1100" s="37" t="s">
        <v>401</v>
      </c>
      <c r="E1100" s="36"/>
      <c r="H1100" s="36"/>
      <c r="K1100" s="34">
        <f>SUM(J1096:J1099)</f>
        <v>43.61999999999999</v>
      </c>
    </row>
    <row r="1101" spans="1:27" x14ac:dyDescent="0.25">
      <c r="E1101" s="36"/>
      <c r="H1101" s="36"/>
      <c r="K1101" s="36"/>
    </row>
    <row r="1102" spans="1:27" x14ac:dyDescent="0.25">
      <c r="D1102" s="37" t="s">
        <v>403</v>
      </c>
      <c r="E1102" s="36"/>
      <c r="H1102" s="36">
        <v>1.5</v>
      </c>
      <c r="I1102" t="s">
        <v>404</v>
      </c>
      <c r="J1102">
        <f>ROUND(H1102/100*K1094,5)</f>
        <v>0.12576000000000001</v>
      </c>
      <c r="K1102" s="36"/>
    </row>
    <row r="1103" spans="1:27" x14ac:dyDescent="0.25">
      <c r="D1103" s="37" t="s">
        <v>402</v>
      </c>
      <c r="E1103" s="36"/>
      <c r="H1103" s="36"/>
      <c r="K1103" s="38">
        <f>SUM(J1091:J1102)</f>
        <v>52.12988</v>
      </c>
    </row>
    <row r="1104" spans="1:27" x14ac:dyDescent="0.25">
      <c r="D1104" s="37" t="s">
        <v>434</v>
      </c>
      <c r="E1104" s="36"/>
      <c r="H1104" s="36">
        <v>10</v>
      </c>
      <c r="I1104" t="s">
        <v>404</v>
      </c>
      <c r="K1104" s="34">
        <f>ROUND(H1104/100*K1103,5)</f>
        <v>5.2129899999999996</v>
      </c>
    </row>
    <row r="1105" spans="1:27" x14ac:dyDescent="0.25">
      <c r="D1105" s="37" t="s">
        <v>405</v>
      </c>
      <c r="E1105" s="36"/>
      <c r="H1105" s="36"/>
      <c r="K1105" s="38">
        <f>SUM(K1103:K1104)</f>
        <v>57.342869999999998</v>
      </c>
    </row>
    <row r="1107" spans="1:27" ht="45" customHeight="1" x14ac:dyDescent="0.25">
      <c r="A1107" s="29" t="s">
        <v>731</v>
      </c>
      <c r="B1107" s="29" t="s">
        <v>131</v>
      </c>
      <c r="C1107" s="30" t="s">
        <v>18</v>
      </c>
      <c r="D1107" s="7" t="s">
        <v>132</v>
      </c>
      <c r="E1107" s="6"/>
      <c r="F1107" s="6"/>
      <c r="G1107" s="30"/>
      <c r="H1107" s="31" t="s">
        <v>378</v>
      </c>
      <c r="I1107" s="5">
        <v>1</v>
      </c>
      <c r="J1107" s="4"/>
      <c r="K1107" s="32">
        <f>ROUND(K1122,2)</f>
        <v>75.81</v>
      </c>
      <c r="L1107" s="30"/>
      <c r="M1107" s="30"/>
      <c r="N1107" s="30"/>
      <c r="O1107" s="30"/>
      <c r="P1107" s="30"/>
      <c r="Q1107" s="30"/>
      <c r="R1107" s="30"/>
      <c r="S1107" s="30"/>
      <c r="T1107" s="30"/>
      <c r="U1107" s="30"/>
      <c r="V1107" s="30"/>
      <c r="W1107" s="30"/>
      <c r="X1107" s="30"/>
      <c r="Y1107" s="30"/>
      <c r="Z1107" s="30"/>
      <c r="AA1107" s="30"/>
    </row>
    <row r="1108" spans="1:27" x14ac:dyDescent="0.25">
      <c r="B1108" s="25" t="s">
        <v>379</v>
      </c>
    </row>
    <row r="1109" spans="1:27" x14ac:dyDescent="0.25">
      <c r="B1109" t="s">
        <v>437</v>
      </c>
      <c r="C1109" t="s">
        <v>381</v>
      </c>
      <c r="D1109" t="s">
        <v>438</v>
      </c>
      <c r="E1109" s="33">
        <v>0.25</v>
      </c>
      <c r="F1109" t="s">
        <v>383</v>
      </c>
      <c r="G1109" t="s">
        <v>384</v>
      </c>
      <c r="H1109" s="34">
        <v>31.58</v>
      </c>
      <c r="I1109" t="s">
        <v>385</v>
      </c>
      <c r="J1109" s="35">
        <f>ROUND(E1109/I1107* H1109,5)</f>
        <v>7.8949999999999996</v>
      </c>
      <c r="K1109" s="36"/>
    </row>
    <row r="1110" spans="1:27" x14ac:dyDescent="0.25">
      <c r="B1110" t="s">
        <v>439</v>
      </c>
      <c r="C1110" t="s">
        <v>381</v>
      </c>
      <c r="D1110" t="s">
        <v>440</v>
      </c>
      <c r="E1110" s="33">
        <v>0.113</v>
      </c>
      <c r="F1110" t="s">
        <v>383</v>
      </c>
      <c r="G1110" t="s">
        <v>384</v>
      </c>
      <c r="H1110" s="34">
        <v>27.09</v>
      </c>
      <c r="I1110" t="s">
        <v>385</v>
      </c>
      <c r="J1110" s="35">
        <f>ROUND(E1110/I1107* H1110,5)</f>
        <v>3.0611700000000002</v>
      </c>
      <c r="K1110" s="36"/>
    </row>
    <row r="1111" spans="1:27" x14ac:dyDescent="0.25">
      <c r="D1111" s="37" t="s">
        <v>386</v>
      </c>
      <c r="E1111" s="36"/>
      <c r="H1111" s="36"/>
      <c r="K1111" s="34">
        <f>SUM(J1109:J1110)</f>
        <v>10.95617</v>
      </c>
    </row>
    <row r="1112" spans="1:27" x14ac:dyDescent="0.25">
      <c r="B1112" s="25" t="s">
        <v>391</v>
      </c>
      <c r="E1112" s="36"/>
      <c r="H1112" s="36"/>
      <c r="K1112" s="36"/>
    </row>
    <row r="1113" spans="1:27" x14ac:dyDescent="0.25">
      <c r="B1113" t="s">
        <v>732</v>
      </c>
      <c r="C1113" t="s">
        <v>27</v>
      </c>
      <c r="D1113" t="s">
        <v>733</v>
      </c>
      <c r="E1113" s="33">
        <v>1</v>
      </c>
      <c r="G1113" t="s">
        <v>384</v>
      </c>
      <c r="H1113" s="34">
        <v>7.03</v>
      </c>
      <c r="I1113" t="s">
        <v>385</v>
      </c>
      <c r="J1113" s="35">
        <f>ROUND(E1113* H1113,5)</f>
        <v>7.03</v>
      </c>
      <c r="K1113" s="36"/>
    </row>
    <row r="1114" spans="1:27" x14ac:dyDescent="0.25">
      <c r="B1114" t="s">
        <v>734</v>
      </c>
      <c r="C1114" t="s">
        <v>27</v>
      </c>
      <c r="D1114" t="s">
        <v>735</v>
      </c>
      <c r="E1114" s="33">
        <v>1</v>
      </c>
      <c r="G1114" t="s">
        <v>384</v>
      </c>
      <c r="H1114" s="34">
        <v>7.94</v>
      </c>
      <c r="I1114" t="s">
        <v>385</v>
      </c>
      <c r="J1114" s="35">
        <f>ROUND(E1114* H1114,5)</f>
        <v>7.94</v>
      </c>
      <c r="K1114" s="36"/>
    </row>
    <row r="1115" spans="1:27" x14ac:dyDescent="0.25">
      <c r="B1115" t="s">
        <v>736</v>
      </c>
      <c r="C1115" t="s">
        <v>18</v>
      </c>
      <c r="D1115" t="s">
        <v>737</v>
      </c>
      <c r="E1115" s="33">
        <v>1</v>
      </c>
      <c r="G1115" t="s">
        <v>384</v>
      </c>
      <c r="H1115" s="34">
        <v>27.97</v>
      </c>
      <c r="I1115" t="s">
        <v>385</v>
      </c>
      <c r="J1115" s="35">
        <f>ROUND(E1115* H1115,5)</f>
        <v>27.97</v>
      </c>
      <c r="K1115" s="36"/>
    </row>
    <row r="1116" spans="1:27" x14ac:dyDescent="0.25">
      <c r="B1116" t="s">
        <v>738</v>
      </c>
      <c r="C1116" t="s">
        <v>18</v>
      </c>
      <c r="D1116" t="s">
        <v>739</v>
      </c>
      <c r="E1116" s="33">
        <v>1</v>
      </c>
      <c r="G1116" t="s">
        <v>384</v>
      </c>
      <c r="H1116" s="34">
        <v>14.86</v>
      </c>
      <c r="I1116" t="s">
        <v>385</v>
      </c>
      <c r="J1116" s="35">
        <f>ROUND(E1116* H1116,5)</f>
        <v>14.86</v>
      </c>
      <c r="K1116" s="36"/>
    </row>
    <row r="1117" spans="1:27" x14ac:dyDescent="0.25">
      <c r="D1117" s="37" t="s">
        <v>401</v>
      </c>
      <c r="E1117" s="36"/>
      <c r="H1117" s="36"/>
      <c r="K1117" s="34">
        <f>SUM(J1113:J1116)</f>
        <v>57.8</v>
      </c>
    </row>
    <row r="1118" spans="1:27" x14ac:dyDescent="0.25">
      <c r="E1118" s="36"/>
      <c r="H1118" s="36"/>
      <c r="K1118" s="36"/>
    </row>
    <row r="1119" spans="1:27" x14ac:dyDescent="0.25">
      <c r="D1119" s="37" t="s">
        <v>403</v>
      </c>
      <c r="E1119" s="36"/>
      <c r="H1119" s="36">
        <v>1.5</v>
      </c>
      <c r="I1119" t="s">
        <v>404</v>
      </c>
      <c r="J1119">
        <f>ROUND(H1119/100*K1111,5)</f>
        <v>0.16434000000000001</v>
      </c>
      <c r="K1119" s="36"/>
    </row>
    <row r="1120" spans="1:27" x14ac:dyDescent="0.25">
      <c r="D1120" s="37" t="s">
        <v>402</v>
      </c>
      <c r="E1120" s="36"/>
      <c r="H1120" s="36"/>
      <c r="K1120" s="38">
        <f>SUM(J1108:J1119)</f>
        <v>68.920509999999993</v>
      </c>
    </row>
    <row r="1121" spans="1:27" x14ac:dyDescent="0.25">
      <c r="D1121" s="37" t="s">
        <v>434</v>
      </c>
      <c r="E1121" s="36"/>
      <c r="H1121" s="36">
        <v>10</v>
      </c>
      <c r="I1121" t="s">
        <v>404</v>
      </c>
      <c r="K1121" s="34">
        <f>ROUND(H1121/100*K1120,5)</f>
        <v>6.8920500000000002</v>
      </c>
    </row>
    <row r="1122" spans="1:27" x14ac:dyDescent="0.25">
      <c r="D1122" s="37" t="s">
        <v>405</v>
      </c>
      <c r="E1122" s="36"/>
      <c r="H1122" s="36"/>
      <c r="K1122" s="38">
        <f>SUM(K1120:K1121)</f>
        <v>75.812559999999991</v>
      </c>
    </row>
    <row r="1124" spans="1:27" ht="45" customHeight="1" x14ac:dyDescent="0.25">
      <c r="A1124" s="29" t="s">
        <v>740</v>
      </c>
      <c r="B1124" s="29" t="s">
        <v>349</v>
      </c>
      <c r="C1124" s="30" t="s">
        <v>18</v>
      </c>
      <c r="D1124" s="7" t="s">
        <v>350</v>
      </c>
      <c r="E1124" s="6"/>
      <c r="F1124" s="6"/>
      <c r="G1124" s="30"/>
      <c r="H1124" s="31" t="s">
        <v>378</v>
      </c>
      <c r="I1124" s="5">
        <v>1</v>
      </c>
      <c r="J1124" s="4"/>
      <c r="K1124" s="32">
        <f>ROUND(K1139,2)</f>
        <v>102.49</v>
      </c>
      <c r="L1124" s="30"/>
      <c r="M1124" s="30"/>
      <c r="N1124" s="30"/>
      <c r="O1124" s="30"/>
      <c r="P1124" s="30"/>
      <c r="Q1124" s="30"/>
      <c r="R1124" s="30"/>
      <c r="S1124" s="30"/>
      <c r="T1124" s="30"/>
      <c r="U1124" s="30"/>
      <c r="V1124" s="30"/>
      <c r="W1124" s="30"/>
      <c r="X1124" s="30"/>
      <c r="Y1124" s="30"/>
      <c r="Z1124" s="30"/>
      <c r="AA1124" s="30"/>
    </row>
    <row r="1125" spans="1:27" x14ac:dyDescent="0.25">
      <c r="B1125" s="25" t="s">
        <v>379</v>
      </c>
    </row>
    <row r="1126" spans="1:27" x14ac:dyDescent="0.25">
      <c r="B1126" t="s">
        <v>439</v>
      </c>
      <c r="C1126" t="s">
        <v>381</v>
      </c>
      <c r="D1126" t="s">
        <v>440</v>
      </c>
      <c r="E1126" s="33">
        <v>0.113</v>
      </c>
      <c r="F1126" t="s">
        <v>383</v>
      </c>
      <c r="G1126" t="s">
        <v>384</v>
      </c>
      <c r="H1126" s="34">
        <v>27.09</v>
      </c>
      <c r="I1126" t="s">
        <v>385</v>
      </c>
      <c r="J1126" s="35">
        <f>ROUND(E1126/I1124* H1126,5)</f>
        <v>3.0611700000000002</v>
      </c>
      <c r="K1126" s="36"/>
    </row>
    <row r="1127" spans="1:27" x14ac:dyDescent="0.25">
      <c r="B1127" t="s">
        <v>437</v>
      </c>
      <c r="C1127" t="s">
        <v>381</v>
      </c>
      <c r="D1127" t="s">
        <v>438</v>
      </c>
      <c r="E1127" s="33">
        <v>0.25</v>
      </c>
      <c r="F1127" t="s">
        <v>383</v>
      </c>
      <c r="G1127" t="s">
        <v>384</v>
      </c>
      <c r="H1127" s="34">
        <v>31.58</v>
      </c>
      <c r="I1127" t="s">
        <v>385</v>
      </c>
      <c r="J1127" s="35">
        <f>ROUND(E1127/I1124* H1127,5)</f>
        <v>7.8949999999999996</v>
      </c>
      <c r="K1127" s="36"/>
    </row>
    <row r="1128" spans="1:27" x14ac:dyDescent="0.25">
      <c r="D1128" s="37" t="s">
        <v>386</v>
      </c>
      <c r="E1128" s="36"/>
      <c r="H1128" s="36"/>
      <c r="K1128" s="34">
        <f>SUM(J1126:J1127)</f>
        <v>10.95617</v>
      </c>
    </row>
    <row r="1129" spans="1:27" x14ac:dyDescent="0.25">
      <c r="B1129" s="25" t="s">
        <v>391</v>
      </c>
      <c r="E1129" s="36"/>
      <c r="H1129" s="36"/>
      <c r="K1129" s="36"/>
    </row>
    <row r="1130" spans="1:27" x14ac:dyDescent="0.25">
      <c r="B1130" t="s">
        <v>741</v>
      </c>
      <c r="C1130" t="s">
        <v>18</v>
      </c>
      <c r="D1130" t="s">
        <v>742</v>
      </c>
      <c r="E1130" s="33">
        <v>1</v>
      </c>
      <c r="G1130" t="s">
        <v>384</v>
      </c>
      <c r="H1130" s="34">
        <v>43.11</v>
      </c>
      <c r="I1130" t="s">
        <v>385</v>
      </c>
      <c r="J1130" s="35">
        <f>ROUND(E1130* H1130,5)</f>
        <v>43.11</v>
      </c>
      <c r="K1130" s="36"/>
    </row>
    <row r="1131" spans="1:27" x14ac:dyDescent="0.25">
      <c r="B1131" t="s">
        <v>743</v>
      </c>
      <c r="C1131" t="s">
        <v>27</v>
      </c>
      <c r="D1131" t="s">
        <v>744</v>
      </c>
      <c r="E1131" s="33">
        <v>1</v>
      </c>
      <c r="G1131" t="s">
        <v>384</v>
      </c>
      <c r="H1131" s="34">
        <v>10.53</v>
      </c>
      <c r="I1131" t="s">
        <v>385</v>
      </c>
      <c r="J1131" s="35">
        <f>ROUND(E1131* H1131,5)</f>
        <v>10.53</v>
      </c>
      <c r="K1131" s="36"/>
    </row>
    <row r="1132" spans="1:27" x14ac:dyDescent="0.25">
      <c r="B1132" t="s">
        <v>745</v>
      </c>
      <c r="C1132" t="s">
        <v>18</v>
      </c>
      <c r="D1132" t="s">
        <v>746</v>
      </c>
      <c r="E1132" s="33">
        <v>1</v>
      </c>
      <c r="G1132" t="s">
        <v>384</v>
      </c>
      <c r="H1132" s="34">
        <v>19.25</v>
      </c>
      <c r="I1132" t="s">
        <v>385</v>
      </c>
      <c r="J1132" s="35">
        <f>ROUND(E1132* H1132,5)</f>
        <v>19.25</v>
      </c>
      <c r="K1132" s="36"/>
    </row>
    <row r="1133" spans="1:27" x14ac:dyDescent="0.25">
      <c r="B1133" t="s">
        <v>747</v>
      </c>
      <c r="C1133" t="s">
        <v>27</v>
      </c>
      <c r="D1133" t="s">
        <v>748</v>
      </c>
      <c r="E1133" s="33">
        <v>1</v>
      </c>
      <c r="G1133" t="s">
        <v>384</v>
      </c>
      <c r="H1133" s="34">
        <v>9.16</v>
      </c>
      <c r="I1133" t="s">
        <v>385</v>
      </c>
      <c r="J1133" s="35">
        <f>ROUND(E1133* H1133,5)</f>
        <v>9.16</v>
      </c>
      <c r="K1133" s="36"/>
    </row>
    <row r="1134" spans="1:27" x14ac:dyDescent="0.25">
      <c r="D1134" s="37" t="s">
        <v>401</v>
      </c>
      <c r="E1134" s="36"/>
      <c r="H1134" s="36"/>
      <c r="K1134" s="34">
        <f>SUM(J1130:J1133)</f>
        <v>82.05</v>
      </c>
    </row>
    <row r="1135" spans="1:27" x14ac:dyDescent="0.25">
      <c r="E1135" s="36"/>
      <c r="H1135" s="36"/>
      <c r="K1135" s="36"/>
    </row>
    <row r="1136" spans="1:27" x14ac:dyDescent="0.25">
      <c r="D1136" s="37" t="s">
        <v>403</v>
      </c>
      <c r="E1136" s="36"/>
      <c r="H1136" s="36">
        <v>1.5</v>
      </c>
      <c r="I1136" t="s">
        <v>404</v>
      </c>
      <c r="J1136">
        <f>ROUND(H1136/100*K1128,5)</f>
        <v>0.16434000000000001</v>
      </c>
      <c r="K1136" s="36"/>
    </row>
    <row r="1137" spans="1:27" x14ac:dyDescent="0.25">
      <c r="D1137" s="37" t="s">
        <v>402</v>
      </c>
      <c r="E1137" s="36"/>
      <c r="H1137" s="36"/>
      <c r="K1137" s="38">
        <f>SUM(J1125:J1136)</f>
        <v>93.170509999999993</v>
      </c>
    </row>
    <row r="1138" spans="1:27" x14ac:dyDescent="0.25">
      <c r="D1138" s="37" t="s">
        <v>434</v>
      </c>
      <c r="E1138" s="36"/>
      <c r="H1138" s="36">
        <v>10</v>
      </c>
      <c r="I1138" t="s">
        <v>404</v>
      </c>
      <c r="K1138" s="34">
        <f>ROUND(H1138/100*K1137,5)</f>
        <v>9.3170500000000001</v>
      </c>
    </row>
    <row r="1139" spans="1:27" x14ac:dyDescent="0.25">
      <c r="D1139" s="37" t="s">
        <v>405</v>
      </c>
      <c r="E1139" s="36"/>
      <c r="H1139" s="36"/>
      <c r="K1139" s="38">
        <f>SUM(K1137:K1138)</f>
        <v>102.48755999999999</v>
      </c>
    </row>
    <row r="1141" spans="1:27" ht="45" customHeight="1" x14ac:dyDescent="0.25">
      <c r="A1141" s="29" t="s">
        <v>749</v>
      </c>
      <c r="B1141" s="29" t="s">
        <v>125</v>
      </c>
      <c r="C1141" s="30" t="s">
        <v>18</v>
      </c>
      <c r="D1141" s="7" t="s">
        <v>126</v>
      </c>
      <c r="E1141" s="6"/>
      <c r="F1141" s="6"/>
      <c r="G1141" s="30"/>
      <c r="H1141" s="31" t="s">
        <v>378</v>
      </c>
      <c r="I1141" s="5">
        <v>1</v>
      </c>
      <c r="J1141" s="4"/>
      <c r="K1141" s="32">
        <f>ROUND(K1154,2)</f>
        <v>13.82</v>
      </c>
      <c r="L1141" s="30"/>
      <c r="M1141" s="30"/>
      <c r="N1141" s="30"/>
      <c r="O1141" s="30"/>
      <c r="P1141" s="30"/>
      <c r="Q1141" s="30"/>
      <c r="R1141" s="30"/>
      <c r="S1141" s="30"/>
      <c r="T1141" s="30"/>
      <c r="U1141" s="30"/>
      <c r="V1141" s="30"/>
      <c r="W1141" s="30"/>
      <c r="X1141" s="30"/>
      <c r="Y1141" s="30"/>
      <c r="Z1141" s="30"/>
      <c r="AA1141" s="30"/>
    </row>
    <row r="1142" spans="1:27" x14ac:dyDescent="0.25">
      <c r="B1142" s="25" t="s">
        <v>379</v>
      </c>
    </row>
    <row r="1143" spans="1:27" x14ac:dyDescent="0.25">
      <c r="B1143" t="s">
        <v>439</v>
      </c>
      <c r="C1143" t="s">
        <v>381</v>
      </c>
      <c r="D1143" t="s">
        <v>440</v>
      </c>
      <c r="E1143" s="33">
        <v>0.02</v>
      </c>
      <c r="F1143" t="s">
        <v>383</v>
      </c>
      <c r="G1143" t="s">
        <v>384</v>
      </c>
      <c r="H1143" s="34">
        <v>27.09</v>
      </c>
      <c r="I1143" t="s">
        <v>385</v>
      </c>
      <c r="J1143" s="35">
        <f>ROUND(E1143/I1141* H1143,5)</f>
        <v>0.54179999999999995</v>
      </c>
      <c r="K1143" s="36"/>
    </row>
    <row r="1144" spans="1:27" x14ac:dyDescent="0.25">
      <c r="B1144" t="s">
        <v>437</v>
      </c>
      <c r="C1144" t="s">
        <v>381</v>
      </c>
      <c r="D1144" t="s">
        <v>438</v>
      </c>
      <c r="E1144" s="33">
        <v>2.5000000000000001E-2</v>
      </c>
      <c r="F1144" t="s">
        <v>383</v>
      </c>
      <c r="G1144" t="s">
        <v>384</v>
      </c>
      <c r="H1144" s="34">
        <v>31.58</v>
      </c>
      <c r="I1144" t="s">
        <v>385</v>
      </c>
      <c r="J1144" s="35">
        <f>ROUND(E1144/I1141* H1144,5)</f>
        <v>0.78949999999999998</v>
      </c>
      <c r="K1144" s="36"/>
    </row>
    <row r="1145" spans="1:27" x14ac:dyDescent="0.25">
      <c r="D1145" s="37" t="s">
        <v>386</v>
      </c>
      <c r="E1145" s="36"/>
      <c r="H1145" s="36"/>
      <c r="K1145" s="34">
        <f>SUM(J1143:J1144)</f>
        <v>1.3312999999999999</v>
      </c>
    </row>
    <row r="1146" spans="1:27" x14ac:dyDescent="0.25">
      <c r="B1146" s="25" t="s">
        <v>391</v>
      </c>
      <c r="E1146" s="36"/>
      <c r="H1146" s="36"/>
      <c r="K1146" s="36"/>
    </row>
    <row r="1147" spans="1:27" x14ac:dyDescent="0.25">
      <c r="B1147" t="s">
        <v>750</v>
      </c>
      <c r="C1147" t="s">
        <v>18</v>
      </c>
      <c r="D1147" t="s">
        <v>751</v>
      </c>
      <c r="E1147" s="33">
        <v>1.02</v>
      </c>
      <c r="G1147" t="s">
        <v>384</v>
      </c>
      <c r="H1147" s="34">
        <v>10.73</v>
      </c>
      <c r="I1147" t="s">
        <v>385</v>
      </c>
      <c r="J1147" s="35">
        <f>ROUND(E1147* H1147,5)</f>
        <v>10.944599999999999</v>
      </c>
      <c r="K1147" s="36"/>
    </row>
    <row r="1148" spans="1:27" x14ac:dyDescent="0.25">
      <c r="B1148" t="s">
        <v>752</v>
      </c>
      <c r="C1148" t="s">
        <v>27</v>
      </c>
      <c r="D1148" t="s">
        <v>753</v>
      </c>
      <c r="E1148" s="33">
        <v>1</v>
      </c>
      <c r="G1148" t="s">
        <v>384</v>
      </c>
      <c r="H1148" s="34">
        <v>0.27</v>
      </c>
      <c r="I1148" t="s">
        <v>385</v>
      </c>
      <c r="J1148" s="35">
        <f>ROUND(E1148* H1148,5)</f>
        <v>0.27</v>
      </c>
      <c r="K1148" s="36"/>
    </row>
    <row r="1149" spans="1:27" x14ac:dyDescent="0.25">
      <c r="D1149" s="37" t="s">
        <v>401</v>
      </c>
      <c r="E1149" s="36"/>
      <c r="H1149" s="36"/>
      <c r="K1149" s="34">
        <f>SUM(J1147:J1148)</f>
        <v>11.214599999999999</v>
      </c>
    </row>
    <row r="1150" spans="1:27" x14ac:dyDescent="0.25">
      <c r="E1150" s="36"/>
      <c r="H1150" s="36"/>
      <c r="K1150" s="36"/>
    </row>
    <row r="1151" spans="1:27" x14ac:dyDescent="0.25">
      <c r="D1151" s="37" t="s">
        <v>403</v>
      </c>
      <c r="E1151" s="36"/>
      <c r="H1151" s="36">
        <v>1.5</v>
      </c>
      <c r="I1151" t="s">
        <v>404</v>
      </c>
      <c r="J1151">
        <f>ROUND(H1151/100*K1145,5)</f>
        <v>1.9970000000000002E-2</v>
      </c>
      <c r="K1151" s="36"/>
    </row>
    <row r="1152" spans="1:27" x14ac:dyDescent="0.25">
      <c r="D1152" s="37" t="s">
        <v>402</v>
      </c>
      <c r="E1152" s="36"/>
      <c r="H1152" s="36"/>
      <c r="K1152" s="38">
        <f>SUM(J1142:J1151)</f>
        <v>12.56587</v>
      </c>
    </row>
    <row r="1153" spans="1:27" x14ac:dyDescent="0.25">
      <c r="D1153" s="37" t="s">
        <v>434</v>
      </c>
      <c r="E1153" s="36"/>
      <c r="H1153" s="36">
        <v>10</v>
      </c>
      <c r="I1153" t="s">
        <v>404</v>
      </c>
      <c r="K1153" s="34">
        <f>ROUND(H1153/100*K1152,5)</f>
        <v>1.2565900000000001</v>
      </c>
    </row>
    <row r="1154" spans="1:27" x14ac:dyDescent="0.25">
      <c r="D1154" s="37" t="s">
        <v>405</v>
      </c>
      <c r="E1154" s="36"/>
      <c r="H1154" s="36"/>
      <c r="K1154" s="38">
        <f>SUM(K1152:K1153)</f>
        <v>13.82246</v>
      </c>
    </row>
    <row r="1156" spans="1:27" ht="45" customHeight="1" x14ac:dyDescent="0.25">
      <c r="A1156" s="29" t="s">
        <v>754</v>
      </c>
      <c r="B1156" s="29" t="s">
        <v>184</v>
      </c>
      <c r="C1156" s="30" t="s">
        <v>18</v>
      </c>
      <c r="D1156" s="7" t="s">
        <v>185</v>
      </c>
      <c r="E1156" s="6"/>
      <c r="F1156" s="6"/>
      <c r="G1156" s="30"/>
      <c r="H1156" s="31" t="s">
        <v>378</v>
      </c>
      <c r="I1156" s="5">
        <v>1</v>
      </c>
      <c r="J1156" s="4"/>
      <c r="K1156" s="32">
        <f>ROUND(K1169,2)</f>
        <v>10.23</v>
      </c>
      <c r="L1156" s="30"/>
      <c r="M1156" s="30"/>
      <c r="N1156" s="30"/>
      <c r="O1156" s="30"/>
      <c r="P1156" s="30"/>
      <c r="Q1156" s="30"/>
      <c r="R1156" s="30"/>
      <c r="S1156" s="30"/>
      <c r="T1156" s="30"/>
      <c r="U1156" s="30"/>
      <c r="V1156" s="30"/>
      <c r="W1156" s="30"/>
      <c r="X1156" s="30"/>
      <c r="Y1156" s="30"/>
      <c r="Z1156" s="30"/>
      <c r="AA1156" s="30"/>
    </row>
    <row r="1157" spans="1:27" x14ac:dyDescent="0.25">
      <c r="B1157" s="25" t="s">
        <v>379</v>
      </c>
    </row>
    <row r="1158" spans="1:27" x14ac:dyDescent="0.25">
      <c r="B1158" t="s">
        <v>439</v>
      </c>
      <c r="C1158" t="s">
        <v>381</v>
      </c>
      <c r="D1158" t="s">
        <v>440</v>
      </c>
      <c r="E1158" s="33">
        <v>0.02</v>
      </c>
      <c r="F1158" t="s">
        <v>383</v>
      </c>
      <c r="G1158" t="s">
        <v>384</v>
      </c>
      <c r="H1158" s="34">
        <v>27.09</v>
      </c>
      <c r="I1158" t="s">
        <v>385</v>
      </c>
      <c r="J1158" s="35">
        <f>ROUND(E1158/I1156* H1158,5)</f>
        <v>0.54179999999999995</v>
      </c>
      <c r="K1158" s="36"/>
    </row>
    <row r="1159" spans="1:27" x14ac:dyDescent="0.25">
      <c r="B1159" t="s">
        <v>437</v>
      </c>
      <c r="C1159" t="s">
        <v>381</v>
      </c>
      <c r="D1159" t="s">
        <v>438</v>
      </c>
      <c r="E1159" s="33">
        <v>1.6E-2</v>
      </c>
      <c r="F1159" t="s">
        <v>383</v>
      </c>
      <c r="G1159" t="s">
        <v>384</v>
      </c>
      <c r="H1159" s="34">
        <v>31.58</v>
      </c>
      <c r="I1159" t="s">
        <v>385</v>
      </c>
      <c r="J1159" s="35">
        <f>ROUND(E1159/I1156* H1159,5)</f>
        <v>0.50527999999999995</v>
      </c>
      <c r="K1159" s="36"/>
    </row>
    <row r="1160" spans="1:27" x14ac:dyDescent="0.25">
      <c r="D1160" s="37" t="s">
        <v>386</v>
      </c>
      <c r="E1160" s="36"/>
      <c r="H1160" s="36"/>
      <c r="K1160" s="34">
        <f>SUM(J1158:J1159)</f>
        <v>1.0470799999999998</v>
      </c>
    </row>
    <row r="1161" spans="1:27" x14ac:dyDescent="0.25">
      <c r="B1161" s="25" t="s">
        <v>391</v>
      </c>
      <c r="E1161" s="36"/>
      <c r="H1161" s="36"/>
      <c r="K1161" s="36"/>
    </row>
    <row r="1162" spans="1:27" x14ac:dyDescent="0.25">
      <c r="B1162" t="s">
        <v>755</v>
      </c>
      <c r="C1162" t="s">
        <v>18</v>
      </c>
      <c r="D1162" t="s">
        <v>756</v>
      </c>
      <c r="E1162" s="33">
        <v>1.02</v>
      </c>
      <c r="G1162" t="s">
        <v>384</v>
      </c>
      <c r="H1162" s="34">
        <v>7.81</v>
      </c>
      <c r="I1162" t="s">
        <v>385</v>
      </c>
      <c r="J1162" s="35">
        <f>ROUND(E1162* H1162,5)</f>
        <v>7.9661999999999997</v>
      </c>
      <c r="K1162" s="36"/>
    </row>
    <row r="1163" spans="1:27" x14ac:dyDescent="0.25">
      <c r="B1163" t="s">
        <v>752</v>
      </c>
      <c r="C1163" t="s">
        <v>27</v>
      </c>
      <c r="D1163" t="s">
        <v>753</v>
      </c>
      <c r="E1163" s="33">
        <v>1</v>
      </c>
      <c r="G1163" t="s">
        <v>384</v>
      </c>
      <c r="H1163" s="34">
        <v>0.27</v>
      </c>
      <c r="I1163" t="s">
        <v>385</v>
      </c>
      <c r="J1163" s="35">
        <f>ROUND(E1163* H1163,5)</f>
        <v>0.27</v>
      </c>
      <c r="K1163" s="36"/>
    </row>
    <row r="1164" spans="1:27" x14ac:dyDescent="0.25">
      <c r="D1164" s="37" t="s">
        <v>401</v>
      </c>
      <c r="E1164" s="36"/>
      <c r="H1164" s="36"/>
      <c r="K1164" s="34">
        <f>SUM(J1162:J1163)</f>
        <v>8.2362000000000002</v>
      </c>
    </row>
    <row r="1165" spans="1:27" x14ac:dyDescent="0.25">
      <c r="E1165" s="36"/>
      <c r="H1165" s="36"/>
      <c r="K1165" s="36"/>
    </row>
    <row r="1166" spans="1:27" x14ac:dyDescent="0.25">
      <c r="D1166" s="37" t="s">
        <v>403</v>
      </c>
      <c r="E1166" s="36"/>
      <c r="H1166" s="36">
        <v>1.5</v>
      </c>
      <c r="I1166" t="s">
        <v>404</v>
      </c>
      <c r="J1166">
        <f>ROUND(H1166/100*K1160,5)</f>
        <v>1.5709999999999998E-2</v>
      </c>
      <c r="K1166" s="36"/>
    </row>
    <row r="1167" spans="1:27" x14ac:dyDescent="0.25">
      <c r="D1167" s="37" t="s">
        <v>402</v>
      </c>
      <c r="E1167" s="36"/>
      <c r="H1167" s="36"/>
      <c r="K1167" s="38">
        <f>SUM(J1157:J1166)</f>
        <v>9.2989899999999999</v>
      </c>
    </row>
    <row r="1168" spans="1:27" x14ac:dyDescent="0.25">
      <c r="D1168" s="37" t="s">
        <v>434</v>
      </c>
      <c r="E1168" s="36"/>
      <c r="H1168" s="36">
        <v>10</v>
      </c>
      <c r="I1168" t="s">
        <v>404</v>
      </c>
      <c r="K1168" s="34">
        <f>ROUND(H1168/100*K1167,5)</f>
        <v>0.92989999999999995</v>
      </c>
    </row>
    <row r="1169" spans="1:27" x14ac:dyDescent="0.25">
      <c r="D1169" s="37" t="s">
        <v>405</v>
      </c>
      <c r="E1169" s="36"/>
      <c r="H1169" s="36"/>
      <c r="K1169" s="38">
        <f>SUM(K1167:K1168)</f>
        <v>10.22889</v>
      </c>
    </row>
    <row r="1171" spans="1:27" ht="45" customHeight="1" x14ac:dyDescent="0.25">
      <c r="A1171" s="29" t="s">
        <v>757</v>
      </c>
      <c r="B1171" s="29" t="s">
        <v>343</v>
      </c>
      <c r="C1171" s="30" t="s">
        <v>18</v>
      </c>
      <c r="D1171" s="7" t="s">
        <v>344</v>
      </c>
      <c r="E1171" s="6"/>
      <c r="F1171" s="6"/>
      <c r="G1171" s="30"/>
      <c r="H1171" s="31" t="s">
        <v>378</v>
      </c>
      <c r="I1171" s="5">
        <v>1</v>
      </c>
      <c r="J1171" s="4"/>
      <c r="K1171" s="32">
        <f>ROUND(K1183,2)</f>
        <v>7.44</v>
      </c>
      <c r="L1171" s="30"/>
      <c r="M1171" s="30"/>
      <c r="N1171" s="30"/>
      <c r="O1171" s="30"/>
      <c r="P1171" s="30"/>
      <c r="Q1171" s="30"/>
      <c r="R1171" s="30"/>
      <c r="S1171" s="30"/>
      <c r="T1171" s="30"/>
      <c r="U1171" s="30"/>
      <c r="V1171" s="30"/>
      <c r="W1171" s="30"/>
      <c r="X1171" s="30"/>
      <c r="Y1171" s="30"/>
      <c r="Z1171" s="30"/>
      <c r="AA1171" s="30"/>
    </row>
    <row r="1172" spans="1:27" x14ac:dyDescent="0.25">
      <c r="B1172" s="25" t="s">
        <v>379</v>
      </c>
    </row>
    <row r="1173" spans="1:27" x14ac:dyDescent="0.25">
      <c r="B1173" t="s">
        <v>439</v>
      </c>
      <c r="C1173" t="s">
        <v>381</v>
      </c>
      <c r="D1173" t="s">
        <v>440</v>
      </c>
      <c r="E1173" s="33">
        <v>0.02</v>
      </c>
      <c r="F1173" t="s">
        <v>383</v>
      </c>
      <c r="G1173" t="s">
        <v>384</v>
      </c>
      <c r="H1173" s="34">
        <v>27.09</v>
      </c>
      <c r="I1173" t="s">
        <v>385</v>
      </c>
      <c r="J1173" s="35">
        <f>ROUND(E1173/I1171* H1173,5)</f>
        <v>0.54179999999999995</v>
      </c>
      <c r="K1173" s="36"/>
    </row>
    <row r="1174" spans="1:27" x14ac:dyDescent="0.25">
      <c r="B1174" t="s">
        <v>437</v>
      </c>
      <c r="C1174" t="s">
        <v>381</v>
      </c>
      <c r="D1174" t="s">
        <v>438</v>
      </c>
      <c r="E1174" s="33">
        <v>4.2000000000000003E-2</v>
      </c>
      <c r="F1174" t="s">
        <v>383</v>
      </c>
      <c r="G1174" t="s">
        <v>384</v>
      </c>
      <c r="H1174" s="34">
        <v>31.58</v>
      </c>
      <c r="I1174" t="s">
        <v>385</v>
      </c>
      <c r="J1174" s="35">
        <f>ROUND(E1174/I1171* H1174,5)</f>
        <v>1.32636</v>
      </c>
      <c r="K1174" s="36"/>
    </row>
    <row r="1175" spans="1:27" x14ac:dyDescent="0.25">
      <c r="D1175" s="37" t="s">
        <v>386</v>
      </c>
      <c r="E1175" s="36"/>
      <c r="H1175" s="36"/>
      <c r="K1175" s="34">
        <f>SUM(J1173:J1174)</f>
        <v>1.86816</v>
      </c>
    </row>
    <row r="1176" spans="1:27" x14ac:dyDescent="0.25">
      <c r="B1176" s="25" t="s">
        <v>391</v>
      </c>
      <c r="E1176" s="36"/>
      <c r="H1176" s="36"/>
      <c r="K1176" s="36"/>
    </row>
    <row r="1177" spans="1:27" x14ac:dyDescent="0.25">
      <c r="B1177" t="s">
        <v>585</v>
      </c>
      <c r="C1177" t="s">
        <v>18</v>
      </c>
      <c r="D1177" t="s">
        <v>586</v>
      </c>
      <c r="E1177" s="33">
        <v>1.02</v>
      </c>
      <c r="G1177" t="s">
        <v>384</v>
      </c>
      <c r="H1177" s="34">
        <v>4.7699999999999996</v>
      </c>
      <c r="I1177" t="s">
        <v>385</v>
      </c>
      <c r="J1177" s="35">
        <f>ROUND(E1177* H1177,5)</f>
        <v>4.8654000000000002</v>
      </c>
      <c r="K1177" s="36"/>
    </row>
    <row r="1178" spans="1:27" x14ac:dyDescent="0.25">
      <c r="D1178" s="37" t="s">
        <v>401</v>
      </c>
      <c r="E1178" s="36"/>
      <c r="H1178" s="36"/>
      <c r="K1178" s="34">
        <f>SUM(J1177:J1177)</f>
        <v>4.8654000000000002</v>
      </c>
    </row>
    <row r="1179" spans="1:27" x14ac:dyDescent="0.25">
      <c r="E1179" s="36"/>
      <c r="H1179" s="36"/>
      <c r="K1179" s="36"/>
    </row>
    <row r="1180" spans="1:27" x14ac:dyDescent="0.25">
      <c r="D1180" s="37" t="s">
        <v>403</v>
      </c>
      <c r="E1180" s="36"/>
      <c r="H1180" s="36">
        <v>1.5</v>
      </c>
      <c r="I1180" t="s">
        <v>404</v>
      </c>
      <c r="J1180">
        <f>ROUND(H1180/100*K1175,5)</f>
        <v>2.802E-2</v>
      </c>
      <c r="K1180" s="36"/>
    </row>
    <row r="1181" spans="1:27" x14ac:dyDescent="0.25">
      <c r="D1181" s="37" t="s">
        <v>402</v>
      </c>
      <c r="E1181" s="36"/>
      <c r="H1181" s="36"/>
      <c r="K1181" s="38">
        <f>SUM(J1172:J1180)</f>
        <v>6.7615800000000004</v>
      </c>
    </row>
    <row r="1182" spans="1:27" x14ac:dyDescent="0.25">
      <c r="D1182" s="37" t="s">
        <v>434</v>
      </c>
      <c r="E1182" s="36"/>
      <c r="H1182" s="36">
        <v>10</v>
      </c>
      <c r="I1182" t="s">
        <v>404</v>
      </c>
      <c r="K1182" s="34">
        <f>ROUND(H1182/100*K1181,5)</f>
        <v>0.67615999999999998</v>
      </c>
    </row>
    <row r="1183" spans="1:27" x14ac:dyDescent="0.25">
      <c r="D1183" s="37" t="s">
        <v>405</v>
      </c>
      <c r="E1183" s="36"/>
      <c r="H1183" s="36"/>
      <c r="K1183" s="38">
        <f>SUM(K1181:K1182)</f>
        <v>7.4377400000000007</v>
      </c>
    </row>
    <row r="1185" spans="1:27" ht="45" customHeight="1" x14ac:dyDescent="0.25">
      <c r="A1185" s="29" t="s">
        <v>758</v>
      </c>
      <c r="B1185" s="29" t="s">
        <v>81</v>
      </c>
      <c r="C1185" s="30" t="s">
        <v>18</v>
      </c>
      <c r="D1185" s="7" t="s">
        <v>82</v>
      </c>
      <c r="E1185" s="6"/>
      <c r="F1185" s="6"/>
      <c r="G1185" s="30"/>
      <c r="H1185" s="31" t="s">
        <v>378</v>
      </c>
      <c r="I1185" s="5">
        <v>1</v>
      </c>
      <c r="J1185" s="4"/>
      <c r="K1185" s="32">
        <f>ROUND(K1198,2)</f>
        <v>6.1</v>
      </c>
      <c r="L1185" s="30"/>
      <c r="M1185" s="30"/>
      <c r="N1185" s="30"/>
      <c r="O1185" s="30"/>
      <c r="P1185" s="30"/>
      <c r="Q1185" s="30"/>
      <c r="R1185" s="30"/>
      <c r="S1185" s="30"/>
      <c r="T1185" s="30"/>
      <c r="U1185" s="30"/>
      <c r="V1185" s="30"/>
      <c r="W1185" s="30"/>
      <c r="X1185" s="30"/>
      <c r="Y1185" s="30"/>
      <c r="Z1185" s="30"/>
      <c r="AA1185" s="30"/>
    </row>
    <row r="1186" spans="1:27" x14ac:dyDescent="0.25">
      <c r="B1186" s="25" t="s">
        <v>379</v>
      </c>
    </row>
    <row r="1187" spans="1:27" x14ac:dyDescent="0.25">
      <c r="B1187" t="s">
        <v>439</v>
      </c>
      <c r="C1187" t="s">
        <v>381</v>
      </c>
      <c r="D1187" t="s">
        <v>440</v>
      </c>
      <c r="E1187" s="33">
        <v>0.05</v>
      </c>
      <c r="F1187" t="s">
        <v>383</v>
      </c>
      <c r="G1187" t="s">
        <v>384</v>
      </c>
      <c r="H1187" s="34">
        <v>27.09</v>
      </c>
      <c r="I1187" t="s">
        <v>385</v>
      </c>
      <c r="J1187" s="35">
        <f>ROUND(E1187/I1185* H1187,5)</f>
        <v>1.3545</v>
      </c>
      <c r="K1187" s="36"/>
    </row>
    <row r="1188" spans="1:27" x14ac:dyDescent="0.25">
      <c r="B1188" t="s">
        <v>437</v>
      </c>
      <c r="C1188" t="s">
        <v>381</v>
      </c>
      <c r="D1188" t="s">
        <v>438</v>
      </c>
      <c r="E1188" s="33">
        <v>3.6999999999999998E-2</v>
      </c>
      <c r="F1188" t="s">
        <v>383</v>
      </c>
      <c r="G1188" t="s">
        <v>384</v>
      </c>
      <c r="H1188" s="34">
        <v>31.58</v>
      </c>
      <c r="I1188" t="s">
        <v>385</v>
      </c>
      <c r="J1188" s="35">
        <f>ROUND(E1188/I1185* H1188,5)</f>
        <v>1.1684600000000001</v>
      </c>
      <c r="K1188" s="36"/>
    </row>
    <row r="1189" spans="1:27" x14ac:dyDescent="0.25">
      <c r="D1189" s="37" t="s">
        <v>386</v>
      </c>
      <c r="E1189" s="36"/>
      <c r="H1189" s="36"/>
      <c r="K1189" s="34">
        <f>SUM(J1187:J1188)</f>
        <v>2.5229600000000003</v>
      </c>
    </row>
    <row r="1190" spans="1:27" x14ac:dyDescent="0.25">
      <c r="B1190" s="25" t="s">
        <v>391</v>
      </c>
      <c r="E1190" s="36"/>
      <c r="H1190" s="36"/>
      <c r="K1190" s="36"/>
    </row>
    <row r="1191" spans="1:27" x14ac:dyDescent="0.25">
      <c r="B1191" t="s">
        <v>759</v>
      </c>
      <c r="C1191" t="s">
        <v>18</v>
      </c>
      <c r="D1191" t="s">
        <v>760</v>
      </c>
      <c r="E1191" s="33">
        <v>1.02</v>
      </c>
      <c r="G1191" t="s">
        <v>384</v>
      </c>
      <c r="H1191" s="34">
        <v>2.66</v>
      </c>
      <c r="I1191" t="s">
        <v>385</v>
      </c>
      <c r="J1191" s="35">
        <f>ROUND(E1191* H1191,5)</f>
        <v>2.7132000000000001</v>
      </c>
      <c r="K1191" s="36"/>
    </row>
    <row r="1192" spans="1:27" x14ac:dyDescent="0.25">
      <c r="B1192" t="s">
        <v>761</v>
      </c>
      <c r="C1192" t="s">
        <v>27</v>
      </c>
      <c r="D1192" t="s">
        <v>762</v>
      </c>
      <c r="E1192" s="33">
        <v>1</v>
      </c>
      <c r="G1192" t="s">
        <v>384</v>
      </c>
      <c r="H1192" s="34">
        <v>0.27</v>
      </c>
      <c r="I1192" t="s">
        <v>385</v>
      </c>
      <c r="J1192" s="35">
        <f>ROUND(E1192* H1192,5)</f>
        <v>0.27</v>
      </c>
      <c r="K1192" s="36"/>
    </row>
    <row r="1193" spans="1:27" x14ac:dyDescent="0.25">
      <c r="D1193" s="37" t="s">
        <v>401</v>
      </c>
      <c r="E1193" s="36"/>
      <c r="H1193" s="36"/>
      <c r="K1193" s="34">
        <f>SUM(J1191:J1192)</f>
        <v>2.9832000000000001</v>
      </c>
    </row>
    <row r="1194" spans="1:27" x14ac:dyDescent="0.25">
      <c r="E1194" s="36"/>
      <c r="H1194" s="36"/>
      <c r="K1194" s="36"/>
    </row>
    <row r="1195" spans="1:27" x14ac:dyDescent="0.25">
      <c r="D1195" s="37" t="s">
        <v>403</v>
      </c>
      <c r="E1195" s="36"/>
      <c r="H1195" s="36">
        <v>1.5</v>
      </c>
      <c r="I1195" t="s">
        <v>404</v>
      </c>
      <c r="J1195">
        <f>ROUND(H1195/100*K1189,5)</f>
        <v>3.7839999999999999E-2</v>
      </c>
      <c r="K1195" s="36"/>
    </row>
    <row r="1196" spans="1:27" x14ac:dyDescent="0.25">
      <c r="D1196" s="37" t="s">
        <v>402</v>
      </c>
      <c r="E1196" s="36"/>
      <c r="H1196" s="36"/>
      <c r="K1196" s="38">
        <f>SUM(J1186:J1195)</f>
        <v>5.5439999999999996</v>
      </c>
    </row>
    <row r="1197" spans="1:27" x14ac:dyDescent="0.25">
      <c r="D1197" s="37" t="s">
        <v>434</v>
      </c>
      <c r="E1197" s="36"/>
      <c r="H1197" s="36">
        <v>10</v>
      </c>
      <c r="I1197" t="s">
        <v>404</v>
      </c>
      <c r="K1197" s="34">
        <f>ROUND(H1197/100*K1196,5)</f>
        <v>0.5544</v>
      </c>
    </row>
    <row r="1198" spans="1:27" x14ac:dyDescent="0.25">
      <c r="D1198" s="37" t="s">
        <v>405</v>
      </c>
      <c r="E1198" s="36"/>
      <c r="H1198" s="36"/>
      <c r="K1198" s="38">
        <f>SUM(K1196:K1197)</f>
        <v>6.0983999999999998</v>
      </c>
    </row>
    <row r="1200" spans="1:27" ht="45" customHeight="1" x14ac:dyDescent="0.25">
      <c r="A1200" s="29" t="s">
        <v>763</v>
      </c>
      <c r="B1200" s="29" t="s">
        <v>182</v>
      </c>
      <c r="C1200" s="30" t="s">
        <v>18</v>
      </c>
      <c r="D1200" s="7" t="s">
        <v>183</v>
      </c>
      <c r="E1200" s="6"/>
      <c r="F1200" s="6"/>
      <c r="G1200" s="30"/>
      <c r="H1200" s="31" t="s">
        <v>378</v>
      </c>
      <c r="I1200" s="5">
        <v>1</v>
      </c>
      <c r="J1200" s="4"/>
      <c r="K1200" s="32">
        <f>ROUND(K1213,2)</f>
        <v>9.15</v>
      </c>
      <c r="L1200" s="30"/>
      <c r="M1200" s="30"/>
      <c r="N1200" s="30"/>
      <c r="O1200" s="30"/>
      <c r="P1200" s="30"/>
      <c r="Q1200" s="30"/>
      <c r="R1200" s="30"/>
      <c r="S1200" s="30"/>
      <c r="T1200" s="30"/>
      <c r="U1200" s="30"/>
      <c r="V1200" s="30"/>
      <c r="W1200" s="30"/>
      <c r="X1200" s="30"/>
      <c r="Y1200" s="30"/>
      <c r="Z1200" s="30"/>
      <c r="AA1200" s="30"/>
    </row>
    <row r="1201" spans="1:27" x14ac:dyDescent="0.25">
      <c r="B1201" s="25" t="s">
        <v>379</v>
      </c>
    </row>
    <row r="1202" spans="1:27" x14ac:dyDescent="0.25">
      <c r="B1202" t="s">
        <v>437</v>
      </c>
      <c r="C1202" t="s">
        <v>381</v>
      </c>
      <c r="D1202" t="s">
        <v>438</v>
      </c>
      <c r="E1202" s="33">
        <v>4.3999999999999997E-2</v>
      </c>
      <c r="F1202" t="s">
        <v>383</v>
      </c>
      <c r="G1202" t="s">
        <v>384</v>
      </c>
      <c r="H1202" s="34">
        <v>31.58</v>
      </c>
      <c r="I1202" t="s">
        <v>385</v>
      </c>
      <c r="J1202" s="35">
        <f>ROUND(E1202/I1200* H1202,5)</f>
        <v>1.3895200000000001</v>
      </c>
      <c r="K1202" s="36"/>
    </row>
    <row r="1203" spans="1:27" x14ac:dyDescent="0.25">
      <c r="B1203" t="s">
        <v>439</v>
      </c>
      <c r="C1203" t="s">
        <v>381</v>
      </c>
      <c r="D1203" t="s">
        <v>440</v>
      </c>
      <c r="E1203" s="33">
        <v>0.05</v>
      </c>
      <c r="F1203" t="s">
        <v>383</v>
      </c>
      <c r="G1203" t="s">
        <v>384</v>
      </c>
      <c r="H1203" s="34">
        <v>27.09</v>
      </c>
      <c r="I1203" t="s">
        <v>385</v>
      </c>
      <c r="J1203" s="35">
        <f>ROUND(E1203/I1200* H1203,5)</f>
        <v>1.3545</v>
      </c>
      <c r="K1203" s="36"/>
    </row>
    <row r="1204" spans="1:27" x14ac:dyDescent="0.25">
      <c r="D1204" s="37" t="s">
        <v>386</v>
      </c>
      <c r="E1204" s="36"/>
      <c r="H1204" s="36"/>
      <c r="K1204" s="34">
        <f>SUM(J1202:J1203)</f>
        <v>2.7440199999999999</v>
      </c>
    </row>
    <row r="1205" spans="1:27" x14ac:dyDescent="0.25">
      <c r="B1205" s="25" t="s">
        <v>391</v>
      </c>
      <c r="E1205" s="36"/>
      <c r="H1205" s="36"/>
      <c r="K1205" s="36"/>
    </row>
    <row r="1206" spans="1:27" x14ac:dyDescent="0.25">
      <c r="B1206" t="s">
        <v>764</v>
      </c>
      <c r="C1206" t="s">
        <v>18</v>
      </c>
      <c r="D1206" t="s">
        <v>765</v>
      </c>
      <c r="E1206" s="33">
        <v>1.02</v>
      </c>
      <c r="G1206" t="s">
        <v>384</v>
      </c>
      <c r="H1206" s="34">
        <v>5.16</v>
      </c>
      <c r="I1206" t="s">
        <v>385</v>
      </c>
      <c r="J1206" s="35">
        <f>ROUND(E1206* H1206,5)</f>
        <v>5.2632000000000003</v>
      </c>
      <c r="K1206" s="36"/>
    </row>
    <row r="1207" spans="1:27" x14ac:dyDescent="0.25">
      <c r="B1207" t="s">
        <v>761</v>
      </c>
      <c r="C1207" t="s">
        <v>27</v>
      </c>
      <c r="D1207" t="s">
        <v>762</v>
      </c>
      <c r="E1207" s="33">
        <v>1</v>
      </c>
      <c r="G1207" t="s">
        <v>384</v>
      </c>
      <c r="H1207" s="34">
        <v>0.27</v>
      </c>
      <c r="I1207" t="s">
        <v>385</v>
      </c>
      <c r="J1207" s="35">
        <f>ROUND(E1207* H1207,5)</f>
        <v>0.27</v>
      </c>
      <c r="K1207" s="36"/>
    </row>
    <row r="1208" spans="1:27" x14ac:dyDescent="0.25">
      <c r="D1208" s="37" t="s">
        <v>401</v>
      </c>
      <c r="E1208" s="36"/>
      <c r="H1208" s="36"/>
      <c r="K1208" s="34">
        <f>SUM(J1206:J1207)</f>
        <v>5.5332000000000008</v>
      </c>
    </row>
    <row r="1209" spans="1:27" x14ac:dyDescent="0.25">
      <c r="E1209" s="36"/>
      <c r="H1209" s="36"/>
      <c r="K1209" s="36"/>
    </row>
    <row r="1210" spans="1:27" x14ac:dyDescent="0.25">
      <c r="D1210" s="37" t="s">
        <v>403</v>
      </c>
      <c r="E1210" s="36"/>
      <c r="H1210" s="36">
        <v>1.5</v>
      </c>
      <c r="I1210" t="s">
        <v>404</v>
      </c>
      <c r="J1210">
        <f>ROUND(H1210/100*K1204,5)</f>
        <v>4.1160000000000002E-2</v>
      </c>
      <c r="K1210" s="36"/>
    </row>
    <row r="1211" spans="1:27" x14ac:dyDescent="0.25">
      <c r="D1211" s="37" t="s">
        <v>402</v>
      </c>
      <c r="E1211" s="36"/>
      <c r="H1211" s="36"/>
      <c r="K1211" s="38">
        <f>SUM(J1201:J1210)</f>
        <v>8.3183799999999994</v>
      </c>
    </row>
    <row r="1212" spans="1:27" x14ac:dyDescent="0.25">
      <c r="D1212" s="37" t="s">
        <v>434</v>
      </c>
      <c r="E1212" s="36"/>
      <c r="H1212" s="36">
        <v>10</v>
      </c>
      <c r="I1212" t="s">
        <v>404</v>
      </c>
      <c r="K1212" s="34">
        <f>ROUND(H1212/100*K1211,5)</f>
        <v>0.83184000000000002</v>
      </c>
    </row>
    <row r="1213" spans="1:27" x14ac:dyDescent="0.25">
      <c r="D1213" s="37" t="s">
        <v>405</v>
      </c>
      <c r="E1213" s="36"/>
      <c r="H1213" s="36"/>
      <c r="K1213" s="38">
        <f>SUM(K1211:K1212)</f>
        <v>9.1502199999999991</v>
      </c>
    </row>
    <row r="1215" spans="1:27" ht="45" customHeight="1" x14ac:dyDescent="0.25">
      <c r="A1215" s="29" t="s">
        <v>766</v>
      </c>
      <c r="B1215" s="29" t="s">
        <v>127</v>
      </c>
      <c r="C1215" s="30" t="s">
        <v>18</v>
      </c>
      <c r="D1215" s="7" t="s">
        <v>128</v>
      </c>
      <c r="E1215" s="6"/>
      <c r="F1215" s="6"/>
      <c r="G1215" s="30"/>
      <c r="H1215" s="31" t="s">
        <v>378</v>
      </c>
      <c r="I1215" s="5">
        <v>1</v>
      </c>
      <c r="J1215" s="4"/>
      <c r="K1215" s="32">
        <f>ROUND(K1228,2)</f>
        <v>6.84</v>
      </c>
      <c r="L1215" s="30"/>
      <c r="M1215" s="30"/>
      <c r="N1215" s="30"/>
      <c r="O1215" s="30"/>
      <c r="P1215" s="30"/>
      <c r="Q1215" s="30"/>
      <c r="R1215" s="30"/>
      <c r="S1215" s="30"/>
      <c r="T1215" s="30"/>
      <c r="U1215" s="30"/>
      <c r="V1215" s="30"/>
      <c r="W1215" s="30"/>
      <c r="X1215" s="30"/>
      <c r="Y1215" s="30"/>
      <c r="Z1215" s="30"/>
      <c r="AA1215" s="30"/>
    </row>
    <row r="1216" spans="1:27" x14ac:dyDescent="0.25">
      <c r="B1216" s="25" t="s">
        <v>379</v>
      </c>
    </row>
    <row r="1217" spans="1:27" x14ac:dyDescent="0.25">
      <c r="B1217" t="s">
        <v>439</v>
      </c>
      <c r="C1217" t="s">
        <v>381</v>
      </c>
      <c r="D1217" t="s">
        <v>440</v>
      </c>
      <c r="E1217" s="33">
        <v>0.05</v>
      </c>
      <c r="F1217" t="s">
        <v>383</v>
      </c>
      <c r="G1217" t="s">
        <v>384</v>
      </c>
      <c r="H1217" s="34">
        <v>27.09</v>
      </c>
      <c r="I1217" t="s">
        <v>385</v>
      </c>
      <c r="J1217" s="35">
        <f>ROUND(E1217/I1215* H1217,5)</f>
        <v>1.3545</v>
      </c>
      <c r="K1217" s="36"/>
    </row>
    <row r="1218" spans="1:27" x14ac:dyDescent="0.25">
      <c r="B1218" t="s">
        <v>437</v>
      </c>
      <c r="C1218" t="s">
        <v>381</v>
      </c>
      <c r="D1218" t="s">
        <v>438</v>
      </c>
      <c r="E1218" s="33">
        <v>0.04</v>
      </c>
      <c r="F1218" t="s">
        <v>383</v>
      </c>
      <c r="G1218" t="s">
        <v>384</v>
      </c>
      <c r="H1218" s="34">
        <v>31.58</v>
      </c>
      <c r="I1218" t="s">
        <v>385</v>
      </c>
      <c r="J1218" s="35">
        <f>ROUND(E1218/I1215* H1218,5)</f>
        <v>1.2632000000000001</v>
      </c>
      <c r="K1218" s="36"/>
    </row>
    <row r="1219" spans="1:27" x14ac:dyDescent="0.25">
      <c r="D1219" s="37" t="s">
        <v>386</v>
      </c>
      <c r="E1219" s="36"/>
      <c r="H1219" s="36"/>
      <c r="K1219" s="34">
        <f>SUM(J1217:J1218)</f>
        <v>2.6177000000000001</v>
      </c>
    </row>
    <row r="1220" spans="1:27" x14ac:dyDescent="0.25">
      <c r="B1220" s="25" t="s">
        <v>391</v>
      </c>
      <c r="E1220" s="36"/>
      <c r="H1220" s="36"/>
      <c r="K1220" s="36"/>
    </row>
    <row r="1221" spans="1:27" x14ac:dyDescent="0.25">
      <c r="B1221" t="s">
        <v>767</v>
      </c>
      <c r="C1221" t="s">
        <v>18</v>
      </c>
      <c r="D1221" t="s">
        <v>768</v>
      </c>
      <c r="E1221" s="33">
        <v>1.02</v>
      </c>
      <c r="G1221" t="s">
        <v>384</v>
      </c>
      <c r="H1221" s="34">
        <v>3.23</v>
      </c>
      <c r="I1221" t="s">
        <v>385</v>
      </c>
      <c r="J1221" s="35">
        <f>ROUND(E1221* H1221,5)</f>
        <v>3.2946</v>
      </c>
      <c r="K1221" s="36"/>
    </row>
    <row r="1222" spans="1:27" x14ac:dyDescent="0.25">
      <c r="B1222" t="s">
        <v>761</v>
      </c>
      <c r="C1222" t="s">
        <v>27</v>
      </c>
      <c r="D1222" t="s">
        <v>762</v>
      </c>
      <c r="E1222" s="33">
        <v>1</v>
      </c>
      <c r="G1222" t="s">
        <v>384</v>
      </c>
      <c r="H1222" s="34">
        <v>0.27</v>
      </c>
      <c r="I1222" t="s">
        <v>385</v>
      </c>
      <c r="J1222" s="35">
        <f>ROUND(E1222* H1222,5)</f>
        <v>0.27</v>
      </c>
      <c r="K1222" s="36"/>
    </row>
    <row r="1223" spans="1:27" x14ac:dyDescent="0.25">
      <c r="D1223" s="37" t="s">
        <v>401</v>
      </c>
      <c r="E1223" s="36"/>
      <c r="H1223" s="36"/>
      <c r="K1223" s="34">
        <f>SUM(J1221:J1222)</f>
        <v>3.5646</v>
      </c>
    </row>
    <row r="1224" spans="1:27" x14ac:dyDescent="0.25">
      <c r="E1224" s="36"/>
      <c r="H1224" s="36"/>
      <c r="K1224" s="36"/>
    </row>
    <row r="1225" spans="1:27" x14ac:dyDescent="0.25">
      <c r="D1225" s="37" t="s">
        <v>403</v>
      </c>
      <c r="E1225" s="36"/>
      <c r="H1225" s="36">
        <v>1.5</v>
      </c>
      <c r="I1225" t="s">
        <v>404</v>
      </c>
      <c r="J1225">
        <f>ROUND(H1225/100*K1219,5)</f>
        <v>3.9269999999999999E-2</v>
      </c>
      <c r="K1225" s="36"/>
    </row>
    <row r="1226" spans="1:27" x14ac:dyDescent="0.25">
      <c r="D1226" s="37" t="s">
        <v>402</v>
      </c>
      <c r="E1226" s="36"/>
      <c r="H1226" s="36"/>
      <c r="K1226" s="38">
        <f>SUM(J1216:J1225)</f>
        <v>6.2215699999999998</v>
      </c>
    </row>
    <row r="1227" spans="1:27" x14ac:dyDescent="0.25">
      <c r="D1227" s="37" t="s">
        <v>434</v>
      </c>
      <c r="E1227" s="36"/>
      <c r="H1227" s="36">
        <v>10</v>
      </c>
      <c r="I1227" t="s">
        <v>404</v>
      </c>
      <c r="K1227" s="34">
        <f>ROUND(H1227/100*K1226,5)</f>
        <v>0.62216000000000005</v>
      </c>
    </row>
    <row r="1228" spans="1:27" x14ac:dyDescent="0.25">
      <c r="D1228" s="37" t="s">
        <v>405</v>
      </c>
      <c r="E1228" s="36"/>
      <c r="H1228" s="36"/>
      <c r="K1228" s="38">
        <f>SUM(K1226:K1227)</f>
        <v>6.8437299999999999</v>
      </c>
    </row>
    <row r="1230" spans="1:27" ht="45" customHeight="1" x14ac:dyDescent="0.25">
      <c r="A1230" s="29" t="s">
        <v>769</v>
      </c>
      <c r="B1230" s="29" t="s">
        <v>123</v>
      </c>
      <c r="C1230" s="30" t="s">
        <v>18</v>
      </c>
      <c r="D1230" s="7" t="s">
        <v>124</v>
      </c>
      <c r="E1230" s="6"/>
      <c r="F1230" s="6"/>
      <c r="G1230" s="30"/>
      <c r="H1230" s="31" t="s">
        <v>378</v>
      </c>
      <c r="I1230" s="5">
        <v>1</v>
      </c>
      <c r="J1230" s="4"/>
      <c r="K1230" s="32">
        <f>ROUND(K1243,2)</f>
        <v>11.08</v>
      </c>
      <c r="L1230" s="30"/>
      <c r="M1230" s="30"/>
      <c r="N1230" s="30"/>
      <c r="O1230" s="30"/>
      <c r="P1230" s="30"/>
      <c r="Q1230" s="30"/>
      <c r="R1230" s="30"/>
      <c r="S1230" s="30"/>
      <c r="T1230" s="30"/>
      <c r="U1230" s="30"/>
      <c r="V1230" s="30"/>
      <c r="W1230" s="30"/>
      <c r="X1230" s="30"/>
      <c r="Y1230" s="30"/>
      <c r="Z1230" s="30"/>
      <c r="AA1230" s="30"/>
    </row>
    <row r="1231" spans="1:27" x14ac:dyDescent="0.25">
      <c r="B1231" s="25" t="s">
        <v>379</v>
      </c>
    </row>
    <row r="1232" spans="1:27" x14ac:dyDescent="0.25">
      <c r="B1232" t="s">
        <v>439</v>
      </c>
      <c r="C1232" t="s">
        <v>381</v>
      </c>
      <c r="D1232" t="s">
        <v>440</v>
      </c>
      <c r="E1232" s="33">
        <v>0.05</v>
      </c>
      <c r="F1232" t="s">
        <v>383</v>
      </c>
      <c r="G1232" t="s">
        <v>384</v>
      </c>
      <c r="H1232" s="34">
        <v>27.09</v>
      </c>
      <c r="I1232" t="s">
        <v>385</v>
      </c>
      <c r="J1232" s="35">
        <f>ROUND(E1232/I1230* H1232,5)</f>
        <v>1.3545</v>
      </c>
      <c r="K1232" s="36"/>
    </row>
    <row r="1233" spans="1:27" x14ac:dyDescent="0.25">
      <c r="B1233" t="s">
        <v>437</v>
      </c>
      <c r="C1233" t="s">
        <v>381</v>
      </c>
      <c r="D1233" t="s">
        <v>438</v>
      </c>
      <c r="E1233" s="33">
        <v>4.9000000000000002E-2</v>
      </c>
      <c r="F1233" t="s">
        <v>383</v>
      </c>
      <c r="G1233" t="s">
        <v>384</v>
      </c>
      <c r="H1233" s="34">
        <v>31.58</v>
      </c>
      <c r="I1233" t="s">
        <v>385</v>
      </c>
      <c r="J1233" s="35">
        <f>ROUND(E1233/I1230* H1233,5)</f>
        <v>1.54742</v>
      </c>
      <c r="K1233" s="36"/>
    </row>
    <row r="1234" spans="1:27" x14ac:dyDescent="0.25">
      <c r="D1234" s="37" t="s">
        <v>386</v>
      </c>
      <c r="E1234" s="36"/>
      <c r="H1234" s="36"/>
      <c r="K1234" s="34">
        <f>SUM(J1232:J1233)</f>
        <v>2.9019200000000001</v>
      </c>
    </row>
    <row r="1235" spans="1:27" x14ac:dyDescent="0.25">
      <c r="B1235" s="25" t="s">
        <v>391</v>
      </c>
      <c r="E1235" s="36"/>
      <c r="H1235" s="36"/>
      <c r="K1235" s="36"/>
    </row>
    <row r="1236" spans="1:27" x14ac:dyDescent="0.25">
      <c r="B1236" t="s">
        <v>770</v>
      </c>
      <c r="C1236" t="s">
        <v>18</v>
      </c>
      <c r="D1236" t="s">
        <v>771</v>
      </c>
      <c r="E1236" s="33">
        <v>1.02</v>
      </c>
      <c r="G1236" t="s">
        <v>384</v>
      </c>
      <c r="H1236" s="34">
        <v>6.72</v>
      </c>
      <c r="I1236" t="s">
        <v>385</v>
      </c>
      <c r="J1236" s="35">
        <f>ROUND(E1236* H1236,5)</f>
        <v>6.8544</v>
      </c>
      <c r="K1236" s="36"/>
    </row>
    <row r="1237" spans="1:27" x14ac:dyDescent="0.25">
      <c r="B1237" t="s">
        <v>761</v>
      </c>
      <c r="C1237" t="s">
        <v>27</v>
      </c>
      <c r="D1237" t="s">
        <v>762</v>
      </c>
      <c r="E1237" s="33">
        <v>1</v>
      </c>
      <c r="G1237" t="s">
        <v>384</v>
      </c>
      <c r="H1237" s="34">
        <v>0.27</v>
      </c>
      <c r="I1237" t="s">
        <v>385</v>
      </c>
      <c r="J1237" s="35">
        <f>ROUND(E1237* H1237,5)</f>
        <v>0.27</v>
      </c>
      <c r="K1237" s="36"/>
    </row>
    <row r="1238" spans="1:27" x14ac:dyDescent="0.25">
      <c r="D1238" s="37" t="s">
        <v>401</v>
      </c>
      <c r="E1238" s="36"/>
      <c r="H1238" s="36"/>
      <c r="K1238" s="34">
        <f>SUM(J1236:J1237)</f>
        <v>7.1243999999999996</v>
      </c>
    </row>
    <row r="1239" spans="1:27" x14ac:dyDescent="0.25">
      <c r="E1239" s="36"/>
      <c r="H1239" s="36"/>
      <c r="K1239" s="36"/>
    </row>
    <row r="1240" spans="1:27" x14ac:dyDescent="0.25">
      <c r="D1240" s="37" t="s">
        <v>403</v>
      </c>
      <c r="E1240" s="36"/>
      <c r="H1240" s="36">
        <v>1.5</v>
      </c>
      <c r="I1240" t="s">
        <v>404</v>
      </c>
      <c r="J1240">
        <f>ROUND(H1240/100*K1234,5)</f>
        <v>4.3529999999999999E-2</v>
      </c>
      <c r="K1240" s="36"/>
    </row>
    <row r="1241" spans="1:27" x14ac:dyDescent="0.25">
      <c r="D1241" s="37" t="s">
        <v>402</v>
      </c>
      <c r="E1241" s="36"/>
      <c r="H1241" s="36"/>
      <c r="K1241" s="38">
        <f>SUM(J1231:J1240)</f>
        <v>10.069850000000001</v>
      </c>
    </row>
    <row r="1242" spans="1:27" x14ac:dyDescent="0.25">
      <c r="D1242" s="37" t="s">
        <v>434</v>
      </c>
      <c r="E1242" s="36"/>
      <c r="H1242" s="36">
        <v>10</v>
      </c>
      <c r="I1242" t="s">
        <v>404</v>
      </c>
      <c r="K1242" s="34">
        <f>ROUND(H1242/100*K1241,5)</f>
        <v>1.0069900000000001</v>
      </c>
    </row>
    <row r="1243" spans="1:27" x14ac:dyDescent="0.25">
      <c r="D1243" s="37" t="s">
        <v>405</v>
      </c>
      <c r="E1243" s="36"/>
      <c r="H1243" s="36"/>
      <c r="K1243" s="38">
        <f>SUM(K1241:K1242)</f>
        <v>11.076840000000001</v>
      </c>
    </row>
    <row r="1245" spans="1:27" ht="45" customHeight="1" x14ac:dyDescent="0.25">
      <c r="A1245" s="29" t="s">
        <v>772</v>
      </c>
      <c r="B1245" s="29" t="s">
        <v>293</v>
      </c>
      <c r="C1245" s="30" t="s">
        <v>18</v>
      </c>
      <c r="D1245" s="7" t="s">
        <v>294</v>
      </c>
      <c r="E1245" s="6"/>
      <c r="F1245" s="6"/>
      <c r="G1245" s="30"/>
      <c r="H1245" s="31" t="s">
        <v>378</v>
      </c>
      <c r="I1245" s="5">
        <v>1</v>
      </c>
      <c r="J1245" s="4"/>
      <c r="K1245" s="32">
        <f>ROUND(K1257,2)</f>
        <v>10.24</v>
      </c>
      <c r="L1245" s="30"/>
      <c r="M1245" s="30"/>
      <c r="N1245" s="30"/>
      <c r="O1245" s="30"/>
      <c r="P1245" s="30"/>
      <c r="Q1245" s="30"/>
      <c r="R1245" s="30"/>
      <c r="S1245" s="30"/>
      <c r="T1245" s="30"/>
      <c r="U1245" s="30"/>
      <c r="V1245" s="30"/>
      <c r="W1245" s="30"/>
      <c r="X1245" s="30"/>
      <c r="Y1245" s="30"/>
      <c r="Z1245" s="30"/>
      <c r="AA1245" s="30"/>
    </row>
    <row r="1246" spans="1:27" x14ac:dyDescent="0.25">
      <c r="B1246" s="25" t="s">
        <v>379</v>
      </c>
    </row>
    <row r="1247" spans="1:27" x14ac:dyDescent="0.25">
      <c r="B1247" t="s">
        <v>437</v>
      </c>
      <c r="C1247" t="s">
        <v>381</v>
      </c>
      <c r="D1247" t="s">
        <v>438</v>
      </c>
      <c r="E1247" s="33">
        <v>0.115</v>
      </c>
      <c r="F1247" t="s">
        <v>383</v>
      </c>
      <c r="G1247" t="s">
        <v>384</v>
      </c>
      <c r="H1247" s="34">
        <v>31.58</v>
      </c>
      <c r="I1247" t="s">
        <v>385</v>
      </c>
      <c r="J1247" s="35">
        <f>ROUND(E1247/I1245* H1247,5)</f>
        <v>3.6316999999999999</v>
      </c>
      <c r="K1247" s="36"/>
    </row>
    <row r="1248" spans="1:27" x14ac:dyDescent="0.25">
      <c r="B1248" t="s">
        <v>439</v>
      </c>
      <c r="C1248" t="s">
        <v>381</v>
      </c>
      <c r="D1248" t="s">
        <v>440</v>
      </c>
      <c r="E1248" s="33">
        <v>0.115</v>
      </c>
      <c r="F1248" t="s">
        <v>383</v>
      </c>
      <c r="G1248" t="s">
        <v>384</v>
      </c>
      <c r="H1248" s="34">
        <v>27.09</v>
      </c>
      <c r="I1248" t="s">
        <v>385</v>
      </c>
      <c r="J1248" s="35">
        <f>ROUND(E1248/I1245* H1248,5)</f>
        <v>3.1153499999999998</v>
      </c>
      <c r="K1248" s="36"/>
    </row>
    <row r="1249" spans="1:27" x14ac:dyDescent="0.25">
      <c r="D1249" s="37" t="s">
        <v>386</v>
      </c>
      <c r="E1249" s="36"/>
      <c r="H1249" s="36"/>
      <c r="K1249" s="34">
        <f>SUM(J1247:J1248)</f>
        <v>6.7470499999999998</v>
      </c>
    </row>
    <row r="1250" spans="1:27" x14ac:dyDescent="0.25">
      <c r="B1250" s="25" t="s">
        <v>391</v>
      </c>
      <c r="E1250" s="36"/>
      <c r="H1250" s="36"/>
      <c r="K1250" s="36"/>
    </row>
    <row r="1251" spans="1:27" x14ac:dyDescent="0.25">
      <c r="B1251" t="s">
        <v>773</v>
      </c>
      <c r="C1251" t="s">
        <v>18</v>
      </c>
      <c r="D1251" t="s">
        <v>774</v>
      </c>
      <c r="E1251" s="33">
        <v>1.02</v>
      </c>
      <c r="G1251" t="s">
        <v>384</v>
      </c>
      <c r="H1251" s="34">
        <v>2.41</v>
      </c>
      <c r="I1251" t="s">
        <v>385</v>
      </c>
      <c r="J1251" s="35">
        <f>ROUND(E1251* H1251,5)</f>
        <v>2.4582000000000002</v>
      </c>
      <c r="K1251" s="36"/>
    </row>
    <row r="1252" spans="1:27" x14ac:dyDescent="0.25">
      <c r="D1252" s="37" t="s">
        <v>401</v>
      </c>
      <c r="E1252" s="36"/>
      <c r="H1252" s="36"/>
      <c r="K1252" s="34">
        <f>SUM(J1251:J1251)</f>
        <v>2.4582000000000002</v>
      </c>
    </row>
    <row r="1253" spans="1:27" x14ac:dyDescent="0.25">
      <c r="E1253" s="36"/>
      <c r="H1253" s="36"/>
      <c r="K1253" s="36"/>
    </row>
    <row r="1254" spans="1:27" x14ac:dyDescent="0.25">
      <c r="D1254" s="37" t="s">
        <v>403</v>
      </c>
      <c r="E1254" s="36"/>
      <c r="H1254" s="36">
        <v>1.5</v>
      </c>
      <c r="I1254" t="s">
        <v>404</v>
      </c>
      <c r="J1254">
        <f>ROUND(H1254/100*K1249,5)</f>
        <v>0.10120999999999999</v>
      </c>
      <c r="K1254" s="36"/>
    </row>
    <row r="1255" spans="1:27" x14ac:dyDescent="0.25">
      <c r="D1255" s="37" t="s">
        <v>402</v>
      </c>
      <c r="E1255" s="36"/>
      <c r="H1255" s="36"/>
      <c r="K1255" s="38">
        <f>SUM(J1246:J1254)</f>
        <v>9.3064599999999995</v>
      </c>
    </row>
    <row r="1256" spans="1:27" x14ac:dyDescent="0.25">
      <c r="D1256" s="37" t="s">
        <v>434</v>
      </c>
      <c r="E1256" s="36"/>
      <c r="H1256" s="36">
        <v>10</v>
      </c>
      <c r="I1256" t="s">
        <v>404</v>
      </c>
      <c r="K1256" s="34">
        <f>ROUND(H1256/100*K1255,5)</f>
        <v>0.93064999999999998</v>
      </c>
    </row>
    <row r="1257" spans="1:27" x14ac:dyDescent="0.25">
      <c r="D1257" s="37" t="s">
        <v>405</v>
      </c>
      <c r="E1257" s="36"/>
      <c r="H1257" s="36"/>
      <c r="K1257" s="38">
        <f>SUM(K1255:K1256)</f>
        <v>10.237109999999999</v>
      </c>
    </row>
    <row r="1259" spans="1:27" ht="45" customHeight="1" x14ac:dyDescent="0.25">
      <c r="A1259" s="29" t="s">
        <v>775</v>
      </c>
      <c r="B1259" s="29" t="s">
        <v>295</v>
      </c>
      <c r="C1259" s="30" t="s">
        <v>18</v>
      </c>
      <c r="D1259" s="7" t="s">
        <v>296</v>
      </c>
      <c r="E1259" s="6"/>
      <c r="F1259" s="6"/>
      <c r="G1259" s="30"/>
      <c r="H1259" s="31" t="s">
        <v>378</v>
      </c>
      <c r="I1259" s="5">
        <v>1</v>
      </c>
      <c r="J1259" s="4"/>
      <c r="K1259" s="32">
        <f>ROUND(K1271,2)</f>
        <v>14.18</v>
      </c>
      <c r="L1259" s="30"/>
      <c r="M1259" s="30"/>
      <c r="N1259" s="30"/>
      <c r="O1259" s="30"/>
      <c r="P1259" s="30"/>
      <c r="Q1259" s="30"/>
      <c r="R1259" s="30"/>
      <c r="S1259" s="30"/>
      <c r="T1259" s="30"/>
      <c r="U1259" s="30"/>
      <c r="V1259" s="30"/>
      <c r="W1259" s="30"/>
      <c r="X1259" s="30"/>
      <c r="Y1259" s="30"/>
      <c r="Z1259" s="30"/>
      <c r="AA1259" s="30"/>
    </row>
    <row r="1260" spans="1:27" x14ac:dyDescent="0.25">
      <c r="B1260" s="25" t="s">
        <v>379</v>
      </c>
    </row>
    <row r="1261" spans="1:27" x14ac:dyDescent="0.25">
      <c r="B1261" t="s">
        <v>439</v>
      </c>
      <c r="C1261" t="s">
        <v>381</v>
      </c>
      <c r="D1261" t="s">
        <v>440</v>
      </c>
      <c r="E1261" s="33">
        <v>0.15</v>
      </c>
      <c r="F1261" t="s">
        <v>383</v>
      </c>
      <c r="G1261" t="s">
        <v>384</v>
      </c>
      <c r="H1261" s="34">
        <v>27.09</v>
      </c>
      <c r="I1261" t="s">
        <v>385</v>
      </c>
      <c r="J1261" s="35">
        <f>ROUND(E1261/I1259* H1261,5)</f>
        <v>4.0635000000000003</v>
      </c>
      <c r="K1261" s="36"/>
    </row>
    <row r="1262" spans="1:27" x14ac:dyDescent="0.25">
      <c r="B1262" t="s">
        <v>437</v>
      </c>
      <c r="C1262" t="s">
        <v>381</v>
      </c>
      <c r="D1262" t="s">
        <v>438</v>
      </c>
      <c r="E1262" s="33">
        <v>0.15</v>
      </c>
      <c r="F1262" t="s">
        <v>383</v>
      </c>
      <c r="G1262" t="s">
        <v>384</v>
      </c>
      <c r="H1262" s="34">
        <v>31.58</v>
      </c>
      <c r="I1262" t="s">
        <v>385</v>
      </c>
      <c r="J1262" s="35">
        <f>ROUND(E1262/I1259* H1262,5)</f>
        <v>4.7370000000000001</v>
      </c>
      <c r="K1262" s="36"/>
    </row>
    <row r="1263" spans="1:27" x14ac:dyDescent="0.25">
      <c r="D1263" s="37" t="s">
        <v>386</v>
      </c>
      <c r="E1263" s="36"/>
      <c r="H1263" s="36"/>
      <c r="K1263" s="34">
        <f>SUM(J1261:J1262)</f>
        <v>8.8004999999999995</v>
      </c>
    </row>
    <row r="1264" spans="1:27" x14ac:dyDescent="0.25">
      <c r="B1264" s="25" t="s">
        <v>391</v>
      </c>
      <c r="E1264" s="36"/>
      <c r="H1264" s="36"/>
      <c r="K1264" s="36"/>
    </row>
    <row r="1265" spans="1:27" x14ac:dyDescent="0.25">
      <c r="B1265" t="s">
        <v>776</v>
      </c>
      <c r="C1265" t="s">
        <v>18</v>
      </c>
      <c r="D1265" t="s">
        <v>777</v>
      </c>
      <c r="E1265" s="33">
        <v>1.02</v>
      </c>
      <c r="G1265" t="s">
        <v>384</v>
      </c>
      <c r="H1265" s="34">
        <v>3.88</v>
      </c>
      <c r="I1265" t="s">
        <v>385</v>
      </c>
      <c r="J1265" s="35">
        <f>ROUND(E1265* H1265,5)</f>
        <v>3.9575999999999998</v>
      </c>
      <c r="K1265" s="36"/>
    </row>
    <row r="1266" spans="1:27" x14ac:dyDescent="0.25">
      <c r="D1266" s="37" t="s">
        <v>401</v>
      </c>
      <c r="E1266" s="36"/>
      <c r="H1266" s="36"/>
      <c r="K1266" s="34">
        <f>SUM(J1265:J1265)</f>
        <v>3.9575999999999998</v>
      </c>
    </row>
    <row r="1267" spans="1:27" x14ac:dyDescent="0.25">
      <c r="E1267" s="36"/>
      <c r="H1267" s="36"/>
      <c r="K1267" s="36"/>
    </row>
    <row r="1268" spans="1:27" x14ac:dyDescent="0.25">
      <c r="D1268" s="37" t="s">
        <v>403</v>
      </c>
      <c r="E1268" s="36"/>
      <c r="H1268" s="36">
        <v>1.5</v>
      </c>
      <c r="I1268" t="s">
        <v>404</v>
      </c>
      <c r="J1268">
        <f>ROUND(H1268/100*K1263,5)</f>
        <v>0.13200999999999999</v>
      </c>
      <c r="K1268" s="36"/>
    </row>
    <row r="1269" spans="1:27" x14ac:dyDescent="0.25">
      <c r="D1269" s="37" t="s">
        <v>402</v>
      </c>
      <c r="E1269" s="36"/>
      <c r="H1269" s="36"/>
      <c r="K1269" s="38">
        <f>SUM(J1260:J1268)</f>
        <v>12.890109999999998</v>
      </c>
    </row>
    <row r="1270" spans="1:27" x14ac:dyDescent="0.25">
      <c r="D1270" s="37" t="s">
        <v>434</v>
      </c>
      <c r="E1270" s="36"/>
      <c r="H1270" s="36">
        <v>10</v>
      </c>
      <c r="I1270" t="s">
        <v>404</v>
      </c>
      <c r="K1270" s="34">
        <f>ROUND(H1270/100*K1269,5)</f>
        <v>1.28901</v>
      </c>
    </row>
    <row r="1271" spans="1:27" x14ac:dyDescent="0.25">
      <c r="D1271" s="37" t="s">
        <v>405</v>
      </c>
      <c r="E1271" s="36"/>
      <c r="H1271" s="36"/>
      <c r="K1271" s="38">
        <f>SUM(K1269:K1270)</f>
        <v>14.179119999999998</v>
      </c>
    </row>
    <row r="1273" spans="1:27" ht="45" customHeight="1" x14ac:dyDescent="0.25">
      <c r="A1273" s="29" t="s">
        <v>778</v>
      </c>
      <c r="B1273" s="29" t="s">
        <v>303</v>
      </c>
      <c r="C1273" s="30" t="s">
        <v>18</v>
      </c>
      <c r="D1273" s="7" t="s">
        <v>304</v>
      </c>
      <c r="E1273" s="6"/>
      <c r="F1273" s="6"/>
      <c r="G1273" s="30"/>
      <c r="H1273" s="31" t="s">
        <v>378</v>
      </c>
      <c r="I1273" s="5">
        <v>1</v>
      </c>
      <c r="J1273" s="4"/>
      <c r="K1273" s="32">
        <f>ROUND(K1282,2)</f>
        <v>14.41</v>
      </c>
      <c r="L1273" s="30"/>
      <c r="M1273" s="30"/>
      <c r="N1273" s="30"/>
      <c r="O1273" s="30"/>
      <c r="P1273" s="30"/>
      <c r="Q1273" s="30"/>
      <c r="R1273" s="30"/>
      <c r="S1273" s="30"/>
      <c r="T1273" s="30"/>
      <c r="U1273" s="30"/>
      <c r="V1273" s="30"/>
      <c r="W1273" s="30"/>
      <c r="X1273" s="30"/>
      <c r="Y1273" s="30"/>
      <c r="Z1273" s="30"/>
      <c r="AA1273" s="30"/>
    </row>
    <row r="1274" spans="1:27" x14ac:dyDescent="0.25">
      <c r="B1274" s="25" t="s">
        <v>379</v>
      </c>
    </row>
    <row r="1275" spans="1:27" x14ac:dyDescent="0.25">
      <c r="B1275" t="s">
        <v>439</v>
      </c>
      <c r="C1275" t="s">
        <v>381</v>
      </c>
      <c r="D1275" t="s">
        <v>440</v>
      </c>
      <c r="E1275" s="33">
        <v>0.22</v>
      </c>
      <c r="F1275" t="s">
        <v>383</v>
      </c>
      <c r="G1275" t="s">
        <v>384</v>
      </c>
      <c r="H1275" s="34">
        <v>27.09</v>
      </c>
      <c r="I1275" t="s">
        <v>385</v>
      </c>
      <c r="J1275" s="35">
        <f>ROUND(E1275/I1273* H1275,5)</f>
        <v>5.9598000000000004</v>
      </c>
      <c r="K1275" s="36"/>
    </row>
    <row r="1276" spans="1:27" x14ac:dyDescent="0.25">
      <c r="B1276" t="s">
        <v>437</v>
      </c>
      <c r="C1276" t="s">
        <v>381</v>
      </c>
      <c r="D1276" t="s">
        <v>438</v>
      </c>
      <c r="E1276" s="33">
        <v>0.22</v>
      </c>
      <c r="F1276" t="s">
        <v>383</v>
      </c>
      <c r="G1276" t="s">
        <v>384</v>
      </c>
      <c r="H1276" s="34">
        <v>31.58</v>
      </c>
      <c r="I1276" t="s">
        <v>385</v>
      </c>
      <c r="J1276" s="35">
        <f>ROUND(E1276/I1273* H1276,5)</f>
        <v>6.9476000000000004</v>
      </c>
      <c r="K1276" s="36"/>
    </row>
    <row r="1277" spans="1:27" x14ac:dyDescent="0.25">
      <c r="D1277" s="37" t="s">
        <v>386</v>
      </c>
      <c r="E1277" s="36"/>
      <c r="H1277" s="36"/>
      <c r="K1277" s="34">
        <f>SUM(J1275:J1276)</f>
        <v>12.907400000000001</v>
      </c>
    </row>
    <row r="1278" spans="1:27" x14ac:dyDescent="0.25">
      <c r="E1278" s="36"/>
      <c r="H1278" s="36"/>
      <c r="K1278" s="36"/>
    </row>
    <row r="1279" spans="1:27" x14ac:dyDescent="0.25">
      <c r="D1279" s="37" t="s">
        <v>403</v>
      </c>
      <c r="E1279" s="36"/>
      <c r="H1279" s="36">
        <v>1.5</v>
      </c>
      <c r="I1279" t="s">
        <v>404</v>
      </c>
      <c r="J1279">
        <f>ROUND(H1279/100*K1277,5)</f>
        <v>0.19361</v>
      </c>
      <c r="K1279" s="36"/>
    </row>
    <row r="1280" spans="1:27" x14ac:dyDescent="0.25">
      <c r="D1280" s="37" t="s">
        <v>402</v>
      </c>
      <c r="E1280" s="36"/>
      <c r="H1280" s="36"/>
      <c r="K1280" s="38">
        <f>SUM(J1274:J1279)</f>
        <v>13.10101</v>
      </c>
    </row>
    <row r="1281" spans="1:27" x14ac:dyDescent="0.25">
      <c r="D1281" s="37" t="s">
        <v>434</v>
      </c>
      <c r="E1281" s="36"/>
      <c r="H1281" s="36">
        <v>10</v>
      </c>
      <c r="I1281" t="s">
        <v>404</v>
      </c>
      <c r="K1281" s="34">
        <f>ROUND(H1281/100*K1280,5)</f>
        <v>1.3101</v>
      </c>
    </row>
    <row r="1282" spans="1:27" x14ac:dyDescent="0.25">
      <c r="D1282" s="37" t="s">
        <v>405</v>
      </c>
      <c r="E1282" s="36"/>
      <c r="H1282" s="36"/>
      <c r="K1282" s="38">
        <f>SUM(K1280:K1281)</f>
        <v>14.411110000000001</v>
      </c>
    </row>
    <row r="1284" spans="1:27" ht="45" customHeight="1" x14ac:dyDescent="0.25">
      <c r="A1284" s="29" t="s">
        <v>779</v>
      </c>
      <c r="B1284" s="29" t="s">
        <v>301</v>
      </c>
      <c r="C1284" s="30" t="s">
        <v>18</v>
      </c>
      <c r="D1284" s="7" t="s">
        <v>302</v>
      </c>
      <c r="E1284" s="6"/>
      <c r="F1284" s="6"/>
      <c r="G1284" s="30"/>
      <c r="H1284" s="31" t="s">
        <v>378</v>
      </c>
      <c r="I1284" s="5">
        <v>1</v>
      </c>
      <c r="J1284" s="4"/>
      <c r="K1284" s="32">
        <f>ROUND(K1293,2)</f>
        <v>7.53</v>
      </c>
      <c r="L1284" s="30"/>
      <c r="M1284" s="30"/>
      <c r="N1284" s="30"/>
      <c r="O1284" s="30"/>
      <c r="P1284" s="30"/>
      <c r="Q1284" s="30"/>
      <c r="R1284" s="30"/>
      <c r="S1284" s="30"/>
      <c r="T1284" s="30"/>
      <c r="U1284" s="30"/>
      <c r="V1284" s="30"/>
      <c r="W1284" s="30"/>
      <c r="X1284" s="30"/>
      <c r="Y1284" s="30"/>
      <c r="Z1284" s="30"/>
      <c r="AA1284" s="30"/>
    </row>
    <row r="1285" spans="1:27" x14ac:dyDescent="0.25">
      <c r="B1285" s="25" t="s">
        <v>379</v>
      </c>
    </row>
    <row r="1286" spans="1:27" x14ac:dyDescent="0.25">
      <c r="B1286" t="s">
        <v>437</v>
      </c>
      <c r="C1286" t="s">
        <v>381</v>
      </c>
      <c r="D1286" t="s">
        <v>438</v>
      </c>
      <c r="E1286" s="33">
        <v>0.115</v>
      </c>
      <c r="F1286" t="s">
        <v>383</v>
      </c>
      <c r="G1286" t="s">
        <v>384</v>
      </c>
      <c r="H1286" s="34">
        <v>31.58</v>
      </c>
      <c r="I1286" t="s">
        <v>385</v>
      </c>
      <c r="J1286" s="35">
        <f>ROUND(E1286/I1284* H1286,5)</f>
        <v>3.6316999999999999</v>
      </c>
      <c r="K1286" s="36"/>
    </row>
    <row r="1287" spans="1:27" x14ac:dyDescent="0.25">
      <c r="B1287" t="s">
        <v>439</v>
      </c>
      <c r="C1287" t="s">
        <v>381</v>
      </c>
      <c r="D1287" t="s">
        <v>440</v>
      </c>
      <c r="E1287" s="33">
        <v>0.115</v>
      </c>
      <c r="F1287" t="s">
        <v>383</v>
      </c>
      <c r="G1287" t="s">
        <v>384</v>
      </c>
      <c r="H1287" s="34">
        <v>27.09</v>
      </c>
      <c r="I1287" t="s">
        <v>385</v>
      </c>
      <c r="J1287" s="35">
        <f>ROUND(E1287/I1284* H1287,5)</f>
        <v>3.1153499999999998</v>
      </c>
      <c r="K1287" s="36"/>
    </row>
    <row r="1288" spans="1:27" x14ac:dyDescent="0.25">
      <c r="D1288" s="37" t="s">
        <v>386</v>
      </c>
      <c r="E1288" s="36"/>
      <c r="H1288" s="36"/>
      <c r="K1288" s="34">
        <f>SUM(J1286:J1287)</f>
        <v>6.7470499999999998</v>
      </c>
    </row>
    <row r="1289" spans="1:27" x14ac:dyDescent="0.25">
      <c r="E1289" s="36"/>
      <c r="H1289" s="36"/>
      <c r="K1289" s="36"/>
    </row>
    <row r="1290" spans="1:27" x14ac:dyDescent="0.25">
      <c r="D1290" s="37" t="s">
        <v>403</v>
      </c>
      <c r="E1290" s="36"/>
      <c r="H1290" s="36">
        <v>1.5</v>
      </c>
      <c r="I1290" t="s">
        <v>404</v>
      </c>
      <c r="J1290">
        <f>ROUND(H1290/100*K1288,5)</f>
        <v>0.10120999999999999</v>
      </c>
      <c r="K1290" s="36"/>
    </row>
    <row r="1291" spans="1:27" x14ac:dyDescent="0.25">
      <c r="D1291" s="37" t="s">
        <v>402</v>
      </c>
      <c r="E1291" s="36"/>
      <c r="H1291" s="36"/>
      <c r="K1291" s="38">
        <f>SUM(J1285:J1290)</f>
        <v>6.8482599999999998</v>
      </c>
    </row>
    <row r="1292" spans="1:27" x14ac:dyDescent="0.25">
      <c r="D1292" s="37" t="s">
        <v>434</v>
      </c>
      <c r="E1292" s="36"/>
      <c r="H1292" s="36">
        <v>10</v>
      </c>
      <c r="I1292" t="s">
        <v>404</v>
      </c>
      <c r="K1292" s="34">
        <f>ROUND(H1292/100*K1291,5)</f>
        <v>0.68483000000000005</v>
      </c>
    </row>
    <row r="1293" spans="1:27" x14ac:dyDescent="0.25">
      <c r="D1293" s="37" t="s">
        <v>405</v>
      </c>
      <c r="E1293" s="36"/>
      <c r="H1293" s="36"/>
      <c r="K1293" s="38">
        <f>SUM(K1291:K1292)</f>
        <v>7.5330899999999996</v>
      </c>
    </row>
    <row r="1295" spans="1:27" ht="45" customHeight="1" x14ac:dyDescent="0.25">
      <c r="A1295" s="29" t="s">
        <v>780</v>
      </c>
      <c r="B1295" s="29" t="s">
        <v>141</v>
      </c>
      <c r="C1295" s="30" t="s">
        <v>18</v>
      </c>
      <c r="D1295" s="7" t="s">
        <v>142</v>
      </c>
      <c r="E1295" s="6"/>
      <c r="F1295" s="6"/>
      <c r="G1295" s="30"/>
      <c r="H1295" s="31" t="s">
        <v>378</v>
      </c>
      <c r="I1295" s="5">
        <v>1</v>
      </c>
      <c r="J1295" s="4"/>
      <c r="K1295" s="32">
        <f>ROUND(K1307,2)</f>
        <v>27.56</v>
      </c>
      <c r="L1295" s="30"/>
      <c r="M1295" s="30"/>
      <c r="N1295" s="30"/>
      <c r="O1295" s="30"/>
      <c r="P1295" s="30"/>
      <c r="Q1295" s="30"/>
      <c r="R1295" s="30"/>
      <c r="S1295" s="30"/>
      <c r="T1295" s="30"/>
      <c r="U1295" s="30"/>
      <c r="V1295" s="30"/>
      <c r="W1295" s="30"/>
      <c r="X1295" s="30"/>
      <c r="Y1295" s="30"/>
      <c r="Z1295" s="30"/>
      <c r="AA1295" s="30"/>
    </row>
    <row r="1296" spans="1:27" x14ac:dyDescent="0.25">
      <c r="B1296" s="25" t="s">
        <v>379</v>
      </c>
    </row>
    <row r="1297" spans="1:27" x14ac:dyDescent="0.25">
      <c r="B1297" t="s">
        <v>439</v>
      </c>
      <c r="C1297" t="s">
        <v>381</v>
      </c>
      <c r="D1297" t="s">
        <v>440</v>
      </c>
      <c r="E1297" s="33">
        <v>9.1999999999999998E-2</v>
      </c>
      <c r="F1297" t="s">
        <v>383</v>
      </c>
      <c r="G1297" t="s">
        <v>384</v>
      </c>
      <c r="H1297" s="34">
        <v>27.09</v>
      </c>
      <c r="I1297" t="s">
        <v>385</v>
      </c>
      <c r="J1297" s="35">
        <f>ROUND(E1297/I1295* H1297,5)</f>
        <v>2.4922800000000001</v>
      </c>
      <c r="K1297" s="36"/>
    </row>
    <row r="1298" spans="1:27" x14ac:dyDescent="0.25">
      <c r="B1298" t="s">
        <v>437</v>
      </c>
      <c r="C1298" t="s">
        <v>381</v>
      </c>
      <c r="D1298" t="s">
        <v>438</v>
      </c>
      <c r="E1298" s="33">
        <v>9.1999999999999998E-2</v>
      </c>
      <c r="F1298" t="s">
        <v>383</v>
      </c>
      <c r="G1298" t="s">
        <v>384</v>
      </c>
      <c r="H1298" s="34">
        <v>31.58</v>
      </c>
      <c r="I1298" t="s">
        <v>385</v>
      </c>
      <c r="J1298" s="35">
        <f>ROUND(E1298/I1295* H1298,5)</f>
        <v>2.9053599999999999</v>
      </c>
      <c r="K1298" s="36"/>
    </row>
    <row r="1299" spans="1:27" x14ac:dyDescent="0.25">
      <c r="D1299" s="37" t="s">
        <v>386</v>
      </c>
      <c r="E1299" s="36"/>
      <c r="H1299" s="36"/>
      <c r="K1299" s="34">
        <f>SUM(J1297:J1298)</f>
        <v>5.39764</v>
      </c>
    </row>
    <row r="1300" spans="1:27" x14ac:dyDescent="0.25">
      <c r="B1300" s="25" t="s">
        <v>391</v>
      </c>
      <c r="E1300" s="36"/>
      <c r="H1300" s="36"/>
      <c r="K1300" s="36"/>
    </row>
    <row r="1301" spans="1:27" x14ac:dyDescent="0.25">
      <c r="B1301" t="s">
        <v>781</v>
      </c>
      <c r="C1301" t="s">
        <v>18</v>
      </c>
      <c r="D1301" t="s">
        <v>782</v>
      </c>
      <c r="E1301" s="33">
        <v>1.02</v>
      </c>
      <c r="G1301" t="s">
        <v>384</v>
      </c>
      <c r="H1301" s="34">
        <v>19.190000000000001</v>
      </c>
      <c r="I1301" t="s">
        <v>385</v>
      </c>
      <c r="J1301" s="35">
        <f>ROUND(E1301* H1301,5)</f>
        <v>19.573799999999999</v>
      </c>
      <c r="K1301" s="36"/>
    </row>
    <row r="1302" spans="1:27" x14ac:dyDescent="0.25">
      <c r="D1302" s="37" t="s">
        <v>401</v>
      </c>
      <c r="E1302" s="36"/>
      <c r="H1302" s="36"/>
      <c r="K1302" s="34">
        <f>SUM(J1301:J1301)</f>
        <v>19.573799999999999</v>
      </c>
    </row>
    <row r="1303" spans="1:27" x14ac:dyDescent="0.25">
      <c r="E1303" s="36"/>
      <c r="H1303" s="36"/>
      <c r="K1303" s="36"/>
    </row>
    <row r="1304" spans="1:27" x14ac:dyDescent="0.25">
      <c r="D1304" s="37" t="s">
        <v>403</v>
      </c>
      <c r="E1304" s="36"/>
      <c r="H1304" s="36">
        <v>1.5</v>
      </c>
      <c r="I1304" t="s">
        <v>404</v>
      </c>
      <c r="J1304">
        <f>ROUND(H1304/100*K1299,5)</f>
        <v>8.0960000000000004E-2</v>
      </c>
      <c r="K1304" s="36"/>
    </row>
    <row r="1305" spans="1:27" x14ac:dyDescent="0.25">
      <c r="D1305" s="37" t="s">
        <v>402</v>
      </c>
      <c r="E1305" s="36"/>
      <c r="H1305" s="36"/>
      <c r="K1305" s="38">
        <f>SUM(J1296:J1304)</f>
        <v>25.052399999999999</v>
      </c>
    </row>
    <row r="1306" spans="1:27" x14ac:dyDescent="0.25">
      <c r="D1306" s="37" t="s">
        <v>434</v>
      </c>
      <c r="E1306" s="36"/>
      <c r="H1306" s="36">
        <v>10</v>
      </c>
      <c r="I1306" t="s">
        <v>404</v>
      </c>
      <c r="K1306" s="34">
        <f>ROUND(H1306/100*K1305,5)</f>
        <v>2.5052400000000001</v>
      </c>
    </row>
    <row r="1307" spans="1:27" x14ac:dyDescent="0.25">
      <c r="D1307" s="37" t="s">
        <v>405</v>
      </c>
      <c r="E1307" s="36"/>
      <c r="H1307" s="36"/>
      <c r="K1307" s="38">
        <f>SUM(K1305:K1306)</f>
        <v>27.557639999999999</v>
      </c>
    </row>
    <row r="1309" spans="1:27" ht="45" customHeight="1" x14ac:dyDescent="0.25">
      <c r="A1309" s="29" t="s">
        <v>783</v>
      </c>
      <c r="B1309" s="29" t="s">
        <v>133</v>
      </c>
      <c r="C1309" s="30" t="s">
        <v>18</v>
      </c>
      <c r="D1309" s="7" t="s">
        <v>134</v>
      </c>
      <c r="E1309" s="6"/>
      <c r="F1309" s="6"/>
      <c r="G1309" s="30"/>
      <c r="H1309" s="31" t="s">
        <v>378</v>
      </c>
      <c r="I1309" s="5">
        <v>1</v>
      </c>
      <c r="J1309" s="4"/>
      <c r="K1309" s="32">
        <f>ROUND(K1321,2)</f>
        <v>17.89</v>
      </c>
      <c r="L1309" s="30"/>
      <c r="M1309" s="30"/>
      <c r="N1309" s="30"/>
      <c r="O1309" s="30"/>
      <c r="P1309" s="30"/>
      <c r="Q1309" s="30"/>
      <c r="R1309" s="30"/>
      <c r="S1309" s="30"/>
      <c r="T1309" s="30"/>
      <c r="U1309" s="30"/>
      <c r="V1309" s="30"/>
      <c r="W1309" s="30"/>
      <c r="X1309" s="30"/>
      <c r="Y1309" s="30"/>
      <c r="Z1309" s="30"/>
      <c r="AA1309" s="30"/>
    </row>
    <row r="1310" spans="1:27" x14ac:dyDescent="0.25">
      <c r="B1310" s="25" t="s">
        <v>379</v>
      </c>
    </row>
    <row r="1311" spans="1:27" x14ac:dyDescent="0.25">
      <c r="B1311" t="s">
        <v>437</v>
      </c>
      <c r="C1311" t="s">
        <v>381</v>
      </c>
      <c r="D1311" t="s">
        <v>438</v>
      </c>
      <c r="E1311" s="33">
        <v>0.04</v>
      </c>
      <c r="F1311" t="s">
        <v>383</v>
      </c>
      <c r="G1311" t="s">
        <v>384</v>
      </c>
      <c r="H1311" s="34">
        <v>31.58</v>
      </c>
      <c r="I1311" t="s">
        <v>385</v>
      </c>
      <c r="J1311" s="35">
        <f>ROUND(E1311/I1309* H1311,5)</f>
        <v>1.2632000000000001</v>
      </c>
      <c r="K1311" s="36"/>
    </row>
    <row r="1312" spans="1:27" x14ac:dyDescent="0.25">
      <c r="B1312" t="s">
        <v>439</v>
      </c>
      <c r="C1312" t="s">
        <v>381</v>
      </c>
      <c r="D1312" t="s">
        <v>440</v>
      </c>
      <c r="E1312" s="33">
        <v>0.04</v>
      </c>
      <c r="F1312" t="s">
        <v>383</v>
      </c>
      <c r="G1312" t="s">
        <v>384</v>
      </c>
      <c r="H1312" s="34">
        <v>27.09</v>
      </c>
      <c r="I1312" t="s">
        <v>385</v>
      </c>
      <c r="J1312" s="35">
        <f>ROUND(E1312/I1309* H1312,5)</f>
        <v>1.0835999999999999</v>
      </c>
      <c r="K1312" s="36"/>
    </row>
    <row r="1313" spans="1:27" x14ac:dyDescent="0.25">
      <c r="D1313" s="37" t="s">
        <v>386</v>
      </c>
      <c r="E1313" s="36"/>
      <c r="H1313" s="36"/>
      <c r="K1313" s="34">
        <f>SUM(J1311:J1312)</f>
        <v>2.3468</v>
      </c>
    </row>
    <row r="1314" spans="1:27" x14ac:dyDescent="0.25">
      <c r="B1314" s="25" t="s">
        <v>391</v>
      </c>
      <c r="E1314" s="36"/>
      <c r="H1314" s="36"/>
      <c r="K1314" s="36"/>
    </row>
    <row r="1315" spans="1:27" x14ac:dyDescent="0.25">
      <c r="B1315" t="s">
        <v>784</v>
      </c>
      <c r="C1315" t="s">
        <v>18</v>
      </c>
      <c r="D1315" t="s">
        <v>785</v>
      </c>
      <c r="E1315" s="33">
        <v>1.02</v>
      </c>
      <c r="G1315" t="s">
        <v>384</v>
      </c>
      <c r="H1315" s="34">
        <v>13.61</v>
      </c>
      <c r="I1315" t="s">
        <v>385</v>
      </c>
      <c r="J1315" s="35">
        <f>ROUND(E1315* H1315,5)</f>
        <v>13.882199999999999</v>
      </c>
      <c r="K1315" s="36"/>
    </row>
    <row r="1316" spans="1:27" x14ac:dyDescent="0.25">
      <c r="D1316" s="37" t="s">
        <v>401</v>
      </c>
      <c r="E1316" s="36"/>
      <c r="H1316" s="36"/>
      <c r="K1316" s="34">
        <f>SUM(J1315:J1315)</f>
        <v>13.882199999999999</v>
      </c>
    </row>
    <row r="1317" spans="1:27" x14ac:dyDescent="0.25">
      <c r="E1317" s="36"/>
      <c r="H1317" s="36"/>
      <c r="K1317" s="36"/>
    </row>
    <row r="1318" spans="1:27" x14ac:dyDescent="0.25">
      <c r="D1318" s="37" t="s">
        <v>403</v>
      </c>
      <c r="E1318" s="36"/>
      <c r="H1318" s="36">
        <v>1.5</v>
      </c>
      <c r="I1318" t="s">
        <v>404</v>
      </c>
      <c r="J1318">
        <f>ROUND(H1318/100*K1313,5)</f>
        <v>3.5200000000000002E-2</v>
      </c>
      <c r="K1318" s="36"/>
    </row>
    <row r="1319" spans="1:27" x14ac:dyDescent="0.25">
      <c r="D1319" s="37" t="s">
        <v>402</v>
      </c>
      <c r="E1319" s="36"/>
      <c r="H1319" s="36"/>
      <c r="K1319" s="38">
        <f>SUM(J1310:J1318)</f>
        <v>16.264199999999999</v>
      </c>
    </row>
    <row r="1320" spans="1:27" x14ac:dyDescent="0.25">
      <c r="D1320" s="37" t="s">
        <v>434</v>
      </c>
      <c r="E1320" s="36"/>
      <c r="H1320" s="36">
        <v>10</v>
      </c>
      <c r="I1320" t="s">
        <v>404</v>
      </c>
      <c r="K1320" s="34">
        <f>ROUND(H1320/100*K1319,5)</f>
        <v>1.62642</v>
      </c>
    </row>
    <row r="1321" spans="1:27" x14ac:dyDescent="0.25">
      <c r="D1321" s="37" t="s">
        <v>405</v>
      </c>
      <c r="E1321" s="36"/>
      <c r="H1321" s="36"/>
      <c r="K1321" s="38">
        <f>SUM(K1319:K1320)</f>
        <v>17.890619999999998</v>
      </c>
    </row>
    <row r="1323" spans="1:27" ht="45" customHeight="1" x14ac:dyDescent="0.25">
      <c r="A1323" s="29" t="s">
        <v>786</v>
      </c>
      <c r="B1323" s="29" t="s">
        <v>135</v>
      </c>
      <c r="C1323" s="30" t="s">
        <v>18</v>
      </c>
      <c r="D1323" s="7" t="s">
        <v>136</v>
      </c>
      <c r="E1323" s="6"/>
      <c r="F1323" s="6"/>
      <c r="G1323" s="30"/>
      <c r="H1323" s="31" t="s">
        <v>378</v>
      </c>
      <c r="I1323" s="5">
        <v>1</v>
      </c>
      <c r="J1323" s="4"/>
      <c r="K1323" s="32">
        <f>ROUND(K1335,2)</f>
        <v>5.13</v>
      </c>
      <c r="L1323" s="30"/>
      <c r="M1323" s="30"/>
      <c r="N1323" s="30"/>
      <c r="O1323" s="30"/>
      <c r="P1323" s="30"/>
      <c r="Q1323" s="30"/>
      <c r="R1323" s="30"/>
      <c r="S1323" s="30"/>
      <c r="T1323" s="30"/>
      <c r="U1323" s="30"/>
      <c r="V1323" s="30"/>
      <c r="W1323" s="30"/>
      <c r="X1323" s="30"/>
      <c r="Y1323" s="30"/>
      <c r="Z1323" s="30"/>
      <c r="AA1323" s="30"/>
    </row>
    <row r="1324" spans="1:27" x14ac:dyDescent="0.25">
      <c r="B1324" s="25" t="s">
        <v>379</v>
      </c>
    </row>
    <row r="1325" spans="1:27" x14ac:dyDescent="0.25">
      <c r="B1325" t="s">
        <v>437</v>
      </c>
      <c r="C1325" t="s">
        <v>381</v>
      </c>
      <c r="D1325" t="s">
        <v>438</v>
      </c>
      <c r="E1325" s="33">
        <v>0.04</v>
      </c>
      <c r="F1325" t="s">
        <v>383</v>
      </c>
      <c r="G1325" t="s">
        <v>384</v>
      </c>
      <c r="H1325" s="34">
        <v>31.58</v>
      </c>
      <c r="I1325" t="s">
        <v>385</v>
      </c>
      <c r="J1325" s="35">
        <f>ROUND(E1325/I1323* H1325,5)</f>
        <v>1.2632000000000001</v>
      </c>
      <c r="K1325" s="36"/>
    </row>
    <row r="1326" spans="1:27" x14ac:dyDescent="0.25">
      <c r="B1326" t="s">
        <v>439</v>
      </c>
      <c r="C1326" t="s">
        <v>381</v>
      </c>
      <c r="D1326" t="s">
        <v>440</v>
      </c>
      <c r="E1326" s="33">
        <v>0.04</v>
      </c>
      <c r="F1326" t="s">
        <v>383</v>
      </c>
      <c r="G1326" t="s">
        <v>384</v>
      </c>
      <c r="H1326" s="34">
        <v>27.09</v>
      </c>
      <c r="I1326" t="s">
        <v>385</v>
      </c>
      <c r="J1326" s="35">
        <f>ROUND(E1326/I1323* H1326,5)</f>
        <v>1.0835999999999999</v>
      </c>
      <c r="K1326" s="36"/>
    </row>
    <row r="1327" spans="1:27" x14ac:dyDescent="0.25">
      <c r="D1327" s="37" t="s">
        <v>386</v>
      </c>
      <c r="E1327" s="36"/>
      <c r="H1327" s="36"/>
      <c r="K1327" s="34">
        <f>SUM(J1325:J1326)</f>
        <v>2.3468</v>
      </c>
    </row>
    <row r="1328" spans="1:27" x14ac:dyDescent="0.25">
      <c r="B1328" s="25" t="s">
        <v>391</v>
      </c>
      <c r="E1328" s="36"/>
      <c r="H1328" s="36"/>
      <c r="K1328" s="36"/>
    </row>
    <row r="1329" spans="1:27" x14ac:dyDescent="0.25">
      <c r="B1329" t="s">
        <v>787</v>
      </c>
      <c r="C1329" t="s">
        <v>18</v>
      </c>
      <c r="D1329" t="s">
        <v>788</v>
      </c>
      <c r="E1329" s="33">
        <v>1.02</v>
      </c>
      <c r="G1329" t="s">
        <v>384</v>
      </c>
      <c r="H1329" s="34">
        <v>2.2400000000000002</v>
      </c>
      <c r="I1329" t="s">
        <v>385</v>
      </c>
      <c r="J1329" s="35">
        <f>ROUND(E1329* H1329,5)</f>
        <v>2.2848000000000002</v>
      </c>
      <c r="K1329" s="36"/>
    </row>
    <row r="1330" spans="1:27" x14ac:dyDescent="0.25">
      <c r="D1330" s="37" t="s">
        <v>401</v>
      </c>
      <c r="E1330" s="36"/>
      <c r="H1330" s="36"/>
      <c r="K1330" s="34">
        <f>SUM(J1329:J1329)</f>
        <v>2.2848000000000002</v>
      </c>
    </row>
    <row r="1331" spans="1:27" x14ac:dyDescent="0.25">
      <c r="E1331" s="36"/>
      <c r="H1331" s="36"/>
      <c r="K1331" s="36"/>
    </row>
    <row r="1332" spans="1:27" x14ac:dyDescent="0.25">
      <c r="D1332" s="37" t="s">
        <v>403</v>
      </c>
      <c r="E1332" s="36"/>
      <c r="H1332" s="36">
        <v>1.5</v>
      </c>
      <c r="I1332" t="s">
        <v>404</v>
      </c>
      <c r="J1332">
        <f>ROUND(H1332/100*K1327,5)</f>
        <v>3.5200000000000002E-2</v>
      </c>
      <c r="K1332" s="36"/>
    </row>
    <row r="1333" spans="1:27" x14ac:dyDescent="0.25">
      <c r="D1333" s="37" t="s">
        <v>402</v>
      </c>
      <c r="E1333" s="36"/>
      <c r="H1333" s="36"/>
      <c r="K1333" s="38">
        <f>SUM(J1324:J1332)</f>
        <v>4.6668000000000003</v>
      </c>
    </row>
    <row r="1334" spans="1:27" x14ac:dyDescent="0.25">
      <c r="D1334" s="37" t="s">
        <v>434</v>
      </c>
      <c r="E1334" s="36"/>
      <c r="H1334" s="36">
        <v>10</v>
      </c>
      <c r="I1334" t="s">
        <v>404</v>
      </c>
      <c r="K1334" s="34">
        <f>ROUND(H1334/100*K1333,5)</f>
        <v>0.46667999999999998</v>
      </c>
    </row>
    <row r="1335" spans="1:27" x14ac:dyDescent="0.25">
      <c r="D1335" s="37" t="s">
        <v>405</v>
      </c>
      <c r="E1335" s="36"/>
      <c r="H1335" s="36"/>
      <c r="K1335" s="38">
        <f>SUM(K1333:K1334)</f>
        <v>5.1334800000000005</v>
      </c>
    </row>
    <row r="1337" spans="1:27" ht="45" customHeight="1" x14ac:dyDescent="0.25">
      <c r="A1337" s="29" t="s">
        <v>789</v>
      </c>
      <c r="B1337" s="29" t="s">
        <v>106</v>
      </c>
      <c r="C1337" s="30" t="s">
        <v>18</v>
      </c>
      <c r="D1337" s="7" t="s">
        <v>107</v>
      </c>
      <c r="E1337" s="6"/>
      <c r="F1337" s="6"/>
      <c r="G1337" s="30"/>
      <c r="H1337" s="31" t="s">
        <v>378</v>
      </c>
      <c r="I1337" s="5">
        <v>1</v>
      </c>
      <c r="J1337" s="4"/>
      <c r="K1337" s="32">
        <f>ROUND(K1349,2)</f>
        <v>2.27</v>
      </c>
      <c r="L1337" s="30"/>
      <c r="M1337" s="30"/>
      <c r="N1337" s="30"/>
      <c r="O1337" s="30"/>
      <c r="P1337" s="30"/>
      <c r="Q1337" s="30"/>
      <c r="R1337" s="30"/>
      <c r="S1337" s="30"/>
      <c r="T1337" s="30"/>
      <c r="U1337" s="30"/>
      <c r="V1337" s="30"/>
      <c r="W1337" s="30"/>
      <c r="X1337" s="30"/>
      <c r="Y1337" s="30"/>
      <c r="Z1337" s="30"/>
      <c r="AA1337" s="30"/>
    </row>
    <row r="1338" spans="1:27" x14ac:dyDescent="0.25">
      <c r="B1338" s="25" t="s">
        <v>379</v>
      </c>
    </row>
    <row r="1339" spans="1:27" x14ac:dyDescent="0.25">
      <c r="B1339" t="s">
        <v>437</v>
      </c>
      <c r="C1339" t="s">
        <v>381</v>
      </c>
      <c r="D1339" t="s">
        <v>438</v>
      </c>
      <c r="E1339" s="33">
        <v>1.4999999999999999E-2</v>
      </c>
      <c r="F1339" t="s">
        <v>383</v>
      </c>
      <c r="G1339" t="s">
        <v>384</v>
      </c>
      <c r="H1339" s="34">
        <v>31.58</v>
      </c>
      <c r="I1339" t="s">
        <v>385</v>
      </c>
      <c r="J1339" s="35">
        <f>ROUND(E1339/I1337* H1339,5)</f>
        <v>0.47370000000000001</v>
      </c>
      <c r="K1339" s="36"/>
    </row>
    <row r="1340" spans="1:27" x14ac:dyDescent="0.25">
      <c r="B1340" t="s">
        <v>439</v>
      </c>
      <c r="C1340" t="s">
        <v>381</v>
      </c>
      <c r="D1340" t="s">
        <v>440</v>
      </c>
      <c r="E1340" s="33">
        <v>1.4999999999999999E-2</v>
      </c>
      <c r="F1340" t="s">
        <v>383</v>
      </c>
      <c r="G1340" t="s">
        <v>384</v>
      </c>
      <c r="H1340" s="34">
        <v>27.09</v>
      </c>
      <c r="I1340" t="s">
        <v>385</v>
      </c>
      <c r="J1340" s="35">
        <f>ROUND(E1340/I1337* H1340,5)</f>
        <v>0.40634999999999999</v>
      </c>
      <c r="K1340" s="36"/>
    </row>
    <row r="1341" spans="1:27" x14ac:dyDescent="0.25">
      <c r="D1341" s="37" t="s">
        <v>386</v>
      </c>
      <c r="E1341" s="36"/>
      <c r="H1341" s="36"/>
      <c r="K1341" s="34">
        <f>SUM(J1339:J1340)</f>
        <v>0.88005</v>
      </c>
    </row>
    <row r="1342" spans="1:27" x14ac:dyDescent="0.25">
      <c r="B1342" s="25" t="s">
        <v>391</v>
      </c>
      <c r="E1342" s="36"/>
      <c r="H1342" s="36"/>
      <c r="K1342" s="36"/>
    </row>
    <row r="1343" spans="1:27" x14ac:dyDescent="0.25">
      <c r="B1343" t="s">
        <v>790</v>
      </c>
      <c r="C1343" t="s">
        <v>18</v>
      </c>
      <c r="D1343" t="s">
        <v>791</v>
      </c>
      <c r="E1343" s="33">
        <v>1.02</v>
      </c>
      <c r="G1343" t="s">
        <v>384</v>
      </c>
      <c r="H1343" s="34">
        <v>1.1499999999999999</v>
      </c>
      <c r="I1343" t="s">
        <v>385</v>
      </c>
      <c r="J1343" s="35">
        <f>ROUND(E1343* H1343,5)</f>
        <v>1.173</v>
      </c>
      <c r="K1343" s="36"/>
    </row>
    <row r="1344" spans="1:27" x14ac:dyDescent="0.25">
      <c r="D1344" s="37" t="s">
        <v>401</v>
      </c>
      <c r="E1344" s="36"/>
      <c r="H1344" s="36"/>
      <c r="K1344" s="34">
        <f>SUM(J1343:J1343)</f>
        <v>1.173</v>
      </c>
    </row>
    <row r="1345" spans="1:27" x14ac:dyDescent="0.25">
      <c r="E1345" s="36"/>
      <c r="H1345" s="36"/>
      <c r="K1345" s="36"/>
    </row>
    <row r="1346" spans="1:27" x14ac:dyDescent="0.25">
      <c r="D1346" s="37" t="s">
        <v>403</v>
      </c>
      <c r="E1346" s="36"/>
      <c r="H1346" s="36">
        <v>1.5</v>
      </c>
      <c r="I1346" t="s">
        <v>404</v>
      </c>
      <c r="J1346">
        <f>ROUND(H1346/100*K1341,5)</f>
        <v>1.32E-2</v>
      </c>
      <c r="K1346" s="36"/>
    </row>
    <row r="1347" spans="1:27" x14ac:dyDescent="0.25">
      <c r="D1347" s="37" t="s">
        <v>402</v>
      </c>
      <c r="E1347" s="36"/>
      <c r="H1347" s="36"/>
      <c r="K1347" s="38">
        <f>SUM(J1338:J1346)</f>
        <v>2.0662499999999997</v>
      </c>
    </row>
    <row r="1348" spans="1:27" x14ac:dyDescent="0.25">
      <c r="D1348" s="37" t="s">
        <v>434</v>
      </c>
      <c r="E1348" s="36"/>
      <c r="H1348" s="36">
        <v>10</v>
      </c>
      <c r="I1348" t="s">
        <v>404</v>
      </c>
      <c r="K1348" s="34">
        <f>ROUND(H1348/100*K1347,5)</f>
        <v>0.20663000000000001</v>
      </c>
    </row>
    <row r="1349" spans="1:27" x14ac:dyDescent="0.25">
      <c r="D1349" s="37" t="s">
        <v>405</v>
      </c>
      <c r="E1349" s="36"/>
      <c r="H1349" s="36"/>
      <c r="K1349" s="38">
        <f>SUM(K1347:K1348)</f>
        <v>2.2728799999999998</v>
      </c>
    </row>
    <row r="1351" spans="1:27" ht="45" customHeight="1" x14ac:dyDescent="0.25">
      <c r="A1351" s="29" t="s">
        <v>792</v>
      </c>
      <c r="B1351" s="29" t="s">
        <v>77</v>
      </c>
      <c r="C1351" s="30" t="s">
        <v>18</v>
      </c>
      <c r="D1351" s="7" t="s">
        <v>78</v>
      </c>
      <c r="E1351" s="6"/>
      <c r="F1351" s="6"/>
      <c r="G1351" s="30"/>
      <c r="H1351" s="31" t="s">
        <v>378</v>
      </c>
      <c r="I1351" s="5">
        <v>1</v>
      </c>
      <c r="J1351" s="4"/>
      <c r="K1351" s="32">
        <f>ROUND(K1363,2)</f>
        <v>2.54</v>
      </c>
      <c r="L1351" s="30"/>
      <c r="M1351" s="30"/>
      <c r="N1351" s="30"/>
      <c r="O1351" s="30"/>
      <c r="P1351" s="30"/>
      <c r="Q1351" s="30"/>
      <c r="R1351" s="30"/>
      <c r="S1351" s="30"/>
      <c r="T1351" s="30"/>
      <c r="U1351" s="30"/>
      <c r="V1351" s="30"/>
      <c r="W1351" s="30"/>
      <c r="X1351" s="30"/>
      <c r="Y1351" s="30"/>
      <c r="Z1351" s="30"/>
      <c r="AA1351" s="30"/>
    </row>
    <row r="1352" spans="1:27" x14ac:dyDescent="0.25">
      <c r="B1352" s="25" t="s">
        <v>379</v>
      </c>
    </row>
    <row r="1353" spans="1:27" x14ac:dyDescent="0.25">
      <c r="B1353" t="s">
        <v>439</v>
      </c>
      <c r="C1353" t="s">
        <v>381</v>
      </c>
      <c r="D1353" t="s">
        <v>440</v>
      </c>
      <c r="E1353" s="33">
        <v>1.4999999999999999E-2</v>
      </c>
      <c r="F1353" t="s">
        <v>383</v>
      </c>
      <c r="G1353" t="s">
        <v>384</v>
      </c>
      <c r="H1353" s="34">
        <v>27.09</v>
      </c>
      <c r="I1353" t="s">
        <v>385</v>
      </c>
      <c r="J1353" s="35">
        <f>ROUND(E1353/I1351* H1353,5)</f>
        <v>0.40634999999999999</v>
      </c>
      <c r="K1353" s="36"/>
    </row>
    <row r="1354" spans="1:27" x14ac:dyDescent="0.25">
      <c r="B1354" t="s">
        <v>437</v>
      </c>
      <c r="C1354" t="s">
        <v>381</v>
      </c>
      <c r="D1354" t="s">
        <v>438</v>
      </c>
      <c r="E1354" s="33">
        <v>1.4999999999999999E-2</v>
      </c>
      <c r="F1354" t="s">
        <v>383</v>
      </c>
      <c r="G1354" t="s">
        <v>384</v>
      </c>
      <c r="H1354" s="34">
        <v>31.58</v>
      </c>
      <c r="I1354" t="s">
        <v>385</v>
      </c>
      <c r="J1354" s="35">
        <f>ROUND(E1354/I1351* H1354,5)</f>
        <v>0.47370000000000001</v>
      </c>
      <c r="K1354" s="36"/>
    </row>
    <row r="1355" spans="1:27" x14ac:dyDescent="0.25">
      <c r="D1355" s="37" t="s">
        <v>386</v>
      </c>
      <c r="E1355" s="36"/>
      <c r="H1355" s="36"/>
      <c r="K1355" s="34">
        <f>SUM(J1353:J1354)</f>
        <v>0.88005</v>
      </c>
    </row>
    <row r="1356" spans="1:27" x14ac:dyDescent="0.25">
      <c r="B1356" s="25" t="s">
        <v>391</v>
      </c>
      <c r="E1356" s="36"/>
      <c r="H1356" s="36"/>
      <c r="K1356" s="36"/>
    </row>
    <row r="1357" spans="1:27" x14ac:dyDescent="0.25">
      <c r="B1357" t="s">
        <v>793</v>
      </c>
      <c r="C1357" t="s">
        <v>18</v>
      </c>
      <c r="D1357" t="s">
        <v>794</v>
      </c>
      <c r="E1357" s="33">
        <v>1.02</v>
      </c>
      <c r="G1357" t="s">
        <v>384</v>
      </c>
      <c r="H1357" s="34">
        <v>1.39</v>
      </c>
      <c r="I1357" t="s">
        <v>385</v>
      </c>
      <c r="J1357" s="35">
        <f>ROUND(E1357* H1357,5)</f>
        <v>1.4177999999999999</v>
      </c>
      <c r="K1357" s="36"/>
    </row>
    <row r="1358" spans="1:27" x14ac:dyDescent="0.25">
      <c r="D1358" s="37" t="s">
        <v>401</v>
      </c>
      <c r="E1358" s="36"/>
      <c r="H1358" s="36"/>
      <c r="K1358" s="34">
        <f>SUM(J1357:J1357)</f>
        <v>1.4177999999999999</v>
      </c>
    </row>
    <row r="1359" spans="1:27" x14ac:dyDescent="0.25">
      <c r="E1359" s="36"/>
      <c r="H1359" s="36"/>
      <c r="K1359" s="36"/>
    </row>
    <row r="1360" spans="1:27" x14ac:dyDescent="0.25">
      <c r="D1360" s="37" t="s">
        <v>403</v>
      </c>
      <c r="E1360" s="36"/>
      <c r="H1360" s="36">
        <v>1.5</v>
      </c>
      <c r="I1360" t="s">
        <v>404</v>
      </c>
      <c r="J1360">
        <f>ROUND(H1360/100*K1355,5)</f>
        <v>1.32E-2</v>
      </c>
      <c r="K1360" s="36"/>
    </row>
    <row r="1361" spans="1:27" x14ac:dyDescent="0.25">
      <c r="D1361" s="37" t="s">
        <v>402</v>
      </c>
      <c r="E1361" s="36"/>
      <c r="H1361" s="36"/>
      <c r="K1361" s="38">
        <f>SUM(J1352:J1360)</f>
        <v>2.3110499999999998</v>
      </c>
    </row>
    <row r="1362" spans="1:27" x14ac:dyDescent="0.25">
      <c r="D1362" s="37" t="s">
        <v>434</v>
      </c>
      <c r="E1362" s="36"/>
      <c r="H1362" s="36">
        <v>10</v>
      </c>
      <c r="I1362" t="s">
        <v>404</v>
      </c>
      <c r="K1362" s="34">
        <f>ROUND(H1362/100*K1361,5)</f>
        <v>0.23111000000000001</v>
      </c>
    </row>
    <row r="1363" spans="1:27" x14ac:dyDescent="0.25">
      <c r="D1363" s="37" t="s">
        <v>405</v>
      </c>
      <c r="E1363" s="36"/>
      <c r="H1363" s="36"/>
      <c r="K1363" s="38">
        <f>SUM(K1361:K1362)</f>
        <v>2.54216</v>
      </c>
    </row>
    <row r="1365" spans="1:27" ht="45" customHeight="1" x14ac:dyDescent="0.25">
      <c r="A1365" s="29" t="s">
        <v>795</v>
      </c>
      <c r="B1365" s="29" t="s">
        <v>79</v>
      </c>
      <c r="C1365" s="30" t="s">
        <v>18</v>
      </c>
      <c r="D1365" s="7" t="s">
        <v>80</v>
      </c>
      <c r="E1365" s="6"/>
      <c r="F1365" s="6"/>
      <c r="G1365" s="30"/>
      <c r="H1365" s="31" t="s">
        <v>378</v>
      </c>
      <c r="I1365" s="5">
        <v>1</v>
      </c>
      <c r="J1365" s="4"/>
      <c r="K1365" s="32">
        <f>ROUND(K1377,2)</f>
        <v>3.14</v>
      </c>
      <c r="L1365" s="30"/>
      <c r="M1365" s="30"/>
      <c r="N1365" s="30"/>
      <c r="O1365" s="30"/>
      <c r="P1365" s="30"/>
      <c r="Q1365" s="30"/>
      <c r="R1365" s="30"/>
      <c r="S1365" s="30"/>
      <c r="T1365" s="30"/>
      <c r="U1365" s="30"/>
      <c r="V1365" s="30"/>
      <c r="W1365" s="30"/>
      <c r="X1365" s="30"/>
      <c r="Y1365" s="30"/>
      <c r="Z1365" s="30"/>
      <c r="AA1365" s="30"/>
    </row>
    <row r="1366" spans="1:27" x14ac:dyDescent="0.25">
      <c r="B1366" s="25" t="s">
        <v>379</v>
      </c>
    </row>
    <row r="1367" spans="1:27" x14ac:dyDescent="0.25">
      <c r="B1367" t="s">
        <v>437</v>
      </c>
      <c r="C1367" t="s">
        <v>381</v>
      </c>
      <c r="D1367" t="s">
        <v>438</v>
      </c>
      <c r="E1367" s="33">
        <v>1.4999999999999999E-2</v>
      </c>
      <c r="F1367" t="s">
        <v>383</v>
      </c>
      <c r="G1367" t="s">
        <v>384</v>
      </c>
      <c r="H1367" s="34">
        <v>31.58</v>
      </c>
      <c r="I1367" t="s">
        <v>385</v>
      </c>
      <c r="J1367" s="35">
        <f>ROUND(E1367/I1365* H1367,5)</f>
        <v>0.47370000000000001</v>
      </c>
      <c r="K1367" s="36"/>
    </row>
    <row r="1368" spans="1:27" x14ac:dyDescent="0.25">
      <c r="B1368" t="s">
        <v>439</v>
      </c>
      <c r="C1368" t="s">
        <v>381</v>
      </c>
      <c r="D1368" t="s">
        <v>440</v>
      </c>
      <c r="E1368" s="33">
        <v>1.4999999999999999E-2</v>
      </c>
      <c r="F1368" t="s">
        <v>383</v>
      </c>
      <c r="G1368" t="s">
        <v>384</v>
      </c>
      <c r="H1368" s="34">
        <v>27.09</v>
      </c>
      <c r="I1368" t="s">
        <v>385</v>
      </c>
      <c r="J1368" s="35">
        <f>ROUND(E1368/I1365* H1368,5)</f>
        <v>0.40634999999999999</v>
      </c>
      <c r="K1368" s="36"/>
    </row>
    <row r="1369" spans="1:27" x14ac:dyDescent="0.25">
      <c r="D1369" s="37" t="s">
        <v>386</v>
      </c>
      <c r="E1369" s="36"/>
      <c r="H1369" s="36"/>
      <c r="K1369" s="34">
        <f>SUM(J1367:J1368)</f>
        <v>0.88005</v>
      </c>
    </row>
    <row r="1370" spans="1:27" x14ac:dyDescent="0.25">
      <c r="B1370" s="25" t="s">
        <v>391</v>
      </c>
      <c r="E1370" s="36"/>
      <c r="H1370" s="36"/>
      <c r="K1370" s="36"/>
    </row>
    <row r="1371" spans="1:27" x14ac:dyDescent="0.25">
      <c r="B1371" t="s">
        <v>796</v>
      </c>
      <c r="C1371" t="s">
        <v>18</v>
      </c>
      <c r="D1371" t="s">
        <v>797</v>
      </c>
      <c r="E1371" s="33">
        <v>1.02</v>
      </c>
      <c r="G1371" t="s">
        <v>384</v>
      </c>
      <c r="H1371" s="34">
        <v>1.92</v>
      </c>
      <c r="I1371" t="s">
        <v>385</v>
      </c>
      <c r="J1371" s="35">
        <f>ROUND(E1371* H1371,5)</f>
        <v>1.9583999999999999</v>
      </c>
      <c r="K1371" s="36"/>
    </row>
    <row r="1372" spans="1:27" x14ac:dyDescent="0.25">
      <c r="D1372" s="37" t="s">
        <v>401</v>
      </c>
      <c r="E1372" s="36"/>
      <c r="H1372" s="36"/>
      <c r="K1372" s="34">
        <f>SUM(J1371:J1371)</f>
        <v>1.9583999999999999</v>
      </c>
    </row>
    <row r="1373" spans="1:27" x14ac:dyDescent="0.25">
      <c r="E1373" s="36"/>
      <c r="H1373" s="36"/>
      <c r="K1373" s="36"/>
    </row>
    <row r="1374" spans="1:27" x14ac:dyDescent="0.25">
      <c r="D1374" s="37" t="s">
        <v>403</v>
      </c>
      <c r="E1374" s="36"/>
      <c r="H1374" s="36">
        <v>1.5</v>
      </c>
      <c r="I1374" t="s">
        <v>404</v>
      </c>
      <c r="J1374">
        <f>ROUND(H1374/100*K1369,5)</f>
        <v>1.32E-2</v>
      </c>
      <c r="K1374" s="36"/>
    </row>
    <row r="1375" spans="1:27" x14ac:dyDescent="0.25">
      <c r="D1375" s="37" t="s">
        <v>402</v>
      </c>
      <c r="E1375" s="36"/>
      <c r="H1375" s="36"/>
      <c r="K1375" s="38">
        <f>SUM(J1366:J1374)</f>
        <v>2.8516499999999998</v>
      </c>
    </row>
    <row r="1376" spans="1:27" x14ac:dyDescent="0.25">
      <c r="D1376" s="37" t="s">
        <v>434</v>
      </c>
      <c r="E1376" s="36"/>
      <c r="H1376" s="36">
        <v>10</v>
      </c>
      <c r="I1376" t="s">
        <v>404</v>
      </c>
      <c r="K1376" s="34">
        <f>ROUND(H1376/100*K1375,5)</f>
        <v>0.28516999999999998</v>
      </c>
    </row>
    <row r="1377" spans="1:27" x14ac:dyDescent="0.25">
      <c r="D1377" s="37" t="s">
        <v>405</v>
      </c>
      <c r="E1377" s="36"/>
      <c r="H1377" s="36"/>
      <c r="K1377" s="38">
        <f>SUM(K1375:K1376)</f>
        <v>3.1368199999999997</v>
      </c>
    </row>
    <row r="1379" spans="1:27" ht="45" customHeight="1" x14ac:dyDescent="0.25">
      <c r="A1379" s="29" t="s">
        <v>798</v>
      </c>
      <c r="B1379" s="29" t="s">
        <v>85</v>
      </c>
      <c r="C1379" s="30" t="s">
        <v>18</v>
      </c>
      <c r="D1379" s="7" t="s">
        <v>86</v>
      </c>
      <c r="E1379" s="6"/>
      <c r="F1379" s="6"/>
      <c r="G1379" s="30"/>
      <c r="H1379" s="31" t="s">
        <v>378</v>
      </c>
      <c r="I1379" s="5">
        <v>1</v>
      </c>
      <c r="J1379" s="4"/>
      <c r="K1379" s="32">
        <f>ROUND(K1391,2)</f>
        <v>4.05</v>
      </c>
      <c r="L1379" s="30"/>
      <c r="M1379" s="30"/>
      <c r="N1379" s="30"/>
      <c r="O1379" s="30"/>
      <c r="P1379" s="30"/>
      <c r="Q1379" s="30"/>
      <c r="R1379" s="30"/>
      <c r="S1379" s="30"/>
      <c r="T1379" s="30"/>
      <c r="U1379" s="30"/>
      <c r="V1379" s="30"/>
      <c r="W1379" s="30"/>
      <c r="X1379" s="30"/>
      <c r="Y1379" s="30"/>
      <c r="Z1379" s="30"/>
      <c r="AA1379" s="30"/>
    </row>
    <row r="1380" spans="1:27" x14ac:dyDescent="0.25">
      <c r="B1380" s="25" t="s">
        <v>379</v>
      </c>
    </row>
    <row r="1381" spans="1:27" x14ac:dyDescent="0.25">
      <c r="B1381" t="s">
        <v>439</v>
      </c>
      <c r="C1381" t="s">
        <v>381</v>
      </c>
      <c r="D1381" t="s">
        <v>440</v>
      </c>
      <c r="E1381" s="33">
        <v>1.4999999999999999E-2</v>
      </c>
      <c r="F1381" t="s">
        <v>383</v>
      </c>
      <c r="G1381" t="s">
        <v>384</v>
      </c>
      <c r="H1381" s="34">
        <v>27.09</v>
      </c>
      <c r="I1381" t="s">
        <v>385</v>
      </c>
      <c r="J1381" s="35">
        <f>ROUND(E1381/I1379* H1381,5)</f>
        <v>0.40634999999999999</v>
      </c>
      <c r="K1381" s="36"/>
    </row>
    <row r="1382" spans="1:27" x14ac:dyDescent="0.25">
      <c r="B1382" t="s">
        <v>437</v>
      </c>
      <c r="C1382" t="s">
        <v>381</v>
      </c>
      <c r="D1382" t="s">
        <v>438</v>
      </c>
      <c r="E1382" s="33">
        <v>1.4999999999999999E-2</v>
      </c>
      <c r="F1382" t="s">
        <v>383</v>
      </c>
      <c r="G1382" t="s">
        <v>384</v>
      </c>
      <c r="H1382" s="34">
        <v>31.58</v>
      </c>
      <c r="I1382" t="s">
        <v>385</v>
      </c>
      <c r="J1382" s="35">
        <f>ROUND(E1382/I1379* H1382,5)</f>
        <v>0.47370000000000001</v>
      </c>
      <c r="K1382" s="36"/>
    </row>
    <row r="1383" spans="1:27" x14ac:dyDescent="0.25">
      <c r="D1383" s="37" t="s">
        <v>386</v>
      </c>
      <c r="E1383" s="36"/>
      <c r="H1383" s="36"/>
      <c r="K1383" s="34">
        <f>SUM(J1381:J1382)</f>
        <v>0.88005</v>
      </c>
    </row>
    <row r="1384" spans="1:27" x14ac:dyDescent="0.25">
      <c r="B1384" s="25" t="s">
        <v>391</v>
      </c>
      <c r="E1384" s="36"/>
      <c r="H1384" s="36"/>
      <c r="K1384" s="36"/>
    </row>
    <row r="1385" spans="1:27" x14ac:dyDescent="0.25">
      <c r="B1385" t="s">
        <v>799</v>
      </c>
      <c r="C1385" t="s">
        <v>18</v>
      </c>
      <c r="D1385" t="s">
        <v>800</v>
      </c>
      <c r="E1385" s="33">
        <v>1.02</v>
      </c>
      <c r="G1385" t="s">
        <v>384</v>
      </c>
      <c r="H1385" s="34">
        <v>2.73</v>
      </c>
      <c r="I1385" t="s">
        <v>385</v>
      </c>
      <c r="J1385" s="35">
        <f>ROUND(E1385* H1385,5)</f>
        <v>2.7846000000000002</v>
      </c>
      <c r="K1385" s="36"/>
    </row>
    <row r="1386" spans="1:27" x14ac:dyDescent="0.25">
      <c r="D1386" s="37" t="s">
        <v>401</v>
      </c>
      <c r="E1386" s="36"/>
      <c r="H1386" s="36"/>
      <c r="K1386" s="34">
        <f>SUM(J1385:J1385)</f>
        <v>2.7846000000000002</v>
      </c>
    </row>
    <row r="1387" spans="1:27" x14ac:dyDescent="0.25">
      <c r="E1387" s="36"/>
      <c r="H1387" s="36"/>
      <c r="K1387" s="36"/>
    </row>
    <row r="1388" spans="1:27" x14ac:dyDescent="0.25">
      <c r="D1388" s="37" t="s">
        <v>403</v>
      </c>
      <c r="E1388" s="36"/>
      <c r="H1388" s="36">
        <v>1.5</v>
      </c>
      <c r="I1388" t="s">
        <v>404</v>
      </c>
      <c r="J1388">
        <f>ROUND(H1388/100*K1383,5)</f>
        <v>1.32E-2</v>
      </c>
      <c r="K1388" s="36"/>
    </row>
    <row r="1389" spans="1:27" x14ac:dyDescent="0.25">
      <c r="D1389" s="37" t="s">
        <v>402</v>
      </c>
      <c r="E1389" s="36"/>
      <c r="H1389" s="36"/>
      <c r="K1389" s="38">
        <f>SUM(J1380:J1388)</f>
        <v>3.6778499999999998</v>
      </c>
    </row>
    <row r="1390" spans="1:27" x14ac:dyDescent="0.25">
      <c r="D1390" s="37" t="s">
        <v>434</v>
      </c>
      <c r="E1390" s="36"/>
      <c r="H1390" s="36">
        <v>10</v>
      </c>
      <c r="I1390" t="s">
        <v>404</v>
      </c>
      <c r="K1390" s="34">
        <f>ROUND(H1390/100*K1389,5)</f>
        <v>0.36779000000000001</v>
      </c>
    </row>
    <row r="1391" spans="1:27" x14ac:dyDescent="0.25">
      <c r="D1391" s="37" t="s">
        <v>405</v>
      </c>
      <c r="E1391" s="36"/>
      <c r="H1391" s="36"/>
      <c r="K1391" s="38">
        <f>SUM(K1389:K1390)</f>
        <v>4.0456399999999997</v>
      </c>
    </row>
    <row r="1393" spans="1:27" ht="45" customHeight="1" x14ac:dyDescent="0.25">
      <c r="A1393" s="29" t="s">
        <v>801</v>
      </c>
      <c r="B1393" s="29" t="s">
        <v>93</v>
      </c>
      <c r="C1393" s="30" t="s">
        <v>18</v>
      </c>
      <c r="D1393" s="7" t="s">
        <v>94</v>
      </c>
      <c r="E1393" s="6"/>
      <c r="F1393" s="6"/>
      <c r="G1393" s="30"/>
      <c r="H1393" s="31" t="s">
        <v>378</v>
      </c>
      <c r="I1393" s="5">
        <v>1</v>
      </c>
      <c r="J1393" s="4"/>
      <c r="K1393" s="32">
        <f>ROUND(K1405,2)</f>
        <v>4.3099999999999996</v>
      </c>
      <c r="L1393" s="30"/>
      <c r="M1393" s="30"/>
      <c r="N1393" s="30"/>
      <c r="O1393" s="30"/>
      <c r="P1393" s="30"/>
      <c r="Q1393" s="30"/>
      <c r="R1393" s="30"/>
      <c r="S1393" s="30"/>
      <c r="T1393" s="30"/>
      <c r="U1393" s="30"/>
      <c r="V1393" s="30"/>
      <c r="W1393" s="30"/>
      <c r="X1393" s="30"/>
      <c r="Y1393" s="30"/>
      <c r="Z1393" s="30"/>
      <c r="AA1393" s="30"/>
    </row>
    <row r="1394" spans="1:27" x14ac:dyDescent="0.25">
      <c r="B1394" s="25" t="s">
        <v>379</v>
      </c>
    </row>
    <row r="1395" spans="1:27" x14ac:dyDescent="0.25">
      <c r="B1395" t="s">
        <v>437</v>
      </c>
      <c r="C1395" t="s">
        <v>381</v>
      </c>
      <c r="D1395" t="s">
        <v>438</v>
      </c>
      <c r="E1395" s="33">
        <v>1.4999999999999999E-2</v>
      </c>
      <c r="F1395" t="s">
        <v>383</v>
      </c>
      <c r="G1395" t="s">
        <v>384</v>
      </c>
      <c r="H1395" s="34">
        <v>31.58</v>
      </c>
      <c r="I1395" t="s">
        <v>385</v>
      </c>
      <c r="J1395" s="35">
        <f>ROUND(E1395/I1393* H1395,5)</f>
        <v>0.47370000000000001</v>
      </c>
      <c r="K1395" s="36"/>
    </row>
    <row r="1396" spans="1:27" x14ac:dyDescent="0.25">
      <c r="B1396" t="s">
        <v>439</v>
      </c>
      <c r="C1396" t="s">
        <v>381</v>
      </c>
      <c r="D1396" t="s">
        <v>440</v>
      </c>
      <c r="E1396" s="33">
        <v>1.4999999999999999E-2</v>
      </c>
      <c r="F1396" t="s">
        <v>383</v>
      </c>
      <c r="G1396" t="s">
        <v>384</v>
      </c>
      <c r="H1396" s="34">
        <v>27.09</v>
      </c>
      <c r="I1396" t="s">
        <v>385</v>
      </c>
      <c r="J1396" s="35">
        <f>ROUND(E1396/I1393* H1396,5)</f>
        <v>0.40634999999999999</v>
      </c>
      <c r="K1396" s="36"/>
    </row>
    <row r="1397" spans="1:27" x14ac:dyDescent="0.25">
      <c r="D1397" s="37" t="s">
        <v>386</v>
      </c>
      <c r="E1397" s="36"/>
      <c r="H1397" s="36"/>
      <c r="K1397" s="34">
        <f>SUM(J1395:J1396)</f>
        <v>0.88005</v>
      </c>
    </row>
    <row r="1398" spans="1:27" x14ac:dyDescent="0.25">
      <c r="B1398" s="25" t="s">
        <v>391</v>
      </c>
      <c r="E1398" s="36"/>
      <c r="H1398" s="36"/>
      <c r="K1398" s="36"/>
    </row>
    <row r="1399" spans="1:27" x14ac:dyDescent="0.25">
      <c r="B1399" t="s">
        <v>802</v>
      </c>
      <c r="C1399" t="s">
        <v>18</v>
      </c>
      <c r="D1399" t="s">
        <v>803</v>
      </c>
      <c r="E1399" s="33">
        <v>1.02</v>
      </c>
      <c r="G1399" t="s">
        <v>384</v>
      </c>
      <c r="H1399" s="34">
        <v>2.97</v>
      </c>
      <c r="I1399" t="s">
        <v>385</v>
      </c>
      <c r="J1399" s="35">
        <f>ROUND(E1399* H1399,5)</f>
        <v>3.0293999999999999</v>
      </c>
      <c r="K1399" s="36"/>
    </row>
    <row r="1400" spans="1:27" x14ac:dyDescent="0.25">
      <c r="D1400" s="37" t="s">
        <v>401</v>
      </c>
      <c r="E1400" s="36"/>
      <c r="H1400" s="36"/>
      <c r="K1400" s="34">
        <f>SUM(J1399:J1399)</f>
        <v>3.0293999999999999</v>
      </c>
    </row>
    <row r="1401" spans="1:27" x14ac:dyDescent="0.25">
      <c r="E1401" s="36"/>
      <c r="H1401" s="36"/>
      <c r="K1401" s="36"/>
    </row>
    <row r="1402" spans="1:27" x14ac:dyDescent="0.25">
      <c r="D1402" s="37" t="s">
        <v>403</v>
      </c>
      <c r="E1402" s="36"/>
      <c r="H1402" s="36">
        <v>1.5</v>
      </c>
      <c r="I1402" t="s">
        <v>404</v>
      </c>
      <c r="J1402">
        <f>ROUND(H1402/100*K1397,5)</f>
        <v>1.32E-2</v>
      </c>
      <c r="K1402" s="36"/>
    </row>
    <row r="1403" spans="1:27" x14ac:dyDescent="0.25">
      <c r="D1403" s="37" t="s">
        <v>402</v>
      </c>
      <c r="E1403" s="36"/>
      <c r="H1403" s="36"/>
      <c r="K1403" s="38">
        <f>SUM(J1394:J1402)</f>
        <v>3.9226499999999995</v>
      </c>
    </row>
    <row r="1404" spans="1:27" x14ac:dyDescent="0.25">
      <c r="D1404" s="37" t="s">
        <v>434</v>
      </c>
      <c r="E1404" s="36"/>
      <c r="H1404" s="36">
        <v>10</v>
      </c>
      <c r="I1404" t="s">
        <v>404</v>
      </c>
      <c r="K1404" s="34">
        <f>ROUND(H1404/100*K1403,5)</f>
        <v>0.39227000000000001</v>
      </c>
    </row>
    <row r="1405" spans="1:27" x14ac:dyDescent="0.25">
      <c r="D1405" s="37" t="s">
        <v>405</v>
      </c>
      <c r="E1405" s="36"/>
      <c r="H1405" s="36"/>
      <c r="K1405" s="38">
        <f>SUM(K1403:K1404)</f>
        <v>4.3149199999999999</v>
      </c>
    </row>
    <row r="1407" spans="1:27" ht="45" customHeight="1" x14ac:dyDescent="0.25">
      <c r="A1407" s="29" t="s">
        <v>804</v>
      </c>
      <c r="B1407" s="29" t="s">
        <v>226</v>
      </c>
      <c r="C1407" s="30" t="s">
        <v>18</v>
      </c>
      <c r="D1407" s="7" t="s">
        <v>227</v>
      </c>
      <c r="E1407" s="6"/>
      <c r="F1407" s="6"/>
      <c r="G1407" s="30"/>
      <c r="H1407" s="31" t="s">
        <v>378</v>
      </c>
      <c r="I1407" s="5">
        <v>1</v>
      </c>
      <c r="J1407" s="4"/>
      <c r="K1407" s="32">
        <f>ROUND(K1419,2)</f>
        <v>9.3000000000000007</v>
      </c>
      <c r="L1407" s="30"/>
      <c r="M1407" s="30"/>
      <c r="N1407" s="30"/>
      <c r="O1407" s="30"/>
      <c r="P1407" s="30"/>
      <c r="Q1407" s="30"/>
      <c r="R1407" s="30"/>
      <c r="S1407" s="30"/>
      <c r="T1407" s="30"/>
      <c r="U1407" s="30"/>
      <c r="V1407" s="30"/>
      <c r="W1407" s="30"/>
      <c r="X1407" s="30"/>
      <c r="Y1407" s="30"/>
      <c r="Z1407" s="30"/>
      <c r="AA1407" s="30"/>
    </row>
    <row r="1408" spans="1:27" x14ac:dyDescent="0.25">
      <c r="B1408" s="25" t="s">
        <v>379</v>
      </c>
    </row>
    <row r="1409" spans="1:27" x14ac:dyDescent="0.25">
      <c r="B1409" t="s">
        <v>437</v>
      </c>
      <c r="C1409" t="s">
        <v>381</v>
      </c>
      <c r="D1409" t="s">
        <v>438</v>
      </c>
      <c r="E1409" s="33">
        <v>1.4999999999999999E-2</v>
      </c>
      <c r="F1409" t="s">
        <v>383</v>
      </c>
      <c r="G1409" t="s">
        <v>384</v>
      </c>
      <c r="H1409" s="34">
        <v>31.58</v>
      </c>
      <c r="I1409" t="s">
        <v>385</v>
      </c>
      <c r="J1409" s="35">
        <f>ROUND(E1409/I1407* H1409,5)</f>
        <v>0.47370000000000001</v>
      </c>
      <c r="K1409" s="36"/>
    </row>
    <row r="1410" spans="1:27" x14ac:dyDescent="0.25">
      <c r="B1410" t="s">
        <v>439</v>
      </c>
      <c r="C1410" t="s">
        <v>381</v>
      </c>
      <c r="D1410" t="s">
        <v>440</v>
      </c>
      <c r="E1410" s="33">
        <v>1.4999999999999999E-2</v>
      </c>
      <c r="F1410" t="s">
        <v>383</v>
      </c>
      <c r="G1410" t="s">
        <v>384</v>
      </c>
      <c r="H1410" s="34">
        <v>27.09</v>
      </c>
      <c r="I1410" t="s">
        <v>385</v>
      </c>
      <c r="J1410" s="35">
        <f>ROUND(E1410/I1407* H1410,5)</f>
        <v>0.40634999999999999</v>
      </c>
      <c r="K1410" s="36"/>
    </row>
    <row r="1411" spans="1:27" x14ac:dyDescent="0.25">
      <c r="D1411" s="37" t="s">
        <v>386</v>
      </c>
      <c r="E1411" s="36"/>
      <c r="H1411" s="36"/>
      <c r="K1411" s="34">
        <f>SUM(J1409:J1410)</f>
        <v>0.88005</v>
      </c>
    </row>
    <row r="1412" spans="1:27" x14ac:dyDescent="0.25">
      <c r="B1412" s="25" t="s">
        <v>391</v>
      </c>
      <c r="E1412" s="36"/>
      <c r="H1412" s="36"/>
      <c r="K1412" s="36"/>
    </row>
    <row r="1413" spans="1:27" x14ac:dyDescent="0.25">
      <c r="B1413" t="s">
        <v>805</v>
      </c>
      <c r="C1413" t="s">
        <v>18</v>
      </c>
      <c r="D1413" t="s">
        <v>806</v>
      </c>
      <c r="E1413" s="33">
        <v>1.02</v>
      </c>
      <c r="G1413" t="s">
        <v>384</v>
      </c>
      <c r="H1413" s="34">
        <v>7.41</v>
      </c>
      <c r="I1413" t="s">
        <v>385</v>
      </c>
      <c r="J1413" s="35">
        <f>ROUND(E1413* H1413,5)</f>
        <v>7.5582000000000003</v>
      </c>
      <c r="K1413" s="36"/>
    </row>
    <row r="1414" spans="1:27" x14ac:dyDescent="0.25">
      <c r="D1414" s="37" t="s">
        <v>401</v>
      </c>
      <c r="E1414" s="36"/>
      <c r="H1414" s="36"/>
      <c r="K1414" s="34">
        <f>SUM(J1413:J1413)</f>
        <v>7.5582000000000003</v>
      </c>
    </row>
    <row r="1415" spans="1:27" x14ac:dyDescent="0.25">
      <c r="E1415" s="36"/>
      <c r="H1415" s="36"/>
      <c r="K1415" s="36"/>
    </row>
    <row r="1416" spans="1:27" x14ac:dyDescent="0.25">
      <c r="D1416" s="37" t="s">
        <v>403</v>
      </c>
      <c r="E1416" s="36"/>
      <c r="H1416" s="36">
        <v>1.5</v>
      </c>
      <c r="I1416" t="s">
        <v>404</v>
      </c>
      <c r="J1416">
        <f>ROUND(H1416/100*K1411,5)</f>
        <v>1.32E-2</v>
      </c>
      <c r="K1416" s="36"/>
    </row>
    <row r="1417" spans="1:27" x14ac:dyDescent="0.25">
      <c r="D1417" s="37" t="s">
        <v>402</v>
      </c>
      <c r="E1417" s="36"/>
      <c r="H1417" s="36"/>
      <c r="K1417" s="38">
        <f>SUM(J1408:J1416)</f>
        <v>8.4514499999999995</v>
      </c>
    </row>
    <row r="1418" spans="1:27" x14ac:dyDescent="0.25">
      <c r="D1418" s="37" t="s">
        <v>434</v>
      </c>
      <c r="E1418" s="36"/>
      <c r="H1418" s="36">
        <v>10</v>
      </c>
      <c r="I1418" t="s">
        <v>404</v>
      </c>
      <c r="K1418" s="34">
        <f>ROUND(H1418/100*K1417,5)</f>
        <v>0.84514999999999996</v>
      </c>
    </row>
    <row r="1419" spans="1:27" x14ac:dyDescent="0.25">
      <c r="D1419" s="37" t="s">
        <v>405</v>
      </c>
      <c r="E1419" s="36"/>
      <c r="H1419" s="36"/>
      <c r="K1419" s="38">
        <f>SUM(K1417:K1418)</f>
        <v>9.2965999999999998</v>
      </c>
    </row>
    <row r="1421" spans="1:27" ht="45" customHeight="1" x14ac:dyDescent="0.25">
      <c r="A1421" s="29" t="s">
        <v>807</v>
      </c>
      <c r="B1421" s="29" t="s">
        <v>110</v>
      </c>
      <c r="C1421" s="30" t="s">
        <v>18</v>
      </c>
      <c r="D1421" s="7" t="s">
        <v>111</v>
      </c>
      <c r="E1421" s="6"/>
      <c r="F1421" s="6"/>
      <c r="G1421" s="30"/>
      <c r="H1421" s="31" t="s">
        <v>378</v>
      </c>
      <c r="I1421" s="5">
        <v>1</v>
      </c>
      <c r="J1421" s="4"/>
      <c r="K1421" s="32">
        <f>ROUND(K1433,2)</f>
        <v>4.05</v>
      </c>
      <c r="L1421" s="30"/>
      <c r="M1421" s="30"/>
      <c r="N1421" s="30"/>
      <c r="O1421" s="30"/>
      <c r="P1421" s="30"/>
      <c r="Q1421" s="30"/>
      <c r="R1421" s="30"/>
      <c r="S1421" s="30"/>
      <c r="T1421" s="30"/>
      <c r="U1421" s="30"/>
      <c r="V1421" s="30"/>
      <c r="W1421" s="30"/>
      <c r="X1421" s="30"/>
      <c r="Y1421" s="30"/>
      <c r="Z1421" s="30"/>
      <c r="AA1421" s="30"/>
    </row>
    <row r="1422" spans="1:27" x14ac:dyDescent="0.25">
      <c r="B1422" s="25" t="s">
        <v>379</v>
      </c>
    </row>
    <row r="1423" spans="1:27" x14ac:dyDescent="0.25">
      <c r="B1423" t="s">
        <v>437</v>
      </c>
      <c r="C1423" t="s">
        <v>381</v>
      </c>
      <c r="D1423" t="s">
        <v>438</v>
      </c>
      <c r="E1423" s="33">
        <v>1.4999999999999999E-2</v>
      </c>
      <c r="F1423" t="s">
        <v>383</v>
      </c>
      <c r="G1423" t="s">
        <v>384</v>
      </c>
      <c r="H1423" s="34">
        <v>31.58</v>
      </c>
      <c r="I1423" t="s">
        <v>385</v>
      </c>
      <c r="J1423" s="35">
        <f>ROUND(E1423/I1421* H1423,5)</f>
        <v>0.47370000000000001</v>
      </c>
      <c r="K1423" s="36"/>
    </row>
    <row r="1424" spans="1:27" x14ac:dyDescent="0.25">
      <c r="B1424" t="s">
        <v>439</v>
      </c>
      <c r="C1424" t="s">
        <v>381</v>
      </c>
      <c r="D1424" t="s">
        <v>440</v>
      </c>
      <c r="E1424" s="33">
        <v>1.4999999999999999E-2</v>
      </c>
      <c r="F1424" t="s">
        <v>383</v>
      </c>
      <c r="G1424" t="s">
        <v>384</v>
      </c>
      <c r="H1424" s="34">
        <v>27.09</v>
      </c>
      <c r="I1424" t="s">
        <v>385</v>
      </c>
      <c r="J1424" s="35">
        <f>ROUND(E1424/I1421* H1424,5)</f>
        <v>0.40634999999999999</v>
      </c>
      <c r="K1424" s="36"/>
    </row>
    <row r="1425" spans="1:27" x14ac:dyDescent="0.25">
      <c r="D1425" s="37" t="s">
        <v>386</v>
      </c>
      <c r="E1425" s="36"/>
      <c r="H1425" s="36"/>
      <c r="K1425" s="34">
        <f>SUM(J1423:J1424)</f>
        <v>0.88005</v>
      </c>
    </row>
    <row r="1426" spans="1:27" x14ac:dyDescent="0.25">
      <c r="B1426" s="25" t="s">
        <v>391</v>
      </c>
      <c r="E1426" s="36"/>
      <c r="H1426" s="36"/>
      <c r="K1426" s="36"/>
    </row>
    <row r="1427" spans="1:27" x14ac:dyDescent="0.25">
      <c r="B1427" t="s">
        <v>799</v>
      </c>
      <c r="C1427" t="s">
        <v>18</v>
      </c>
      <c r="D1427" t="s">
        <v>800</v>
      </c>
      <c r="E1427" s="33">
        <v>1.02</v>
      </c>
      <c r="G1427" t="s">
        <v>384</v>
      </c>
      <c r="H1427" s="34">
        <v>2.73</v>
      </c>
      <c r="I1427" t="s">
        <v>385</v>
      </c>
      <c r="J1427" s="35">
        <f>ROUND(E1427* H1427,5)</f>
        <v>2.7846000000000002</v>
      </c>
      <c r="K1427" s="36"/>
    </row>
    <row r="1428" spans="1:27" x14ac:dyDescent="0.25">
      <c r="D1428" s="37" t="s">
        <v>401</v>
      </c>
      <c r="E1428" s="36"/>
      <c r="H1428" s="36"/>
      <c r="K1428" s="34">
        <f>SUM(J1427:J1427)</f>
        <v>2.7846000000000002</v>
      </c>
    </row>
    <row r="1429" spans="1:27" x14ac:dyDescent="0.25">
      <c r="E1429" s="36"/>
      <c r="H1429" s="36"/>
      <c r="K1429" s="36"/>
    </row>
    <row r="1430" spans="1:27" x14ac:dyDescent="0.25">
      <c r="D1430" s="37" t="s">
        <v>403</v>
      </c>
      <c r="E1430" s="36"/>
      <c r="H1430" s="36">
        <v>1.5</v>
      </c>
      <c r="I1430" t="s">
        <v>404</v>
      </c>
      <c r="J1430">
        <f>ROUND(H1430/100*K1425,5)</f>
        <v>1.32E-2</v>
      </c>
      <c r="K1430" s="36"/>
    </row>
    <row r="1431" spans="1:27" x14ac:dyDescent="0.25">
      <c r="D1431" s="37" t="s">
        <v>402</v>
      </c>
      <c r="E1431" s="36"/>
      <c r="H1431" s="36"/>
      <c r="K1431" s="38">
        <f>SUM(J1422:J1430)</f>
        <v>3.6778499999999998</v>
      </c>
    </row>
    <row r="1432" spans="1:27" x14ac:dyDescent="0.25">
      <c r="D1432" s="37" t="s">
        <v>434</v>
      </c>
      <c r="E1432" s="36"/>
      <c r="H1432" s="36">
        <v>10</v>
      </c>
      <c r="I1432" t="s">
        <v>404</v>
      </c>
      <c r="K1432" s="34">
        <f>ROUND(H1432/100*K1431,5)</f>
        <v>0.36779000000000001</v>
      </c>
    </row>
    <row r="1433" spans="1:27" x14ac:dyDescent="0.25">
      <c r="D1433" s="37" t="s">
        <v>405</v>
      </c>
      <c r="E1433" s="36"/>
      <c r="H1433" s="36"/>
      <c r="K1433" s="38">
        <f>SUM(K1431:K1432)</f>
        <v>4.0456399999999997</v>
      </c>
    </row>
    <row r="1435" spans="1:27" ht="45" customHeight="1" x14ac:dyDescent="0.25">
      <c r="A1435" s="29" t="s">
        <v>808</v>
      </c>
      <c r="B1435" s="29" t="s">
        <v>339</v>
      </c>
      <c r="C1435" s="30" t="s">
        <v>27</v>
      </c>
      <c r="D1435" s="7" t="s">
        <v>340</v>
      </c>
      <c r="E1435" s="6"/>
      <c r="F1435" s="6"/>
      <c r="G1435" s="30"/>
      <c r="H1435" s="31" t="s">
        <v>378</v>
      </c>
      <c r="I1435" s="5">
        <v>1</v>
      </c>
      <c r="J1435" s="4"/>
      <c r="K1435" s="32">
        <f>ROUND(K1449,2)</f>
        <v>255.09</v>
      </c>
      <c r="L1435" s="30"/>
      <c r="M1435" s="30"/>
      <c r="N1435" s="30"/>
      <c r="O1435" s="30"/>
      <c r="P1435" s="30"/>
      <c r="Q1435" s="30"/>
      <c r="R1435" s="30"/>
      <c r="S1435" s="30"/>
      <c r="T1435" s="30"/>
      <c r="U1435" s="30"/>
      <c r="V1435" s="30"/>
      <c r="W1435" s="30"/>
      <c r="X1435" s="30"/>
      <c r="Y1435" s="30"/>
      <c r="Z1435" s="30"/>
      <c r="AA1435" s="30"/>
    </row>
    <row r="1436" spans="1:27" x14ac:dyDescent="0.25">
      <c r="B1436" s="25" t="s">
        <v>379</v>
      </c>
    </row>
    <row r="1437" spans="1:27" x14ac:dyDescent="0.25">
      <c r="B1437" t="s">
        <v>437</v>
      </c>
      <c r="C1437" t="s">
        <v>381</v>
      </c>
      <c r="D1437" t="s">
        <v>438</v>
      </c>
      <c r="E1437" s="33">
        <v>0.4</v>
      </c>
      <c r="F1437" t="s">
        <v>383</v>
      </c>
      <c r="G1437" t="s">
        <v>384</v>
      </c>
      <c r="H1437" s="34">
        <v>31.58</v>
      </c>
      <c r="I1437" t="s">
        <v>385</v>
      </c>
      <c r="J1437" s="35">
        <f>ROUND(E1437/I1435* H1437,5)</f>
        <v>12.632</v>
      </c>
      <c r="K1437" s="36"/>
    </row>
    <row r="1438" spans="1:27" x14ac:dyDescent="0.25">
      <c r="B1438" t="s">
        <v>439</v>
      </c>
      <c r="C1438" t="s">
        <v>381</v>
      </c>
      <c r="D1438" t="s">
        <v>440</v>
      </c>
      <c r="E1438" s="33">
        <v>0.1</v>
      </c>
      <c r="F1438" t="s">
        <v>383</v>
      </c>
      <c r="G1438" t="s">
        <v>384</v>
      </c>
      <c r="H1438" s="34">
        <v>27.09</v>
      </c>
      <c r="I1438" t="s">
        <v>385</v>
      </c>
      <c r="J1438" s="35">
        <f>ROUND(E1438/I1435* H1438,5)</f>
        <v>2.7090000000000001</v>
      </c>
      <c r="K1438" s="36"/>
    </row>
    <row r="1439" spans="1:27" x14ac:dyDescent="0.25">
      <c r="D1439" s="37" t="s">
        <v>386</v>
      </c>
      <c r="E1439" s="36"/>
      <c r="H1439" s="36"/>
      <c r="K1439" s="34">
        <f>SUM(J1437:J1438)</f>
        <v>15.340999999999999</v>
      </c>
    </row>
    <row r="1440" spans="1:27" x14ac:dyDescent="0.25">
      <c r="B1440" s="25" t="s">
        <v>391</v>
      </c>
      <c r="E1440" s="36"/>
      <c r="H1440" s="36"/>
      <c r="K1440" s="36"/>
    </row>
    <row r="1441" spans="1:27" x14ac:dyDescent="0.25">
      <c r="B1441" t="s">
        <v>809</v>
      </c>
      <c r="C1441" t="s">
        <v>27</v>
      </c>
      <c r="D1441" t="s">
        <v>810</v>
      </c>
      <c r="E1441" s="33">
        <v>1</v>
      </c>
      <c r="G1441" t="s">
        <v>384</v>
      </c>
      <c r="H1441" s="34">
        <v>0.3</v>
      </c>
      <c r="I1441" t="s">
        <v>385</v>
      </c>
      <c r="J1441" s="35">
        <f>ROUND(E1441* H1441,5)</f>
        <v>0.3</v>
      </c>
      <c r="K1441" s="36"/>
    </row>
    <row r="1442" spans="1:27" x14ac:dyDescent="0.25">
      <c r="B1442" t="s">
        <v>811</v>
      </c>
      <c r="C1442" t="s">
        <v>27</v>
      </c>
      <c r="D1442" t="s">
        <v>812</v>
      </c>
      <c r="E1442" s="33">
        <v>1</v>
      </c>
      <c r="G1442" t="s">
        <v>384</v>
      </c>
      <c r="H1442" s="34">
        <v>215</v>
      </c>
      <c r="I1442" t="s">
        <v>385</v>
      </c>
      <c r="J1442" s="35">
        <f>ROUND(E1442* H1442,5)</f>
        <v>215</v>
      </c>
      <c r="K1442" s="36"/>
    </row>
    <row r="1443" spans="1:27" x14ac:dyDescent="0.25">
      <c r="B1443" t="s">
        <v>813</v>
      </c>
      <c r="C1443" t="s">
        <v>27</v>
      </c>
      <c r="D1443" t="s">
        <v>814</v>
      </c>
      <c r="E1443" s="33">
        <v>1</v>
      </c>
      <c r="G1443" t="s">
        <v>384</v>
      </c>
      <c r="H1443" s="34">
        <v>1.03</v>
      </c>
      <c r="I1443" t="s">
        <v>385</v>
      </c>
      <c r="J1443" s="35">
        <f>ROUND(E1443* H1443,5)</f>
        <v>1.03</v>
      </c>
      <c r="K1443" s="36"/>
    </row>
    <row r="1444" spans="1:27" x14ac:dyDescent="0.25">
      <c r="D1444" s="37" t="s">
        <v>401</v>
      </c>
      <c r="E1444" s="36"/>
      <c r="H1444" s="36"/>
      <c r="K1444" s="34">
        <f>SUM(J1441:J1443)</f>
        <v>216.33</v>
      </c>
    </row>
    <row r="1445" spans="1:27" x14ac:dyDescent="0.25">
      <c r="E1445" s="36"/>
      <c r="H1445" s="36"/>
      <c r="K1445" s="36"/>
    </row>
    <row r="1446" spans="1:27" x14ac:dyDescent="0.25">
      <c r="D1446" s="37" t="s">
        <v>403</v>
      </c>
      <c r="E1446" s="36"/>
      <c r="H1446" s="36">
        <v>1.5</v>
      </c>
      <c r="I1446" t="s">
        <v>404</v>
      </c>
      <c r="J1446">
        <f>ROUND(H1446/100*K1439,5)</f>
        <v>0.23011999999999999</v>
      </c>
      <c r="K1446" s="36"/>
    </row>
    <row r="1447" spans="1:27" x14ac:dyDescent="0.25">
      <c r="D1447" s="37" t="s">
        <v>402</v>
      </c>
      <c r="E1447" s="36"/>
      <c r="H1447" s="36"/>
      <c r="K1447" s="38">
        <f>SUM(J1436:J1446)</f>
        <v>231.90111999999999</v>
      </c>
    </row>
    <row r="1448" spans="1:27" x14ac:dyDescent="0.25">
      <c r="D1448" s="37" t="s">
        <v>434</v>
      </c>
      <c r="E1448" s="36"/>
      <c r="H1448" s="36">
        <v>10</v>
      </c>
      <c r="I1448" t="s">
        <v>404</v>
      </c>
      <c r="K1448" s="34">
        <f>ROUND(H1448/100*K1447,5)</f>
        <v>23.190110000000001</v>
      </c>
    </row>
    <row r="1449" spans="1:27" x14ac:dyDescent="0.25">
      <c r="D1449" s="37" t="s">
        <v>405</v>
      </c>
      <c r="E1449" s="36"/>
      <c r="H1449" s="36"/>
      <c r="K1449" s="38">
        <f>SUM(K1447:K1448)</f>
        <v>255.09123</v>
      </c>
    </row>
    <row r="1451" spans="1:27" ht="45" customHeight="1" x14ac:dyDescent="0.25">
      <c r="A1451" s="29" t="s">
        <v>815</v>
      </c>
      <c r="B1451" s="29" t="s">
        <v>150</v>
      </c>
      <c r="C1451" s="30" t="s">
        <v>27</v>
      </c>
      <c r="D1451" s="7" t="s">
        <v>151</v>
      </c>
      <c r="E1451" s="6"/>
      <c r="F1451" s="6"/>
      <c r="G1451" s="30"/>
      <c r="H1451" s="31" t="s">
        <v>378</v>
      </c>
      <c r="I1451" s="5">
        <v>1</v>
      </c>
      <c r="J1451" s="4"/>
      <c r="K1451" s="32">
        <f>ROUND(K1463,2)</f>
        <v>2069.21</v>
      </c>
      <c r="L1451" s="30"/>
      <c r="M1451" s="30"/>
      <c r="N1451" s="30"/>
      <c r="O1451" s="30"/>
      <c r="P1451" s="30"/>
      <c r="Q1451" s="30"/>
      <c r="R1451" s="30"/>
      <c r="S1451" s="30"/>
      <c r="T1451" s="30"/>
      <c r="U1451" s="30"/>
      <c r="V1451" s="30"/>
      <c r="W1451" s="30"/>
      <c r="X1451" s="30"/>
      <c r="Y1451" s="30"/>
      <c r="Z1451" s="30"/>
      <c r="AA1451" s="30"/>
    </row>
    <row r="1452" spans="1:27" x14ac:dyDescent="0.25">
      <c r="B1452" s="25" t="s">
        <v>379</v>
      </c>
    </row>
    <row r="1453" spans="1:27" x14ac:dyDescent="0.25">
      <c r="B1453" t="s">
        <v>439</v>
      </c>
      <c r="C1453" t="s">
        <v>381</v>
      </c>
      <c r="D1453" t="s">
        <v>440</v>
      </c>
      <c r="E1453" s="33">
        <v>2</v>
      </c>
      <c r="F1453" t="s">
        <v>383</v>
      </c>
      <c r="G1453" t="s">
        <v>384</v>
      </c>
      <c r="H1453" s="34">
        <v>27.09</v>
      </c>
      <c r="I1453" t="s">
        <v>385</v>
      </c>
      <c r="J1453" s="35">
        <f>ROUND(E1453/I1451* H1453,5)</f>
        <v>54.18</v>
      </c>
      <c r="K1453" s="36"/>
    </row>
    <row r="1454" spans="1:27" x14ac:dyDescent="0.25">
      <c r="B1454" t="s">
        <v>437</v>
      </c>
      <c r="C1454" t="s">
        <v>381</v>
      </c>
      <c r="D1454" t="s">
        <v>438</v>
      </c>
      <c r="E1454" s="33">
        <v>2</v>
      </c>
      <c r="F1454" t="s">
        <v>383</v>
      </c>
      <c r="G1454" t="s">
        <v>384</v>
      </c>
      <c r="H1454" s="34">
        <v>31.58</v>
      </c>
      <c r="I1454" t="s">
        <v>385</v>
      </c>
      <c r="J1454" s="35">
        <f>ROUND(E1454/I1451* H1454,5)</f>
        <v>63.16</v>
      </c>
      <c r="K1454" s="36"/>
    </row>
    <row r="1455" spans="1:27" x14ac:dyDescent="0.25">
      <c r="D1455" s="37" t="s">
        <v>386</v>
      </c>
      <c r="E1455" s="36"/>
      <c r="H1455" s="36"/>
      <c r="K1455" s="34">
        <f>SUM(J1453:J1454)</f>
        <v>117.34</v>
      </c>
    </row>
    <row r="1456" spans="1:27" x14ac:dyDescent="0.25">
      <c r="B1456" s="25" t="s">
        <v>391</v>
      </c>
      <c r="E1456" s="36"/>
      <c r="H1456" s="36"/>
      <c r="K1456" s="36"/>
    </row>
    <row r="1457" spans="1:27" x14ac:dyDescent="0.25">
      <c r="B1457" t="s">
        <v>816</v>
      </c>
      <c r="C1457" t="s">
        <v>817</v>
      </c>
      <c r="D1457" t="s">
        <v>818</v>
      </c>
      <c r="E1457" s="33">
        <v>1</v>
      </c>
      <c r="G1457" t="s">
        <v>384</v>
      </c>
      <c r="H1457" s="34">
        <v>1762</v>
      </c>
      <c r="I1457" t="s">
        <v>385</v>
      </c>
      <c r="J1457" s="35">
        <f>ROUND(E1457* H1457,5)</f>
        <v>1762</v>
      </c>
      <c r="K1457" s="36"/>
    </row>
    <row r="1458" spans="1:27" x14ac:dyDescent="0.25">
      <c r="D1458" s="37" t="s">
        <v>401</v>
      </c>
      <c r="E1458" s="36"/>
      <c r="H1458" s="36"/>
      <c r="K1458" s="34">
        <f>SUM(J1457:J1457)</f>
        <v>1762</v>
      </c>
    </row>
    <row r="1459" spans="1:27" x14ac:dyDescent="0.25">
      <c r="E1459" s="36"/>
      <c r="H1459" s="36"/>
      <c r="K1459" s="36"/>
    </row>
    <row r="1460" spans="1:27" x14ac:dyDescent="0.25">
      <c r="D1460" s="37" t="s">
        <v>403</v>
      </c>
      <c r="E1460" s="36"/>
      <c r="H1460" s="36">
        <v>1.5</v>
      </c>
      <c r="I1460" t="s">
        <v>404</v>
      </c>
      <c r="J1460">
        <f>ROUND(H1460/100*K1455,5)</f>
        <v>1.7601</v>
      </c>
      <c r="K1460" s="36"/>
    </row>
    <row r="1461" spans="1:27" x14ac:dyDescent="0.25">
      <c r="D1461" s="37" t="s">
        <v>402</v>
      </c>
      <c r="E1461" s="36"/>
      <c r="H1461" s="36"/>
      <c r="K1461" s="38">
        <f>SUM(J1452:J1460)</f>
        <v>1881.1000999999999</v>
      </c>
    </row>
    <row r="1462" spans="1:27" x14ac:dyDescent="0.25">
      <c r="D1462" s="37" t="s">
        <v>434</v>
      </c>
      <c r="E1462" s="36"/>
      <c r="H1462" s="36">
        <v>10</v>
      </c>
      <c r="I1462" t="s">
        <v>404</v>
      </c>
      <c r="K1462" s="34">
        <f>ROUND(H1462/100*K1461,5)</f>
        <v>188.11000999999999</v>
      </c>
    </row>
    <row r="1463" spans="1:27" x14ac:dyDescent="0.25">
      <c r="D1463" s="37" t="s">
        <v>405</v>
      </c>
      <c r="E1463" s="36"/>
      <c r="H1463" s="36"/>
      <c r="K1463" s="38">
        <f>SUM(K1461:K1462)</f>
        <v>2069.21011</v>
      </c>
    </row>
    <row r="1465" spans="1:27" ht="45" customHeight="1" x14ac:dyDescent="0.25">
      <c r="A1465" s="29" t="s">
        <v>819</v>
      </c>
      <c r="B1465" s="29" t="s">
        <v>152</v>
      </c>
      <c r="C1465" s="30" t="s">
        <v>27</v>
      </c>
      <c r="D1465" s="7" t="s">
        <v>153</v>
      </c>
      <c r="E1465" s="6"/>
      <c r="F1465" s="6"/>
      <c r="G1465" s="30"/>
      <c r="H1465" s="31" t="s">
        <v>378</v>
      </c>
      <c r="I1465" s="5">
        <v>1</v>
      </c>
      <c r="J1465" s="4"/>
      <c r="K1465" s="32">
        <f>ROUND(K1477,2)</f>
        <v>184.5</v>
      </c>
      <c r="L1465" s="30"/>
      <c r="M1465" s="30"/>
      <c r="N1465" s="30"/>
      <c r="O1465" s="30"/>
      <c r="P1465" s="30"/>
      <c r="Q1465" s="30"/>
      <c r="R1465" s="30"/>
      <c r="S1465" s="30"/>
      <c r="T1465" s="30"/>
      <c r="U1465" s="30"/>
      <c r="V1465" s="30"/>
      <c r="W1465" s="30"/>
      <c r="X1465" s="30"/>
      <c r="Y1465" s="30"/>
      <c r="Z1465" s="30"/>
      <c r="AA1465" s="30"/>
    </row>
    <row r="1466" spans="1:27" x14ac:dyDescent="0.25">
      <c r="B1466" s="25" t="s">
        <v>379</v>
      </c>
    </row>
    <row r="1467" spans="1:27" x14ac:dyDescent="0.25">
      <c r="B1467" t="s">
        <v>619</v>
      </c>
      <c r="C1467" t="s">
        <v>381</v>
      </c>
      <c r="D1467" t="s">
        <v>620</v>
      </c>
      <c r="E1467" s="33">
        <v>2.5</v>
      </c>
      <c r="F1467" t="s">
        <v>383</v>
      </c>
      <c r="G1467" t="s">
        <v>384</v>
      </c>
      <c r="H1467" s="34">
        <v>25.75</v>
      </c>
      <c r="I1467" t="s">
        <v>385</v>
      </c>
      <c r="J1467" s="35">
        <f>ROUND(E1467/I1465* H1467,5)</f>
        <v>64.375</v>
      </c>
      <c r="K1467" s="36"/>
    </row>
    <row r="1468" spans="1:27" x14ac:dyDescent="0.25">
      <c r="B1468" t="s">
        <v>617</v>
      </c>
      <c r="C1468" t="s">
        <v>381</v>
      </c>
      <c r="D1468" t="s">
        <v>618</v>
      </c>
      <c r="E1468" s="33">
        <v>3.2</v>
      </c>
      <c r="F1468" t="s">
        <v>383</v>
      </c>
      <c r="G1468" t="s">
        <v>384</v>
      </c>
      <c r="H1468" s="34">
        <v>29</v>
      </c>
      <c r="I1468" t="s">
        <v>385</v>
      </c>
      <c r="J1468" s="35">
        <f>ROUND(E1468/I1465* H1468,5)</f>
        <v>92.8</v>
      </c>
      <c r="K1468" s="36"/>
    </row>
    <row r="1469" spans="1:27" x14ac:dyDescent="0.25">
      <c r="D1469" s="37" t="s">
        <v>386</v>
      </c>
      <c r="E1469" s="36"/>
      <c r="H1469" s="36"/>
      <c r="K1469" s="34">
        <f>SUM(J1467:J1468)</f>
        <v>157.17500000000001</v>
      </c>
    </row>
    <row r="1470" spans="1:27" x14ac:dyDescent="0.25">
      <c r="B1470" s="25" t="s">
        <v>391</v>
      </c>
      <c r="E1470" s="36"/>
      <c r="H1470" s="36"/>
      <c r="K1470" s="36"/>
    </row>
    <row r="1471" spans="1:27" x14ac:dyDescent="0.25">
      <c r="B1471" t="s">
        <v>621</v>
      </c>
      <c r="C1471" t="s">
        <v>98</v>
      </c>
      <c r="D1471" t="s">
        <v>622</v>
      </c>
      <c r="E1471" s="33">
        <v>2.14</v>
      </c>
      <c r="G1471" t="s">
        <v>384</v>
      </c>
      <c r="H1471" s="34">
        <v>3.83</v>
      </c>
      <c r="I1471" t="s">
        <v>385</v>
      </c>
      <c r="J1471" s="35">
        <f>ROUND(E1471* H1471,5)</f>
        <v>8.1961999999999993</v>
      </c>
      <c r="K1471" s="36"/>
    </row>
    <row r="1472" spans="1:27" x14ac:dyDescent="0.25">
      <c r="D1472" s="37" t="s">
        <v>401</v>
      </c>
      <c r="E1472" s="36"/>
      <c r="H1472" s="36"/>
      <c r="K1472" s="34">
        <f>SUM(J1471:J1471)</f>
        <v>8.1961999999999993</v>
      </c>
    </row>
    <row r="1473" spans="1:27" x14ac:dyDescent="0.25">
      <c r="E1473" s="36"/>
      <c r="H1473" s="36"/>
      <c r="K1473" s="36"/>
    </row>
    <row r="1474" spans="1:27" x14ac:dyDescent="0.25">
      <c r="D1474" s="37" t="s">
        <v>403</v>
      </c>
      <c r="E1474" s="36"/>
      <c r="H1474" s="36">
        <v>1.5</v>
      </c>
      <c r="I1474" t="s">
        <v>404</v>
      </c>
      <c r="J1474">
        <f>ROUND(H1474/100*K1469,5)</f>
        <v>2.3576299999999999</v>
      </c>
      <c r="K1474" s="36"/>
    </row>
    <row r="1475" spans="1:27" x14ac:dyDescent="0.25">
      <c r="D1475" s="37" t="s">
        <v>402</v>
      </c>
      <c r="E1475" s="36"/>
      <c r="H1475" s="36"/>
      <c r="K1475" s="38">
        <f>SUM(J1466:J1474)</f>
        <v>167.72883000000002</v>
      </c>
    </row>
    <row r="1476" spans="1:27" x14ac:dyDescent="0.25">
      <c r="D1476" s="37" t="s">
        <v>434</v>
      </c>
      <c r="E1476" s="36"/>
      <c r="H1476" s="36">
        <v>10</v>
      </c>
      <c r="I1476" t="s">
        <v>404</v>
      </c>
      <c r="K1476" s="34">
        <f>ROUND(H1476/100*K1475,5)</f>
        <v>16.772880000000001</v>
      </c>
    </row>
    <row r="1477" spans="1:27" x14ac:dyDescent="0.25">
      <c r="D1477" s="37" t="s">
        <v>405</v>
      </c>
      <c r="E1477" s="36"/>
      <c r="H1477" s="36"/>
      <c r="K1477" s="38">
        <f>SUM(K1475:K1476)</f>
        <v>184.50171</v>
      </c>
    </row>
    <row r="1479" spans="1:27" ht="45" customHeight="1" x14ac:dyDescent="0.25">
      <c r="A1479" s="29" t="s">
        <v>820</v>
      </c>
      <c r="B1479" s="29" t="s">
        <v>154</v>
      </c>
      <c r="C1479" s="30" t="s">
        <v>27</v>
      </c>
      <c r="D1479" s="7" t="s">
        <v>155</v>
      </c>
      <c r="E1479" s="6"/>
      <c r="F1479" s="6"/>
      <c r="G1479" s="30"/>
      <c r="H1479" s="31" t="s">
        <v>378</v>
      </c>
      <c r="I1479" s="5">
        <v>1</v>
      </c>
      <c r="J1479" s="4"/>
      <c r="K1479" s="32">
        <f>ROUND(K1489,2)</f>
        <v>44.46</v>
      </c>
      <c r="L1479" s="30"/>
      <c r="M1479" s="30"/>
      <c r="N1479" s="30"/>
      <c r="O1479" s="30"/>
      <c r="P1479" s="30"/>
      <c r="Q1479" s="30"/>
      <c r="R1479" s="30"/>
      <c r="S1479" s="30"/>
      <c r="T1479" s="30"/>
      <c r="U1479" s="30"/>
      <c r="V1479" s="30"/>
      <c r="W1479" s="30"/>
      <c r="X1479" s="30"/>
      <c r="Y1479" s="30"/>
      <c r="Z1479" s="30"/>
      <c r="AA1479" s="30"/>
    </row>
    <row r="1480" spans="1:27" x14ac:dyDescent="0.25">
      <c r="B1480" s="25" t="s">
        <v>379</v>
      </c>
    </row>
    <row r="1481" spans="1:27" x14ac:dyDescent="0.25">
      <c r="B1481" t="s">
        <v>674</v>
      </c>
      <c r="C1481" t="s">
        <v>381</v>
      </c>
      <c r="D1481" t="s">
        <v>675</v>
      </c>
      <c r="E1481" s="33">
        <v>0.1</v>
      </c>
      <c r="F1481" t="s">
        <v>383</v>
      </c>
      <c r="G1481" t="s">
        <v>384</v>
      </c>
      <c r="H1481" s="34">
        <v>31.58</v>
      </c>
      <c r="I1481" t="s">
        <v>385</v>
      </c>
      <c r="J1481" s="35">
        <f>ROUND(E1481/I1479* H1481,5)</f>
        <v>3.1579999999999999</v>
      </c>
      <c r="K1481" s="36"/>
    </row>
    <row r="1482" spans="1:27" x14ac:dyDescent="0.25">
      <c r="B1482" t="s">
        <v>672</v>
      </c>
      <c r="C1482" t="s">
        <v>381</v>
      </c>
      <c r="D1482" t="s">
        <v>673</v>
      </c>
      <c r="E1482" s="33">
        <v>0.15</v>
      </c>
      <c r="F1482" t="s">
        <v>383</v>
      </c>
      <c r="G1482" t="s">
        <v>384</v>
      </c>
      <c r="H1482" s="34">
        <v>27.13</v>
      </c>
      <c r="I1482" t="s">
        <v>385</v>
      </c>
      <c r="J1482" s="35">
        <f>ROUND(E1482/I1479* H1482,5)</f>
        <v>4.0694999999999997</v>
      </c>
      <c r="K1482" s="36"/>
    </row>
    <row r="1483" spans="1:27" x14ac:dyDescent="0.25">
      <c r="D1483" s="37" t="s">
        <v>386</v>
      </c>
      <c r="E1483" s="36"/>
      <c r="H1483" s="36"/>
      <c r="K1483" s="34">
        <f>SUM(J1481:J1482)</f>
        <v>7.2274999999999991</v>
      </c>
    </row>
    <row r="1484" spans="1:27" x14ac:dyDescent="0.25">
      <c r="B1484" s="25" t="s">
        <v>391</v>
      </c>
      <c r="E1484" s="36"/>
      <c r="H1484" s="36"/>
      <c r="K1484" s="36"/>
    </row>
    <row r="1485" spans="1:27" x14ac:dyDescent="0.25">
      <c r="B1485" t="s">
        <v>821</v>
      </c>
      <c r="C1485" t="s">
        <v>15</v>
      </c>
      <c r="D1485" t="s">
        <v>822</v>
      </c>
      <c r="E1485" s="33">
        <v>0.12</v>
      </c>
      <c r="G1485" t="s">
        <v>384</v>
      </c>
      <c r="H1485" s="34">
        <v>276.56</v>
      </c>
      <c r="I1485" t="s">
        <v>385</v>
      </c>
      <c r="J1485" s="35">
        <f>ROUND(E1485* H1485,5)</f>
        <v>33.187199999999997</v>
      </c>
      <c r="K1485" s="36"/>
    </row>
    <row r="1486" spans="1:27" x14ac:dyDescent="0.25">
      <c r="D1486" s="37" t="s">
        <v>401</v>
      </c>
      <c r="E1486" s="36"/>
      <c r="H1486" s="36"/>
      <c r="K1486" s="34">
        <f>SUM(J1485:J1485)</f>
        <v>33.187199999999997</v>
      </c>
    </row>
    <row r="1487" spans="1:27" x14ac:dyDescent="0.25">
      <c r="D1487" s="37" t="s">
        <v>402</v>
      </c>
      <c r="E1487" s="36"/>
      <c r="H1487" s="36"/>
      <c r="K1487" s="38">
        <f>SUM(J1480:J1486)</f>
        <v>40.414699999999996</v>
      </c>
    </row>
    <row r="1488" spans="1:27" x14ac:dyDescent="0.25">
      <c r="D1488" s="37" t="s">
        <v>434</v>
      </c>
      <c r="E1488" s="36"/>
      <c r="H1488" s="36">
        <v>10</v>
      </c>
      <c r="I1488" t="s">
        <v>404</v>
      </c>
      <c r="K1488" s="34">
        <f>ROUND(H1488/100*K1487,5)</f>
        <v>4.0414700000000003</v>
      </c>
    </row>
    <row r="1489" spans="1:27" x14ac:dyDescent="0.25">
      <c r="D1489" s="37" t="s">
        <v>405</v>
      </c>
      <c r="E1489" s="36"/>
      <c r="H1489" s="36"/>
      <c r="K1489" s="38">
        <f>SUM(K1487:K1488)</f>
        <v>44.45617</v>
      </c>
    </row>
    <row r="1491" spans="1:27" ht="45" customHeight="1" x14ac:dyDescent="0.25">
      <c r="A1491" s="29" t="s">
        <v>823</v>
      </c>
      <c r="B1491" s="29" t="s">
        <v>156</v>
      </c>
      <c r="C1491" s="30" t="s">
        <v>27</v>
      </c>
      <c r="D1491" s="7" t="s">
        <v>157</v>
      </c>
      <c r="E1491" s="6"/>
      <c r="F1491" s="6"/>
      <c r="G1491" s="30"/>
      <c r="H1491" s="31" t="s">
        <v>378</v>
      </c>
      <c r="I1491" s="5">
        <v>1</v>
      </c>
      <c r="J1491" s="4"/>
      <c r="K1491" s="32">
        <f>ROUND(K1499,2)</f>
        <v>138.63999999999999</v>
      </c>
      <c r="L1491" s="30"/>
      <c r="M1491" s="30"/>
      <c r="N1491" s="30"/>
      <c r="O1491" s="30"/>
      <c r="P1491" s="30"/>
      <c r="Q1491" s="30"/>
      <c r="R1491" s="30"/>
      <c r="S1491" s="30"/>
      <c r="T1491" s="30"/>
      <c r="U1491" s="30"/>
      <c r="V1491" s="30"/>
      <c r="W1491" s="30"/>
      <c r="X1491" s="30"/>
      <c r="Y1491" s="30"/>
      <c r="Z1491" s="30"/>
      <c r="AA1491" s="30"/>
    </row>
    <row r="1492" spans="1:27" x14ac:dyDescent="0.25">
      <c r="B1492" s="25" t="s">
        <v>379</v>
      </c>
    </row>
    <row r="1493" spans="1:27" x14ac:dyDescent="0.25">
      <c r="B1493" t="s">
        <v>481</v>
      </c>
      <c r="C1493" t="s">
        <v>381</v>
      </c>
      <c r="D1493" t="s">
        <v>482</v>
      </c>
      <c r="E1493" s="33">
        <v>2.5</v>
      </c>
      <c r="F1493" t="s">
        <v>383</v>
      </c>
      <c r="G1493" t="s">
        <v>384</v>
      </c>
      <c r="H1493" s="34">
        <v>49.67</v>
      </c>
      <c r="I1493" t="s">
        <v>385</v>
      </c>
      <c r="J1493" s="35">
        <f>ROUND(E1493/I1491* H1493,5)</f>
        <v>124.175</v>
      </c>
      <c r="K1493" s="36"/>
    </row>
    <row r="1494" spans="1:27" x14ac:dyDescent="0.25">
      <c r="D1494" s="37" t="s">
        <v>386</v>
      </c>
      <c r="E1494" s="36"/>
      <c r="H1494" s="36"/>
      <c r="K1494" s="34">
        <f>SUM(J1493:J1493)</f>
        <v>124.175</v>
      </c>
    </row>
    <row r="1495" spans="1:27" x14ac:dyDescent="0.25">
      <c r="E1495" s="36"/>
      <c r="H1495" s="36"/>
      <c r="K1495" s="36"/>
    </row>
    <row r="1496" spans="1:27" x14ac:dyDescent="0.25">
      <c r="D1496" s="37" t="s">
        <v>403</v>
      </c>
      <c r="E1496" s="36"/>
      <c r="H1496" s="36">
        <v>1.5</v>
      </c>
      <c r="I1496" t="s">
        <v>404</v>
      </c>
      <c r="J1496">
        <f>ROUND(H1496/100*K1494,5)</f>
        <v>1.86263</v>
      </c>
      <c r="K1496" s="36"/>
    </row>
    <row r="1497" spans="1:27" x14ac:dyDescent="0.25">
      <c r="D1497" s="37" t="s">
        <v>402</v>
      </c>
      <c r="E1497" s="36"/>
      <c r="H1497" s="36"/>
      <c r="K1497" s="38">
        <f>SUM(J1492:J1496)</f>
        <v>126.03762999999999</v>
      </c>
    </row>
    <row r="1498" spans="1:27" x14ac:dyDescent="0.25">
      <c r="D1498" s="37" t="s">
        <v>434</v>
      </c>
      <c r="E1498" s="36"/>
      <c r="H1498" s="36">
        <v>10</v>
      </c>
      <c r="I1498" t="s">
        <v>404</v>
      </c>
      <c r="K1498" s="34">
        <f>ROUND(H1498/100*K1497,5)</f>
        <v>12.603759999999999</v>
      </c>
    </row>
    <row r="1499" spans="1:27" x14ac:dyDescent="0.25">
      <c r="D1499" s="37" t="s">
        <v>405</v>
      </c>
      <c r="E1499" s="36"/>
      <c r="H1499" s="36"/>
      <c r="K1499" s="38">
        <f>SUM(K1497:K1498)</f>
        <v>138.64139</v>
      </c>
    </row>
    <row r="1501" spans="1:27" ht="45" customHeight="1" x14ac:dyDescent="0.25">
      <c r="A1501" s="29" t="s">
        <v>824</v>
      </c>
      <c r="B1501" s="29" t="s">
        <v>117</v>
      </c>
      <c r="C1501" s="30" t="s">
        <v>27</v>
      </c>
      <c r="D1501" s="7" t="s">
        <v>118</v>
      </c>
      <c r="E1501" s="6"/>
      <c r="F1501" s="6"/>
      <c r="G1501" s="30"/>
      <c r="H1501" s="31" t="s">
        <v>378</v>
      </c>
      <c r="I1501" s="5">
        <v>1</v>
      </c>
      <c r="J1501" s="4"/>
      <c r="K1501" s="32">
        <f>ROUND(K1565,2)</f>
        <v>24146.12</v>
      </c>
      <c r="L1501" s="30"/>
      <c r="M1501" s="30"/>
      <c r="N1501" s="30"/>
      <c r="O1501" s="30"/>
      <c r="P1501" s="30"/>
      <c r="Q1501" s="30"/>
      <c r="R1501" s="30"/>
      <c r="S1501" s="30"/>
      <c r="T1501" s="30"/>
      <c r="U1501" s="30"/>
      <c r="V1501" s="30"/>
      <c r="W1501" s="30"/>
      <c r="X1501" s="30"/>
      <c r="Y1501" s="30"/>
      <c r="Z1501" s="30"/>
      <c r="AA1501" s="30"/>
    </row>
    <row r="1502" spans="1:27" x14ac:dyDescent="0.25">
      <c r="B1502" s="25" t="s">
        <v>379</v>
      </c>
    </row>
    <row r="1503" spans="1:27" x14ac:dyDescent="0.25">
      <c r="B1503" t="s">
        <v>439</v>
      </c>
      <c r="C1503" t="s">
        <v>381</v>
      </c>
      <c r="D1503" t="s">
        <v>440</v>
      </c>
      <c r="E1503" s="33">
        <v>20</v>
      </c>
      <c r="F1503" t="s">
        <v>383</v>
      </c>
      <c r="G1503" t="s">
        <v>384</v>
      </c>
      <c r="H1503" s="34">
        <v>27.09</v>
      </c>
      <c r="I1503" t="s">
        <v>385</v>
      </c>
      <c r="J1503" s="35">
        <f>ROUND(E1503/I1501* H1503,5)</f>
        <v>541.79999999999995</v>
      </c>
      <c r="K1503" s="36"/>
    </row>
    <row r="1504" spans="1:27" x14ac:dyDescent="0.25">
      <c r="B1504" t="s">
        <v>437</v>
      </c>
      <c r="C1504" t="s">
        <v>381</v>
      </c>
      <c r="D1504" t="s">
        <v>438</v>
      </c>
      <c r="E1504" s="33">
        <v>20</v>
      </c>
      <c r="F1504" t="s">
        <v>383</v>
      </c>
      <c r="G1504" t="s">
        <v>384</v>
      </c>
      <c r="H1504" s="34">
        <v>31.58</v>
      </c>
      <c r="I1504" t="s">
        <v>385</v>
      </c>
      <c r="J1504" s="35">
        <f>ROUND(E1504/I1501* H1504,5)</f>
        <v>631.6</v>
      </c>
      <c r="K1504" s="36"/>
    </row>
    <row r="1505" spans="2:11" x14ac:dyDescent="0.25">
      <c r="D1505" s="37" t="s">
        <v>386</v>
      </c>
      <c r="E1505" s="36"/>
      <c r="H1505" s="36"/>
      <c r="K1505" s="34">
        <f>SUM(J1503:J1504)</f>
        <v>1173.4000000000001</v>
      </c>
    </row>
    <row r="1506" spans="2:11" x14ac:dyDescent="0.25">
      <c r="B1506" s="25" t="s">
        <v>391</v>
      </c>
      <c r="E1506" s="36"/>
      <c r="H1506" s="36"/>
      <c r="K1506" s="36"/>
    </row>
    <row r="1507" spans="2:11" x14ac:dyDescent="0.25">
      <c r="B1507" t="s">
        <v>825</v>
      </c>
      <c r="C1507" t="s">
        <v>826</v>
      </c>
      <c r="D1507" t="s">
        <v>827</v>
      </c>
      <c r="E1507" s="33">
        <v>4</v>
      </c>
      <c r="G1507" t="s">
        <v>384</v>
      </c>
      <c r="H1507" s="34">
        <v>51</v>
      </c>
      <c r="I1507" t="s">
        <v>385</v>
      </c>
      <c r="J1507" s="35">
        <f t="shared" ref="J1507:J1538" si="5">ROUND(E1507* H1507,5)</f>
        <v>204</v>
      </c>
      <c r="K1507" s="36"/>
    </row>
    <row r="1508" spans="2:11" x14ac:dyDescent="0.25">
      <c r="B1508" t="s">
        <v>828</v>
      </c>
      <c r="C1508" t="s">
        <v>826</v>
      </c>
      <c r="D1508" t="s">
        <v>829</v>
      </c>
      <c r="E1508" s="33">
        <v>2</v>
      </c>
      <c r="G1508" t="s">
        <v>384</v>
      </c>
      <c r="H1508" s="34">
        <v>49.99</v>
      </c>
      <c r="I1508" t="s">
        <v>385</v>
      </c>
      <c r="J1508" s="35">
        <f t="shared" si="5"/>
        <v>99.98</v>
      </c>
      <c r="K1508" s="36"/>
    </row>
    <row r="1509" spans="2:11" x14ac:dyDescent="0.25">
      <c r="B1509" t="s">
        <v>830</v>
      </c>
      <c r="C1509" t="s">
        <v>826</v>
      </c>
      <c r="D1509" t="s">
        <v>831</v>
      </c>
      <c r="E1509" s="33">
        <v>8</v>
      </c>
      <c r="G1509" t="s">
        <v>384</v>
      </c>
      <c r="H1509" s="34">
        <v>148.81</v>
      </c>
      <c r="I1509" t="s">
        <v>385</v>
      </c>
      <c r="J1509" s="35">
        <f t="shared" si="5"/>
        <v>1190.48</v>
      </c>
      <c r="K1509" s="36"/>
    </row>
    <row r="1510" spans="2:11" x14ac:dyDescent="0.25">
      <c r="B1510" t="s">
        <v>832</v>
      </c>
      <c r="C1510" t="s">
        <v>826</v>
      </c>
      <c r="D1510" t="s">
        <v>833</v>
      </c>
      <c r="E1510" s="33">
        <v>2</v>
      </c>
      <c r="G1510" t="s">
        <v>384</v>
      </c>
      <c r="H1510" s="34">
        <v>52.5</v>
      </c>
      <c r="I1510" t="s">
        <v>385</v>
      </c>
      <c r="J1510" s="35">
        <f t="shared" si="5"/>
        <v>105</v>
      </c>
      <c r="K1510" s="36"/>
    </row>
    <row r="1511" spans="2:11" x14ac:dyDescent="0.25">
      <c r="B1511" t="s">
        <v>834</v>
      </c>
      <c r="C1511" t="s">
        <v>826</v>
      </c>
      <c r="D1511" t="s">
        <v>835</v>
      </c>
      <c r="E1511" s="33">
        <v>1</v>
      </c>
      <c r="G1511" t="s">
        <v>384</v>
      </c>
      <c r="H1511" s="34">
        <v>116.99</v>
      </c>
      <c r="I1511" t="s">
        <v>385</v>
      </c>
      <c r="J1511" s="35">
        <f t="shared" si="5"/>
        <v>116.99</v>
      </c>
      <c r="K1511" s="36"/>
    </row>
    <row r="1512" spans="2:11" x14ac:dyDescent="0.25">
      <c r="B1512" t="s">
        <v>836</v>
      </c>
      <c r="C1512" t="s">
        <v>826</v>
      </c>
      <c r="D1512" t="s">
        <v>837</v>
      </c>
      <c r="E1512" s="33">
        <v>1</v>
      </c>
      <c r="G1512" t="s">
        <v>384</v>
      </c>
      <c r="H1512" s="34">
        <v>310.83</v>
      </c>
      <c r="I1512" t="s">
        <v>385</v>
      </c>
      <c r="J1512" s="35">
        <f t="shared" si="5"/>
        <v>310.83</v>
      </c>
      <c r="K1512" s="36"/>
    </row>
    <row r="1513" spans="2:11" x14ac:dyDescent="0.25">
      <c r="B1513" t="s">
        <v>838</v>
      </c>
      <c r="C1513" t="s">
        <v>826</v>
      </c>
      <c r="D1513" t="s">
        <v>839</v>
      </c>
      <c r="E1513" s="33">
        <v>1</v>
      </c>
      <c r="G1513" t="s">
        <v>384</v>
      </c>
      <c r="H1513" s="34">
        <v>200.89</v>
      </c>
      <c r="I1513" t="s">
        <v>385</v>
      </c>
      <c r="J1513" s="35">
        <f t="shared" si="5"/>
        <v>200.89</v>
      </c>
      <c r="K1513" s="36"/>
    </row>
    <row r="1514" spans="2:11" x14ac:dyDescent="0.25">
      <c r="B1514" t="s">
        <v>840</v>
      </c>
      <c r="C1514" t="s">
        <v>826</v>
      </c>
      <c r="D1514" t="s">
        <v>841</v>
      </c>
      <c r="E1514" s="33">
        <v>8</v>
      </c>
      <c r="G1514" t="s">
        <v>384</v>
      </c>
      <c r="H1514" s="34">
        <v>345.66</v>
      </c>
      <c r="I1514" t="s">
        <v>385</v>
      </c>
      <c r="J1514" s="35">
        <f t="shared" si="5"/>
        <v>2765.28</v>
      </c>
      <c r="K1514" s="36"/>
    </row>
    <row r="1515" spans="2:11" x14ac:dyDescent="0.25">
      <c r="B1515" t="s">
        <v>842</v>
      </c>
      <c r="C1515" t="s">
        <v>826</v>
      </c>
      <c r="D1515" t="s">
        <v>843</v>
      </c>
      <c r="E1515" s="33">
        <v>1</v>
      </c>
      <c r="G1515" t="s">
        <v>384</v>
      </c>
      <c r="H1515" s="34">
        <v>13.78</v>
      </c>
      <c r="I1515" t="s">
        <v>385</v>
      </c>
      <c r="J1515" s="35">
        <f t="shared" si="5"/>
        <v>13.78</v>
      </c>
      <c r="K1515" s="36"/>
    </row>
    <row r="1516" spans="2:11" x14ac:dyDescent="0.25">
      <c r="B1516" t="s">
        <v>844</v>
      </c>
      <c r="C1516" t="s">
        <v>826</v>
      </c>
      <c r="D1516" t="s">
        <v>845</v>
      </c>
      <c r="E1516" s="33">
        <v>2</v>
      </c>
      <c r="G1516" t="s">
        <v>384</v>
      </c>
      <c r="H1516" s="34">
        <v>82.75</v>
      </c>
      <c r="I1516" t="s">
        <v>385</v>
      </c>
      <c r="J1516" s="35">
        <f t="shared" si="5"/>
        <v>165.5</v>
      </c>
      <c r="K1516" s="36"/>
    </row>
    <row r="1517" spans="2:11" x14ac:dyDescent="0.25">
      <c r="B1517" t="s">
        <v>846</v>
      </c>
      <c r="C1517" t="s">
        <v>826</v>
      </c>
      <c r="D1517" t="s">
        <v>847</v>
      </c>
      <c r="E1517" s="33">
        <v>4</v>
      </c>
      <c r="G1517" t="s">
        <v>384</v>
      </c>
      <c r="H1517" s="34">
        <v>127.56</v>
      </c>
      <c r="I1517" t="s">
        <v>385</v>
      </c>
      <c r="J1517" s="35">
        <f t="shared" si="5"/>
        <v>510.24</v>
      </c>
      <c r="K1517" s="36"/>
    </row>
    <row r="1518" spans="2:11" x14ac:dyDescent="0.25">
      <c r="B1518" t="s">
        <v>848</v>
      </c>
      <c r="C1518" t="s">
        <v>826</v>
      </c>
      <c r="D1518" t="s">
        <v>849</v>
      </c>
      <c r="E1518" s="33">
        <v>2</v>
      </c>
      <c r="G1518" t="s">
        <v>384</v>
      </c>
      <c r="H1518" s="34">
        <v>17.23</v>
      </c>
      <c r="I1518" t="s">
        <v>385</v>
      </c>
      <c r="J1518" s="35">
        <f t="shared" si="5"/>
        <v>34.46</v>
      </c>
      <c r="K1518" s="36"/>
    </row>
    <row r="1519" spans="2:11" x14ac:dyDescent="0.25">
      <c r="B1519" t="s">
        <v>850</v>
      </c>
      <c r="C1519" t="s">
        <v>826</v>
      </c>
      <c r="D1519" t="s">
        <v>851</v>
      </c>
      <c r="E1519" s="33">
        <v>24</v>
      </c>
      <c r="G1519" t="s">
        <v>384</v>
      </c>
      <c r="H1519" s="34">
        <v>5.8</v>
      </c>
      <c r="I1519" t="s">
        <v>385</v>
      </c>
      <c r="J1519" s="35">
        <f t="shared" si="5"/>
        <v>139.19999999999999</v>
      </c>
      <c r="K1519" s="36"/>
    </row>
    <row r="1520" spans="2:11" x14ac:dyDescent="0.25">
      <c r="B1520" t="s">
        <v>852</v>
      </c>
      <c r="C1520" t="s">
        <v>826</v>
      </c>
      <c r="D1520" t="s">
        <v>853</v>
      </c>
      <c r="E1520" s="33">
        <v>1</v>
      </c>
      <c r="G1520" t="s">
        <v>384</v>
      </c>
      <c r="H1520" s="34">
        <v>25.31</v>
      </c>
      <c r="I1520" t="s">
        <v>385</v>
      </c>
      <c r="J1520" s="35">
        <f t="shared" si="5"/>
        <v>25.31</v>
      </c>
      <c r="K1520" s="36"/>
    </row>
    <row r="1521" spans="2:11" x14ac:dyDescent="0.25">
      <c r="B1521" t="s">
        <v>854</v>
      </c>
      <c r="C1521" t="s">
        <v>826</v>
      </c>
      <c r="D1521" t="s">
        <v>855</v>
      </c>
      <c r="E1521" s="33">
        <v>8</v>
      </c>
      <c r="G1521" t="s">
        <v>384</v>
      </c>
      <c r="H1521" s="34">
        <v>38.630000000000003</v>
      </c>
      <c r="I1521" t="s">
        <v>385</v>
      </c>
      <c r="J1521" s="35">
        <f t="shared" si="5"/>
        <v>309.04000000000002</v>
      </c>
      <c r="K1521" s="36"/>
    </row>
    <row r="1522" spans="2:11" x14ac:dyDescent="0.25">
      <c r="B1522" t="s">
        <v>856</v>
      </c>
      <c r="C1522" t="s">
        <v>826</v>
      </c>
      <c r="D1522" t="s">
        <v>857</v>
      </c>
      <c r="E1522" s="33">
        <v>2</v>
      </c>
      <c r="G1522" t="s">
        <v>384</v>
      </c>
      <c r="H1522" s="34">
        <v>261.18</v>
      </c>
      <c r="I1522" t="s">
        <v>385</v>
      </c>
      <c r="J1522" s="35">
        <f t="shared" si="5"/>
        <v>522.36</v>
      </c>
      <c r="K1522" s="36"/>
    </row>
    <row r="1523" spans="2:11" x14ac:dyDescent="0.25">
      <c r="B1523" t="s">
        <v>858</v>
      </c>
      <c r="C1523" t="s">
        <v>826</v>
      </c>
      <c r="D1523" t="s">
        <v>859</v>
      </c>
      <c r="E1523" s="33">
        <v>2</v>
      </c>
      <c r="G1523" t="s">
        <v>384</v>
      </c>
      <c r="H1523" s="34">
        <v>592.55999999999995</v>
      </c>
      <c r="I1523" t="s">
        <v>385</v>
      </c>
      <c r="J1523" s="35">
        <f t="shared" si="5"/>
        <v>1185.1199999999999</v>
      </c>
      <c r="K1523" s="36"/>
    </row>
    <row r="1524" spans="2:11" x14ac:dyDescent="0.25">
      <c r="B1524" t="s">
        <v>860</v>
      </c>
      <c r="C1524" t="s">
        <v>826</v>
      </c>
      <c r="D1524" t="s">
        <v>861</v>
      </c>
      <c r="E1524" s="33">
        <v>8</v>
      </c>
      <c r="G1524" t="s">
        <v>384</v>
      </c>
      <c r="H1524" s="34">
        <v>15.67</v>
      </c>
      <c r="I1524" t="s">
        <v>385</v>
      </c>
      <c r="J1524" s="35">
        <f t="shared" si="5"/>
        <v>125.36</v>
      </c>
      <c r="K1524" s="36"/>
    </row>
    <row r="1525" spans="2:11" x14ac:dyDescent="0.25">
      <c r="B1525" t="s">
        <v>862</v>
      </c>
      <c r="C1525" t="s">
        <v>826</v>
      </c>
      <c r="D1525" t="s">
        <v>863</v>
      </c>
      <c r="E1525" s="33">
        <v>1</v>
      </c>
      <c r="G1525" t="s">
        <v>384</v>
      </c>
      <c r="H1525" s="34">
        <v>526.5</v>
      </c>
      <c r="I1525" t="s">
        <v>385</v>
      </c>
      <c r="J1525" s="35">
        <f t="shared" si="5"/>
        <v>526.5</v>
      </c>
      <c r="K1525" s="36"/>
    </row>
    <row r="1526" spans="2:11" x14ac:dyDescent="0.25">
      <c r="B1526" t="s">
        <v>864</v>
      </c>
      <c r="C1526" t="s">
        <v>826</v>
      </c>
      <c r="D1526" t="s">
        <v>865</v>
      </c>
      <c r="E1526" s="33">
        <v>6</v>
      </c>
      <c r="G1526" t="s">
        <v>384</v>
      </c>
      <c r="H1526" s="34">
        <v>26</v>
      </c>
      <c r="I1526" t="s">
        <v>385</v>
      </c>
      <c r="J1526" s="35">
        <f t="shared" si="5"/>
        <v>156</v>
      </c>
      <c r="K1526" s="36"/>
    </row>
    <row r="1527" spans="2:11" x14ac:dyDescent="0.25">
      <c r="B1527" t="s">
        <v>866</v>
      </c>
      <c r="C1527" t="s">
        <v>826</v>
      </c>
      <c r="D1527" t="s">
        <v>867</v>
      </c>
      <c r="E1527" s="33">
        <v>2</v>
      </c>
      <c r="G1527" t="s">
        <v>384</v>
      </c>
      <c r="H1527" s="34">
        <v>52.37</v>
      </c>
      <c r="I1527" t="s">
        <v>385</v>
      </c>
      <c r="J1527" s="35">
        <f t="shared" si="5"/>
        <v>104.74</v>
      </c>
      <c r="K1527" s="36"/>
    </row>
    <row r="1528" spans="2:11" x14ac:dyDescent="0.25">
      <c r="B1528" t="s">
        <v>868</v>
      </c>
      <c r="C1528" t="s">
        <v>826</v>
      </c>
      <c r="D1528" t="s">
        <v>869</v>
      </c>
      <c r="E1528" s="33">
        <v>1</v>
      </c>
      <c r="G1528" t="s">
        <v>384</v>
      </c>
      <c r="H1528" s="34">
        <v>43.26</v>
      </c>
      <c r="I1528" t="s">
        <v>385</v>
      </c>
      <c r="J1528" s="35">
        <f t="shared" si="5"/>
        <v>43.26</v>
      </c>
      <c r="K1528" s="36"/>
    </row>
    <row r="1529" spans="2:11" x14ac:dyDescent="0.25">
      <c r="B1529" t="s">
        <v>870</v>
      </c>
      <c r="C1529" t="s">
        <v>826</v>
      </c>
      <c r="D1529" t="s">
        <v>871</v>
      </c>
      <c r="E1529" s="33">
        <v>4</v>
      </c>
      <c r="G1529" t="s">
        <v>384</v>
      </c>
      <c r="H1529" s="34">
        <v>69.88</v>
      </c>
      <c r="I1529" t="s">
        <v>385</v>
      </c>
      <c r="J1529" s="35">
        <f t="shared" si="5"/>
        <v>279.52</v>
      </c>
      <c r="K1529" s="36"/>
    </row>
    <row r="1530" spans="2:11" x14ac:dyDescent="0.25">
      <c r="B1530" t="s">
        <v>872</v>
      </c>
      <c r="C1530" t="s">
        <v>826</v>
      </c>
      <c r="D1530" t="s">
        <v>873</v>
      </c>
      <c r="E1530" s="33">
        <v>1</v>
      </c>
      <c r="G1530" t="s">
        <v>384</v>
      </c>
      <c r="H1530" s="34">
        <v>358.61</v>
      </c>
      <c r="I1530" t="s">
        <v>385</v>
      </c>
      <c r="J1530" s="35">
        <f t="shared" si="5"/>
        <v>358.61</v>
      </c>
      <c r="K1530" s="36"/>
    </row>
    <row r="1531" spans="2:11" x14ac:dyDescent="0.25">
      <c r="B1531" t="s">
        <v>874</v>
      </c>
      <c r="C1531" t="s">
        <v>826</v>
      </c>
      <c r="D1531" t="s">
        <v>875</v>
      </c>
      <c r="E1531" s="33">
        <v>8</v>
      </c>
      <c r="G1531" t="s">
        <v>384</v>
      </c>
      <c r="H1531" s="34">
        <v>119.04</v>
      </c>
      <c r="I1531" t="s">
        <v>385</v>
      </c>
      <c r="J1531" s="35">
        <f t="shared" si="5"/>
        <v>952.32</v>
      </c>
      <c r="K1531" s="36"/>
    </row>
    <row r="1532" spans="2:11" x14ac:dyDescent="0.25">
      <c r="B1532" t="s">
        <v>876</v>
      </c>
      <c r="C1532" t="s">
        <v>826</v>
      </c>
      <c r="D1532" t="s">
        <v>877</v>
      </c>
      <c r="E1532" s="33">
        <v>1</v>
      </c>
      <c r="G1532" t="s">
        <v>384</v>
      </c>
      <c r="H1532" s="34">
        <v>105.04</v>
      </c>
      <c r="I1532" t="s">
        <v>385</v>
      </c>
      <c r="J1532" s="35">
        <f t="shared" si="5"/>
        <v>105.04</v>
      </c>
      <c r="K1532" s="36"/>
    </row>
    <row r="1533" spans="2:11" x14ac:dyDescent="0.25">
      <c r="B1533" t="s">
        <v>878</v>
      </c>
      <c r="C1533" t="s">
        <v>826</v>
      </c>
      <c r="D1533" t="s">
        <v>879</v>
      </c>
      <c r="E1533" s="33">
        <v>8</v>
      </c>
      <c r="G1533" t="s">
        <v>384</v>
      </c>
      <c r="H1533" s="34">
        <v>5.25</v>
      </c>
      <c r="I1533" t="s">
        <v>385</v>
      </c>
      <c r="J1533" s="35">
        <f t="shared" si="5"/>
        <v>42</v>
      </c>
      <c r="K1533" s="36"/>
    </row>
    <row r="1534" spans="2:11" x14ac:dyDescent="0.25">
      <c r="B1534" t="s">
        <v>880</v>
      </c>
      <c r="C1534" t="s">
        <v>826</v>
      </c>
      <c r="D1534" t="s">
        <v>881</v>
      </c>
      <c r="E1534" s="33">
        <v>8</v>
      </c>
      <c r="G1534" t="s">
        <v>384</v>
      </c>
      <c r="H1534" s="34">
        <v>2.34</v>
      </c>
      <c r="I1534" t="s">
        <v>385</v>
      </c>
      <c r="J1534" s="35">
        <f t="shared" si="5"/>
        <v>18.72</v>
      </c>
      <c r="K1534" s="36"/>
    </row>
    <row r="1535" spans="2:11" x14ac:dyDescent="0.25">
      <c r="B1535" t="s">
        <v>882</v>
      </c>
      <c r="C1535" t="s">
        <v>826</v>
      </c>
      <c r="D1535" t="s">
        <v>883</v>
      </c>
      <c r="E1535" s="33">
        <v>2</v>
      </c>
      <c r="G1535" t="s">
        <v>384</v>
      </c>
      <c r="H1535" s="34">
        <v>496.56</v>
      </c>
      <c r="I1535" t="s">
        <v>385</v>
      </c>
      <c r="J1535" s="35">
        <f t="shared" si="5"/>
        <v>993.12</v>
      </c>
      <c r="K1535" s="36"/>
    </row>
    <row r="1536" spans="2:11" x14ac:dyDescent="0.25">
      <c r="B1536" t="s">
        <v>884</v>
      </c>
      <c r="C1536" t="s">
        <v>826</v>
      </c>
      <c r="D1536" t="s">
        <v>885</v>
      </c>
      <c r="E1536" s="33">
        <v>1</v>
      </c>
      <c r="G1536" t="s">
        <v>384</v>
      </c>
      <c r="H1536" s="34">
        <v>322.14</v>
      </c>
      <c r="I1536" t="s">
        <v>385</v>
      </c>
      <c r="J1536" s="35">
        <f t="shared" si="5"/>
        <v>322.14</v>
      </c>
      <c r="K1536" s="36"/>
    </row>
    <row r="1537" spans="2:11" x14ac:dyDescent="0.25">
      <c r="B1537" t="s">
        <v>886</v>
      </c>
      <c r="C1537" t="s">
        <v>826</v>
      </c>
      <c r="D1537" t="s">
        <v>887</v>
      </c>
      <c r="E1537" s="33">
        <v>2</v>
      </c>
      <c r="G1537" t="s">
        <v>384</v>
      </c>
      <c r="H1537" s="34">
        <v>480</v>
      </c>
      <c r="I1537" t="s">
        <v>385</v>
      </c>
      <c r="J1537" s="35">
        <f t="shared" si="5"/>
        <v>960</v>
      </c>
      <c r="K1537" s="36"/>
    </row>
    <row r="1538" spans="2:11" x14ac:dyDescent="0.25">
      <c r="B1538" t="s">
        <v>888</v>
      </c>
      <c r="C1538" t="s">
        <v>826</v>
      </c>
      <c r="D1538" t="s">
        <v>889</v>
      </c>
      <c r="E1538" s="33">
        <v>2</v>
      </c>
      <c r="G1538" t="s">
        <v>384</v>
      </c>
      <c r="H1538" s="34">
        <v>178.18</v>
      </c>
      <c r="I1538" t="s">
        <v>385</v>
      </c>
      <c r="J1538" s="35">
        <f t="shared" si="5"/>
        <v>356.36</v>
      </c>
      <c r="K1538" s="36"/>
    </row>
    <row r="1539" spans="2:11" x14ac:dyDescent="0.25">
      <c r="B1539" t="s">
        <v>890</v>
      </c>
      <c r="C1539" t="s">
        <v>826</v>
      </c>
      <c r="D1539" t="s">
        <v>891</v>
      </c>
      <c r="E1539" s="33">
        <v>2</v>
      </c>
      <c r="G1539" t="s">
        <v>384</v>
      </c>
      <c r="H1539" s="34">
        <v>141.02000000000001</v>
      </c>
      <c r="I1539" t="s">
        <v>385</v>
      </c>
      <c r="J1539" s="35">
        <f t="shared" ref="J1539:J1559" si="6">ROUND(E1539* H1539,5)</f>
        <v>282.04000000000002</v>
      </c>
      <c r="K1539" s="36"/>
    </row>
    <row r="1540" spans="2:11" x14ac:dyDescent="0.25">
      <c r="B1540" t="s">
        <v>892</v>
      </c>
      <c r="C1540" t="s">
        <v>826</v>
      </c>
      <c r="D1540" t="s">
        <v>893</v>
      </c>
      <c r="E1540" s="33">
        <v>1</v>
      </c>
      <c r="G1540" t="s">
        <v>384</v>
      </c>
      <c r="H1540" s="34">
        <v>5.96</v>
      </c>
      <c r="I1540" t="s">
        <v>385</v>
      </c>
      <c r="J1540" s="35">
        <f t="shared" si="6"/>
        <v>5.96</v>
      </c>
      <c r="K1540" s="36"/>
    </row>
    <row r="1541" spans="2:11" x14ac:dyDescent="0.25">
      <c r="B1541" t="s">
        <v>894</v>
      </c>
      <c r="C1541" t="s">
        <v>826</v>
      </c>
      <c r="D1541" t="s">
        <v>895</v>
      </c>
      <c r="E1541" s="33">
        <v>2</v>
      </c>
      <c r="G1541" t="s">
        <v>384</v>
      </c>
      <c r="H1541" s="34">
        <v>22.89</v>
      </c>
      <c r="I1541" t="s">
        <v>385</v>
      </c>
      <c r="J1541" s="35">
        <f t="shared" si="6"/>
        <v>45.78</v>
      </c>
      <c r="K1541" s="36"/>
    </row>
    <row r="1542" spans="2:11" x14ac:dyDescent="0.25">
      <c r="B1542" t="s">
        <v>896</v>
      </c>
      <c r="C1542" t="s">
        <v>826</v>
      </c>
      <c r="D1542" t="s">
        <v>897</v>
      </c>
      <c r="E1542" s="33">
        <v>2</v>
      </c>
      <c r="G1542" t="s">
        <v>384</v>
      </c>
      <c r="H1542" s="34">
        <v>26.04</v>
      </c>
      <c r="I1542" t="s">
        <v>385</v>
      </c>
      <c r="J1542" s="35">
        <f t="shared" si="6"/>
        <v>52.08</v>
      </c>
      <c r="K1542" s="36"/>
    </row>
    <row r="1543" spans="2:11" x14ac:dyDescent="0.25">
      <c r="B1543" t="s">
        <v>898</v>
      </c>
      <c r="C1543" t="s">
        <v>826</v>
      </c>
      <c r="D1543" t="s">
        <v>899</v>
      </c>
      <c r="E1543" s="33">
        <v>1</v>
      </c>
      <c r="G1543" t="s">
        <v>384</v>
      </c>
      <c r="H1543" s="34">
        <v>6.35</v>
      </c>
      <c r="I1543" t="s">
        <v>385</v>
      </c>
      <c r="J1543" s="35">
        <f t="shared" si="6"/>
        <v>6.35</v>
      </c>
      <c r="K1543" s="36"/>
    </row>
    <row r="1544" spans="2:11" x14ac:dyDescent="0.25">
      <c r="B1544" t="s">
        <v>900</v>
      </c>
      <c r="C1544" t="s">
        <v>826</v>
      </c>
      <c r="D1544" t="s">
        <v>901</v>
      </c>
      <c r="E1544" s="33">
        <v>2</v>
      </c>
      <c r="G1544" t="s">
        <v>384</v>
      </c>
      <c r="H1544" s="34">
        <v>16.55</v>
      </c>
      <c r="I1544" t="s">
        <v>385</v>
      </c>
      <c r="J1544" s="35">
        <f t="shared" si="6"/>
        <v>33.1</v>
      </c>
      <c r="K1544" s="36"/>
    </row>
    <row r="1545" spans="2:11" x14ac:dyDescent="0.25">
      <c r="B1545" t="s">
        <v>902</v>
      </c>
      <c r="C1545" t="s">
        <v>826</v>
      </c>
      <c r="D1545" t="s">
        <v>903</v>
      </c>
      <c r="E1545" s="33">
        <v>3</v>
      </c>
      <c r="G1545" t="s">
        <v>384</v>
      </c>
      <c r="H1545" s="34">
        <v>94.78</v>
      </c>
      <c r="I1545" t="s">
        <v>385</v>
      </c>
      <c r="J1545" s="35">
        <f t="shared" si="6"/>
        <v>284.33999999999997</v>
      </c>
      <c r="K1545" s="36"/>
    </row>
    <row r="1546" spans="2:11" x14ac:dyDescent="0.25">
      <c r="B1546" t="s">
        <v>904</v>
      </c>
      <c r="C1546" t="s">
        <v>826</v>
      </c>
      <c r="D1546" t="s">
        <v>905</v>
      </c>
      <c r="E1546" s="33">
        <v>1</v>
      </c>
      <c r="G1546" t="s">
        <v>384</v>
      </c>
      <c r="H1546" s="34">
        <v>127</v>
      </c>
      <c r="I1546" t="s">
        <v>385</v>
      </c>
      <c r="J1546" s="35">
        <f t="shared" si="6"/>
        <v>127</v>
      </c>
      <c r="K1546" s="36"/>
    </row>
    <row r="1547" spans="2:11" x14ac:dyDescent="0.25">
      <c r="B1547" t="s">
        <v>906</v>
      </c>
      <c r="C1547" t="s">
        <v>826</v>
      </c>
      <c r="D1547" t="s">
        <v>907</v>
      </c>
      <c r="E1547" s="33">
        <v>1</v>
      </c>
      <c r="G1547" t="s">
        <v>384</v>
      </c>
      <c r="H1547" s="34">
        <v>14.01</v>
      </c>
      <c r="I1547" t="s">
        <v>385</v>
      </c>
      <c r="J1547" s="35">
        <f t="shared" si="6"/>
        <v>14.01</v>
      </c>
      <c r="K1547" s="36"/>
    </row>
    <row r="1548" spans="2:11" x14ac:dyDescent="0.25">
      <c r="B1548" t="s">
        <v>908</v>
      </c>
      <c r="C1548" t="s">
        <v>826</v>
      </c>
      <c r="D1548" t="s">
        <v>909</v>
      </c>
      <c r="E1548" s="33">
        <v>4</v>
      </c>
      <c r="G1548" t="s">
        <v>384</v>
      </c>
      <c r="H1548" s="34">
        <v>111.9</v>
      </c>
      <c r="I1548" t="s">
        <v>385</v>
      </c>
      <c r="J1548" s="35">
        <f t="shared" si="6"/>
        <v>447.6</v>
      </c>
      <c r="K1548" s="36"/>
    </row>
    <row r="1549" spans="2:11" x14ac:dyDescent="0.25">
      <c r="B1549" t="s">
        <v>910</v>
      </c>
      <c r="C1549" t="s">
        <v>826</v>
      </c>
      <c r="D1549" t="s">
        <v>911</v>
      </c>
      <c r="E1549" s="33">
        <v>2</v>
      </c>
      <c r="G1549" t="s">
        <v>384</v>
      </c>
      <c r="H1549" s="34">
        <v>157</v>
      </c>
      <c r="I1549" t="s">
        <v>385</v>
      </c>
      <c r="J1549" s="35">
        <f t="shared" si="6"/>
        <v>314</v>
      </c>
      <c r="K1549" s="36"/>
    </row>
    <row r="1550" spans="2:11" x14ac:dyDescent="0.25">
      <c r="B1550" t="s">
        <v>912</v>
      </c>
      <c r="C1550" t="s">
        <v>826</v>
      </c>
      <c r="D1550" t="s">
        <v>913</v>
      </c>
      <c r="E1550" s="33">
        <v>1</v>
      </c>
      <c r="G1550" t="s">
        <v>384</v>
      </c>
      <c r="H1550" s="34">
        <v>43.26</v>
      </c>
      <c r="I1550" t="s">
        <v>385</v>
      </c>
      <c r="J1550" s="35">
        <f t="shared" si="6"/>
        <v>43.26</v>
      </c>
      <c r="K1550" s="36"/>
    </row>
    <row r="1551" spans="2:11" x14ac:dyDescent="0.25">
      <c r="B1551" t="s">
        <v>914</v>
      </c>
      <c r="C1551" t="s">
        <v>826</v>
      </c>
      <c r="D1551" t="s">
        <v>915</v>
      </c>
      <c r="E1551" s="33">
        <v>1</v>
      </c>
      <c r="G1551" t="s">
        <v>384</v>
      </c>
      <c r="H1551" s="34">
        <v>3145.72</v>
      </c>
      <c r="I1551" t="s">
        <v>385</v>
      </c>
      <c r="J1551" s="35">
        <f t="shared" si="6"/>
        <v>3145.72</v>
      </c>
      <c r="K1551" s="36"/>
    </row>
    <row r="1552" spans="2:11" x14ac:dyDescent="0.25">
      <c r="B1552" t="s">
        <v>916</v>
      </c>
      <c r="C1552" t="s">
        <v>826</v>
      </c>
      <c r="D1552" t="s">
        <v>917</v>
      </c>
      <c r="E1552" s="33">
        <v>5</v>
      </c>
      <c r="G1552" t="s">
        <v>384</v>
      </c>
      <c r="H1552" s="34">
        <v>19.84</v>
      </c>
      <c r="I1552" t="s">
        <v>385</v>
      </c>
      <c r="J1552" s="35">
        <f t="shared" si="6"/>
        <v>99.2</v>
      </c>
      <c r="K1552" s="36"/>
    </row>
    <row r="1553" spans="1:27" x14ac:dyDescent="0.25">
      <c r="B1553" t="s">
        <v>918</v>
      </c>
      <c r="C1553" t="s">
        <v>826</v>
      </c>
      <c r="D1553" t="s">
        <v>919</v>
      </c>
      <c r="E1553" s="33">
        <v>1</v>
      </c>
      <c r="G1553" t="s">
        <v>384</v>
      </c>
      <c r="H1553" s="34">
        <v>612.41</v>
      </c>
      <c r="I1553" t="s">
        <v>385</v>
      </c>
      <c r="J1553" s="35">
        <f t="shared" si="6"/>
        <v>612.41</v>
      </c>
      <c r="K1553" s="36"/>
    </row>
    <row r="1554" spans="1:27" x14ac:dyDescent="0.25">
      <c r="B1554" t="s">
        <v>920</v>
      </c>
      <c r="C1554" t="s">
        <v>826</v>
      </c>
      <c r="D1554" t="s">
        <v>921</v>
      </c>
      <c r="E1554" s="33">
        <v>1</v>
      </c>
      <c r="G1554" t="s">
        <v>384</v>
      </c>
      <c r="H1554" s="34">
        <v>46.59</v>
      </c>
      <c r="I1554" t="s">
        <v>385</v>
      </c>
      <c r="J1554" s="35">
        <f t="shared" si="6"/>
        <v>46.59</v>
      </c>
      <c r="K1554" s="36"/>
    </row>
    <row r="1555" spans="1:27" x14ac:dyDescent="0.25">
      <c r="B1555" t="s">
        <v>922</v>
      </c>
      <c r="C1555" t="s">
        <v>826</v>
      </c>
      <c r="D1555" t="s">
        <v>923</v>
      </c>
      <c r="E1555" s="33">
        <v>1</v>
      </c>
      <c r="G1555" t="s">
        <v>384</v>
      </c>
      <c r="H1555" s="34">
        <v>30.39</v>
      </c>
      <c r="I1555" t="s">
        <v>385</v>
      </c>
      <c r="J1555" s="35">
        <f t="shared" si="6"/>
        <v>30.39</v>
      </c>
      <c r="K1555" s="36"/>
    </row>
    <row r="1556" spans="1:27" x14ac:dyDescent="0.25">
      <c r="B1556" t="s">
        <v>924</v>
      </c>
      <c r="C1556" t="s">
        <v>826</v>
      </c>
      <c r="D1556" t="s">
        <v>925</v>
      </c>
      <c r="E1556" s="33">
        <v>7</v>
      </c>
      <c r="G1556" t="s">
        <v>384</v>
      </c>
      <c r="H1556" s="34">
        <v>21.29</v>
      </c>
      <c r="I1556" t="s">
        <v>385</v>
      </c>
      <c r="J1556" s="35">
        <f t="shared" si="6"/>
        <v>149.03</v>
      </c>
      <c r="K1556" s="36"/>
    </row>
    <row r="1557" spans="1:27" x14ac:dyDescent="0.25">
      <c r="B1557" t="s">
        <v>926</v>
      </c>
      <c r="C1557" t="s">
        <v>826</v>
      </c>
      <c r="D1557" t="s">
        <v>927</v>
      </c>
      <c r="E1557" s="33">
        <v>8</v>
      </c>
      <c r="G1557" t="s">
        <v>384</v>
      </c>
      <c r="H1557" s="34">
        <v>204.59</v>
      </c>
      <c r="I1557" t="s">
        <v>385</v>
      </c>
      <c r="J1557" s="35">
        <f t="shared" si="6"/>
        <v>1636.72</v>
      </c>
      <c r="K1557" s="36"/>
    </row>
    <row r="1558" spans="1:27" x14ac:dyDescent="0.25">
      <c r="B1558" t="s">
        <v>928</v>
      </c>
      <c r="C1558" t="s">
        <v>826</v>
      </c>
      <c r="D1558" t="s">
        <v>929</v>
      </c>
      <c r="E1558" s="33">
        <v>1</v>
      </c>
      <c r="G1558" t="s">
        <v>384</v>
      </c>
      <c r="H1558" s="34">
        <v>101.37</v>
      </c>
      <c r="I1558" t="s">
        <v>385</v>
      </c>
      <c r="J1558" s="35">
        <f t="shared" si="6"/>
        <v>101.37</v>
      </c>
      <c r="K1558" s="36"/>
    </row>
    <row r="1559" spans="1:27" x14ac:dyDescent="0.25">
      <c r="B1559" t="s">
        <v>930</v>
      </c>
      <c r="C1559" t="s">
        <v>826</v>
      </c>
      <c r="D1559" t="s">
        <v>931</v>
      </c>
      <c r="E1559" s="33">
        <v>3</v>
      </c>
      <c r="G1559" t="s">
        <v>384</v>
      </c>
      <c r="H1559" s="34">
        <v>13.64</v>
      </c>
      <c r="I1559" t="s">
        <v>385</v>
      </c>
      <c r="J1559" s="35">
        <f t="shared" si="6"/>
        <v>40.92</v>
      </c>
      <c r="K1559" s="36"/>
    </row>
    <row r="1560" spans="1:27" x14ac:dyDescent="0.25">
      <c r="D1560" s="37" t="s">
        <v>401</v>
      </c>
      <c r="E1560" s="36"/>
      <c r="H1560" s="36"/>
      <c r="K1560" s="34">
        <f>SUM(J1507:J1559)</f>
        <v>20760.02</v>
      </c>
    </row>
    <row r="1561" spans="1:27" x14ac:dyDescent="0.25">
      <c r="E1561" s="36"/>
      <c r="H1561" s="36"/>
      <c r="K1561" s="36"/>
    </row>
    <row r="1562" spans="1:27" x14ac:dyDescent="0.25">
      <c r="D1562" s="37" t="s">
        <v>403</v>
      </c>
      <c r="E1562" s="36"/>
      <c r="H1562" s="36">
        <v>1.5</v>
      </c>
      <c r="I1562" t="s">
        <v>404</v>
      </c>
      <c r="J1562">
        <f>ROUND(H1562/100*K1505,5)</f>
        <v>17.600999999999999</v>
      </c>
      <c r="K1562" s="36"/>
    </row>
    <row r="1563" spans="1:27" x14ac:dyDescent="0.25">
      <c r="D1563" s="37" t="s">
        <v>402</v>
      </c>
      <c r="E1563" s="36"/>
      <c r="H1563" s="36"/>
      <c r="K1563" s="38">
        <f>SUM(J1502:J1562)</f>
        <v>21951.021000000001</v>
      </c>
    </row>
    <row r="1564" spans="1:27" x14ac:dyDescent="0.25">
      <c r="D1564" s="37" t="s">
        <v>434</v>
      </c>
      <c r="E1564" s="36"/>
      <c r="H1564" s="36">
        <v>10</v>
      </c>
      <c r="I1564" t="s">
        <v>404</v>
      </c>
      <c r="K1564" s="34">
        <f>ROUND(H1564/100*K1563,5)</f>
        <v>2195.1021000000001</v>
      </c>
    </row>
    <row r="1565" spans="1:27" x14ac:dyDescent="0.25">
      <c r="D1565" s="37" t="s">
        <v>405</v>
      </c>
      <c r="E1565" s="36"/>
      <c r="H1565" s="36"/>
      <c r="K1565" s="38">
        <f>SUM(K1563:K1564)</f>
        <v>24146.123100000001</v>
      </c>
    </row>
    <row r="1567" spans="1:27" ht="45" customHeight="1" x14ac:dyDescent="0.25">
      <c r="A1567" s="29" t="s">
        <v>932</v>
      </c>
      <c r="B1567" s="29" t="s">
        <v>119</v>
      </c>
      <c r="C1567" s="30" t="s">
        <v>27</v>
      </c>
      <c r="D1567" s="7" t="s">
        <v>120</v>
      </c>
      <c r="E1567" s="6"/>
      <c r="F1567" s="6"/>
      <c r="G1567" s="30"/>
      <c r="H1567" s="31" t="s">
        <v>378</v>
      </c>
      <c r="I1567" s="5">
        <v>1</v>
      </c>
      <c r="J1567" s="4"/>
      <c r="K1567" s="32">
        <f>ROUND(K1598,2)</f>
        <v>3747.11</v>
      </c>
      <c r="L1567" s="30"/>
      <c r="M1567" s="30"/>
      <c r="N1567" s="30"/>
      <c r="O1567" s="30"/>
      <c r="P1567" s="30"/>
      <c r="Q1567" s="30"/>
      <c r="R1567" s="30"/>
      <c r="S1567" s="30"/>
      <c r="T1567" s="30"/>
      <c r="U1567" s="30"/>
      <c r="V1567" s="30"/>
      <c r="W1567" s="30"/>
      <c r="X1567" s="30"/>
      <c r="Y1567" s="30"/>
      <c r="Z1567" s="30"/>
      <c r="AA1567" s="30"/>
    </row>
    <row r="1568" spans="1:27" x14ac:dyDescent="0.25">
      <c r="B1568" s="25" t="s">
        <v>379</v>
      </c>
    </row>
    <row r="1569" spans="2:11" x14ac:dyDescent="0.25">
      <c r="B1569" t="s">
        <v>439</v>
      </c>
      <c r="C1569" t="s">
        <v>381</v>
      </c>
      <c r="D1569" t="s">
        <v>440</v>
      </c>
      <c r="E1569" s="33">
        <v>20</v>
      </c>
      <c r="F1569" t="s">
        <v>383</v>
      </c>
      <c r="G1569" t="s">
        <v>384</v>
      </c>
      <c r="H1569" s="34">
        <v>27.09</v>
      </c>
      <c r="I1569" t="s">
        <v>385</v>
      </c>
      <c r="J1569" s="35">
        <f>ROUND(E1569/I1567* H1569,5)</f>
        <v>541.79999999999995</v>
      </c>
      <c r="K1569" s="36"/>
    </row>
    <row r="1570" spans="2:11" x14ac:dyDescent="0.25">
      <c r="B1570" t="s">
        <v>437</v>
      </c>
      <c r="C1570" t="s">
        <v>381</v>
      </c>
      <c r="D1570" t="s">
        <v>438</v>
      </c>
      <c r="E1570" s="33">
        <v>20</v>
      </c>
      <c r="F1570" t="s">
        <v>383</v>
      </c>
      <c r="G1570" t="s">
        <v>384</v>
      </c>
      <c r="H1570" s="34">
        <v>31.58</v>
      </c>
      <c r="I1570" t="s">
        <v>385</v>
      </c>
      <c r="J1570" s="35">
        <f>ROUND(E1570/I1567* H1570,5)</f>
        <v>631.6</v>
      </c>
      <c r="K1570" s="36"/>
    </row>
    <row r="1571" spans="2:11" x14ac:dyDescent="0.25">
      <c r="D1571" s="37" t="s">
        <v>386</v>
      </c>
      <c r="E1571" s="36"/>
      <c r="H1571" s="36"/>
      <c r="K1571" s="34">
        <f>SUM(J1569:J1570)</f>
        <v>1173.4000000000001</v>
      </c>
    </row>
    <row r="1572" spans="2:11" x14ac:dyDescent="0.25">
      <c r="B1572" s="25" t="s">
        <v>391</v>
      </c>
      <c r="E1572" s="36"/>
      <c r="H1572" s="36"/>
      <c r="K1572" s="36"/>
    </row>
    <row r="1573" spans="2:11" x14ac:dyDescent="0.25">
      <c r="B1573" t="s">
        <v>874</v>
      </c>
      <c r="C1573" t="s">
        <v>826</v>
      </c>
      <c r="D1573" t="s">
        <v>875</v>
      </c>
      <c r="E1573" s="33">
        <v>0</v>
      </c>
      <c r="G1573" t="s">
        <v>384</v>
      </c>
      <c r="H1573" s="34">
        <v>119.04</v>
      </c>
      <c r="I1573" t="s">
        <v>385</v>
      </c>
      <c r="J1573" s="35">
        <f t="shared" ref="J1573:J1592" si="7">ROUND(E1573* H1573,5)</f>
        <v>0</v>
      </c>
      <c r="K1573" s="36"/>
    </row>
    <row r="1574" spans="2:11" x14ac:dyDescent="0.25">
      <c r="B1574" t="s">
        <v>840</v>
      </c>
      <c r="C1574" t="s">
        <v>826</v>
      </c>
      <c r="D1574" t="s">
        <v>841</v>
      </c>
      <c r="E1574" s="33">
        <v>0</v>
      </c>
      <c r="G1574" t="s">
        <v>384</v>
      </c>
      <c r="H1574" s="34">
        <v>345.66</v>
      </c>
      <c r="I1574" t="s">
        <v>385</v>
      </c>
      <c r="J1574" s="35">
        <f t="shared" si="7"/>
        <v>0</v>
      </c>
      <c r="K1574" s="36"/>
    </row>
    <row r="1575" spans="2:11" x14ac:dyDescent="0.25">
      <c r="B1575" t="s">
        <v>866</v>
      </c>
      <c r="C1575" t="s">
        <v>826</v>
      </c>
      <c r="D1575" t="s">
        <v>867</v>
      </c>
      <c r="E1575" s="33">
        <v>1</v>
      </c>
      <c r="G1575" t="s">
        <v>384</v>
      </c>
      <c r="H1575" s="34">
        <v>52.37</v>
      </c>
      <c r="I1575" t="s">
        <v>385</v>
      </c>
      <c r="J1575" s="35">
        <f t="shared" si="7"/>
        <v>52.37</v>
      </c>
      <c r="K1575" s="36"/>
    </row>
    <row r="1576" spans="2:11" x14ac:dyDescent="0.25">
      <c r="B1576" t="s">
        <v>854</v>
      </c>
      <c r="C1576" t="s">
        <v>826</v>
      </c>
      <c r="D1576" t="s">
        <v>855</v>
      </c>
      <c r="E1576" s="33">
        <v>0</v>
      </c>
      <c r="G1576" t="s">
        <v>384</v>
      </c>
      <c r="H1576" s="34">
        <v>38.630000000000003</v>
      </c>
      <c r="I1576" t="s">
        <v>385</v>
      </c>
      <c r="J1576" s="35">
        <f t="shared" si="7"/>
        <v>0</v>
      </c>
      <c r="K1576" s="36"/>
    </row>
    <row r="1577" spans="2:11" x14ac:dyDescent="0.25">
      <c r="B1577" t="s">
        <v>860</v>
      </c>
      <c r="C1577" t="s">
        <v>826</v>
      </c>
      <c r="D1577" t="s">
        <v>861</v>
      </c>
      <c r="E1577" s="33">
        <v>0</v>
      </c>
      <c r="G1577" t="s">
        <v>384</v>
      </c>
      <c r="H1577" s="34">
        <v>15.67</v>
      </c>
      <c r="I1577" t="s">
        <v>385</v>
      </c>
      <c r="J1577" s="35">
        <f t="shared" si="7"/>
        <v>0</v>
      </c>
      <c r="K1577" s="36"/>
    </row>
    <row r="1578" spans="2:11" x14ac:dyDescent="0.25">
      <c r="B1578" t="s">
        <v>880</v>
      </c>
      <c r="C1578" t="s">
        <v>826</v>
      </c>
      <c r="D1578" t="s">
        <v>881</v>
      </c>
      <c r="E1578" s="33">
        <v>0</v>
      </c>
      <c r="G1578" t="s">
        <v>384</v>
      </c>
      <c r="H1578" s="34">
        <v>2.34</v>
      </c>
      <c r="I1578" t="s">
        <v>385</v>
      </c>
      <c r="J1578" s="35">
        <f t="shared" si="7"/>
        <v>0</v>
      </c>
      <c r="K1578" s="36"/>
    </row>
    <row r="1579" spans="2:11" x14ac:dyDescent="0.25">
      <c r="B1579" t="s">
        <v>882</v>
      </c>
      <c r="C1579" t="s">
        <v>826</v>
      </c>
      <c r="D1579" t="s">
        <v>883</v>
      </c>
      <c r="E1579" s="33">
        <v>1</v>
      </c>
      <c r="G1579" t="s">
        <v>384</v>
      </c>
      <c r="H1579" s="34">
        <v>496.56</v>
      </c>
      <c r="I1579" t="s">
        <v>385</v>
      </c>
      <c r="J1579" s="35">
        <f t="shared" si="7"/>
        <v>496.56</v>
      </c>
      <c r="K1579" s="36"/>
    </row>
    <row r="1580" spans="2:11" x14ac:dyDescent="0.25">
      <c r="B1580" t="s">
        <v>888</v>
      </c>
      <c r="C1580" t="s">
        <v>826</v>
      </c>
      <c r="D1580" t="s">
        <v>889</v>
      </c>
      <c r="E1580" s="33">
        <v>1</v>
      </c>
      <c r="G1580" t="s">
        <v>384</v>
      </c>
      <c r="H1580" s="34">
        <v>178.18</v>
      </c>
      <c r="I1580" t="s">
        <v>385</v>
      </c>
      <c r="J1580" s="35">
        <f t="shared" si="7"/>
        <v>178.18</v>
      </c>
      <c r="K1580" s="36"/>
    </row>
    <row r="1581" spans="2:11" x14ac:dyDescent="0.25">
      <c r="B1581" t="s">
        <v>878</v>
      </c>
      <c r="C1581" t="s">
        <v>826</v>
      </c>
      <c r="D1581" t="s">
        <v>879</v>
      </c>
      <c r="E1581" s="33">
        <v>0</v>
      </c>
      <c r="G1581" t="s">
        <v>384</v>
      </c>
      <c r="H1581" s="34">
        <v>5.25</v>
      </c>
      <c r="I1581" t="s">
        <v>385</v>
      </c>
      <c r="J1581" s="35">
        <f t="shared" si="7"/>
        <v>0</v>
      </c>
      <c r="K1581" s="36"/>
    </row>
    <row r="1582" spans="2:11" x14ac:dyDescent="0.25">
      <c r="B1582" t="s">
        <v>844</v>
      </c>
      <c r="C1582" t="s">
        <v>826</v>
      </c>
      <c r="D1582" t="s">
        <v>845</v>
      </c>
      <c r="E1582" s="33">
        <v>1</v>
      </c>
      <c r="G1582" t="s">
        <v>384</v>
      </c>
      <c r="H1582" s="34">
        <v>82.75</v>
      </c>
      <c r="I1582" t="s">
        <v>385</v>
      </c>
      <c r="J1582" s="35">
        <f t="shared" si="7"/>
        <v>82.75</v>
      </c>
      <c r="K1582" s="36"/>
    </row>
    <row r="1583" spans="2:11" x14ac:dyDescent="0.25">
      <c r="B1583" t="s">
        <v>886</v>
      </c>
      <c r="C1583" t="s">
        <v>826</v>
      </c>
      <c r="D1583" t="s">
        <v>887</v>
      </c>
      <c r="E1583" s="33">
        <v>1</v>
      </c>
      <c r="G1583" t="s">
        <v>384</v>
      </c>
      <c r="H1583" s="34">
        <v>480</v>
      </c>
      <c r="I1583" t="s">
        <v>385</v>
      </c>
      <c r="J1583" s="35">
        <f t="shared" si="7"/>
        <v>480</v>
      </c>
      <c r="K1583" s="36"/>
    </row>
    <row r="1584" spans="2:11" x14ac:dyDescent="0.25">
      <c r="B1584" t="s">
        <v>922</v>
      </c>
      <c r="C1584" t="s">
        <v>826</v>
      </c>
      <c r="D1584" t="s">
        <v>923</v>
      </c>
      <c r="E1584" s="33">
        <v>1</v>
      </c>
      <c r="G1584" t="s">
        <v>384</v>
      </c>
      <c r="H1584" s="34">
        <v>30.39</v>
      </c>
      <c r="I1584" t="s">
        <v>385</v>
      </c>
      <c r="J1584" s="35">
        <f t="shared" si="7"/>
        <v>30.39</v>
      </c>
      <c r="K1584" s="36"/>
    </row>
    <row r="1585" spans="1:27" x14ac:dyDescent="0.25">
      <c r="B1585" t="s">
        <v>916</v>
      </c>
      <c r="C1585" t="s">
        <v>826</v>
      </c>
      <c r="D1585" t="s">
        <v>917</v>
      </c>
      <c r="E1585" s="33">
        <v>6</v>
      </c>
      <c r="G1585" t="s">
        <v>384</v>
      </c>
      <c r="H1585" s="34">
        <v>19.84</v>
      </c>
      <c r="I1585" t="s">
        <v>385</v>
      </c>
      <c r="J1585" s="35">
        <f t="shared" si="7"/>
        <v>119.04</v>
      </c>
      <c r="K1585" s="36"/>
    </row>
    <row r="1586" spans="1:27" x14ac:dyDescent="0.25">
      <c r="B1586" t="s">
        <v>900</v>
      </c>
      <c r="C1586" t="s">
        <v>826</v>
      </c>
      <c r="D1586" t="s">
        <v>901</v>
      </c>
      <c r="E1586" s="33">
        <v>1</v>
      </c>
      <c r="G1586" t="s">
        <v>384</v>
      </c>
      <c r="H1586" s="34">
        <v>16.55</v>
      </c>
      <c r="I1586" t="s">
        <v>385</v>
      </c>
      <c r="J1586" s="35">
        <f t="shared" si="7"/>
        <v>16.55</v>
      </c>
      <c r="K1586" s="36"/>
    </row>
    <row r="1587" spans="1:27" x14ac:dyDescent="0.25">
      <c r="B1587" t="s">
        <v>906</v>
      </c>
      <c r="C1587" t="s">
        <v>826</v>
      </c>
      <c r="D1587" t="s">
        <v>907</v>
      </c>
      <c r="E1587" s="33">
        <v>1</v>
      </c>
      <c r="G1587" t="s">
        <v>384</v>
      </c>
      <c r="H1587" s="34">
        <v>14.01</v>
      </c>
      <c r="I1587" t="s">
        <v>385</v>
      </c>
      <c r="J1587" s="35">
        <f t="shared" si="7"/>
        <v>14.01</v>
      </c>
      <c r="K1587" s="36"/>
    </row>
    <row r="1588" spans="1:27" x14ac:dyDescent="0.25">
      <c r="B1588" t="s">
        <v>926</v>
      </c>
      <c r="C1588" t="s">
        <v>826</v>
      </c>
      <c r="D1588" t="s">
        <v>927</v>
      </c>
      <c r="E1588" s="33">
        <v>0</v>
      </c>
      <c r="G1588" t="s">
        <v>384</v>
      </c>
      <c r="H1588" s="34">
        <v>204.59</v>
      </c>
      <c r="I1588" t="s">
        <v>385</v>
      </c>
      <c r="J1588" s="35">
        <f t="shared" si="7"/>
        <v>0</v>
      </c>
      <c r="K1588" s="36"/>
    </row>
    <row r="1589" spans="1:27" x14ac:dyDescent="0.25">
      <c r="B1589" t="s">
        <v>924</v>
      </c>
      <c r="C1589" t="s">
        <v>826</v>
      </c>
      <c r="D1589" t="s">
        <v>925</v>
      </c>
      <c r="E1589" s="33">
        <v>6</v>
      </c>
      <c r="G1589" t="s">
        <v>384</v>
      </c>
      <c r="H1589" s="34">
        <v>21.29</v>
      </c>
      <c r="I1589" t="s">
        <v>385</v>
      </c>
      <c r="J1589" s="35">
        <f t="shared" si="7"/>
        <v>127.74</v>
      </c>
      <c r="K1589" s="36"/>
    </row>
    <row r="1590" spans="1:27" x14ac:dyDescent="0.25">
      <c r="B1590" t="s">
        <v>852</v>
      </c>
      <c r="C1590" t="s">
        <v>826</v>
      </c>
      <c r="D1590" t="s">
        <v>853</v>
      </c>
      <c r="E1590" s="33">
        <v>1</v>
      </c>
      <c r="G1590" t="s">
        <v>384</v>
      </c>
      <c r="H1590" s="34">
        <v>25.31</v>
      </c>
      <c r="I1590" t="s">
        <v>385</v>
      </c>
      <c r="J1590" s="35">
        <f t="shared" si="7"/>
        <v>25.31</v>
      </c>
      <c r="K1590" s="36"/>
    </row>
    <row r="1591" spans="1:27" x14ac:dyDescent="0.25">
      <c r="B1591" t="s">
        <v>858</v>
      </c>
      <c r="C1591" t="s">
        <v>826</v>
      </c>
      <c r="D1591" t="s">
        <v>859</v>
      </c>
      <c r="E1591" s="33">
        <v>1</v>
      </c>
      <c r="G1591" t="s">
        <v>384</v>
      </c>
      <c r="H1591" s="34">
        <v>592.55999999999995</v>
      </c>
      <c r="I1591" t="s">
        <v>385</v>
      </c>
      <c r="J1591" s="35">
        <f t="shared" si="7"/>
        <v>592.55999999999995</v>
      </c>
      <c r="K1591" s="36"/>
    </row>
    <row r="1592" spans="1:27" x14ac:dyDescent="0.25">
      <c r="B1592" t="s">
        <v>850</v>
      </c>
      <c r="C1592" t="s">
        <v>826</v>
      </c>
      <c r="D1592" t="s">
        <v>851</v>
      </c>
      <c r="E1592" s="33">
        <v>0</v>
      </c>
      <c r="G1592" t="s">
        <v>384</v>
      </c>
      <c r="H1592" s="34">
        <v>5.8</v>
      </c>
      <c r="I1592" t="s">
        <v>385</v>
      </c>
      <c r="J1592" s="35">
        <f t="shared" si="7"/>
        <v>0</v>
      </c>
      <c r="K1592" s="36"/>
    </row>
    <row r="1593" spans="1:27" x14ac:dyDescent="0.25">
      <c r="D1593" s="37" t="s">
        <v>401</v>
      </c>
      <c r="E1593" s="36"/>
      <c r="H1593" s="36"/>
      <c r="K1593" s="34">
        <f>SUM(J1573:J1592)</f>
        <v>2215.46</v>
      </c>
    </row>
    <row r="1594" spans="1:27" x14ac:dyDescent="0.25">
      <c r="E1594" s="36"/>
      <c r="H1594" s="36"/>
      <c r="K1594" s="36"/>
    </row>
    <row r="1595" spans="1:27" x14ac:dyDescent="0.25">
      <c r="D1595" s="37" t="s">
        <v>403</v>
      </c>
      <c r="E1595" s="36"/>
      <c r="H1595" s="36">
        <v>1.5</v>
      </c>
      <c r="I1595" t="s">
        <v>404</v>
      </c>
      <c r="J1595">
        <f>ROUND(H1595/100*K1571,5)</f>
        <v>17.600999999999999</v>
      </c>
      <c r="K1595" s="36"/>
    </row>
    <row r="1596" spans="1:27" x14ac:dyDescent="0.25">
      <c r="D1596" s="37" t="s">
        <v>402</v>
      </c>
      <c r="E1596" s="36"/>
      <c r="H1596" s="36"/>
      <c r="K1596" s="38">
        <f>SUM(J1568:J1595)</f>
        <v>3406.4610000000002</v>
      </c>
    </row>
    <row r="1597" spans="1:27" x14ac:dyDescent="0.25">
      <c r="D1597" s="37" t="s">
        <v>434</v>
      </c>
      <c r="E1597" s="36"/>
      <c r="H1597" s="36">
        <v>10</v>
      </c>
      <c r="I1597" t="s">
        <v>404</v>
      </c>
      <c r="K1597" s="34">
        <f>ROUND(H1597/100*K1596,5)</f>
        <v>340.64609999999999</v>
      </c>
    </row>
    <row r="1598" spans="1:27" x14ac:dyDescent="0.25">
      <c r="D1598" s="37" t="s">
        <v>405</v>
      </c>
      <c r="E1598" s="36"/>
      <c r="H1598" s="36"/>
      <c r="K1598" s="38">
        <f>SUM(K1596:K1597)</f>
        <v>3747.1071000000002</v>
      </c>
    </row>
    <row r="1600" spans="1:27" ht="45" customHeight="1" x14ac:dyDescent="0.25">
      <c r="A1600" s="29" t="s">
        <v>933</v>
      </c>
      <c r="B1600" s="29" t="s">
        <v>115</v>
      </c>
      <c r="C1600" s="30" t="s">
        <v>27</v>
      </c>
      <c r="D1600" s="7" t="s">
        <v>116</v>
      </c>
      <c r="E1600" s="6"/>
      <c r="F1600" s="6"/>
      <c r="G1600" s="30"/>
      <c r="H1600" s="31" t="s">
        <v>378</v>
      </c>
      <c r="I1600" s="5">
        <v>1</v>
      </c>
      <c r="J1600" s="4"/>
      <c r="K1600" s="32">
        <f>ROUND(K1622,2)</f>
        <v>3255.15</v>
      </c>
      <c r="L1600" s="30"/>
      <c r="M1600" s="30"/>
      <c r="N1600" s="30"/>
      <c r="O1600" s="30"/>
      <c r="P1600" s="30"/>
      <c r="Q1600" s="30"/>
      <c r="R1600" s="30"/>
      <c r="S1600" s="30"/>
      <c r="T1600" s="30"/>
      <c r="U1600" s="30"/>
      <c r="V1600" s="30"/>
      <c r="W1600" s="30"/>
      <c r="X1600" s="30"/>
      <c r="Y1600" s="30"/>
      <c r="Z1600" s="30"/>
      <c r="AA1600" s="30"/>
    </row>
    <row r="1601" spans="2:11" x14ac:dyDescent="0.25">
      <c r="B1601" s="25" t="s">
        <v>379</v>
      </c>
    </row>
    <row r="1602" spans="2:11" x14ac:dyDescent="0.25">
      <c r="B1602" t="s">
        <v>481</v>
      </c>
      <c r="C1602" t="s">
        <v>381</v>
      </c>
      <c r="D1602" t="s">
        <v>482</v>
      </c>
      <c r="E1602" s="33">
        <v>10</v>
      </c>
      <c r="F1602" t="s">
        <v>383</v>
      </c>
      <c r="G1602" t="s">
        <v>384</v>
      </c>
      <c r="H1602" s="34">
        <v>49.67</v>
      </c>
      <c r="I1602" t="s">
        <v>385</v>
      </c>
      <c r="J1602" s="35">
        <f>ROUND(E1602/I1600* H1602,5)</f>
        <v>496.7</v>
      </c>
      <c r="K1602" s="36"/>
    </row>
    <row r="1603" spans="2:11" x14ac:dyDescent="0.25">
      <c r="B1603" t="s">
        <v>674</v>
      </c>
      <c r="C1603" t="s">
        <v>381</v>
      </c>
      <c r="D1603" t="s">
        <v>675</v>
      </c>
      <c r="E1603" s="33">
        <v>4</v>
      </c>
      <c r="F1603" t="s">
        <v>383</v>
      </c>
      <c r="G1603" t="s">
        <v>384</v>
      </c>
      <c r="H1603" s="34">
        <v>31.58</v>
      </c>
      <c r="I1603" t="s">
        <v>385</v>
      </c>
      <c r="J1603" s="35">
        <f>ROUND(E1603/I1600* H1603,5)</f>
        <v>126.32</v>
      </c>
      <c r="K1603" s="36"/>
    </row>
    <row r="1604" spans="2:11" x14ac:dyDescent="0.25">
      <c r="B1604" t="s">
        <v>439</v>
      </c>
      <c r="C1604" t="s">
        <v>381</v>
      </c>
      <c r="D1604" t="s">
        <v>440</v>
      </c>
      <c r="E1604" s="33">
        <v>30</v>
      </c>
      <c r="F1604" t="s">
        <v>383</v>
      </c>
      <c r="G1604" t="s">
        <v>384</v>
      </c>
      <c r="H1604" s="34">
        <v>27.09</v>
      </c>
      <c r="I1604" t="s">
        <v>385</v>
      </c>
      <c r="J1604" s="35">
        <f>ROUND(E1604/I1600* H1604,5)</f>
        <v>812.7</v>
      </c>
      <c r="K1604" s="36"/>
    </row>
    <row r="1605" spans="2:11" x14ac:dyDescent="0.25">
      <c r="B1605" t="s">
        <v>437</v>
      </c>
      <c r="C1605" t="s">
        <v>381</v>
      </c>
      <c r="D1605" t="s">
        <v>438</v>
      </c>
      <c r="E1605" s="33">
        <v>22</v>
      </c>
      <c r="F1605" t="s">
        <v>383</v>
      </c>
      <c r="G1605" t="s">
        <v>384</v>
      </c>
      <c r="H1605" s="34">
        <v>31.58</v>
      </c>
      <c r="I1605" t="s">
        <v>385</v>
      </c>
      <c r="J1605" s="35">
        <f>ROUND(E1605/I1600* H1605,5)</f>
        <v>694.76</v>
      </c>
      <c r="K1605" s="36"/>
    </row>
    <row r="1606" spans="2:11" x14ac:dyDescent="0.25">
      <c r="D1606" s="37" t="s">
        <v>386</v>
      </c>
      <c r="E1606" s="36"/>
      <c r="H1606" s="36"/>
      <c r="K1606" s="34">
        <f>SUM(J1602:J1605)</f>
        <v>2130.48</v>
      </c>
    </row>
    <row r="1607" spans="2:11" x14ac:dyDescent="0.25">
      <c r="B1607" s="25" t="s">
        <v>391</v>
      </c>
      <c r="E1607" s="36"/>
      <c r="H1607" s="36"/>
      <c r="K1607" s="36"/>
    </row>
    <row r="1608" spans="2:11" x14ac:dyDescent="0.25">
      <c r="B1608" t="s">
        <v>681</v>
      </c>
      <c r="C1608" t="s">
        <v>27</v>
      </c>
      <c r="D1608" t="s">
        <v>682</v>
      </c>
      <c r="E1608" s="33">
        <v>1</v>
      </c>
      <c r="G1608" t="s">
        <v>384</v>
      </c>
      <c r="H1608" s="34">
        <v>5.58</v>
      </c>
      <c r="I1608" t="s">
        <v>385</v>
      </c>
      <c r="J1608" s="35">
        <f t="shared" ref="J1608:J1616" si="8">ROUND(E1608* H1608,5)</f>
        <v>5.58</v>
      </c>
      <c r="K1608" s="36"/>
    </row>
    <row r="1609" spans="2:11" x14ac:dyDescent="0.25">
      <c r="B1609" t="s">
        <v>934</v>
      </c>
      <c r="C1609" t="s">
        <v>27</v>
      </c>
      <c r="D1609" t="s">
        <v>935</v>
      </c>
      <c r="E1609" s="33">
        <v>1</v>
      </c>
      <c r="G1609" t="s">
        <v>384</v>
      </c>
      <c r="H1609" s="34">
        <v>12.43</v>
      </c>
      <c r="I1609" t="s">
        <v>385</v>
      </c>
      <c r="J1609" s="35">
        <f t="shared" si="8"/>
        <v>12.43</v>
      </c>
      <c r="K1609" s="36"/>
    </row>
    <row r="1610" spans="2:11" x14ac:dyDescent="0.25">
      <c r="B1610" t="s">
        <v>761</v>
      </c>
      <c r="C1610" t="s">
        <v>27</v>
      </c>
      <c r="D1610" t="s">
        <v>762</v>
      </c>
      <c r="E1610" s="33">
        <v>100</v>
      </c>
      <c r="G1610" t="s">
        <v>384</v>
      </c>
      <c r="H1610" s="34">
        <v>0.27</v>
      </c>
      <c r="I1610" t="s">
        <v>385</v>
      </c>
      <c r="J1610" s="35">
        <f t="shared" si="8"/>
        <v>27</v>
      </c>
      <c r="K1610" s="36"/>
    </row>
    <row r="1611" spans="2:11" x14ac:dyDescent="0.25">
      <c r="B1611" t="s">
        <v>767</v>
      </c>
      <c r="C1611" t="s">
        <v>18</v>
      </c>
      <c r="D1611" t="s">
        <v>768</v>
      </c>
      <c r="E1611" s="33">
        <v>100</v>
      </c>
      <c r="G1611" t="s">
        <v>384</v>
      </c>
      <c r="H1611" s="34">
        <v>3.23</v>
      </c>
      <c r="I1611" t="s">
        <v>385</v>
      </c>
      <c r="J1611" s="35">
        <f t="shared" si="8"/>
        <v>323</v>
      </c>
      <c r="K1611" s="36"/>
    </row>
    <row r="1612" spans="2:11" x14ac:dyDescent="0.25">
      <c r="B1612" t="s">
        <v>790</v>
      </c>
      <c r="C1612" t="s">
        <v>18</v>
      </c>
      <c r="D1612" t="s">
        <v>791</v>
      </c>
      <c r="E1612" s="33">
        <v>100</v>
      </c>
      <c r="G1612" t="s">
        <v>384</v>
      </c>
      <c r="H1612" s="34">
        <v>1.1499999999999999</v>
      </c>
      <c r="I1612" t="s">
        <v>385</v>
      </c>
      <c r="J1612" s="35">
        <f t="shared" si="8"/>
        <v>115</v>
      </c>
      <c r="K1612" s="36"/>
    </row>
    <row r="1613" spans="2:11" x14ac:dyDescent="0.25">
      <c r="B1613" t="s">
        <v>936</v>
      </c>
      <c r="C1613" t="s">
        <v>27</v>
      </c>
      <c r="D1613" t="s">
        <v>937</v>
      </c>
      <c r="E1613" s="33">
        <v>1</v>
      </c>
      <c r="G1613" t="s">
        <v>384</v>
      </c>
      <c r="H1613" s="34">
        <v>156.06</v>
      </c>
      <c r="I1613" t="s">
        <v>385</v>
      </c>
      <c r="J1613" s="35">
        <f t="shared" si="8"/>
        <v>156.06</v>
      </c>
      <c r="K1613" s="36"/>
    </row>
    <row r="1614" spans="2:11" x14ac:dyDescent="0.25">
      <c r="B1614" t="s">
        <v>938</v>
      </c>
      <c r="C1614" t="s">
        <v>27</v>
      </c>
      <c r="D1614" t="s">
        <v>939</v>
      </c>
      <c r="E1614" s="33">
        <v>60</v>
      </c>
      <c r="G1614" t="s">
        <v>384</v>
      </c>
      <c r="H1614" s="34">
        <v>0.11</v>
      </c>
      <c r="I1614" t="s">
        <v>385</v>
      </c>
      <c r="J1614" s="35">
        <f t="shared" si="8"/>
        <v>6.6</v>
      </c>
      <c r="K1614" s="36"/>
    </row>
    <row r="1615" spans="2:11" x14ac:dyDescent="0.25">
      <c r="B1615" t="s">
        <v>940</v>
      </c>
      <c r="C1615" t="s">
        <v>27</v>
      </c>
      <c r="D1615" t="s">
        <v>941</v>
      </c>
      <c r="E1615" s="33">
        <v>10</v>
      </c>
      <c r="G1615" t="s">
        <v>384</v>
      </c>
      <c r="H1615" s="34">
        <v>14.25</v>
      </c>
      <c r="I1615" t="s">
        <v>385</v>
      </c>
      <c r="J1615" s="35">
        <f t="shared" si="8"/>
        <v>142.5</v>
      </c>
      <c r="K1615" s="36"/>
    </row>
    <row r="1616" spans="2:11" ht="315" x14ac:dyDescent="0.25">
      <c r="B1616" t="s">
        <v>942</v>
      </c>
      <c r="C1616" t="s">
        <v>27</v>
      </c>
      <c r="D1616" s="39" t="s">
        <v>943</v>
      </c>
      <c r="E1616" s="33">
        <v>1</v>
      </c>
      <c r="G1616" t="s">
        <v>384</v>
      </c>
      <c r="H1616" s="34">
        <v>8.6199999999999992</v>
      </c>
      <c r="I1616" t="s">
        <v>385</v>
      </c>
      <c r="J1616" s="35">
        <f t="shared" si="8"/>
        <v>8.6199999999999992</v>
      </c>
      <c r="K1616" s="36"/>
    </row>
    <row r="1617" spans="1:27" x14ac:dyDescent="0.25">
      <c r="D1617" s="37" t="s">
        <v>401</v>
      </c>
      <c r="E1617" s="36"/>
      <c r="H1617" s="36"/>
      <c r="K1617" s="34">
        <f>SUM(J1608:J1616)</f>
        <v>796.79</v>
      </c>
    </row>
    <row r="1618" spans="1:27" x14ac:dyDescent="0.25">
      <c r="E1618" s="36"/>
      <c r="H1618" s="36"/>
      <c r="K1618" s="36"/>
    </row>
    <row r="1619" spans="1:27" x14ac:dyDescent="0.25">
      <c r="D1619" s="37" t="s">
        <v>403</v>
      </c>
      <c r="E1619" s="36"/>
      <c r="H1619" s="36">
        <v>1.5</v>
      </c>
      <c r="I1619" t="s">
        <v>404</v>
      </c>
      <c r="J1619">
        <f>ROUND(H1619/100*K1606,5)</f>
        <v>31.9572</v>
      </c>
      <c r="K1619" s="36"/>
    </row>
    <row r="1620" spans="1:27" x14ac:dyDescent="0.25">
      <c r="D1620" s="37" t="s">
        <v>402</v>
      </c>
      <c r="E1620" s="36"/>
      <c r="H1620" s="36"/>
      <c r="K1620" s="38">
        <f>SUM(J1601:J1619)</f>
        <v>2959.2271999999994</v>
      </c>
    </row>
    <row r="1621" spans="1:27" x14ac:dyDescent="0.25">
      <c r="D1621" s="37" t="s">
        <v>434</v>
      </c>
      <c r="E1621" s="36"/>
      <c r="H1621" s="36">
        <v>10</v>
      </c>
      <c r="I1621" t="s">
        <v>404</v>
      </c>
      <c r="K1621" s="34">
        <f>ROUND(H1621/100*K1620,5)</f>
        <v>295.92272000000003</v>
      </c>
    </row>
    <row r="1622" spans="1:27" x14ac:dyDescent="0.25">
      <c r="D1622" s="37" t="s">
        <v>405</v>
      </c>
      <c r="E1622" s="36"/>
      <c r="H1622" s="36"/>
      <c r="K1622" s="38">
        <f>SUM(K1620:K1621)</f>
        <v>3255.1499199999994</v>
      </c>
    </row>
    <row r="1624" spans="1:27" ht="45" customHeight="1" x14ac:dyDescent="0.25">
      <c r="A1624" s="29" t="s">
        <v>944</v>
      </c>
      <c r="B1624" s="29" t="s">
        <v>73</v>
      </c>
      <c r="C1624" s="30" t="s">
        <v>27</v>
      </c>
      <c r="D1624" s="7" t="s">
        <v>74</v>
      </c>
      <c r="E1624" s="6"/>
      <c r="F1624" s="6"/>
      <c r="G1624" s="30"/>
      <c r="H1624" s="31" t="s">
        <v>378</v>
      </c>
      <c r="I1624" s="5">
        <v>1</v>
      </c>
      <c r="J1624" s="4"/>
      <c r="K1624" s="32">
        <f>ROUND(K1636,2)</f>
        <v>20.49</v>
      </c>
      <c r="L1624" s="30"/>
      <c r="M1624" s="30"/>
      <c r="N1624" s="30"/>
      <c r="O1624" s="30"/>
      <c r="P1624" s="30"/>
      <c r="Q1624" s="30"/>
      <c r="R1624" s="30"/>
      <c r="S1624" s="30"/>
      <c r="T1624" s="30"/>
      <c r="U1624" s="30"/>
      <c r="V1624" s="30"/>
      <c r="W1624" s="30"/>
      <c r="X1624" s="30"/>
      <c r="Y1624" s="30"/>
      <c r="Z1624" s="30"/>
      <c r="AA1624" s="30"/>
    </row>
    <row r="1625" spans="1:27" x14ac:dyDescent="0.25">
      <c r="B1625" s="25" t="s">
        <v>379</v>
      </c>
    </row>
    <row r="1626" spans="1:27" x14ac:dyDescent="0.25">
      <c r="B1626" t="s">
        <v>437</v>
      </c>
      <c r="C1626" t="s">
        <v>381</v>
      </c>
      <c r="D1626" t="s">
        <v>438</v>
      </c>
      <c r="E1626" s="33">
        <v>0.2</v>
      </c>
      <c r="F1626" t="s">
        <v>383</v>
      </c>
      <c r="G1626" t="s">
        <v>384</v>
      </c>
      <c r="H1626" s="34">
        <v>31.58</v>
      </c>
      <c r="I1626" t="s">
        <v>385</v>
      </c>
      <c r="J1626" s="35">
        <f>ROUND(E1626/I1624* H1626,5)</f>
        <v>6.3159999999999998</v>
      </c>
      <c r="K1626" s="36"/>
    </row>
    <row r="1627" spans="1:27" x14ac:dyDescent="0.25">
      <c r="B1627" t="s">
        <v>439</v>
      </c>
      <c r="C1627" t="s">
        <v>381</v>
      </c>
      <c r="D1627" t="s">
        <v>440</v>
      </c>
      <c r="E1627" s="33">
        <v>0.2</v>
      </c>
      <c r="F1627" t="s">
        <v>383</v>
      </c>
      <c r="G1627" t="s">
        <v>384</v>
      </c>
      <c r="H1627" s="34">
        <v>27.09</v>
      </c>
      <c r="I1627" t="s">
        <v>385</v>
      </c>
      <c r="J1627" s="35">
        <f>ROUND(E1627/I1624* H1627,5)</f>
        <v>5.4180000000000001</v>
      </c>
      <c r="K1627" s="36"/>
    </row>
    <row r="1628" spans="1:27" x14ac:dyDescent="0.25">
      <c r="D1628" s="37" t="s">
        <v>386</v>
      </c>
      <c r="E1628" s="36"/>
      <c r="H1628" s="36"/>
      <c r="K1628" s="34">
        <f>SUM(J1626:J1627)</f>
        <v>11.734</v>
      </c>
    </row>
    <row r="1629" spans="1:27" x14ac:dyDescent="0.25">
      <c r="B1629" s="25" t="s">
        <v>391</v>
      </c>
      <c r="E1629" s="36"/>
      <c r="H1629" s="36"/>
      <c r="K1629" s="36"/>
    </row>
    <row r="1630" spans="1:27" x14ac:dyDescent="0.25">
      <c r="B1630" t="s">
        <v>945</v>
      </c>
      <c r="C1630" t="s">
        <v>27</v>
      </c>
      <c r="D1630" t="s">
        <v>946</v>
      </c>
      <c r="E1630" s="33">
        <v>1</v>
      </c>
      <c r="G1630" t="s">
        <v>384</v>
      </c>
      <c r="H1630" s="34">
        <v>6.72</v>
      </c>
      <c r="I1630" t="s">
        <v>385</v>
      </c>
      <c r="J1630" s="35">
        <f>ROUND(E1630* H1630,5)</f>
        <v>6.72</v>
      </c>
      <c r="K1630" s="36"/>
    </row>
    <row r="1631" spans="1:27" x14ac:dyDescent="0.25">
      <c r="D1631" s="37" t="s">
        <v>401</v>
      </c>
      <c r="E1631" s="36"/>
      <c r="H1631" s="36"/>
      <c r="K1631" s="34">
        <f>SUM(J1630:J1630)</f>
        <v>6.72</v>
      </c>
    </row>
    <row r="1632" spans="1:27" x14ac:dyDescent="0.25">
      <c r="E1632" s="36"/>
      <c r="H1632" s="36"/>
      <c r="K1632" s="36"/>
    </row>
    <row r="1633" spans="1:27" x14ac:dyDescent="0.25">
      <c r="D1633" s="37" t="s">
        <v>403</v>
      </c>
      <c r="E1633" s="36"/>
      <c r="H1633" s="36">
        <v>1.5</v>
      </c>
      <c r="I1633" t="s">
        <v>404</v>
      </c>
      <c r="J1633">
        <f>ROUND(H1633/100*K1628,5)</f>
        <v>0.17601</v>
      </c>
      <c r="K1633" s="36"/>
    </row>
    <row r="1634" spans="1:27" x14ac:dyDescent="0.25">
      <c r="D1634" s="37" t="s">
        <v>402</v>
      </c>
      <c r="E1634" s="36"/>
      <c r="H1634" s="36"/>
      <c r="K1634" s="38">
        <f>SUM(J1625:J1633)</f>
        <v>18.630010000000002</v>
      </c>
    </row>
    <row r="1635" spans="1:27" x14ac:dyDescent="0.25">
      <c r="D1635" s="37" t="s">
        <v>434</v>
      </c>
      <c r="E1635" s="36"/>
      <c r="H1635" s="36">
        <v>10</v>
      </c>
      <c r="I1635" t="s">
        <v>404</v>
      </c>
      <c r="K1635" s="34">
        <f>ROUND(H1635/100*K1634,5)</f>
        <v>1.863</v>
      </c>
    </row>
    <row r="1636" spans="1:27" x14ac:dyDescent="0.25">
      <c r="D1636" s="37" t="s">
        <v>405</v>
      </c>
      <c r="E1636" s="36"/>
      <c r="H1636" s="36"/>
      <c r="K1636" s="38">
        <f>SUM(K1634:K1635)</f>
        <v>20.493010000000002</v>
      </c>
    </row>
    <row r="1638" spans="1:27" ht="45" customHeight="1" x14ac:dyDescent="0.25">
      <c r="A1638" s="29" t="s">
        <v>947</v>
      </c>
      <c r="B1638" s="29" t="s">
        <v>143</v>
      </c>
      <c r="C1638" s="30" t="s">
        <v>27</v>
      </c>
      <c r="D1638" s="7" t="s">
        <v>144</v>
      </c>
      <c r="E1638" s="6"/>
      <c r="F1638" s="6"/>
      <c r="G1638" s="30"/>
      <c r="H1638" s="31" t="s">
        <v>378</v>
      </c>
      <c r="I1638" s="5">
        <v>1</v>
      </c>
      <c r="J1638" s="4"/>
      <c r="K1638" s="32">
        <f>ROUND(K1650,2)</f>
        <v>64.2</v>
      </c>
      <c r="L1638" s="30"/>
      <c r="M1638" s="30"/>
      <c r="N1638" s="30"/>
      <c r="O1638" s="30"/>
      <c r="P1638" s="30"/>
      <c r="Q1638" s="30"/>
      <c r="R1638" s="30"/>
      <c r="S1638" s="30"/>
      <c r="T1638" s="30"/>
      <c r="U1638" s="30"/>
      <c r="V1638" s="30"/>
      <c r="W1638" s="30"/>
      <c r="X1638" s="30"/>
      <c r="Y1638" s="30"/>
      <c r="Z1638" s="30"/>
      <c r="AA1638" s="30"/>
    </row>
    <row r="1639" spans="1:27" x14ac:dyDescent="0.25">
      <c r="B1639" s="25" t="s">
        <v>379</v>
      </c>
    </row>
    <row r="1640" spans="1:27" x14ac:dyDescent="0.25">
      <c r="B1640" t="s">
        <v>439</v>
      </c>
      <c r="C1640" t="s">
        <v>381</v>
      </c>
      <c r="D1640" t="s">
        <v>440</v>
      </c>
      <c r="E1640" s="33">
        <v>0.3</v>
      </c>
      <c r="F1640" t="s">
        <v>383</v>
      </c>
      <c r="G1640" t="s">
        <v>384</v>
      </c>
      <c r="H1640" s="34">
        <v>27.09</v>
      </c>
      <c r="I1640" t="s">
        <v>385</v>
      </c>
      <c r="J1640" s="35">
        <f>ROUND(E1640/I1638* H1640,5)</f>
        <v>8.1270000000000007</v>
      </c>
      <c r="K1640" s="36"/>
    </row>
    <row r="1641" spans="1:27" x14ac:dyDescent="0.25">
      <c r="B1641" t="s">
        <v>437</v>
      </c>
      <c r="C1641" t="s">
        <v>381</v>
      </c>
      <c r="D1641" t="s">
        <v>438</v>
      </c>
      <c r="E1641" s="33">
        <v>0.3</v>
      </c>
      <c r="F1641" t="s">
        <v>383</v>
      </c>
      <c r="G1641" t="s">
        <v>384</v>
      </c>
      <c r="H1641" s="34">
        <v>31.58</v>
      </c>
      <c r="I1641" t="s">
        <v>385</v>
      </c>
      <c r="J1641" s="35">
        <f>ROUND(E1641/I1638* H1641,5)</f>
        <v>9.4740000000000002</v>
      </c>
      <c r="K1641" s="36"/>
    </row>
    <row r="1642" spans="1:27" x14ac:dyDescent="0.25">
      <c r="D1642" s="37" t="s">
        <v>386</v>
      </c>
      <c r="E1642" s="36"/>
      <c r="H1642" s="36"/>
      <c r="K1642" s="34">
        <f>SUM(J1640:J1641)</f>
        <v>17.600999999999999</v>
      </c>
    </row>
    <row r="1643" spans="1:27" x14ac:dyDescent="0.25">
      <c r="B1643" s="25" t="s">
        <v>391</v>
      </c>
      <c r="E1643" s="36"/>
      <c r="H1643" s="36"/>
      <c r="K1643" s="36"/>
    </row>
    <row r="1644" spans="1:27" x14ac:dyDescent="0.25">
      <c r="B1644" t="s">
        <v>948</v>
      </c>
      <c r="C1644" t="s">
        <v>27</v>
      </c>
      <c r="D1644" t="s">
        <v>949</v>
      </c>
      <c r="E1644" s="33">
        <v>1</v>
      </c>
      <c r="G1644" t="s">
        <v>384</v>
      </c>
      <c r="H1644" s="34">
        <v>40.5</v>
      </c>
      <c r="I1644" t="s">
        <v>385</v>
      </c>
      <c r="J1644" s="35">
        <f>ROUND(E1644* H1644,5)</f>
        <v>40.5</v>
      </c>
      <c r="K1644" s="36"/>
    </row>
    <row r="1645" spans="1:27" x14ac:dyDescent="0.25">
      <c r="D1645" s="37" t="s">
        <v>401</v>
      </c>
      <c r="E1645" s="36"/>
      <c r="H1645" s="36"/>
      <c r="K1645" s="34">
        <f>SUM(J1644:J1644)</f>
        <v>40.5</v>
      </c>
    </row>
    <row r="1646" spans="1:27" x14ac:dyDescent="0.25">
      <c r="E1646" s="36"/>
      <c r="H1646" s="36"/>
      <c r="K1646" s="36"/>
    </row>
    <row r="1647" spans="1:27" x14ac:dyDescent="0.25">
      <c r="D1647" s="37" t="s">
        <v>403</v>
      </c>
      <c r="E1647" s="36"/>
      <c r="H1647" s="36">
        <v>1.5</v>
      </c>
      <c r="I1647" t="s">
        <v>404</v>
      </c>
      <c r="J1647">
        <f>ROUND(H1647/100*K1642,5)</f>
        <v>0.26401999999999998</v>
      </c>
      <c r="K1647" s="36"/>
    </row>
    <row r="1648" spans="1:27" x14ac:dyDescent="0.25">
      <c r="D1648" s="37" t="s">
        <v>402</v>
      </c>
      <c r="E1648" s="36"/>
      <c r="H1648" s="36"/>
      <c r="K1648" s="38">
        <f>SUM(J1639:J1647)</f>
        <v>58.365020000000001</v>
      </c>
    </row>
    <row r="1649" spans="1:27" x14ac:dyDescent="0.25">
      <c r="D1649" s="37" t="s">
        <v>434</v>
      </c>
      <c r="E1649" s="36"/>
      <c r="H1649" s="36">
        <v>10</v>
      </c>
      <c r="I1649" t="s">
        <v>404</v>
      </c>
      <c r="K1649" s="34">
        <f>ROUND(H1649/100*K1648,5)</f>
        <v>5.8365</v>
      </c>
    </row>
    <row r="1650" spans="1:27" x14ac:dyDescent="0.25">
      <c r="D1650" s="37" t="s">
        <v>405</v>
      </c>
      <c r="E1650" s="36"/>
      <c r="H1650" s="36"/>
      <c r="K1650" s="38">
        <f>SUM(K1648:K1649)</f>
        <v>64.201520000000002</v>
      </c>
    </row>
    <row r="1652" spans="1:27" ht="45" customHeight="1" x14ac:dyDescent="0.25">
      <c r="A1652" s="29" t="s">
        <v>950</v>
      </c>
      <c r="B1652" s="29" t="s">
        <v>71</v>
      </c>
      <c r="C1652" s="30" t="s">
        <v>27</v>
      </c>
      <c r="D1652" s="7" t="s">
        <v>72</v>
      </c>
      <c r="E1652" s="6"/>
      <c r="F1652" s="6"/>
      <c r="G1652" s="30"/>
      <c r="H1652" s="31" t="s">
        <v>378</v>
      </c>
      <c r="I1652" s="5">
        <v>1</v>
      </c>
      <c r="J1652" s="4"/>
      <c r="K1652" s="32">
        <f>ROUND(K1664,2)</f>
        <v>31.83</v>
      </c>
      <c r="L1652" s="30"/>
      <c r="M1652" s="30"/>
      <c r="N1652" s="30"/>
      <c r="O1652" s="30"/>
      <c r="P1652" s="30"/>
      <c r="Q1652" s="30"/>
      <c r="R1652" s="30"/>
      <c r="S1652" s="30"/>
      <c r="T1652" s="30"/>
      <c r="U1652" s="30"/>
      <c r="V1652" s="30"/>
      <c r="W1652" s="30"/>
      <c r="X1652" s="30"/>
      <c r="Y1652" s="30"/>
      <c r="Z1652" s="30"/>
      <c r="AA1652" s="30"/>
    </row>
    <row r="1653" spans="1:27" x14ac:dyDescent="0.25">
      <c r="B1653" s="25" t="s">
        <v>379</v>
      </c>
    </row>
    <row r="1654" spans="1:27" x14ac:dyDescent="0.25">
      <c r="B1654" t="s">
        <v>437</v>
      </c>
      <c r="C1654" t="s">
        <v>381</v>
      </c>
      <c r="D1654" t="s">
        <v>438</v>
      </c>
      <c r="E1654" s="33">
        <v>0.3</v>
      </c>
      <c r="F1654" t="s">
        <v>383</v>
      </c>
      <c r="G1654" t="s">
        <v>384</v>
      </c>
      <c r="H1654" s="34">
        <v>31.58</v>
      </c>
      <c r="I1654" t="s">
        <v>385</v>
      </c>
      <c r="J1654" s="35">
        <f>ROUND(E1654/I1652* H1654,5)</f>
        <v>9.4740000000000002</v>
      </c>
      <c r="K1654" s="36"/>
    </row>
    <row r="1655" spans="1:27" x14ac:dyDescent="0.25">
      <c r="B1655" t="s">
        <v>439</v>
      </c>
      <c r="C1655" t="s">
        <v>381</v>
      </c>
      <c r="D1655" t="s">
        <v>440</v>
      </c>
      <c r="E1655" s="33">
        <v>0.3</v>
      </c>
      <c r="F1655" t="s">
        <v>383</v>
      </c>
      <c r="G1655" t="s">
        <v>384</v>
      </c>
      <c r="H1655" s="34">
        <v>27.09</v>
      </c>
      <c r="I1655" t="s">
        <v>385</v>
      </c>
      <c r="J1655" s="35">
        <f>ROUND(E1655/I1652* H1655,5)</f>
        <v>8.1270000000000007</v>
      </c>
      <c r="K1655" s="36"/>
    </row>
    <row r="1656" spans="1:27" x14ac:dyDescent="0.25">
      <c r="D1656" s="37" t="s">
        <v>386</v>
      </c>
      <c r="E1656" s="36"/>
      <c r="H1656" s="36"/>
      <c r="K1656" s="34">
        <f>SUM(J1654:J1655)</f>
        <v>17.600999999999999</v>
      </c>
    </row>
    <row r="1657" spans="1:27" x14ac:dyDescent="0.25">
      <c r="B1657" s="25" t="s">
        <v>391</v>
      </c>
      <c r="E1657" s="36"/>
      <c r="H1657" s="36"/>
      <c r="K1657" s="36"/>
    </row>
    <row r="1658" spans="1:27" x14ac:dyDescent="0.25">
      <c r="B1658" t="s">
        <v>951</v>
      </c>
      <c r="C1658" t="s">
        <v>27</v>
      </c>
      <c r="D1658" t="s">
        <v>952</v>
      </c>
      <c r="E1658" s="33">
        <v>1</v>
      </c>
      <c r="G1658" t="s">
        <v>384</v>
      </c>
      <c r="H1658" s="34">
        <v>11.07</v>
      </c>
      <c r="I1658" t="s">
        <v>385</v>
      </c>
      <c r="J1658" s="35">
        <f>ROUND(E1658* H1658,5)</f>
        <v>11.07</v>
      </c>
      <c r="K1658" s="36"/>
    </row>
    <row r="1659" spans="1:27" x14ac:dyDescent="0.25">
      <c r="D1659" s="37" t="s">
        <v>401</v>
      </c>
      <c r="E1659" s="36"/>
      <c r="H1659" s="36"/>
      <c r="K1659" s="34">
        <f>SUM(J1658:J1658)</f>
        <v>11.07</v>
      </c>
    </row>
    <row r="1660" spans="1:27" x14ac:dyDescent="0.25">
      <c r="E1660" s="36"/>
      <c r="H1660" s="36"/>
      <c r="K1660" s="36"/>
    </row>
    <row r="1661" spans="1:27" x14ac:dyDescent="0.25">
      <c r="D1661" s="37" t="s">
        <v>403</v>
      </c>
      <c r="E1661" s="36"/>
      <c r="H1661" s="36">
        <v>1.5</v>
      </c>
      <c r="I1661" t="s">
        <v>404</v>
      </c>
      <c r="J1661">
        <f>ROUND(H1661/100*K1656,5)</f>
        <v>0.26401999999999998</v>
      </c>
      <c r="K1661" s="36"/>
    </row>
    <row r="1662" spans="1:27" x14ac:dyDescent="0.25">
      <c r="D1662" s="37" t="s">
        <v>402</v>
      </c>
      <c r="E1662" s="36"/>
      <c r="H1662" s="36"/>
      <c r="K1662" s="38">
        <f>SUM(J1653:J1661)</f>
        <v>28.935019999999998</v>
      </c>
    </row>
    <row r="1663" spans="1:27" x14ac:dyDescent="0.25">
      <c r="D1663" s="37" t="s">
        <v>434</v>
      </c>
      <c r="E1663" s="36"/>
      <c r="H1663" s="36">
        <v>10</v>
      </c>
      <c r="I1663" t="s">
        <v>404</v>
      </c>
      <c r="K1663" s="34">
        <f>ROUND(H1663/100*K1662,5)</f>
        <v>2.8935</v>
      </c>
    </row>
    <row r="1664" spans="1:27" x14ac:dyDescent="0.25">
      <c r="D1664" s="37" t="s">
        <v>405</v>
      </c>
      <c r="E1664" s="36"/>
      <c r="H1664" s="36"/>
      <c r="K1664" s="38">
        <f>SUM(K1662:K1663)</f>
        <v>31.828519999999997</v>
      </c>
    </row>
    <row r="1666" spans="1:27" ht="45" customHeight="1" x14ac:dyDescent="0.25">
      <c r="A1666" s="29" t="s">
        <v>953</v>
      </c>
      <c r="B1666" s="29" t="s">
        <v>75</v>
      </c>
      <c r="C1666" s="30" t="s">
        <v>27</v>
      </c>
      <c r="D1666" s="7" t="s">
        <v>76</v>
      </c>
      <c r="E1666" s="6"/>
      <c r="F1666" s="6"/>
      <c r="G1666" s="30"/>
      <c r="H1666" s="31" t="s">
        <v>378</v>
      </c>
      <c r="I1666" s="5">
        <v>1</v>
      </c>
      <c r="J1666" s="4"/>
      <c r="K1666" s="32">
        <f>ROUND(K1678,2)</f>
        <v>104.59</v>
      </c>
      <c r="L1666" s="30"/>
      <c r="M1666" s="30"/>
      <c r="N1666" s="30"/>
      <c r="O1666" s="30"/>
      <c r="P1666" s="30"/>
      <c r="Q1666" s="30"/>
      <c r="R1666" s="30"/>
      <c r="S1666" s="30"/>
      <c r="T1666" s="30"/>
      <c r="U1666" s="30"/>
      <c r="V1666" s="30"/>
      <c r="W1666" s="30"/>
      <c r="X1666" s="30"/>
      <c r="Y1666" s="30"/>
      <c r="Z1666" s="30"/>
      <c r="AA1666" s="30"/>
    </row>
    <row r="1667" spans="1:27" x14ac:dyDescent="0.25">
      <c r="B1667" s="25" t="s">
        <v>379</v>
      </c>
    </row>
    <row r="1668" spans="1:27" x14ac:dyDescent="0.25">
      <c r="B1668" t="s">
        <v>672</v>
      </c>
      <c r="C1668" t="s">
        <v>381</v>
      </c>
      <c r="D1668" t="s">
        <v>673</v>
      </c>
      <c r="E1668" s="33">
        <v>0.15</v>
      </c>
      <c r="F1668" t="s">
        <v>383</v>
      </c>
      <c r="G1668" t="s">
        <v>384</v>
      </c>
      <c r="H1668" s="34">
        <v>27.13</v>
      </c>
      <c r="I1668" t="s">
        <v>385</v>
      </c>
      <c r="J1668" s="35">
        <f>ROUND(E1668/I1666* H1668,5)</f>
        <v>4.0694999999999997</v>
      </c>
      <c r="K1668" s="36"/>
    </row>
    <row r="1669" spans="1:27" x14ac:dyDescent="0.25">
      <c r="B1669" t="s">
        <v>674</v>
      </c>
      <c r="C1669" t="s">
        <v>381</v>
      </c>
      <c r="D1669" t="s">
        <v>675</v>
      </c>
      <c r="E1669" s="33">
        <v>0.15</v>
      </c>
      <c r="F1669" t="s">
        <v>383</v>
      </c>
      <c r="G1669" t="s">
        <v>384</v>
      </c>
      <c r="H1669" s="34">
        <v>31.58</v>
      </c>
      <c r="I1669" t="s">
        <v>385</v>
      </c>
      <c r="J1669" s="35">
        <f>ROUND(E1669/I1666* H1669,5)</f>
        <v>4.7370000000000001</v>
      </c>
      <c r="K1669" s="36"/>
    </row>
    <row r="1670" spans="1:27" x14ac:dyDescent="0.25">
      <c r="D1670" s="37" t="s">
        <v>386</v>
      </c>
      <c r="E1670" s="36"/>
      <c r="H1670" s="36"/>
      <c r="K1670" s="34">
        <f>SUM(J1668:J1669)</f>
        <v>8.8064999999999998</v>
      </c>
    </row>
    <row r="1671" spans="1:27" x14ac:dyDescent="0.25">
      <c r="B1671" s="25" t="s">
        <v>391</v>
      </c>
      <c r="E1671" s="36"/>
      <c r="H1671" s="36"/>
      <c r="K1671" s="36"/>
    </row>
    <row r="1672" spans="1:27" x14ac:dyDescent="0.25">
      <c r="B1672" t="s">
        <v>954</v>
      </c>
      <c r="C1672" t="s">
        <v>27</v>
      </c>
      <c r="D1672" t="s">
        <v>955</v>
      </c>
      <c r="E1672" s="33">
        <v>1</v>
      </c>
      <c r="G1672" t="s">
        <v>384</v>
      </c>
      <c r="H1672" s="34">
        <v>86.14</v>
      </c>
      <c r="I1672" t="s">
        <v>385</v>
      </c>
      <c r="J1672" s="35">
        <f>ROUND(E1672* H1672,5)</f>
        <v>86.14</v>
      </c>
      <c r="K1672" s="36"/>
    </row>
    <row r="1673" spans="1:27" x14ac:dyDescent="0.25">
      <c r="D1673" s="37" t="s">
        <v>401</v>
      </c>
      <c r="E1673" s="36"/>
      <c r="H1673" s="36"/>
      <c r="K1673" s="34">
        <f>SUM(J1672:J1672)</f>
        <v>86.14</v>
      </c>
    </row>
    <row r="1674" spans="1:27" x14ac:dyDescent="0.25">
      <c r="E1674" s="36"/>
      <c r="H1674" s="36"/>
      <c r="K1674" s="36"/>
    </row>
    <row r="1675" spans="1:27" x14ac:dyDescent="0.25">
      <c r="D1675" s="37" t="s">
        <v>403</v>
      </c>
      <c r="E1675" s="36"/>
      <c r="H1675" s="36">
        <v>1.5</v>
      </c>
      <c r="I1675" t="s">
        <v>404</v>
      </c>
      <c r="J1675">
        <f>ROUND(H1675/100*K1670,5)</f>
        <v>0.1321</v>
      </c>
      <c r="K1675" s="36"/>
    </row>
    <row r="1676" spans="1:27" x14ac:dyDescent="0.25">
      <c r="D1676" s="37" t="s">
        <v>402</v>
      </c>
      <c r="E1676" s="36"/>
      <c r="H1676" s="36"/>
      <c r="K1676" s="38">
        <f>SUM(J1667:J1675)</f>
        <v>95.078599999999994</v>
      </c>
    </row>
    <row r="1677" spans="1:27" x14ac:dyDescent="0.25">
      <c r="D1677" s="37" t="s">
        <v>434</v>
      </c>
      <c r="E1677" s="36"/>
      <c r="H1677" s="36">
        <v>10</v>
      </c>
      <c r="I1677" t="s">
        <v>404</v>
      </c>
      <c r="K1677" s="34">
        <f>ROUND(H1677/100*K1676,5)</f>
        <v>9.5078600000000009</v>
      </c>
    </row>
    <row r="1678" spans="1:27" x14ac:dyDescent="0.25">
      <c r="D1678" s="37" t="s">
        <v>405</v>
      </c>
      <c r="E1678" s="36"/>
      <c r="H1678" s="36"/>
      <c r="K1678" s="38">
        <f>SUM(K1676:K1677)</f>
        <v>104.58645999999999</v>
      </c>
    </row>
    <row r="1680" spans="1:27" ht="45" customHeight="1" x14ac:dyDescent="0.25">
      <c r="A1680" s="29" t="s">
        <v>956</v>
      </c>
      <c r="B1680" s="29" t="s">
        <v>297</v>
      </c>
      <c r="C1680" s="30" t="s">
        <v>27</v>
      </c>
      <c r="D1680" s="7" t="s">
        <v>298</v>
      </c>
      <c r="E1680" s="6"/>
      <c r="F1680" s="6"/>
      <c r="G1680" s="30"/>
      <c r="H1680" s="31" t="s">
        <v>378</v>
      </c>
      <c r="I1680" s="5">
        <v>1</v>
      </c>
      <c r="J1680" s="4"/>
      <c r="K1680" s="32">
        <f>ROUND(K1692,2)</f>
        <v>108.3</v>
      </c>
      <c r="L1680" s="30"/>
      <c r="M1680" s="30"/>
      <c r="N1680" s="30"/>
      <c r="O1680" s="30"/>
      <c r="P1680" s="30"/>
      <c r="Q1680" s="30"/>
      <c r="R1680" s="30"/>
      <c r="S1680" s="30"/>
      <c r="T1680" s="30"/>
      <c r="U1680" s="30"/>
      <c r="V1680" s="30"/>
      <c r="W1680" s="30"/>
      <c r="X1680" s="30"/>
      <c r="Y1680" s="30"/>
      <c r="Z1680" s="30"/>
      <c r="AA1680" s="30"/>
    </row>
    <row r="1681" spans="1:27" x14ac:dyDescent="0.25">
      <c r="B1681" s="25" t="s">
        <v>379</v>
      </c>
    </row>
    <row r="1682" spans="1:27" x14ac:dyDescent="0.25">
      <c r="B1682" t="s">
        <v>439</v>
      </c>
      <c r="C1682" t="s">
        <v>381</v>
      </c>
      <c r="D1682" t="s">
        <v>440</v>
      </c>
      <c r="E1682" s="33">
        <v>0.33</v>
      </c>
      <c r="F1682" t="s">
        <v>383</v>
      </c>
      <c r="G1682" t="s">
        <v>384</v>
      </c>
      <c r="H1682" s="34">
        <v>27.09</v>
      </c>
      <c r="I1682" t="s">
        <v>385</v>
      </c>
      <c r="J1682" s="35">
        <f>ROUND(E1682/I1680* H1682,5)</f>
        <v>8.9397000000000002</v>
      </c>
      <c r="K1682" s="36"/>
    </row>
    <row r="1683" spans="1:27" x14ac:dyDescent="0.25">
      <c r="B1683" t="s">
        <v>437</v>
      </c>
      <c r="C1683" t="s">
        <v>381</v>
      </c>
      <c r="D1683" t="s">
        <v>438</v>
      </c>
      <c r="E1683" s="33">
        <v>0.33</v>
      </c>
      <c r="F1683" t="s">
        <v>383</v>
      </c>
      <c r="G1683" t="s">
        <v>384</v>
      </c>
      <c r="H1683" s="34">
        <v>31.58</v>
      </c>
      <c r="I1683" t="s">
        <v>385</v>
      </c>
      <c r="J1683" s="35">
        <f>ROUND(E1683/I1680* H1683,5)</f>
        <v>10.4214</v>
      </c>
      <c r="K1683" s="36"/>
    </row>
    <row r="1684" spans="1:27" x14ac:dyDescent="0.25">
      <c r="D1684" s="37" t="s">
        <v>386</v>
      </c>
      <c r="E1684" s="36"/>
      <c r="H1684" s="36"/>
      <c r="K1684" s="34">
        <f>SUM(J1682:J1683)</f>
        <v>19.3611</v>
      </c>
    </row>
    <row r="1685" spans="1:27" x14ac:dyDescent="0.25">
      <c r="B1685" s="25" t="s">
        <v>391</v>
      </c>
      <c r="E1685" s="36"/>
      <c r="H1685" s="36"/>
      <c r="K1685" s="36"/>
    </row>
    <row r="1686" spans="1:27" x14ac:dyDescent="0.25">
      <c r="B1686" t="s">
        <v>957</v>
      </c>
      <c r="C1686" t="s">
        <v>27</v>
      </c>
      <c r="D1686" t="s">
        <v>958</v>
      </c>
      <c r="E1686" s="33">
        <v>1</v>
      </c>
      <c r="G1686" t="s">
        <v>384</v>
      </c>
      <c r="H1686" s="34">
        <v>78.8</v>
      </c>
      <c r="I1686" t="s">
        <v>385</v>
      </c>
      <c r="J1686" s="35">
        <f>ROUND(E1686* H1686,5)</f>
        <v>78.8</v>
      </c>
      <c r="K1686" s="36"/>
    </row>
    <row r="1687" spans="1:27" x14ac:dyDescent="0.25">
      <c r="D1687" s="37" t="s">
        <v>401</v>
      </c>
      <c r="E1687" s="36"/>
      <c r="H1687" s="36"/>
      <c r="K1687" s="34">
        <f>SUM(J1686:J1686)</f>
        <v>78.8</v>
      </c>
    </row>
    <row r="1688" spans="1:27" x14ac:dyDescent="0.25">
      <c r="E1688" s="36"/>
      <c r="H1688" s="36"/>
      <c r="K1688" s="36"/>
    </row>
    <row r="1689" spans="1:27" x14ac:dyDescent="0.25">
      <c r="D1689" s="37" t="s">
        <v>403</v>
      </c>
      <c r="E1689" s="36"/>
      <c r="H1689" s="36">
        <v>1.5</v>
      </c>
      <c r="I1689" t="s">
        <v>404</v>
      </c>
      <c r="J1689">
        <f>ROUND(H1689/100*K1684,5)</f>
        <v>0.29042000000000001</v>
      </c>
      <c r="K1689" s="36"/>
    </row>
    <row r="1690" spans="1:27" x14ac:dyDescent="0.25">
      <c r="D1690" s="37" t="s">
        <v>402</v>
      </c>
      <c r="E1690" s="36"/>
      <c r="H1690" s="36"/>
      <c r="K1690" s="38">
        <f>SUM(J1681:J1689)</f>
        <v>98.451520000000002</v>
      </c>
    </row>
    <row r="1691" spans="1:27" x14ac:dyDescent="0.25">
      <c r="D1691" s="37" t="s">
        <v>434</v>
      </c>
      <c r="E1691" s="36"/>
      <c r="H1691" s="36">
        <v>10</v>
      </c>
      <c r="I1691" t="s">
        <v>404</v>
      </c>
      <c r="K1691" s="34">
        <f>ROUND(H1691/100*K1690,5)</f>
        <v>9.8451500000000003</v>
      </c>
    </row>
    <row r="1692" spans="1:27" x14ac:dyDescent="0.25">
      <c r="D1692" s="37" t="s">
        <v>405</v>
      </c>
      <c r="E1692" s="36"/>
      <c r="H1692" s="36"/>
      <c r="K1692" s="38">
        <f>SUM(K1690:K1691)</f>
        <v>108.29667000000001</v>
      </c>
    </row>
    <row r="1694" spans="1:27" ht="45" customHeight="1" x14ac:dyDescent="0.25">
      <c r="A1694" s="29" t="s">
        <v>959</v>
      </c>
      <c r="B1694" s="29" t="s">
        <v>65</v>
      </c>
      <c r="C1694" s="30" t="s">
        <v>27</v>
      </c>
      <c r="D1694" s="7" t="s">
        <v>66</v>
      </c>
      <c r="E1694" s="6"/>
      <c r="F1694" s="6"/>
      <c r="G1694" s="30"/>
      <c r="H1694" s="31" t="s">
        <v>378</v>
      </c>
      <c r="I1694" s="5">
        <v>1</v>
      </c>
      <c r="J1694" s="4"/>
      <c r="K1694" s="32">
        <f>ROUND(K1706,2)</f>
        <v>140.52000000000001</v>
      </c>
      <c r="L1694" s="30"/>
      <c r="M1694" s="30"/>
      <c r="N1694" s="30"/>
      <c r="O1694" s="30"/>
      <c r="P1694" s="30"/>
      <c r="Q1694" s="30"/>
      <c r="R1694" s="30"/>
      <c r="S1694" s="30"/>
      <c r="T1694" s="30"/>
      <c r="U1694" s="30"/>
      <c r="V1694" s="30"/>
      <c r="W1694" s="30"/>
      <c r="X1694" s="30"/>
      <c r="Y1694" s="30"/>
      <c r="Z1694" s="30"/>
      <c r="AA1694" s="30"/>
    </row>
    <row r="1695" spans="1:27" x14ac:dyDescent="0.25">
      <c r="B1695" s="25" t="s">
        <v>379</v>
      </c>
    </row>
    <row r="1696" spans="1:27" x14ac:dyDescent="0.25">
      <c r="B1696" t="s">
        <v>437</v>
      </c>
      <c r="C1696" t="s">
        <v>381</v>
      </c>
      <c r="D1696" t="s">
        <v>438</v>
      </c>
      <c r="E1696" s="33">
        <v>0.15</v>
      </c>
      <c r="F1696" t="s">
        <v>383</v>
      </c>
      <c r="G1696" t="s">
        <v>384</v>
      </c>
      <c r="H1696" s="34">
        <v>31.58</v>
      </c>
      <c r="I1696" t="s">
        <v>385</v>
      </c>
      <c r="J1696" s="35">
        <f>ROUND(E1696/I1694* H1696,5)</f>
        <v>4.7370000000000001</v>
      </c>
      <c r="K1696" s="36"/>
    </row>
    <row r="1697" spans="1:27" x14ac:dyDescent="0.25">
      <c r="B1697" t="s">
        <v>439</v>
      </c>
      <c r="C1697" t="s">
        <v>381</v>
      </c>
      <c r="D1697" t="s">
        <v>440</v>
      </c>
      <c r="E1697" s="33">
        <v>0.15</v>
      </c>
      <c r="F1697" t="s">
        <v>383</v>
      </c>
      <c r="G1697" t="s">
        <v>384</v>
      </c>
      <c r="H1697" s="34">
        <v>27.09</v>
      </c>
      <c r="I1697" t="s">
        <v>385</v>
      </c>
      <c r="J1697" s="35">
        <f>ROUND(E1697/I1694* H1697,5)</f>
        <v>4.0635000000000003</v>
      </c>
      <c r="K1697" s="36"/>
    </row>
    <row r="1698" spans="1:27" x14ac:dyDescent="0.25">
      <c r="D1698" s="37" t="s">
        <v>386</v>
      </c>
      <c r="E1698" s="36"/>
      <c r="H1698" s="36"/>
      <c r="K1698" s="34">
        <f>SUM(J1696:J1697)</f>
        <v>8.8004999999999995</v>
      </c>
    </row>
    <row r="1699" spans="1:27" x14ac:dyDescent="0.25">
      <c r="B1699" s="25" t="s">
        <v>391</v>
      </c>
      <c r="E1699" s="36"/>
      <c r="H1699" s="36"/>
      <c r="K1699" s="36"/>
    </row>
    <row r="1700" spans="1:27" x14ac:dyDescent="0.25">
      <c r="B1700" t="s">
        <v>960</v>
      </c>
      <c r="C1700" t="s">
        <v>27</v>
      </c>
      <c r="D1700" t="s">
        <v>961</v>
      </c>
      <c r="E1700" s="33">
        <v>1</v>
      </c>
      <c r="G1700" t="s">
        <v>384</v>
      </c>
      <c r="H1700" s="34">
        <v>118.81</v>
      </c>
      <c r="I1700" t="s">
        <v>385</v>
      </c>
      <c r="J1700" s="35">
        <f>ROUND(E1700* H1700,5)</f>
        <v>118.81</v>
      </c>
      <c r="K1700" s="36"/>
    </row>
    <row r="1701" spans="1:27" x14ac:dyDescent="0.25">
      <c r="D1701" s="37" t="s">
        <v>401</v>
      </c>
      <c r="E1701" s="36"/>
      <c r="H1701" s="36"/>
      <c r="K1701" s="34">
        <f>SUM(J1700:J1700)</f>
        <v>118.81</v>
      </c>
    </row>
    <row r="1702" spans="1:27" x14ac:dyDescent="0.25">
      <c r="E1702" s="36"/>
      <c r="H1702" s="36"/>
      <c r="K1702" s="36"/>
    </row>
    <row r="1703" spans="1:27" x14ac:dyDescent="0.25">
      <c r="D1703" s="37" t="s">
        <v>403</v>
      </c>
      <c r="E1703" s="36"/>
      <c r="H1703" s="36">
        <v>1.5</v>
      </c>
      <c r="I1703" t="s">
        <v>404</v>
      </c>
      <c r="J1703">
        <f>ROUND(H1703/100*K1698,5)</f>
        <v>0.13200999999999999</v>
      </c>
      <c r="K1703" s="36"/>
    </row>
    <row r="1704" spans="1:27" x14ac:dyDescent="0.25">
      <c r="D1704" s="37" t="s">
        <v>402</v>
      </c>
      <c r="E1704" s="36"/>
      <c r="H1704" s="36"/>
      <c r="K1704" s="38">
        <f>SUM(J1695:J1703)</f>
        <v>127.74251</v>
      </c>
    </row>
    <row r="1705" spans="1:27" x14ac:dyDescent="0.25">
      <c r="D1705" s="37" t="s">
        <v>434</v>
      </c>
      <c r="E1705" s="36"/>
      <c r="H1705" s="36">
        <v>10</v>
      </c>
      <c r="I1705" t="s">
        <v>404</v>
      </c>
      <c r="K1705" s="34">
        <f>ROUND(H1705/100*K1704,5)</f>
        <v>12.77425</v>
      </c>
    </row>
    <row r="1706" spans="1:27" x14ac:dyDescent="0.25">
      <c r="D1706" s="37" t="s">
        <v>405</v>
      </c>
      <c r="E1706" s="36"/>
      <c r="H1706" s="36"/>
      <c r="K1706" s="38">
        <f>SUM(K1704:K1705)</f>
        <v>140.51676</v>
      </c>
    </row>
    <row r="1708" spans="1:27" ht="45" customHeight="1" x14ac:dyDescent="0.25">
      <c r="A1708" s="29" t="s">
        <v>962</v>
      </c>
      <c r="B1708" s="29" t="s">
        <v>67</v>
      </c>
      <c r="C1708" s="30" t="s">
        <v>27</v>
      </c>
      <c r="D1708" s="7" t="s">
        <v>68</v>
      </c>
      <c r="E1708" s="6"/>
      <c r="F1708" s="6"/>
      <c r="G1708" s="30"/>
      <c r="H1708" s="31" t="s">
        <v>378</v>
      </c>
      <c r="I1708" s="5">
        <v>1</v>
      </c>
      <c r="J1708" s="4"/>
      <c r="K1708" s="32">
        <f>ROUND(K1720,2)</f>
        <v>69.209999999999994</v>
      </c>
      <c r="L1708" s="30"/>
      <c r="M1708" s="30"/>
      <c r="N1708" s="30"/>
      <c r="O1708" s="30"/>
      <c r="P1708" s="30"/>
      <c r="Q1708" s="30"/>
      <c r="R1708" s="30"/>
      <c r="S1708" s="30"/>
      <c r="T1708" s="30"/>
      <c r="U1708" s="30"/>
      <c r="V1708" s="30"/>
      <c r="W1708" s="30"/>
      <c r="X1708" s="30"/>
      <c r="Y1708" s="30"/>
      <c r="Z1708" s="30"/>
      <c r="AA1708" s="30"/>
    </row>
    <row r="1709" spans="1:27" x14ac:dyDescent="0.25">
      <c r="B1709" s="25" t="s">
        <v>379</v>
      </c>
    </row>
    <row r="1710" spans="1:27" x14ac:dyDescent="0.25">
      <c r="B1710" t="s">
        <v>439</v>
      </c>
      <c r="C1710" t="s">
        <v>381</v>
      </c>
      <c r="D1710" t="s">
        <v>440</v>
      </c>
      <c r="E1710" s="33">
        <v>0.22</v>
      </c>
      <c r="F1710" t="s">
        <v>383</v>
      </c>
      <c r="G1710" t="s">
        <v>384</v>
      </c>
      <c r="H1710" s="34">
        <v>27.09</v>
      </c>
      <c r="I1710" t="s">
        <v>385</v>
      </c>
      <c r="J1710" s="35">
        <f>ROUND(E1710/I1708* H1710,5)</f>
        <v>5.9598000000000004</v>
      </c>
      <c r="K1710" s="36"/>
    </row>
    <row r="1711" spans="1:27" x14ac:dyDescent="0.25">
      <c r="B1711" t="s">
        <v>437</v>
      </c>
      <c r="C1711" t="s">
        <v>381</v>
      </c>
      <c r="D1711" t="s">
        <v>438</v>
      </c>
      <c r="E1711" s="33">
        <v>0.22</v>
      </c>
      <c r="F1711" t="s">
        <v>383</v>
      </c>
      <c r="G1711" t="s">
        <v>384</v>
      </c>
      <c r="H1711" s="34">
        <v>31.58</v>
      </c>
      <c r="I1711" t="s">
        <v>385</v>
      </c>
      <c r="J1711" s="35">
        <f>ROUND(E1711/I1708* H1711,5)</f>
        <v>6.9476000000000004</v>
      </c>
      <c r="K1711" s="36"/>
    </row>
    <row r="1712" spans="1:27" x14ac:dyDescent="0.25">
      <c r="D1712" s="37" t="s">
        <v>386</v>
      </c>
      <c r="E1712" s="36"/>
      <c r="H1712" s="36"/>
      <c r="K1712" s="34">
        <f>SUM(J1710:J1711)</f>
        <v>12.907400000000001</v>
      </c>
    </row>
    <row r="1713" spans="1:27" x14ac:dyDescent="0.25">
      <c r="B1713" s="25" t="s">
        <v>391</v>
      </c>
      <c r="E1713" s="36"/>
      <c r="H1713" s="36"/>
      <c r="K1713" s="36"/>
    </row>
    <row r="1714" spans="1:27" x14ac:dyDescent="0.25">
      <c r="B1714" t="s">
        <v>963</v>
      </c>
      <c r="C1714" t="s">
        <v>27</v>
      </c>
      <c r="D1714" t="s">
        <v>964</v>
      </c>
      <c r="E1714" s="33">
        <v>1</v>
      </c>
      <c r="G1714" t="s">
        <v>384</v>
      </c>
      <c r="H1714" s="34">
        <v>49.82</v>
      </c>
      <c r="I1714" t="s">
        <v>385</v>
      </c>
      <c r="J1714" s="35">
        <f>ROUND(E1714* H1714,5)</f>
        <v>49.82</v>
      </c>
      <c r="K1714" s="36"/>
    </row>
    <row r="1715" spans="1:27" x14ac:dyDescent="0.25">
      <c r="D1715" s="37" t="s">
        <v>401</v>
      </c>
      <c r="E1715" s="36"/>
      <c r="H1715" s="36"/>
      <c r="K1715" s="34">
        <f>SUM(J1714:J1714)</f>
        <v>49.82</v>
      </c>
    </row>
    <row r="1716" spans="1:27" x14ac:dyDescent="0.25">
      <c r="E1716" s="36"/>
      <c r="H1716" s="36"/>
      <c r="K1716" s="36"/>
    </row>
    <row r="1717" spans="1:27" x14ac:dyDescent="0.25">
      <c r="D1717" s="37" t="s">
        <v>403</v>
      </c>
      <c r="E1717" s="36"/>
      <c r="H1717" s="36">
        <v>1.5</v>
      </c>
      <c r="I1717" t="s">
        <v>404</v>
      </c>
      <c r="J1717">
        <f>ROUND(H1717/100*K1712,5)</f>
        <v>0.19361</v>
      </c>
      <c r="K1717" s="36"/>
    </row>
    <row r="1718" spans="1:27" x14ac:dyDescent="0.25">
      <c r="D1718" s="37" t="s">
        <v>402</v>
      </c>
      <c r="E1718" s="36"/>
      <c r="H1718" s="36"/>
      <c r="K1718" s="38">
        <f>SUM(J1709:J1717)</f>
        <v>62.921010000000003</v>
      </c>
    </row>
    <row r="1719" spans="1:27" x14ac:dyDescent="0.25">
      <c r="D1719" s="37" t="s">
        <v>434</v>
      </c>
      <c r="E1719" s="36"/>
      <c r="H1719" s="36">
        <v>10</v>
      </c>
      <c r="I1719" t="s">
        <v>404</v>
      </c>
      <c r="K1719" s="34">
        <f>ROUND(H1719/100*K1718,5)</f>
        <v>6.2920999999999996</v>
      </c>
    </row>
    <row r="1720" spans="1:27" x14ac:dyDescent="0.25">
      <c r="D1720" s="37" t="s">
        <v>405</v>
      </c>
      <c r="E1720" s="36"/>
      <c r="H1720" s="36"/>
      <c r="K1720" s="38">
        <f>SUM(K1718:K1719)</f>
        <v>69.21311</v>
      </c>
    </row>
    <row r="1722" spans="1:27" ht="45" customHeight="1" x14ac:dyDescent="0.25">
      <c r="A1722" s="29" t="s">
        <v>965</v>
      </c>
      <c r="B1722" s="29" t="s">
        <v>69</v>
      </c>
      <c r="C1722" s="30" t="s">
        <v>27</v>
      </c>
      <c r="D1722" s="7" t="s">
        <v>70</v>
      </c>
      <c r="E1722" s="6"/>
      <c r="F1722" s="6"/>
      <c r="G1722" s="30"/>
      <c r="H1722" s="31" t="s">
        <v>378</v>
      </c>
      <c r="I1722" s="5">
        <v>1</v>
      </c>
      <c r="J1722" s="4"/>
      <c r="K1722" s="32">
        <f>ROUND(K1734,2)</f>
        <v>63.23</v>
      </c>
      <c r="L1722" s="30"/>
      <c r="M1722" s="30"/>
      <c r="N1722" s="30"/>
      <c r="O1722" s="30"/>
      <c r="P1722" s="30"/>
      <c r="Q1722" s="30"/>
      <c r="R1722" s="30"/>
      <c r="S1722" s="30"/>
      <c r="T1722" s="30"/>
      <c r="U1722" s="30"/>
      <c r="V1722" s="30"/>
      <c r="W1722" s="30"/>
      <c r="X1722" s="30"/>
      <c r="Y1722" s="30"/>
      <c r="Z1722" s="30"/>
      <c r="AA1722" s="30"/>
    </row>
    <row r="1723" spans="1:27" x14ac:dyDescent="0.25">
      <c r="B1723" s="25" t="s">
        <v>379</v>
      </c>
    </row>
    <row r="1724" spans="1:27" x14ac:dyDescent="0.25">
      <c r="B1724" t="s">
        <v>437</v>
      </c>
      <c r="C1724" t="s">
        <v>381</v>
      </c>
      <c r="D1724" t="s">
        <v>438</v>
      </c>
      <c r="E1724" s="33">
        <v>0.2</v>
      </c>
      <c r="F1724" t="s">
        <v>383</v>
      </c>
      <c r="G1724" t="s">
        <v>384</v>
      </c>
      <c r="H1724" s="34">
        <v>31.58</v>
      </c>
      <c r="I1724" t="s">
        <v>385</v>
      </c>
      <c r="J1724" s="35">
        <f>ROUND(E1724/I1722* H1724,5)</f>
        <v>6.3159999999999998</v>
      </c>
      <c r="K1724" s="36"/>
    </row>
    <row r="1725" spans="1:27" x14ac:dyDescent="0.25">
      <c r="B1725" t="s">
        <v>439</v>
      </c>
      <c r="C1725" t="s">
        <v>381</v>
      </c>
      <c r="D1725" t="s">
        <v>440</v>
      </c>
      <c r="E1725" s="33">
        <v>0.2</v>
      </c>
      <c r="F1725" t="s">
        <v>383</v>
      </c>
      <c r="G1725" t="s">
        <v>384</v>
      </c>
      <c r="H1725" s="34">
        <v>27.09</v>
      </c>
      <c r="I1725" t="s">
        <v>385</v>
      </c>
      <c r="J1725" s="35">
        <f>ROUND(E1725/I1722* H1725,5)</f>
        <v>5.4180000000000001</v>
      </c>
      <c r="K1725" s="36"/>
    </row>
    <row r="1726" spans="1:27" x14ac:dyDescent="0.25">
      <c r="D1726" s="37" t="s">
        <v>386</v>
      </c>
      <c r="E1726" s="36"/>
      <c r="H1726" s="36"/>
      <c r="K1726" s="34">
        <f>SUM(J1724:J1725)</f>
        <v>11.734</v>
      </c>
    </row>
    <row r="1727" spans="1:27" x14ac:dyDescent="0.25">
      <c r="B1727" s="25" t="s">
        <v>391</v>
      </c>
      <c r="E1727" s="36"/>
      <c r="H1727" s="36"/>
      <c r="K1727" s="36"/>
    </row>
    <row r="1728" spans="1:27" x14ac:dyDescent="0.25">
      <c r="B1728" t="s">
        <v>966</v>
      </c>
      <c r="C1728" t="s">
        <v>27</v>
      </c>
      <c r="D1728" t="s">
        <v>967</v>
      </c>
      <c r="E1728" s="33">
        <v>1</v>
      </c>
      <c r="G1728" t="s">
        <v>384</v>
      </c>
      <c r="H1728" s="34">
        <v>45.57</v>
      </c>
      <c r="I1728" t="s">
        <v>385</v>
      </c>
      <c r="J1728" s="35">
        <f>ROUND(E1728* H1728,5)</f>
        <v>45.57</v>
      </c>
      <c r="K1728" s="36"/>
    </row>
    <row r="1729" spans="1:27" x14ac:dyDescent="0.25">
      <c r="D1729" s="37" t="s">
        <v>401</v>
      </c>
      <c r="E1729" s="36"/>
      <c r="H1729" s="36"/>
      <c r="K1729" s="34">
        <f>SUM(J1728:J1728)</f>
        <v>45.57</v>
      </c>
    </row>
    <row r="1730" spans="1:27" x14ac:dyDescent="0.25">
      <c r="E1730" s="36"/>
      <c r="H1730" s="36"/>
      <c r="K1730" s="36"/>
    </row>
    <row r="1731" spans="1:27" x14ac:dyDescent="0.25">
      <c r="D1731" s="37" t="s">
        <v>403</v>
      </c>
      <c r="E1731" s="36"/>
      <c r="H1731" s="36">
        <v>1.5</v>
      </c>
      <c r="I1731" t="s">
        <v>404</v>
      </c>
      <c r="J1731">
        <f>ROUND(H1731/100*K1726,5)</f>
        <v>0.17601</v>
      </c>
      <c r="K1731" s="36"/>
    </row>
    <row r="1732" spans="1:27" x14ac:dyDescent="0.25">
      <c r="D1732" s="37" t="s">
        <v>402</v>
      </c>
      <c r="E1732" s="36"/>
      <c r="H1732" s="36"/>
      <c r="K1732" s="38">
        <f>SUM(J1723:J1731)</f>
        <v>57.48001</v>
      </c>
    </row>
    <row r="1733" spans="1:27" x14ac:dyDescent="0.25">
      <c r="D1733" s="37" t="s">
        <v>434</v>
      </c>
      <c r="E1733" s="36"/>
      <c r="H1733" s="36">
        <v>10</v>
      </c>
      <c r="I1733" t="s">
        <v>404</v>
      </c>
      <c r="K1733" s="34">
        <f>ROUND(H1733/100*K1732,5)</f>
        <v>5.7480000000000002</v>
      </c>
    </row>
    <row r="1734" spans="1:27" x14ac:dyDescent="0.25">
      <c r="D1734" s="37" t="s">
        <v>405</v>
      </c>
      <c r="E1734" s="36"/>
      <c r="H1734" s="36"/>
      <c r="K1734" s="38">
        <f>SUM(K1732:K1733)</f>
        <v>63.228009999999998</v>
      </c>
    </row>
    <row r="1736" spans="1:27" ht="45" customHeight="1" x14ac:dyDescent="0.25">
      <c r="A1736" s="29" t="s">
        <v>968</v>
      </c>
      <c r="B1736" s="29" t="s">
        <v>108</v>
      </c>
      <c r="C1736" s="30" t="s">
        <v>60</v>
      </c>
      <c r="D1736" s="7" t="s">
        <v>109</v>
      </c>
      <c r="E1736" s="6"/>
      <c r="F1736" s="6"/>
      <c r="G1736" s="30"/>
      <c r="H1736" s="31" t="s">
        <v>378</v>
      </c>
      <c r="I1736" s="5">
        <v>1</v>
      </c>
      <c r="J1736" s="4"/>
      <c r="K1736" s="32">
        <f>ROUND(K1742,2)</f>
        <v>69.48</v>
      </c>
      <c r="L1736" s="30"/>
      <c r="M1736" s="30"/>
      <c r="N1736" s="30"/>
      <c r="O1736" s="30"/>
      <c r="P1736" s="30"/>
      <c r="Q1736" s="30"/>
      <c r="R1736" s="30"/>
      <c r="S1736" s="30"/>
      <c r="T1736" s="30"/>
      <c r="U1736" s="30"/>
      <c r="V1736" s="30"/>
      <c r="W1736" s="30"/>
      <c r="X1736" s="30"/>
      <c r="Y1736" s="30"/>
      <c r="Z1736" s="30"/>
      <c r="AA1736" s="30"/>
    </row>
    <row r="1737" spans="1:27" x14ac:dyDescent="0.25">
      <c r="B1737" s="25" t="s">
        <v>379</v>
      </c>
    </row>
    <row r="1738" spans="1:27" x14ac:dyDescent="0.25">
      <c r="B1738" t="s">
        <v>674</v>
      </c>
      <c r="C1738" t="s">
        <v>381</v>
      </c>
      <c r="D1738" t="s">
        <v>675</v>
      </c>
      <c r="E1738" s="33">
        <v>2</v>
      </c>
      <c r="F1738" t="s">
        <v>383</v>
      </c>
      <c r="G1738" t="s">
        <v>384</v>
      </c>
      <c r="H1738" s="34">
        <v>31.58</v>
      </c>
      <c r="I1738" t="s">
        <v>385</v>
      </c>
      <c r="J1738" s="35">
        <f>ROUND(E1738/I1736* H1738,5)</f>
        <v>63.16</v>
      </c>
      <c r="K1738" s="36"/>
    </row>
    <row r="1739" spans="1:27" x14ac:dyDescent="0.25">
      <c r="D1739" s="37" t="s">
        <v>386</v>
      </c>
      <c r="E1739" s="36"/>
      <c r="H1739" s="36"/>
      <c r="K1739" s="34">
        <f>SUM(J1738:J1738)</f>
        <v>63.16</v>
      </c>
    </row>
    <row r="1740" spans="1:27" x14ac:dyDescent="0.25">
      <c r="D1740" s="37" t="s">
        <v>402</v>
      </c>
      <c r="E1740" s="36"/>
      <c r="H1740" s="36"/>
      <c r="K1740" s="38">
        <f>SUM(J1737:J1739)</f>
        <v>63.16</v>
      </c>
    </row>
    <row r="1741" spans="1:27" x14ac:dyDescent="0.25">
      <c r="D1741" s="37" t="s">
        <v>434</v>
      </c>
      <c r="E1741" s="36"/>
      <c r="H1741" s="36">
        <v>10</v>
      </c>
      <c r="I1741" t="s">
        <v>404</v>
      </c>
      <c r="K1741" s="34">
        <f>ROUND(H1741/100*K1740,5)</f>
        <v>6.3159999999999998</v>
      </c>
    </row>
    <row r="1742" spans="1:27" x14ac:dyDescent="0.25">
      <c r="D1742" s="37" t="s">
        <v>405</v>
      </c>
      <c r="E1742" s="36"/>
      <c r="H1742" s="36"/>
      <c r="K1742" s="38">
        <f>SUM(K1740:K1741)</f>
        <v>69.475999999999999</v>
      </c>
    </row>
    <row r="1744" spans="1:27" ht="45" customHeight="1" x14ac:dyDescent="0.25">
      <c r="A1744" s="29" t="s">
        <v>969</v>
      </c>
      <c r="B1744" s="29" t="s">
        <v>100</v>
      </c>
      <c r="C1744" s="30" t="s">
        <v>27</v>
      </c>
      <c r="D1744" s="7" t="s">
        <v>101</v>
      </c>
      <c r="E1744" s="6"/>
      <c r="F1744" s="6"/>
      <c r="G1744" s="30"/>
      <c r="H1744" s="31" t="s">
        <v>378</v>
      </c>
      <c r="I1744" s="5">
        <v>1</v>
      </c>
      <c r="J1744" s="4"/>
      <c r="K1744" s="32">
        <f>ROUND(K1757,2)</f>
        <v>43.7</v>
      </c>
      <c r="L1744" s="30"/>
      <c r="M1744" s="30"/>
      <c r="N1744" s="30"/>
      <c r="O1744" s="30"/>
      <c r="P1744" s="30"/>
      <c r="Q1744" s="30"/>
      <c r="R1744" s="30"/>
      <c r="S1744" s="30"/>
      <c r="T1744" s="30"/>
      <c r="U1744" s="30"/>
      <c r="V1744" s="30"/>
      <c r="W1744" s="30"/>
      <c r="X1744" s="30"/>
      <c r="Y1744" s="30"/>
      <c r="Z1744" s="30"/>
      <c r="AA1744" s="30"/>
    </row>
    <row r="1745" spans="1:27" x14ac:dyDescent="0.25">
      <c r="B1745" s="25" t="s">
        <v>379</v>
      </c>
    </row>
    <row r="1746" spans="1:27" x14ac:dyDescent="0.25">
      <c r="B1746" t="s">
        <v>672</v>
      </c>
      <c r="C1746" t="s">
        <v>381</v>
      </c>
      <c r="D1746" t="s">
        <v>673</v>
      </c>
      <c r="E1746" s="33">
        <v>0.24</v>
      </c>
      <c r="F1746" t="s">
        <v>383</v>
      </c>
      <c r="G1746" t="s">
        <v>384</v>
      </c>
      <c r="H1746" s="34">
        <v>27.13</v>
      </c>
      <c r="I1746" t="s">
        <v>385</v>
      </c>
      <c r="J1746" s="35">
        <f>ROUND(E1746/I1744* H1746,5)</f>
        <v>6.5111999999999997</v>
      </c>
      <c r="K1746" s="36"/>
    </row>
    <row r="1747" spans="1:27" x14ac:dyDescent="0.25">
      <c r="B1747" t="s">
        <v>674</v>
      </c>
      <c r="C1747" t="s">
        <v>381</v>
      </c>
      <c r="D1747" t="s">
        <v>675</v>
      </c>
      <c r="E1747" s="33">
        <v>0.24</v>
      </c>
      <c r="F1747" t="s">
        <v>383</v>
      </c>
      <c r="G1747" t="s">
        <v>384</v>
      </c>
      <c r="H1747" s="34">
        <v>31.58</v>
      </c>
      <c r="I1747" t="s">
        <v>385</v>
      </c>
      <c r="J1747" s="35">
        <f>ROUND(E1747/I1744* H1747,5)</f>
        <v>7.5792000000000002</v>
      </c>
      <c r="K1747" s="36"/>
    </row>
    <row r="1748" spans="1:27" x14ac:dyDescent="0.25">
      <c r="D1748" s="37" t="s">
        <v>386</v>
      </c>
      <c r="E1748" s="36"/>
      <c r="H1748" s="36"/>
      <c r="K1748" s="34">
        <f>SUM(J1746:J1747)</f>
        <v>14.090399999999999</v>
      </c>
    </row>
    <row r="1749" spans="1:27" x14ac:dyDescent="0.25">
      <c r="B1749" s="25" t="s">
        <v>391</v>
      </c>
      <c r="E1749" s="36"/>
      <c r="H1749" s="36"/>
      <c r="K1749" s="36"/>
    </row>
    <row r="1750" spans="1:27" x14ac:dyDescent="0.25">
      <c r="B1750" t="s">
        <v>970</v>
      </c>
      <c r="C1750" t="s">
        <v>27</v>
      </c>
      <c r="D1750" t="s">
        <v>971</v>
      </c>
      <c r="E1750" s="33">
        <v>1</v>
      </c>
      <c r="G1750" t="s">
        <v>384</v>
      </c>
      <c r="H1750" s="34">
        <v>25.01</v>
      </c>
      <c r="I1750" t="s">
        <v>385</v>
      </c>
      <c r="J1750" s="35">
        <f>ROUND(E1750* H1750,5)</f>
        <v>25.01</v>
      </c>
      <c r="K1750" s="36"/>
    </row>
    <row r="1751" spans="1:27" x14ac:dyDescent="0.25">
      <c r="B1751" t="s">
        <v>972</v>
      </c>
      <c r="C1751" t="s">
        <v>27</v>
      </c>
      <c r="D1751" t="s">
        <v>973</v>
      </c>
      <c r="E1751" s="33">
        <v>1</v>
      </c>
      <c r="G1751" t="s">
        <v>384</v>
      </c>
      <c r="H1751" s="34">
        <v>0.42</v>
      </c>
      <c r="I1751" t="s">
        <v>385</v>
      </c>
      <c r="J1751" s="35">
        <f>ROUND(E1751* H1751,5)</f>
        <v>0.42</v>
      </c>
      <c r="K1751" s="36"/>
    </row>
    <row r="1752" spans="1:27" x14ac:dyDescent="0.25">
      <c r="D1752" s="37" t="s">
        <v>401</v>
      </c>
      <c r="E1752" s="36"/>
      <c r="H1752" s="36"/>
      <c r="K1752" s="34">
        <f>SUM(J1750:J1751)</f>
        <v>25.430000000000003</v>
      </c>
    </row>
    <row r="1753" spans="1:27" x14ac:dyDescent="0.25">
      <c r="E1753" s="36"/>
      <c r="H1753" s="36"/>
      <c r="K1753" s="36"/>
    </row>
    <row r="1754" spans="1:27" x14ac:dyDescent="0.25">
      <c r="D1754" s="37" t="s">
        <v>403</v>
      </c>
      <c r="E1754" s="36"/>
      <c r="H1754" s="36">
        <v>1.5</v>
      </c>
      <c r="I1754" t="s">
        <v>404</v>
      </c>
      <c r="J1754">
        <f>ROUND(H1754/100*K1748,5)</f>
        <v>0.21135999999999999</v>
      </c>
      <c r="K1754" s="36"/>
    </row>
    <row r="1755" spans="1:27" x14ac:dyDescent="0.25">
      <c r="D1755" s="37" t="s">
        <v>402</v>
      </c>
      <c r="E1755" s="36"/>
      <c r="H1755" s="36"/>
      <c r="K1755" s="38">
        <f>SUM(J1745:J1754)</f>
        <v>39.731760000000001</v>
      </c>
    </row>
    <row r="1756" spans="1:27" x14ac:dyDescent="0.25">
      <c r="D1756" s="37" t="s">
        <v>434</v>
      </c>
      <c r="E1756" s="36"/>
      <c r="H1756" s="36">
        <v>10</v>
      </c>
      <c r="I1756" t="s">
        <v>404</v>
      </c>
      <c r="K1756" s="34">
        <f>ROUND(H1756/100*K1755,5)</f>
        <v>3.9731800000000002</v>
      </c>
    </row>
    <row r="1757" spans="1:27" x14ac:dyDescent="0.25">
      <c r="D1757" s="37" t="s">
        <v>405</v>
      </c>
      <c r="E1757" s="36"/>
      <c r="H1757" s="36"/>
      <c r="K1757" s="38">
        <f>SUM(K1755:K1756)</f>
        <v>43.704940000000001</v>
      </c>
    </row>
    <row r="1759" spans="1:27" ht="45" customHeight="1" x14ac:dyDescent="0.25">
      <c r="A1759" s="29" t="s">
        <v>974</v>
      </c>
      <c r="B1759" s="29" t="s">
        <v>102</v>
      </c>
      <c r="C1759" s="30" t="s">
        <v>27</v>
      </c>
      <c r="D1759" s="7" t="s">
        <v>103</v>
      </c>
      <c r="E1759" s="6"/>
      <c r="F1759" s="6"/>
      <c r="G1759" s="30"/>
      <c r="H1759" s="31" t="s">
        <v>378</v>
      </c>
      <c r="I1759" s="5">
        <v>1</v>
      </c>
      <c r="J1759" s="4"/>
      <c r="K1759" s="32">
        <f>ROUND(K1772,2)</f>
        <v>101.7</v>
      </c>
      <c r="L1759" s="30"/>
      <c r="M1759" s="30"/>
      <c r="N1759" s="30"/>
      <c r="O1759" s="30"/>
      <c r="P1759" s="30"/>
      <c r="Q1759" s="30"/>
      <c r="R1759" s="30"/>
      <c r="S1759" s="30"/>
      <c r="T1759" s="30"/>
      <c r="U1759" s="30"/>
      <c r="V1759" s="30"/>
      <c r="W1759" s="30"/>
      <c r="X1759" s="30"/>
      <c r="Y1759" s="30"/>
      <c r="Z1759" s="30"/>
      <c r="AA1759" s="30"/>
    </row>
    <row r="1760" spans="1:27" x14ac:dyDescent="0.25">
      <c r="B1760" s="25" t="s">
        <v>379</v>
      </c>
    </row>
    <row r="1761" spans="1:27" x14ac:dyDescent="0.25">
      <c r="B1761" t="s">
        <v>672</v>
      </c>
      <c r="C1761" t="s">
        <v>381</v>
      </c>
      <c r="D1761" t="s">
        <v>673</v>
      </c>
      <c r="E1761" s="33">
        <v>0.2</v>
      </c>
      <c r="F1761" t="s">
        <v>383</v>
      </c>
      <c r="G1761" t="s">
        <v>384</v>
      </c>
      <c r="H1761" s="34">
        <v>27.13</v>
      </c>
      <c r="I1761" t="s">
        <v>385</v>
      </c>
      <c r="J1761" s="35">
        <f>ROUND(E1761/I1759* H1761,5)</f>
        <v>5.4260000000000002</v>
      </c>
      <c r="K1761" s="36"/>
    </row>
    <row r="1762" spans="1:27" x14ac:dyDescent="0.25">
      <c r="B1762" t="s">
        <v>674</v>
      </c>
      <c r="C1762" t="s">
        <v>381</v>
      </c>
      <c r="D1762" t="s">
        <v>675</v>
      </c>
      <c r="E1762" s="33">
        <v>0.2</v>
      </c>
      <c r="F1762" t="s">
        <v>383</v>
      </c>
      <c r="G1762" t="s">
        <v>384</v>
      </c>
      <c r="H1762" s="34">
        <v>31.58</v>
      </c>
      <c r="I1762" t="s">
        <v>385</v>
      </c>
      <c r="J1762" s="35">
        <f>ROUND(E1762/I1759* H1762,5)</f>
        <v>6.3159999999999998</v>
      </c>
      <c r="K1762" s="36"/>
    </row>
    <row r="1763" spans="1:27" x14ac:dyDescent="0.25">
      <c r="D1763" s="37" t="s">
        <v>386</v>
      </c>
      <c r="E1763" s="36"/>
      <c r="H1763" s="36"/>
      <c r="K1763" s="34">
        <f>SUM(J1761:J1762)</f>
        <v>11.742000000000001</v>
      </c>
    </row>
    <row r="1764" spans="1:27" x14ac:dyDescent="0.25">
      <c r="B1764" s="25" t="s">
        <v>391</v>
      </c>
      <c r="E1764" s="36"/>
      <c r="H1764" s="36"/>
      <c r="K1764" s="36"/>
    </row>
    <row r="1765" spans="1:27" x14ac:dyDescent="0.25">
      <c r="B1765" t="s">
        <v>975</v>
      </c>
      <c r="C1765" t="s">
        <v>27</v>
      </c>
      <c r="D1765" t="s">
        <v>976</v>
      </c>
      <c r="E1765" s="33">
        <v>1</v>
      </c>
      <c r="G1765" t="s">
        <v>384</v>
      </c>
      <c r="H1765" s="34">
        <v>0.34</v>
      </c>
      <c r="I1765" t="s">
        <v>385</v>
      </c>
      <c r="J1765" s="35">
        <f>ROUND(E1765* H1765,5)</f>
        <v>0.34</v>
      </c>
      <c r="K1765" s="36"/>
    </row>
    <row r="1766" spans="1:27" x14ac:dyDescent="0.25">
      <c r="B1766" t="s">
        <v>977</v>
      </c>
      <c r="C1766" t="s">
        <v>27</v>
      </c>
      <c r="D1766" t="s">
        <v>978</v>
      </c>
      <c r="E1766" s="33">
        <v>1</v>
      </c>
      <c r="G1766" t="s">
        <v>384</v>
      </c>
      <c r="H1766" s="34">
        <v>80.2</v>
      </c>
      <c r="I1766" t="s">
        <v>385</v>
      </c>
      <c r="J1766" s="35">
        <f>ROUND(E1766* H1766,5)</f>
        <v>80.2</v>
      </c>
      <c r="K1766" s="36"/>
    </row>
    <row r="1767" spans="1:27" x14ac:dyDescent="0.25">
      <c r="D1767" s="37" t="s">
        <v>401</v>
      </c>
      <c r="E1767" s="36"/>
      <c r="H1767" s="36"/>
      <c r="K1767" s="34">
        <f>SUM(J1765:J1766)</f>
        <v>80.540000000000006</v>
      </c>
    </row>
    <row r="1768" spans="1:27" x14ac:dyDescent="0.25">
      <c r="E1768" s="36"/>
      <c r="H1768" s="36"/>
      <c r="K1768" s="36"/>
    </row>
    <row r="1769" spans="1:27" x14ac:dyDescent="0.25">
      <c r="D1769" s="37" t="s">
        <v>403</v>
      </c>
      <c r="E1769" s="36"/>
      <c r="H1769" s="36">
        <v>1.5</v>
      </c>
      <c r="I1769" t="s">
        <v>404</v>
      </c>
      <c r="J1769">
        <f>ROUND(H1769/100*K1763,5)</f>
        <v>0.17613000000000001</v>
      </c>
      <c r="K1769" s="36"/>
    </row>
    <row r="1770" spans="1:27" x14ac:dyDescent="0.25">
      <c r="D1770" s="37" t="s">
        <v>402</v>
      </c>
      <c r="E1770" s="36"/>
      <c r="H1770" s="36"/>
      <c r="K1770" s="38">
        <f>SUM(J1760:J1769)</f>
        <v>92.458130000000011</v>
      </c>
    </row>
    <row r="1771" spans="1:27" x14ac:dyDescent="0.25">
      <c r="D1771" s="37" t="s">
        <v>434</v>
      </c>
      <c r="E1771" s="36"/>
      <c r="H1771" s="36">
        <v>10</v>
      </c>
      <c r="I1771" t="s">
        <v>404</v>
      </c>
      <c r="K1771" s="34">
        <f>ROUND(H1771/100*K1770,5)</f>
        <v>9.2458100000000005</v>
      </c>
    </row>
    <row r="1772" spans="1:27" x14ac:dyDescent="0.25">
      <c r="D1772" s="37" t="s">
        <v>405</v>
      </c>
      <c r="E1772" s="36"/>
      <c r="H1772" s="36"/>
      <c r="K1772" s="38">
        <f>SUM(K1770:K1771)</f>
        <v>101.70394000000002</v>
      </c>
    </row>
    <row r="1774" spans="1:27" ht="45" customHeight="1" x14ac:dyDescent="0.25">
      <c r="A1774" s="29" t="s">
        <v>979</v>
      </c>
      <c r="B1774" s="29" t="s">
        <v>104</v>
      </c>
      <c r="C1774" s="30" t="s">
        <v>27</v>
      </c>
      <c r="D1774" s="7" t="s">
        <v>105</v>
      </c>
      <c r="E1774" s="6"/>
      <c r="F1774" s="6"/>
      <c r="G1774" s="30"/>
      <c r="H1774" s="31" t="s">
        <v>378</v>
      </c>
      <c r="I1774" s="5">
        <v>1</v>
      </c>
      <c r="J1774" s="4"/>
      <c r="K1774" s="32">
        <f>ROUND(K1786,2)</f>
        <v>20.399999999999999</v>
      </c>
      <c r="L1774" s="30"/>
      <c r="M1774" s="30"/>
      <c r="N1774" s="30"/>
      <c r="O1774" s="30"/>
      <c r="P1774" s="30"/>
      <c r="Q1774" s="30"/>
      <c r="R1774" s="30"/>
      <c r="S1774" s="30"/>
      <c r="T1774" s="30"/>
      <c r="U1774" s="30"/>
      <c r="V1774" s="30"/>
      <c r="W1774" s="30"/>
      <c r="X1774" s="30"/>
      <c r="Y1774" s="30"/>
      <c r="Z1774" s="30"/>
      <c r="AA1774" s="30"/>
    </row>
    <row r="1775" spans="1:27" x14ac:dyDescent="0.25">
      <c r="B1775" s="25" t="s">
        <v>379</v>
      </c>
    </row>
    <row r="1776" spans="1:27" x14ac:dyDescent="0.25">
      <c r="B1776" t="s">
        <v>674</v>
      </c>
      <c r="C1776" t="s">
        <v>381</v>
      </c>
      <c r="D1776" t="s">
        <v>675</v>
      </c>
      <c r="E1776" s="33">
        <v>0.3</v>
      </c>
      <c r="F1776" t="s">
        <v>383</v>
      </c>
      <c r="G1776" t="s">
        <v>384</v>
      </c>
      <c r="H1776" s="34">
        <v>31.58</v>
      </c>
      <c r="I1776" t="s">
        <v>385</v>
      </c>
      <c r="J1776" s="35">
        <f>ROUND(E1776/I1774* H1776,5)</f>
        <v>9.4740000000000002</v>
      </c>
      <c r="K1776" s="36"/>
    </row>
    <row r="1777" spans="1:27" x14ac:dyDescent="0.25">
      <c r="D1777" s="37" t="s">
        <v>386</v>
      </c>
      <c r="E1777" s="36"/>
      <c r="H1777" s="36"/>
      <c r="K1777" s="34">
        <f>SUM(J1776:J1776)</f>
        <v>9.4740000000000002</v>
      </c>
    </row>
    <row r="1778" spans="1:27" x14ac:dyDescent="0.25">
      <c r="B1778" s="25" t="s">
        <v>391</v>
      </c>
      <c r="E1778" s="36"/>
      <c r="H1778" s="36"/>
      <c r="K1778" s="36"/>
    </row>
    <row r="1779" spans="1:27" x14ac:dyDescent="0.25">
      <c r="B1779" t="s">
        <v>938</v>
      </c>
      <c r="C1779" t="s">
        <v>27</v>
      </c>
      <c r="D1779" t="s">
        <v>939</v>
      </c>
      <c r="E1779" s="33">
        <v>4</v>
      </c>
      <c r="G1779" t="s">
        <v>384</v>
      </c>
      <c r="H1779" s="34">
        <v>0.11</v>
      </c>
      <c r="I1779" t="s">
        <v>385</v>
      </c>
      <c r="J1779" s="35">
        <f>ROUND(E1779* H1779,5)</f>
        <v>0.44</v>
      </c>
      <c r="K1779" s="36"/>
    </row>
    <row r="1780" spans="1:27" x14ac:dyDescent="0.25">
      <c r="B1780" t="s">
        <v>980</v>
      </c>
      <c r="C1780" t="s">
        <v>27</v>
      </c>
      <c r="D1780" t="s">
        <v>981</v>
      </c>
      <c r="E1780" s="33">
        <v>1</v>
      </c>
      <c r="G1780" t="s">
        <v>384</v>
      </c>
      <c r="H1780" s="34">
        <v>8.49</v>
      </c>
      <c r="I1780" t="s">
        <v>385</v>
      </c>
      <c r="J1780" s="35">
        <f>ROUND(E1780* H1780,5)</f>
        <v>8.49</v>
      </c>
      <c r="K1780" s="36"/>
    </row>
    <row r="1781" spans="1:27" x14ac:dyDescent="0.25">
      <c r="D1781" s="37" t="s">
        <v>401</v>
      </c>
      <c r="E1781" s="36"/>
      <c r="H1781" s="36"/>
      <c r="K1781" s="34">
        <f>SUM(J1779:J1780)</f>
        <v>8.93</v>
      </c>
    </row>
    <row r="1782" spans="1:27" x14ac:dyDescent="0.25">
      <c r="E1782" s="36"/>
      <c r="H1782" s="36"/>
      <c r="K1782" s="36"/>
    </row>
    <row r="1783" spans="1:27" x14ac:dyDescent="0.25">
      <c r="D1783" s="37" t="s">
        <v>403</v>
      </c>
      <c r="E1783" s="36"/>
      <c r="H1783" s="36">
        <v>1.5</v>
      </c>
      <c r="I1783" t="s">
        <v>404</v>
      </c>
      <c r="J1783">
        <f>ROUND(H1783/100*K1777,5)</f>
        <v>0.14210999999999999</v>
      </c>
      <c r="K1783" s="36"/>
    </row>
    <row r="1784" spans="1:27" x14ac:dyDescent="0.25">
      <c r="D1784" s="37" t="s">
        <v>402</v>
      </c>
      <c r="E1784" s="36"/>
      <c r="H1784" s="36"/>
      <c r="K1784" s="38">
        <f>SUM(J1775:J1783)</f>
        <v>18.546109999999999</v>
      </c>
    </row>
    <row r="1785" spans="1:27" x14ac:dyDescent="0.25">
      <c r="D1785" s="37" t="s">
        <v>434</v>
      </c>
      <c r="E1785" s="36"/>
      <c r="H1785" s="36">
        <v>10</v>
      </c>
      <c r="I1785" t="s">
        <v>404</v>
      </c>
      <c r="K1785" s="34">
        <f>ROUND(H1785/100*K1784,5)</f>
        <v>1.8546100000000001</v>
      </c>
    </row>
    <row r="1786" spans="1:27" x14ac:dyDescent="0.25">
      <c r="D1786" s="37" t="s">
        <v>405</v>
      </c>
      <c r="E1786" s="36"/>
      <c r="H1786" s="36"/>
      <c r="K1786" s="38">
        <f>SUM(K1784:K1785)</f>
        <v>20.40072</v>
      </c>
    </row>
    <row r="1788" spans="1:27" ht="45" customHeight="1" x14ac:dyDescent="0.25">
      <c r="A1788" s="29" t="s">
        <v>982</v>
      </c>
      <c r="B1788" s="29" t="s">
        <v>190</v>
      </c>
      <c r="C1788" s="30" t="s">
        <v>18</v>
      </c>
      <c r="D1788" s="7" t="s">
        <v>191</v>
      </c>
      <c r="E1788" s="6"/>
      <c r="F1788" s="6"/>
      <c r="G1788" s="30"/>
      <c r="H1788" s="31" t="s">
        <v>378</v>
      </c>
      <c r="I1788" s="5">
        <v>1</v>
      </c>
      <c r="J1788" s="4"/>
      <c r="K1788" s="32">
        <f>ROUND(K1800,2)</f>
        <v>1.97</v>
      </c>
      <c r="L1788" s="30"/>
      <c r="M1788" s="30"/>
      <c r="N1788" s="30"/>
      <c r="O1788" s="30"/>
      <c r="P1788" s="30"/>
      <c r="Q1788" s="30"/>
      <c r="R1788" s="30"/>
      <c r="S1788" s="30"/>
      <c r="T1788" s="30"/>
      <c r="U1788" s="30"/>
      <c r="V1788" s="30"/>
      <c r="W1788" s="30"/>
      <c r="X1788" s="30"/>
      <c r="Y1788" s="30"/>
      <c r="Z1788" s="30"/>
      <c r="AA1788" s="30"/>
    </row>
    <row r="1789" spans="1:27" x14ac:dyDescent="0.25">
      <c r="B1789" s="25" t="s">
        <v>379</v>
      </c>
    </row>
    <row r="1790" spans="1:27" x14ac:dyDescent="0.25">
      <c r="B1790" t="s">
        <v>674</v>
      </c>
      <c r="C1790" t="s">
        <v>381</v>
      </c>
      <c r="D1790" t="s">
        <v>675</v>
      </c>
      <c r="E1790" s="33">
        <v>1.4999999999999999E-2</v>
      </c>
      <c r="F1790" t="s">
        <v>383</v>
      </c>
      <c r="G1790" t="s">
        <v>384</v>
      </c>
      <c r="H1790" s="34">
        <v>31.58</v>
      </c>
      <c r="I1790" t="s">
        <v>385</v>
      </c>
      <c r="J1790" s="35">
        <f>ROUND(E1790/I1788* H1790,5)</f>
        <v>0.47370000000000001</v>
      </c>
      <c r="K1790" s="36"/>
    </row>
    <row r="1791" spans="1:27" x14ac:dyDescent="0.25">
      <c r="B1791" t="s">
        <v>672</v>
      </c>
      <c r="C1791" t="s">
        <v>381</v>
      </c>
      <c r="D1791" t="s">
        <v>673</v>
      </c>
      <c r="E1791" s="33">
        <v>1.4999999999999999E-2</v>
      </c>
      <c r="F1791" t="s">
        <v>383</v>
      </c>
      <c r="G1791" t="s">
        <v>384</v>
      </c>
      <c r="H1791" s="34">
        <v>27.13</v>
      </c>
      <c r="I1791" t="s">
        <v>385</v>
      </c>
      <c r="J1791" s="35">
        <f>ROUND(E1791/I1788* H1791,5)</f>
        <v>0.40694999999999998</v>
      </c>
      <c r="K1791" s="36"/>
    </row>
    <row r="1792" spans="1:27" x14ac:dyDescent="0.25">
      <c r="D1792" s="37" t="s">
        <v>386</v>
      </c>
      <c r="E1792" s="36"/>
      <c r="H1792" s="36"/>
      <c r="K1792" s="34">
        <f>SUM(J1790:J1791)</f>
        <v>0.88064999999999993</v>
      </c>
    </row>
    <row r="1793" spans="1:27" x14ac:dyDescent="0.25">
      <c r="B1793" s="25" t="s">
        <v>391</v>
      </c>
      <c r="E1793" s="36"/>
      <c r="H1793" s="36"/>
      <c r="K1793" s="36"/>
    </row>
    <row r="1794" spans="1:27" x14ac:dyDescent="0.25">
      <c r="B1794" t="s">
        <v>983</v>
      </c>
      <c r="C1794" t="s">
        <v>18</v>
      </c>
      <c r="D1794" t="s">
        <v>984</v>
      </c>
      <c r="E1794" s="33">
        <v>1.05</v>
      </c>
      <c r="G1794" t="s">
        <v>384</v>
      </c>
      <c r="H1794" s="34">
        <v>0.85</v>
      </c>
      <c r="I1794" t="s">
        <v>385</v>
      </c>
      <c r="J1794" s="35">
        <f>ROUND(E1794* H1794,5)</f>
        <v>0.89249999999999996</v>
      </c>
      <c r="K1794" s="36"/>
    </row>
    <row r="1795" spans="1:27" x14ac:dyDescent="0.25">
      <c r="D1795" s="37" t="s">
        <v>401</v>
      </c>
      <c r="E1795" s="36"/>
      <c r="H1795" s="36"/>
      <c r="K1795" s="34">
        <f>SUM(J1794:J1794)</f>
        <v>0.89249999999999996</v>
      </c>
    </row>
    <row r="1796" spans="1:27" x14ac:dyDescent="0.25">
      <c r="E1796" s="36"/>
      <c r="H1796" s="36"/>
      <c r="K1796" s="36"/>
    </row>
    <row r="1797" spans="1:27" x14ac:dyDescent="0.25">
      <c r="D1797" s="37" t="s">
        <v>403</v>
      </c>
      <c r="E1797" s="36"/>
      <c r="H1797" s="36">
        <v>1.5</v>
      </c>
      <c r="I1797" t="s">
        <v>404</v>
      </c>
      <c r="J1797">
        <f>ROUND(H1797/100*K1792,5)</f>
        <v>1.321E-2</v>
      </c>
      <c r="K1797" s="36"/>
    </row>
    <row r="1798" spans="1:27" x14ac:dyDescent="0.25">
      <c r="D1798" s="37" t="s">
        <v>402</v>
      </c>
      <c r="E1798" s="36"/>
      <c r="H1798" s="36"/>
      <c r="K1798" s="38">
        <f>SUM(J1789:J1797)</f>
        <v>1.7863599999999997</v>
      </c>
    </row>
    <row r="1799" spans="1:27" x14ac:dyDescent="0.25">
      <c r="D1799" s="37" t="s">
        <v>434</v>
      </c>
      <c r="E1799" s="36"/>
      <c r="H1799" s="36">
        <v>10</v>
      </c>
      <c r="I1799" t="s">
        <v>404</v>
      </c>
      <c r="K1799" s="34">
        <f>ROUND(H1799/100*K1798,5)</f>
        <v>0.17863999999999999</v>
      </c>
    </row>
    <row r="1800" spans="1:27" x14ac:dyDescent="0.25">
      <c r="D1800" s="37" t="s">
        <v>405</v>
      </c>
      <c r="E1800" s="36"/>
      <c r="H1800" s="36"/>
      <c r="K1800" s="38">
        <f>SUM(K1798:K1799)</f>
        <v>1.9649999999999996</v>
      </c>
    </row>
    <row r="1802" spans="1:27" ht="45" customHeight="1" x14ac:dyDescent="0.25">
      <c r="A1802" s="29" t="s">
        <v>985</v>
      </c>
      <c r="B1802" s="29" t="s">
        <v>198</v>
      </c>
      <c r="C1802" s="30" t="s">
        <v>27</v>
      </c>
      <c r="D1802" s="7" t="s">
        <v>199</v>
      </c>
      <c r="E1802" s="6"/>
      <c r="F1802" s="6"/>
      <c r="G1802" s="30"/>
      <c r="H1802" s="31" t="s">
        <v>378</v>
      </c>
      <c r="I1802" s="5">
        <v>1</v>
      </c>
      <c r="J1802" s="4"/>
      <c r="K1802" s="32">
        <f>ROUND(K1810,2)</f>
        <v>3.03</v>
      </c>
      <c r="L1802" s="30"/>
      <c r="M1802" s="30"/>
      <c r="N1802" s="30"/>
      <c r="O1802" s="30"/>
      <c r="P1802" s="30"/>
      <c r="Q1802" s="30"/>
      <c r="R1802" s="30"/>
      <c r="S1802" s="30"/>
      <c r="T1802" s="30"/>
      <c r="U1802" s="30"/>
      <c r="V1802" s="30"/>
      <c r="W1802" s="30"/>
      <c r="X1802" s="30"/>
      <c r="Y1802" s="30"/>
      <c r="Z1802" s="30"/>
      <c r="AA1802" s="30"/>
    </row>
    <row r="1803" spans="1:27" x14ac:dyDescent="0.25">
      <c r="B1803" s="25" t="s">
        <v>379</v>
      </c>
    </row>
    <row r="1804" spans="1:27" x14ac:dyDescent="0.25">
      <c r="B1804" t="s">
        <v>672</v>
      </c>
      <c r="C1804" t="s">
        <v>381</v>
      </c>
      <c r="D1804" t="s">
        <v>673</v>
      </c>
      <c r="E1804" s="33">
        <v>0.1</v>
      </c>
      <c r="F1804" t="s">
        <v>383</v>
      </c>
      <c r="G1804" t="s">
        <v>384</v>
      </c>
      <c r="H1804" s="34">
        <v>27.13</v>
      </c>
      <c r="I1804" t="s">
        <v>385</v>
      </c>
      <c r="J1804" s="35">
        <f>ROUND(E1804/I1802* H1804,5)</f>
        <v>2.7130000000000001</v>
      </c>
      <c r="K1804" s="36"/>
    </row>
    <row r="1805" spans="1:27" x14ac:dyDescent="0.25">
      <c r="D1805" s="37" t="s">
        <v>386</v>
      </c>
      <c r="E1805" s="36"/>
      <c r="H1805" s="36"/>
      <c r="K1805" s="34">
        <f>SUM(J1804:J1804)</f>
        <v>2.7130000000000001</v>
      </c>
    </row>
    <row r="1806" spans="1:27" x14ac:dyDescent="0.25">
      <c r="E1806" s="36"/>
      <c r="H1806" s="36"/>
      <c r="K1806" s="36"/>
    </row>
    <row r="1807" spans="1:27" x14ac:dyDescent="0.25">
      <c r="D1807" s="37" t="s">
        <v>403</v>
      </c>
      <c r="E1807" s="36"/>
      <c r="H1807" s="36">
        <v>1.5</v>
      </c>
      <c r="I1807" t="s">
        <v>404</v>
      </c>
      <c r="J1807">
        <f>ROUND(H1807/100*K1805,5)</f>
        <v>4.07E-2</v>
      </c>
      <c r="K1807" s="36"/>
    </row>
    <row r="1808" spans="1:27" x14ac:dyDescent="0.25">
      <c r="D1808" s="37" t="s">
        <v>402</v>
      </c>
      <c r="E1808" s="36"/>
      <c r="H1808" s="36"/>
      <c r="K1808" s="38">
        <f>SUM(J1803:J1807)</f>
        <v>2.7537000000000003</v>
      </c>
    </row>
    <row r="1809" spans="1:27" x14ac:dyDescent="0.25">
      <c r="D1809" s="37" t="s">
        <v>434</v>
      </c>
      <c r="E1809" s="36"/>
      <c r="H1809" s="36">
        <v>10</v>
      </c>
      <c r="I1809" t="s">
        <v>404</v>
      </c>
      <c r="K1809" s="34">
        <f>ROUND(H1809/100*K1808,5)</f>
        <v>0.27537</v>
      </c>
    </row>
    <row r="1810" spans="1:27" x14ac:dyDescent="0.25">
      <c r="D1810" s="37" t="s">
        <v>405</v>
      </c>
      <c r="E1810" s="36"/>
      <c r="H1810" s="36"/>
      <c r="K1810" s="38">
        <f>SUM(K1808:K1809)</f>
        <v>3.0290700000000004</v>
      </c>
    </row>
    <row r="1812" spans="1:27" ht="45" customHeight="1" x14ac:dyDescent="0.25">
      <c r="A1812" s="29" t="s">
        <v>986</v>
      </c>
      <c r="B1812" s="29" t="s">
        <v>200</v>
      </c>
      <c r="C1812" s="30" t="s">
        <v>18</v>
      </c>
      <c r="D1812" s="7" t="s">
        <v>201</v>
      </c>
      <c r="E1812" s="6"/>
      <c r="F1812" s="6"/>
      <c r="G1812" s="30"/>
      <c r="H1812" s="31" t="s">
        <v>378</v>
      </c>
      <c r="I1812" s="5">
        <v>1</v>
      </c>
      <c r="J1812" s="4"/>
      <c r="K1812" s="32">
        <f>ROUND(K1824,2)</f>
        <v>7.13</v>
      </c>
      <c r="L1812" s="30"/>
      <c r="M1812" s="30"/>
      <c r="N1812" s="30"/>
      <c r="O1812" s="30"/>
      <c r="P1812" s="30"/>
      <c r="Q1812" s="30"/>
      <c r="R1812" s="30"/>
      <c r="S1812" s="30"/>
      <c r="T1812" s="30"/>
      <c r="U1812" s="30"/>
      <c r="V1812" s="30"/>
      <c r="W1812" s="30"/>
      <c r="X1812" s="30"/>
      <c r="Y1812" s="30"/>
      <c r="Z1812" s="30"/>
      <c r="AA1812" s="30"/>
    </row>
    <row r="1813" spans="1:27" x14ac:dyDescent="0.25">
      <c r="B1813" s="25" t="s">
        <v>379</v>
      </c>
    </row>
    <row r="1814" spans="1:27" x14ac:dyDescent="0.25">
      <c r="B1814" t="s">
        <v>674</v>
      </c>
      <c r="C1814" t="s">
        <v>381</v>
      </c>
      <c r="D1814" t="s">
        <v>675</v>
      </c>
      <c r="E1814" s="33">
        <v>0.05</v>
      </c>
      <c r="F1814" t="s">
        <v>383</v>
      </c>
      <c r="G1814" t="s">
        <v>384</v>
      </c>
      <c r="H1814" s="34">
        <v>31.58</v>
      </c>
      <c r="I1814" t="s">
        <v>385</v>
      </c>
      <c r="J1814" s="35">
        <f>ROUND(E1814/I1812* H1814,5)</f>
        <v>1.579</v>
      </c>
      <c r="K1814" s="36"/>
    </row>
    <row r="1815" spans="1:27" x14ac:dyDescent="0.25">
      <c r="B1815" t="s">
        <v>672</v>
      </c>
      <c r="C1815" t="s">
        <v>381</v>
      </c>
      <c r="D1815" t="s">
        <v>673</v>
      </c>
      <c r="E1815" s="33">
        <v>0.05</v>
      </c>
      <c r="F1815" t="s">
        <v>383</v>
      </c>
      <c r="G1815" t="s">
        <v>384</v>
      </c>
      <c r="H1815" s="34">
        <v>27.13</v>
      </c>
      <c r="I1815" t="s">
        <v>385</v>
      </c>
      <c r="J1815" s="35">
        <f>ROUND(E1815/I1812* H1815,5)</f>
        <v>1.3565</v>
      </c>
      <c r="K1815" s="36"/>
    </row>
    <row r="1816" spans="1:27" x14ac:dyDescent="0.25">
      <c r="D1816" s="37" t="s">
        <v>386</v>
      </c>
      <c r="E1816" s="36"/>
      <c r="H1816" s="36"/>
      <c r="K1816" s="34">
        <f>SUM(J1814:J1815)</f>
        <v>2.9355000000000002</v>
      </c>
    </row>
    <row r="1817" spans="1:27" x14ac:dyDescent="0.25">
      <c r="B1817" s="25" t="s">
        <v>391</v>
      </c>
      <c r="E1817" s="36"/>
      <c r="H1817" s="36"/>
      <c r="K1817" s="36"/>
    </row>
    <row r="1818" spans="1:27" x14ac:dyDescent="0.25">
      <c r="B1818" t="s">
        <v>987</v>
      </c>
      <c r="C1818" t="s">
        <v>18</v>
      </c>
      <c r="D1818" t="s">
        <v>988</v>
      </c>
      <c r="E1818" s="33">
        <v>1</v>
      </c>
      <c r="G1818" t="s">
        <v>384</v>
      </c>
      <c r="H1818" s="34">
        <v>3.5</v>
      </c>
      <c r="I1818" t="s">
        <v>385</v>
      </c>
      <c r="J1818" s="35">
        <f>ROUND(E1818* H1818,5)</f>
        <v>3.5</v>
      </c>
      <c r="K1818" s="36"/>
    </row>
    <row r="1819" spans="1:27" x14ac:dyDescent="0.25">
      <c r="D1819" s="37" t="s">
        <v>401</v>
      </c>
      <c r="E1819" s="36"/>
      <c r="H1819" s="36"/>
      <c r="K1819" s="34">
        <f>SUM(J1818:J1818)</f>
        <v>3.5</v>
      </c>
    </row>
    <row r="1820" spans="1:27" x14ac:dyDescent="0.25">
      <c r="E1820" s="36"/>
      <c r="H1820" s="36"/>
      <c r="K1820" s="36"/>
    </row>
    <row r="1821" spans="1:27" x14ac:dyDescent="0.25">
      <c r="D1821" s="37" t="s">
        <v>403</v>
      </c>
      <c r="E1821" s="36"/>
      <c r="H1821" s="36">
        <v>1.5</v>
      </c>
      <c r="I1821" t="s">
        <v>404</v>
      </c>
      <c r="J1821">
        <f>ROUND(H1821/100*K1816,5)</f>
        <v>4.403E-2</v>
      </c>
      <c r="K1821" s="36"/>
    </row>
    <row r="1822" spans="1:27" x14ac:dyDescent="0.25">
      <c r="D1822" s="37" t="s">
        <v>402</v>
      </c>
      <c r="E1822" s="36"/>
      <c r="H1822" s="36"/>
      <c r="K1822" s="38">
        <f>SUM(J1813:J1821)</f>
        <v>6.4795300000000005</v>
      </c>
    </row>
    <row r="1823" spans="1:27" x14ac:dyDescent="0.25">
      <c r="D1823" s="37" t="s">
        <v>434</v>
      </c>
      <c r="E1823" s="36"/>
      <c r="H1823" s="36">
        <v>10</v>
      </c>
      <c r="I1823" t="s">
        <v>404</v>
      </c>
      <c r="K1823" s="34">
        <f>ROUND(H1823/100*K1822,5)</f>
        <v>0.64795000000000003</v>
      </c>
    </row>
    <row r="1824" spans="1:27" x14ac:dyDescent="0.25">
      <c r="D1824" s="37" t="s">
        <v>405</v>
      </c>
      <c r="E1824" s="36"/>
      <c r="H1824" s="36"/>
      <c r="K1824" s="38">
        <f>SUM(K1822:K1823)</f>
        <v>7.1274800000000003</v>
      </c>
    </row>
    <row r="1826" spans="1:27" ht="45" customHeight="1" x14ac:dyDescent="0.25">
      <c r="A1826" s="29" t="s">
        <v>989</v>
      </c>
      <c r="B1826" s="29" t="s">
        <v>196</v>
      </c>
      <c r="C1826" s="30" t="s">
        <v>27</v>
      </c>
      <c r="D1826" s="7" t="s">
        <v>197</v>
      </c>
      <c r="E1826" s="6"/>
      <c r="F1826" s="6"/>
      <c r="G1826" s="30"/>
      <c r="H1826" s="31" t="s">
        <v>378</v>
      </c>
      <c r="I1826" s="5">
        <v>1</v>
      </c>
      <c r="J1826" s="4"/>
      <c r="K1826" s="32">
        <f>ROUND(K1838,2)</f>
        <v>14.09</v>
      </c>
      <c r="L1826" s="30"/>
      <c r="M1826" s="30"/>
      <c r="N1826" s="30"/>
      <c r="O1826" s="30"/>
      <c r="P1826" s="30"/>
      <c r="Q1826" s="30"/>
      <c r="R1826" s="30"/>
      <c r="S1826" s="30"/>
      <c r="T1826" s="30"/>
      <c r="U1826" s="30"/>
      <c r="V1826" s="30"/>
      <c r="W1826" s="30"/>
      <c r="X1826" s="30"/>
      <c r="Y1826" s="30"/>
      <c r="Z1826" s="30"/>
      <c r="AA1826" s="30"/>
    </row>
    <row r="1827" spans="1:27" x14ac:dyDescent="0.25">
      <c r="B1827" s="25" t="s">
        <v>379</v>
      </c>
    </row>
    <row r="1828" spans="1:27" x14ac:dyDescent="0.25">
      <c r="B1828" t="s">
        <v>674</v>
      </c>
      <c r="C1828" t="s">
        <v>381</v>
      </c>
      <c r="D1828" t="s">
        <v>675</v>
      </c>
      <c r="E1828" s="33">
        <v>0.03</v>
      </c>
      <c r="F1828" t="s">
        <v>383</v>
      </c>
      <c r="G1828" t="s">
        <v>384</v>
      </c>
      <c r="H1828" s="34">
        <v>31.58</v>
      </c>
      <c r="I1828" t="s">
        <v>385</v>
      </c>
      <c r="J1828" s="35">
        <f>ROUND(E1828/I1826* H1828,5)</f>
        <v>0.94740000000000002</v>
      </c>
      <c r="K1828" s="36"/>
    </row>
    <row r="1829" spans="1:27" x14ac:dyDescent="0.25">
      <c r="B1829" t="s">
        <v>672</v>
      </c>
      <c r="C1829" t="s">
        <v>381</v>
      </c>
      <c r="D1829" t="s">
        <v>673</v>
      </c>
      <c r="E1829" s="33">
        <v>0.03</v>
      </c>
      <c r="F1829" t="s">
        <v>383</v>
      </c>
      <c r="G1829" t="s">
        <v>384</v>
      </c>
      <c r="H1829" s="34">
        <v>27.13</v>
      </c>
      <c r="I1829" t="s">
        <v>385</v>
      </c>
      <c r="J1829" s="35">
        <f>ROUND(E1829/I1826* H1829,5)</f>
        <v>0.81389999999999996</v>
      </c>
      <c r="K1829" s="36"/>
    </row>
    <row r="1830" spans="1:27" x14ac:dyDescent="0.25">
      <c r="D1830" s="37" t="s">
        <v>386</v>
      </c>
      <c r="E1830" s="36"/>
      <c r="H1830" s="36"/>
      <c r="K1830" s="34">
        <f>SUM(J1828:J1829)</f>
        <v>1.7612999999999999</v>
      </c>
    </row>
    <row r="1831" spans="1:27" x14ac:dyDescent="0.25">
      <c r="B1831" s="25" t="s">
        <v>391</v>
      </c>
      <c r="E1831" s="36"/>
      <c r="H1831" s="36"/>
      <c r="K1831" s="36"/>
    </row>
    <row r="1832" spans="1:27" x14ac:dyDescent="0.25">
      <c r="B1832" t="s">
        <v>990</v>
      </c>
      <c r="C1832" t="s">
        <v>27</v>
      </c>
      <c r="D1832" t="s">
        <v>991</v>
      </c>
      <c r="E1832" s="33">
        <v>1</v>
      </c>
      <c r="G1832" t="s">
        <v>384</v>
      </c>
      <c r="H1832" s="34">
        <v>11.02</v>
      </c>
      <c r="I1832" t="s">
        <v>385</v>
      </c>
      <c r="J1832" s="35">
        <f>ROUND(E1832* H1832,5)</f>
        <v>11.02</v>
      </c>
      <c r="K1832" s="36"/>
    </row>
    <row r="1833" spans="1:27" x14ac:dyDescent="0.25">
      <c r="D1833" s="37" t="s">
        <v>401</v>
      </c>
      <c r="E1833" s="36"/>
      <c r="H1833" s="36"/>
      <c r="K1833" s="34">
        <f>SUM(J1832:J1832)</f>
        <v>11.02</v>
      </c>
    </row>
    <row r="1834" spans="1:27" x14ac:dyDescent="0.25">
      <c r="E1834" s="36"/>
      <c r="H1834" s="36"/>
      <c r="K1834" s="36"/>
    </row>
    <row r="1835" spans="1:27" x14ac:dyDescent="0.25">
      <c r="D1835" s="37" t="s">
        <v>403</v>
      </c>
      <c r="E1835" s="36"/>
      <c r="H1835" s="36">
        <v>1.5</v>
      </c>
      <c r="I1835" t="s">
        <v>404</v>
      </c>
      <c r="J1835">
        <f>ROUND(H1835/100*K1830,5)</f>
        <v>2.6419999999999999E-2</v>
      </c>
      <c r="K1835" s="36"/>
    </row>
    <row r="1836" spans="1:27" x14ac:dyDescent="0.25">
      <c r="D1836" s="37" t="s">
        <v>402</v>
      </c>
      <c r="E1836" s="36"/>
      <c r="H1836" s="36"/>
      <c r="K1836" s="38">
        <f>SUM(J1827:J1835)</f>
        <v>12.80772</v>
      </c>
    </row>
    <row r="1837" spans="1:27" x14ac:dyDescent="0.25">
      <c r="D1837" s="37" t="s">
        <v>434</v>
      </c>
      <c r="E1837" s="36"/>
      <c r="H1837" s="36">
        <v>10</v>
      </c>
      <c r="I1837" t="s">
        <v>404</v>
      </c>
      <c r="K1837" s="34">
        <f>ROUND(H1837/100*K1836,5)</f>
        <v>1.28077</v>
      </c>
    </row>
    <row r="1838" spans="1:27" x14ac:dyDescent="0.25">
      <c r="D1838" s="37" t="s">
        <v>405</v>
      </c>
      <c r="E1838" s="36"/>
      <c r="H1838" s="36"/>
      <c r="K1838" s="38">
        <f>SUM(K1836:K1837)</f>
        <v>14.08849</v>
      </c>
    </row>
    <row r="1840" spans="1:27" ht="45" customHeight="1" x14ac:dyDescent="0.25">
      <c r="A1840" s="29" t="s">
        <v>992</v>
      </c>
      <c r="B1840" s="29" t="s">
        <v>173</v>
      </c>
      <c r="C1840" s="30" t="s">
        <v>27</v>
      </c>
      <c r="D1840" s="7" t="s">
        <v>174</v>
      </c>
      <c r="E1840" s="6"/>
      <c r="F1840" s="6"/>
      <c r="G1840" s="30"/>
      <c r="H1840" s="31" t="s">
        <v>378</v>
      </c>
      <c r="I1840" s="5">
        <v>1</v>
      </c>
      <c r="J1840" s="4"/>
      <c r="K1840" s="32">
        <f>ROUND(K1852,2)</f>
        <v>13.52</v>
      </c>
      <c r="L1840" s="30"/>
      <c r="M1840" s="30"/>
      <c r="N1840" s="30"/>
      <c r="O1840" s="30"/>
      <c r="P1840" s="30"/>
      <c r="Q1840" s="30"/>
      <c r="R1840" s="30"/>
      <c r="S1840" s="30"/>
      <c r="T1840" s="30"/>
      <c r="U1840" s="30"/>
      <c r="V1840" s="30"/>
      <c r="W1840" s="30"/>
      <c r="X1840" s="30"/>
      <c r="Y1840" s="30"/>
      <c r="Z1840" s="30"/>
      <c r="AA1840" s="30"/>
    </row>
    <row r="1841" spans="1:27" x14ac:dyDescent="0.25">
      <c r="B1841" s="25" t="s">
        <v>379</v>
      </c>
    </row>
    <row r="1842" spans="1:27" x14ac:dyDescent="0.25">
      <c r="B1842" t="s">
        <v>672</v>
      </c>
      <c r="C1842" t="s">
        <v>381</v>
      </c>
      <c r="D1842" t="s">
        <v>673</v>
      </c>
      <c r="E1842" s="33">
        <v>0.05</v>
      </c>
      <c r="F1842" t="s">
        <v>383</v>
      </c>
      <c r="G1842" t="s">
        <v>384</v>
      </c>
      <c r="H1842" s="34">
        <v>27.13</v>
      </c>
      <c r="I1842" t="s">
        <v>385</v>
      </c>
      <c r="J1842" s="35">
        <f>ROUND(E1842/I1840* H1842,5)</f>
        <v>1.3565</v>
      </c>
      <c r="K1842" s="36"/>
    </row>
    <row r="1843" spans="1:27" x14ac:dyDescent="0.25">
      <c r="B1843" t="s">
        <v>674</v>
      </c>
      <c r="C1843" t="s">
        <v>381</v>
      </c>
      <c r="D1843" t="s">
        <v>675</v>
      </c>
      <c r="E1843" s="33">
        <v>0.05</v>
      </c>
      <c r="F1843" t="s">
        <v>383</v>
      </c>
      <c r="G1843" t="s">
        <v>384</v>
      </c>
      <c r="H1843" s="34">
        <v>31.58</v>
      </c>
      <c r="I1843" t="s">
        <v>385</v>
      </c>
      <c r="J1843" s="35">
        <f>ROUND(E1843/I1840* H1843,5)</f>
        <v>1.579</v>
      </c>
      <c r="K1843" s="36"/>
    </row>
    <row r="1844" spans="1:27" x14ac:dyDescent="0.25">
      <c r="D1844" s="37" t="s">
        <v>386</v>
      </c>
      <c r="E1844" s="36"/>
      <c r="H1844" s="36"/>
      <c r="K1844" s="34">
        <f>SUM(J1842:J1843)</f>
        <v>2.9355000000000002</v>
      </c>
    </row>
    <row r="1845" spans="1:27" x14ac:dyDescent="0.25">
      <c r="B1845" s="25" t="s">
        <v>391</v>
      </c>
      <c r="E1845" s="36"/>
      <c r="H1845" s="36"/>
      <c r="K1845" s="36"/>
    </row>
    <row r="1846" spans="1:27" x14ac:dyDescent="0.25">
      <c r="B1846" t="s">
        <v>993</v>
      </c>
      <c r="C1846" t="s">
        <v>27</v>
      </c>
      <c r="D1846" t="s">
        <v>994</v>
      </c>
      <c r="E1846" s="33">
        <v>1</v>
      </c>
      <c r="G1846" t="s">
        <v>384</v>
      </c>
      <c r="H1846" s="34">
        <v>9.31</v>
      </c>
      <c r="I1846" t="s">
        <v>385</v>
      </c>
      <c r="J1846" s="35">
        <f>ROUND(E1846* H1846,5)</f>
        <v>9.31</v>
      </c>
      <c r="K1846" s="36"/>
    </row>
    <row r="1847" spans="1:27" x14ac:dyDescent="0.25">
      <c r="D1847" s="37" t="s">
        <v>401</v>
      </c>
      <c r="E1847" s="36"/>
      <c r="H1847" s="36"/>
      <c r="K1847" s="34">
        <f>SUM(J1846:J1846)</f>
        <v>9.31</v>
      </c>
    </row>
    <row r="1848" spans="1:27" x14ac:dyDescent="0.25">
      <c r="E1848" s="36"/>
      <c r="H1848" s="36"/>
      <c r="K1848" s="36"/>
    </row>
    <row r="1849" spans="1:27" x14ac:dyDescent="0.25">
      <c r="D1849" s="37" t="s">
        <v>403</v>
      </c>
      <c r="E1849" s="36"/>
      <c r="H1849" s="36">
        <v>1.5</v>
      </c>
      <c r="I1849" t="s">
        <v>404</v>
      </c>
      <c r="J1849">
        <f>ROUND(H1849/100*K1844,5)</f>
        <v>4.403E-2</v>
      </c>
      <c r="K1849" s="36"/>
    </row>
    <row r="1850" spans="1:27" x14ac:dyDescent="0.25">
      <c r="D1850" s="37" t="s">
        <v>402</v>
      </c>
      <c r="E1850" s="36"/>
      <c r="H1850" s="36"/>
      <c r="K1850" s="38">
        <f>SUM(J1841:J1849)</f>
        <v>12.289529999999999</v>
      </c>
    </row>
    <row r="1851" spans="1:27" x14ac:dyDescent="0.25">
      <c r="D1851" s="37" t="s">
        <v>434</v>
      </c>
      <c r="E1851" s="36"/>
      <c r="H1851" s="36">
        <v>10</v>
      </c>
      <c r="I1851" t="s">
        <v>404</v>
      </c>
      <c r="K1851" s="34">
        <f>ROUND(H1851/100*K1850,5)</f>
        <v>1.22895</v>
      </c>
    </row>
    <row r="1852" spans="1:27" x14ac:dyDescent="0.25">
      <c r="D1852" s="37" t="s">
        <v>405</v>
      </c>
      <c r="E1852" s="36"/>
      <c r="H1852" s="36"/>
      <c r="K1852" s="38">
        <f>SUM(K1850:K1851)</f>
        <v>13.518479999999998</v>
      </c>
    </row>
    <row r="1854" spans="1:27" ht="45" customHeight="1" x14ac:dyDescent="0.25">
      <c r="A1854" s="29" t="s">
        <v>995</v>
      </c>
      <c r="B1854" s="29" t="s">
        <v>175</v>
      </c>
      <c r="C1854" s="30" t="s">
        <v>27</v>
      </c>
      <c r="D1854" s="7" t="s">
        <v>176</v>
      </c>
      <c r="E1854" s="6"/>
      <c r="F1854" s="6"/>
      <c r="G1854" s="30"/>
      <c r="H1854" s="31" t="s">
        <v>378</v>
      </c>
      <c r="I1854" s="5">
        <v>1</v>
      </c>
      <c r="J1854" s="4"/>
      <c r="K1854" s="32">
        <f>ROUND(K1866,2)</f>
        <v>13.79</v>
      </c>
      <c r="L1854" s="30"/>
      <c r="M1854" s="30"/>
      <c r="N1854" s="30"/>
      <c r="O1854" s="30"/>
      <c r="P1854" s="30"/>
      <c r="Q1854" s="30"/>
      <c r="R1854" s="30"/>
      <c r="S1854" s="30"/>
      <c r="T1854" s="30"/>
      <c r="U1854" s="30"/>
      <c r="V1854" s="30"/>
      <c r="W1854" s="30"/>
      <c r="X1854" s="30"/>
      <c r="Y1854" s="30"/>
      <c r="Z1854" s="30"/>
      <c r="AA1854" s="30"/>
    </row>
    <row r="1855" spans="1:27" x14ac:dyDescent="0.25">
      <c r="B1855" s="25" t="s">
        <v>379</v>
      </c>
    </row>
    <row r="1856" spans="1:27" x14ac:dyDescent="0.25">
      <c r="B1856" t="s">
        <v>672</v>
      </c>
      <c r="C1856" t="s">
        <v>381</v>
      </c>
      <c r="D1856" t="s">
        <v>673</v>
      </c>
      <c r="E1856" s="33">
        <v>0.05</v>
      </c>
      <c r="F1856" t="s">
        <v>383</v>
      </c>
      <c r="G1856" t="s">
        <v>384</v>
      </c>
      <c r="H1856" s="34">
        <v>27.13</v>
      </c>
      <c r="I1856" t="s">
        <v>385</v>
      </c>
      <c r="J1856" s="35">
        <f>ROUND(E1856/I1854* H1856,5)</f>
        <v>1.3565</v>
      </c>
      <c r="K1856" s="36"/>
    </row>
    <row r="1857" spans="1:27" x14ac:dyDescent="0.25">
      <c r="B1857" t="s">
        <v>674</v>
      </c>
      <c r="C1857" t="s">
        <v>381</v>
      </c>
      <c r="D1857" t="s">
        <v>675</v>
      </c>
      <c r="E1857" s="33">
        <v>0.05</v>
      </c>
      <c r="F1857" t="s">
        <v>383</v>
      </c>
      <c r="G1857" t="s">
        <v>384</v>
      </c>
      <c r="H1857" s="34">
        <v>31.58</v>
      </c>
      <c r="I1857" t="s">
        <v>385</v>
      </c>
      <c r="J1857" s="35">
        <f>ROUND(E1857/I1854* H1857,5)</f>
        <v>1.579</v>
      </c>
      <c r="K1857" s="36"/>
    </row>
    <row r="1858" spans="1:27" x14ac:dyDescent="0.25">
      <c r="D1858" s="37" t="s">
        <v>386</v>
      </c>
      <c r="E1858" s="36"/>
      <c r="H1858" s="36"/>
      <c r="K1858" s="34">
        <f>SUM(J1856:J1857)</f>
        <v>2.9355000000000002</v>
      </c>
    </row>
    <row r="1859" spans="1:27" x14ac:dyDescent="0.25">
      <c r="B1859" s="25" t="s">
        <v>391</v>
      </c>
      <c r="E1859" s="36"/>
      <c r="H1859" s="36"/>
      <c r="K1859" s="36"/>
    </row>
    <row r="1860" spans="1:27" x14ac:dyDescent="0.25">
      <c r="B1860" t="s">
        <v>996</v>
      </c>
      <c r="C1860" t="s">
        <v>27</v>
      </c>
      <c r="D1860" t="s">
        <v>997</v>
      </c>
      <c r="E1860" s="33">
        <v>1</v>
      </c>
      <c r="G1860" t="s">
        <v>384</v>
      </c>
      <c r="H1860" s="34">
        <v>9.56</v>
      </c>
      <c r="I1860" t="s">
        <v>385</v>
      </c>
      <c r="J1860" s="35">
        <f>ROUND(E1860* H1860,5)</f>
        <v>9.56</v>
      </c>
      <c r="K1860" s="36"/>
    </row>
    <row r="1861" spans="1:27" x14ac:dyDescent="0.25">
      <c r="D1861" s="37" t="s">
        <v>401</v>
      </c>
      <c r="E1861" s="36"/>
      <c r="H1861" s="36"/>
      <c r="K1861" s="34">
        <f>SUM(J1860:J1860)</f>
        <v>9.56</v>
      </c>
    </row>
    <row r="1862" spans="1:27" x14ac:dyDescent="0.25">
      <c r="E1862" s="36"/>
      <c r="H1862" s="36"/>
      <c r="K1862" s="36"/>
    </row>
    <row r="1863" spans="1:27" x14ac:dyDescent="0.25">
      <c r="D1863" s="37" t="s">
        <v>403</v>
      </c>
      <c r="E1863" s="36"/>
      <c r="H1863" s="36">
        <v>1.5</v>
      </c>
      <c r="I1863" t="s">
        <v>404</v>
      </c>
      <c r="J1863">
        <f>ROUND(H1863/100*K1858,5)</f>
        <v>4.403E-2</v>
      </c>
      <c r="K1863" s="36"/>
    </row>
    <row r="1864" spans="1:27" x14ac:dyDescent="0.25">
      <c r="D1864" s="37" t="s">
        <v>402</v>
      </c>
      <c r="E1864" s="36"/>
      <c r="H1864" s="36"/>
      <c r="K1864" s="38">
        <f>SUM(J1855:J1863)</f>
        <v>12.539529999999999</v>
      </c>
    </row>
    <row r="1865" spans="1:27" x14ac:dyDescent="0.25">
      <c r="D1865" s="37" t="s">
        <v>434</v>
      </c>
      <c r="E1865" s="36"/>
      <c r="H1865" s="36">
        <v>10</v>
      </c>
      <c r="I1865" t="s">
        <v>404</v>
      </c>
      <c r="K1865" s="34">
        <f>ROUND(H1865/100*K1864,5)</f>
        <v>1.2539499999999999</v>
      </c>
    </row>
    <row r="1866" spans="1:27" x14ac:dyDescent="0.25">
      <c r="D1866" s="37" t="s">
        <v>405</v>
      </c>
      <c r="E1866" s="36"/>
      <c r="H1866" s="36"/>
      <c r="K1866" s="38">
        <f>SUM(K1864:K1865)</f>
        <v>13.793479999999999</v>
      </c>
    </row>
    <row r="1868" spans="1:27" ht="45" customHeight="1" x14ac:dyDescent="0.25">
      <c r="A1868" s="29" t="s">
        <v>998</v>
      </c>
      <c r="B1868" s="29" t="s">
        <v>192</v>
      </c>
      <c r="C1868" s="30" t="s">
        <v>27</v>
      </c>
      <c r="D1868" s="7" t="s">
        <v>193</v>
      </c>
      <c r="E1868" s="6"/>
      <c r="F1868" s="6"/>
      <c r="G1868" s="30"/>
      <c r="H1868" s="31" t="s">
        <v>378</v>
      </c>
      <c r="I1868" s="5">
        <v>1</v>
      </c>
      <c r="J1868" s="4"/>
      <c r="K1868" s="32">
        <f>ROUND(K1879,2)</f>
        <v>4.0999999999999996</v>
      </c>
      <c r="L1868" s="30"/>
      <c r="M1868" s="30"/>
      <c r="N1868" s="30"/>
      <c r="O1868" s="30"/>
      <c r="P1868" s="30"/>
      <c r="Q1868" s="30"/>
      <c r="R1868" s="30"/>
      <c r="S1868" s="30"/>
      <c r="T1868" s="30"/>
      <c r="U1868" s="30"/>
      <c r="V1868" s="30"/>
      <c r="W1868" s="30"/>
      <c r="X1868" s="30"/>
      <c r="Y1868" s="30"/>
      <c r="Z1868" s="30"/>
      <c r="AA1868" s="30"/>
    </row>
    <row r="1869" spans="1:27" x14ac:dyDescent="0.25">
      <c r="B1869" s="25" t="s">
        <v>379</v>
      </c>
    </row>
    <row r="1870" spans="1:27" x14ac:dyDescent="0.25">
      <c r="B1870" t="s">
        <v>674</v>
      </c>
      <c r="C1870" t="s">
        <v>381</v>
      </c>
      <c r="D1870" t="s">
        <v>675</v>
      </c>
      <c r="E1870" s="33">
        <v>0.1</v>
      </c>
      <c r="F1870" t="s">
        <v>383</v>
      </c>
      <c r="G1870" t="s">
        <v>384</v>
      </c>
      <c r="H1870" s="34">
        <v>31.58</v>
      </c>
      <c r="I1870" t="s">
        <v>385</v>
      </c>
      <c r="J1870" s="35">
        <f>ROUND(E1870/I1868* H1870,5)</f>
        <v>3.1579999999999999</v>
      </c>
      <c r="K1870" s="36"/>
    </row>
    <row r="1871" spans="1:27" x14ac:dyDescent="0.25">
      <c r="D1871" s="37" t="s">
        <v>386</v>
      </c>
      <c r="E1871" s="36"/>
      <c r="H1871" s="36"/>
      <c r="K1871" s="34">
        <f>SUM(J1870:J1870)</f>
        <v>3.1579999999999999</v>
      </c>
    </row>
    <row r="1872" spans="1:27" x14ac:dyDescent="0.25">
      <c r="B1872" s="25" t="s">
        <v>391</v>
      </c>
      <c r="E1872" s="36"/>
      <c r="H1872" s="36"/>
      <c r="K1872" s="36"/>
    </row>
    <row r="1873" spans="1:27" x14ac:dyDescent="0.25">
      <c r="B1873" t="s">
        <v>999</v>
      </c>
      <c r="C1873" t="s">
        <v>27</v>
      </c>
      <c r="D1873" t="s">
        <v>1000</v>
      </c>
      <c r="E1873" s="33">
        <v>1</v>
      </c>
      <c r="G1873" t="s">
        <v>384</v>
      </c>
      <c r="H1873" s="34">
        <v>0.52</v>
      </c>
      <c r="I1873" t="s">
        <v>385</v>
      </c>
      <c r="J1873" s="35">
        <f>ROUND(E1873* H1873,5)</f>
        <v>0.52</v>
      </c>
      <c r="K1873" s="36"/>
    </row>
    <row r="1874" spans="1:27" x14ac:dyDescent="0.25">
      <c r="D1874" s="37" t="s">
        <v>401</v>
      </c>
      <c r="E1874" s="36"/>
      <c r="H1874" s="36"/>
      <c r="K1874" s="34">
        <f>SUM(J1873:J1873)</f>
        <v>0.52</v>
      </c>
    </row>
    <row r="1875" spans="1:27" x14ac:dyDescent="0.25">
      <c r="E1875" s="36"/>
      <c r="H1875" s="36"/>
      <c r="K1875" s="36"/>
    </row>
    <row r="1876" spans="1:27" x14ac:dyDescent="0.25">
      <c r="D1876" s="37" t="s">
        <v>403</v>
      </c>
      <c r="E1876" s="36"/>
      <c r="H1876" s="36">
        <v>1.5</v>
      </c>
      <c r="I1876" t="s">
        <v>404</v>
      </c>
      <c r="J1876">
        <f>ROUND(H1876/100*K1871,5)</f>
        <v>4.7370000000000002E-2</v>
      </c>
      <c r="K1876" s="36"/>
    </row>
    <row r="1877" spans="1:27" x14ac:dyDescent="0.25">
      <c r="D1877" s="37" t="s">
        <v>402</v>
      </c>
      <c r="E1877" s="36"/>
      <c r="H1877" s="36"/>
      <c r="K1877" s="38">
        <f>SUM(J1869:J1876)</f>
        <v>3.7253699999999998</v>
      </c>
    </row>
    <row r="1878" spans="1:27" x14ac:dyDescent="0.25">
      <c r="D1878" s="37" t="s">
        <v>434</v>
      </c>
      <c r="E1878" s="36"/>
      <c r="H1878" s="36">
        <v>10</v>
      </c>
      <c r="I1878" t="s">
        <v>404</v>
      </c>
      <c r="K1878" s="34">
        <f>ROUND(H1878/100*K1877,5)</f>
        <v>0.37253999999999998</v>
      </c>
    </row>
    <row r="1879" spans="1:27" x14ac:dyDescent="0.25">
      <c r="D1879" s="37" t="s">
        <v>405</v>
      </c>
      <c r="E1879" s="36"/>
      <c r="H1879" s="36"/>
      <c r="K1879" s="38">
        <f>SUM(K1877:K1878)</f>
        <v>4.0979099999999997</v>
      </c>
    </row>
    <row r="1881" spans="1:27" ht="45" customHeight="1" x14ac:dyDescent="0.25">
      <c r="A1881" s="29" t="s">
        <v>1001</v>
      </c>
      <c r="B1881" s="29" t="s">
        <v>194</v>
      </c>
      <c r="C1881" s="30" t="s">
        <v>27</v>
      </c>
      <c r="D1881" s="7" t="s">
        <v>195</v>
      </c>
      <c r="E1881" s="6"/>
      <c r="F1881" s="6"/>
      <c r="G1881" s="30"/>
      <c r="H1881" s="31" t="s">
        <v>378</v>
      </c>
      <c r="I1881" s="5">
        <v>1</v>
      </c>
      <c r="J1881" s="4"/>
      <c r="K1881" s="32">
        <f>ROUND(K1892,2)</f>
        <v>29.92</v>
      </c>
      <c r="L1881" s="30"/>
      <c r="M1881" s="30"/>
      <c r="N1881" s="30"/>
      <c r="O1881" s="30"/>
      <c r="P1881" s="30"/>
      <c r="Q1881" s="30"/>
      <c r="R1881" s="30"/>
      <c r="S1881" s="30"/>
      <c r="T1881" s="30"/>
      <c r="U1881" s="30"/>
      <c r="V1881" s="30"/>
      <c r="W1881" s="30"/>
      <c r="X1881" s="30"/>
      <c r="Y1881" s="30"/>
      <c r="Z1881" s="30"/>
      <c r="AA1881" s="30"/>
    </row>
    <row r="1882" spans="1:27" x14ac:dyDescent="0.25">
      <c r="B1882" s="25" t="s">
        <v>379</v>
      </c>
    </row>
    <row r="1883" spans="1:27" x14ac:dyDescent="0.25">
      <c r="B1883" t="s">
        <v>674</v>
      </c>
      <c r="C1883" t="s">
        <v>381</v>
      </c>
      <c r="D1883" t="s">
        <v>675</v>
      </c>
      <c r="E1883" s="33">
        <v>0.25</v>
      </c>
      <c r="F1883" t="s">
        <v>383</v>
      </c>
      <c r="G1883" t="s">
        <v>384</v>
      </c>
      <c r="H1883" s="34">
        <v>31.58</v>
      </c>
      <c r="I1883" t="s">
        <v>385</v>
      </c>
      <c r="J1883" s="35">
        <f>ROUND(E1883/I1881* H1883,5)</f>
        <v>7.8949999999999996</v>
      </c>
      <c r="K1883" s="36"/>
    </row>
    <row r="1884" spans="1:27" x14ac:dyDescent="0.25">
      <c r="D1884" s="37" t="s">
        <v>386</v>
      </c>
      <c r="E1884" s="36"/>
      <c r="H1884" s="36"/>
      <c r="K1884" s="34">
        <f>SUM(J1883:J1883)</f>
        <v>7.8949999999999996</v>
      </c>
    </row>
    <row r="1885" spans="1:27" x14ac:dyDescent="0.25">
      <c r="B1885" s="25" t="s">
        <v>391</v>
      </c>
      <c r="E1885" s="36"/>
      <c r="H1885" s="36"/>
      <c r="K1885" s="36"/>
    </row>
    <row r="1886" spans="1:27" x14ac:dyDescent="0.25">
      <c r="B1886" t="s">
        <v>1002</v>
      </c>
      <c r="C1886" t="s">
        <v>27</v>
      </c>
      <c r="D1886" t="s">
        <v>1003</v>
      </c>
      <c r="E1886" s="33">
        <v>1</v>
      </c>
      <c r="G1886" t="s">
        <v>384</v>
      </c>
      <c r="H1886" s="34">
        <v>19.190000000000001</v>
      </c>
      <c r="I1886" t="s">
        <v>385</v>
      </c>
      <c r="J1886" s="35">
        <f>ROUND(E1886* H1886,5)</f>
        <v>19.190000000000001</v>
      </c>
      <c r="K1886" s="36"/>
    </row>
    <row r="1887" spans="1:27" x14ac:dyDescent="0.25">
      <c r="D1887" s="37" t="s">
        <v>401</v>
      </c>
      <c r="E1887" s="36"/>
      <c r="H1887" s="36"/>
      <c r="K1887" s="34">
        <f>SUM(J1886:J1886)</f>
        <v>19.190000000000001</v>
      </c>
    </row>
    <row r="1888" spans="1:27" x14ac:dyDescent="0.25">
      <c r="E1888" s="36"/>
      <c r="H1888" s="36"/>
      <c r="K1888" s="36"/>
    </row>
    <row r="1889" spans="1:27" x14ac:dyDescent="0.25">
      <c r="D1889" s="37" t="s">
        <v>403</v>
      </c>
      <c r="E1889" s="36"/>
      <c r="H1889" s="36">
        <v>1.5</v>
      </c>
      <c r="I1889" t="s">
        <v>404</v>
      </c>
      <c r="J1889">
        <f>ROUND(H1889/100*K1884,5)</f>
        <v>0.11842999999999999</v>
      </c>
      <c r="K1889" s="36"/>
    </row>
    <row r="1890" spans="1:27" x14ac:dyDescent="0.25">
      <c r="D1890" s="37" t="s">
        <v>402</v>
      </c>
      <c r="E1890" s="36"/>
      <c r="H1890" s="36"/>
      <c r="K1890" s="38">
        <f>SUM(J1882:J1889)</f>
        <v>27.203430000000001</v>
      </c>
    </row>
    <row r="1891" spans="1:27" x14ac:dyDescent="0.25">
      <c r="D1891" s="37" t="s">
        <v>434</v>
      </c>
      <c r="E1891" s="36"/>
      <c r="H1891" s="36">
        <v>10</v>
      </c>
      <c r="I1891" t="s">
        <v>404</v>
      </c>
      <c r="K1891" s="34">
        <f>ROUND(H1891/100*K1890,5)</f>
        <v>2.7203400000000002</v>
      </c>
    </row>
    <row r="1892" spans="1:27" x14ac:dyDescent="0.25">
      <c r="D1892" s="37" t="s">
        <v>405</v>
      </c>
      <c r="E1892" s="36"/>
      <c r="H1892" s="36"/>
      <c r="K1892" s="38">
        <f>SUM(K1890:K1891)</f>
        <v>29.923770000000001</v>
      </c>
    </row>
    <row r="1894" spans="1:27" ht="45" customHeight="1" x14ac:dyDescent="0.25">
      <c r="A1894" s="29" t="s">
        <v>1004</v>
      </c>
      <c r="B1894" s="29" t="s">
        <v>171</v>
      </c>
      <c r="C1894" s="30" t="s">
        <v>27</v>
      </c>
      <c r="D1894" s="7" t="s">
        <v>172</v>
      </c>
      <c r="E1894" s="6"/>
      <c r="F1894" s="6"/>
      <c r="G1894" s="30"/>
      <c r="H1894" s="31" t="s">
        <v>378</v>
      </c>
      <c r="I1894" s="5">
        <v>1</v>
      </c>
      <c r="J1894" s="4"/>
      <c r="K1894" s="32">
        <f>ROUND(K1905,2)</f>
        <v>39.549999999999997</v>
      </c>
      <c r="L1894" s="30"/>
      <c r="M1894" s="30"/>
      <c r="N1894" s="30"/>
      <c r="O1894" s="30"/>
      <c r="P1894" s="30"/>
      <c r="Q1894" s="30"/>
      <c r="R1894" s="30"/>
      <c r="S1894" s="30"/>
      <c r="T1894" s="30"/>
      <c r="U1894" s="30"/>
      <c r="V1894" s="30"/>
      <c r="W1894" s="30"/>
      <c r="X1894" s="30"/>
      <c r="Y1894" s="30"/>
      <c r="Z1894" s="30"/>
      <c r="AA1894" s="30"/>
    </row>
    <row r="1895" spans="1:27" x14ac:dyDescent="0.25">
      <c r="B1895" s="25" t="s">
        <v>379</v>
      </c>
    </row>
    <row r="1896" spans="1:27" x14ac:dyDescent="0.25">
      <c r="B1896" t="s">
        <v>674</v>
      </c>
      <c r="C1896" t="s">
        <v>381</v>
      </c>
      <c r="D1896" t="s">
        <v>675</v>
      </c>
      <c r="E1896" s="33">
        <v>0.6</v>
      </c>
      <c r="F1896" t="s">
        <v>383</v>
      </c>
      <c r="G1896" t="s">
        <v>384</v>
      </c>
      <c r="H1896" s="34">
        <v>31.58</v>
      </c>
      <c r="I1896" t="s">
        <v>385</v>
      </c>
      <c r="J1896" s="35">
        <f>ROUND(E1896/I1894* H1896,5)</f>
        <v>18.948</v>
      </c>
      <c r="K1896" s="36"/>
    </row>
    <row r="1897" spans="1:27" x14ac:dyDescent="0.25">
      <c r="D1897" s="37" t="s">
        <v>386</v>
      </c>
      <c r="E1897" s="36"/>
      <c r="H1897" s="36"/>
      <c r="K1897" s="34">
        <f>SUM(J1896:J1896)</f>
        <v>18.948</v>
      </c>
    </row>
    <row r="1898" spans="1:27" x14ac:dyDescent="0.25">
      <c r="B1898" s="25" t="s">
        <v>391</v>
      </c>
      <c r="E1898" s="36"/>
      <c r="H1898" s="36"/>
      <c r="K1898" s="36"/>
    </row>
    <row r="1899" spans="1:27" x14ac:dyDescent="0.25">
      <c r="B1899" t="s">
        <v>1005</v>
      </c>
      <c r="C1899" t="s">
        <v>27</v>
      </c>
      <c r="D1899" t="s">
        <v>1006</v>
      </c>
      <c r="E1899" s="33">
        <v>1</v>
      </c>
      <c r="G1899" t="s">
        <v>384</v>
      </c>
      <c r="H1899" s="34">
        <v>16.72</v>
      </c>
      <c r="I1899" t="s">
        <v>385</v>
      </c>
      <c r="J1899" s="35">
        <f>ROUND(E1899* H1899,5)</f>
        <v>16.72</v>
      </c>
      <c r="K1899" s="36"/>
    </row>
    <row r="1900" spans="1:27" x14ac:dyDescent="0.25">
      <c r="D1900" s="37" t="s">
        <v>401</v>
      </c>
      <c r="E1900" s="36"/>
      <c r="H1900" s="36"/>
      <c r="K1900" s="34">
        <f>SUM(J1899:J1899)</f>
        <v>16.72</v>
      </c>
    </row>
    <row r="1901" spans="1:27" x14ac:dyDescent="0.25">
      <c r="E1901" s="36"/>
      <c r="H1901" s="36"/>
      <c r="K1901" s="36"/>
    </row>
    <row r="1902" spans="1:27" x14ac:dyDescent="0.25">
      <c r="D1902" s="37" t="s">
        <v>403</v>
      </c>
      <c r="E1902" s="36"/>
      <c r="H1902" s="36">
        <v>1.5</v>
      </c>
      <c r="I1902" t="s">
        <v>404</v>
      </c>
      <c r="J1902">
        <f>ROUND(H1902/100*K1897,5)</f>
        <v>0.28421999999999997</v>
      </c>
      <c r="K1902" s="36"/>
    </row>
    <row r="1903" spans="1:27" x14ac:dyDescent="0.25">
      <c r="D1903" s="37" t="s">
        <v>402</v>
      </c>
      <c r="E1903" s="36"/>
      <c r="H1903" s="36"/>
      <c r="K1903" s="38">
        <f>SUM(J1895:J1902)</f>
        <v>35.952219999999997</v>
      </c>
    </row>
    <row r="1904" spans="1:27" x14ac:dyDescent="0.25">
      <c r="D1904" s="37" t="s">
        <v>434</v>
      </c>
      <c r="E1904" s="36"/>
      <c r="H1904" s="36">
        <v>10</v>
      </c>
      <c r="I1904" t="s">
        <v>404</v>
      </c>
      <c r="K1904" s="34">
        <f>ROUND(H1904/100*K1903,5)</f>
        <v>3.5952199999999999</v>
      </c>
    </row>
    <row r="1905" spans="1:27" x14ac:dyDescent="0.25">
      <c r="D1905" s="37" t="s">
        <v>405</v>
      </c>
      <c r="E1905" s="36"/>
      <c r="H1905" s="36"/>
      <c r="K1905" s="38">
        <f>SUM(K1903:K1904)</f>
        <v>39.547439999999995</v>
      </c>
    </row>
    <row r="1907" spans="1:27" ht="45" customHeight="1" x14ac:dyDescent="0.25">
      <c r="A1907" s="29" t="s">
        <v>1007</v>
      </c>
      <c r="B1907" s="29" t="s">
        <v>206</v>
      </c>
      <c r="C1907" s="30" t="s">
        <v>27</v>
      </c>
      <c r="D1907" s="7" t="s">
        <v>207</v>
      </c>
      <c r="E1907" s="6"/>
      <c r="F1907" s="6"/>
      <c r="G1907" s="30"/>
      <c r="H1907" s="31" t="s">
        <v>378</v>
      </c>
      <c r="I1907" s="5">
        <v>1</v>
      </c>
      <c r="J1907" s="4"/>
      <c r="K1907" s="32">
        <f>ROUND(K1920,2)</f>
        <v>916.71</v>
      </c>
      <c r="L1907" s="30"/>
      <c r="M1907" s="30"/>
      <c r="N1907" s="30"/>
      <c r="O1907" s="30"/>
      <c r="P1907" s="30"/>
      <c r="Q1907" s="30"/>
      <c r="R1907" s="30"/>
      <c r="S1907" s="30"/>
      <c r="T1907" s="30"/>
      <c r="U1907" s="30"/>
      <c r="V1907" s="30"/>
      <c r="W1907" s="30"/>
      <c r="X1907" s="30"/>
      <c r="Y1907" s="30"/>
      <c r="Z1907" s="30"/>
      <c r="AA1907" s="30"/>
    </row>
    <row r="1908" spans="1:27" x14ac:dyDescent="0.25">
      <c r="B1908" s="25" t="s">
        <v>379</v>
      </c>
    </row>
    <row r="1909" spans="1:27" x14ac:dyDescent="0.25">
      <c r="B1909" t="s">
        <v>672</v>
      </c>
      <c r="C1909" t="s">
        <v>381</v>
      </c>
      <c r="D1909" t="s">
        <v>673</v>
      </c>
      <c r="E1909" s="33">
        <v>0.5</v>
      </c>
      <c r="F1909" t="s">
        <v>383</v>
      </c>
      <c r="G1909" t="s">
        <v>384</v>
      </c>
      <c r="H1909" s="34">
        <v>27.13</v>
      </c>
      <c r="I1909" t="s">
        <v>385</v>
      </c>
      <c r="J1909" s="35">
        <f>ROUND(E1909/I1907* H1909,5)</f>
        <v>13.565</v>
      </c>
      <c r="K1909" s="36"/>
    </row>
    <row r="1910" spans="1:27" x14ac:dyDescent="0.25">
      <c r="B1910" t="s">
        <v>674</v>
      </c>
      <c r="C1910" t="s">
        <v>381</v>
      </c>
      <c r="D1910" t="s">
        <v>675</v>
      </c>
      <c r="E1910" s="33">
        <v>0.5</v>
      </c>
      <c r="F1910" t="s">
        <v>383</v>
      </c>
      <c r="G1910" t="s">
        <v>384</v>
      </c>
      <c r="H1910" s="34">
        <v>31.58</v>
      </c>
      <c r="I1910" t="s">
        <v>385</v>
      </c>
      <c r="J1910" s="35">
        <f>ROUND(E1910/I1907* H1910,5)</f>
        <v>15.79</v>
      </c>
      <c r="K1910" s="36"/>
    </row>
    <row r="1911" spans="1:27" x14ac:dyDescent="0.25">
      <c r="D1911" s="37" t="s">
        <v>386</v>
      </c>
      <c r="E1911" s="36"/>
      <c r="H1911" s="36"/>
      <c r="K1911" s="34">
        <f>SUM(J1909:J1910)</f>
        <v>29.354999999999997</v>
      </c>
    </row>
    <row r="1912" spans="1:27" x14ac:dyDescent="0.25">
      <c r="B1912" s="25" t="s">
        <v>391</v>
      </c>
      <c r="E1912" s="36"/>
      <c r="H1912" s="36"/>
      <c r="K1912" s="36"/>
    </row>
    <row r="1913" spans="1:27" x14ac:dyDescent="0.25">
      <c r="B1913" t="s">
        <v>1008</v>
      </c>
      <c r="C1913" t="s">
        <v>27</v>
      </c>
      <c r="D1913" t="s">
        <v>1009</v>
      </c>
      <c r="E1913" s="33">
        <v>0.25</v>
      </c>
      <c r="G1913" t="s">
        <v>384</v>
      </c>
      <c r="H1913" s="34">
        <v>1256.8699999999999</v>
      </c>
      <c r="I1913" t="s">
        <v>385</v>
      </c>
      <c r="J1913" s="35">
        <f>ROUND(E1913* H1913,5)</f>
        <v>314.21749999999997</v>
      </c>
      <c r="K1913" s="36"/>
    </row>
    <row r="1914" spans="1:27" x14ac:dyDescent="0.25">
      <c r="B1914" t="s">
        <v>1010</v>
      </c>
      <c r="C1914" t="s">
        <v>27</v>
      </c>
      <c r="D1914" t="s">
        <v>1011</v>
      </c>
      <c r="E1914" s="33">
        <v>1</v>
      </c>
      <c r="G1914" t="s">
        <v>384</v>
      </c>
      <c r="H1914" s="34">
        <v>489.36</v>
      </c>
      <c r="I1914" t="s">
        <v>385</v>
      </c>
      <c r="J1914" s="35">
        <f>ROUND(E1914* H1914,5)</f>
        <v>489.36</v>
      </c>
      <c r="K1914" s="36"/>
    </row>
    <row r="1915" spans="1:27" x14ac:dyDescent="0.25">
      <c r="D1915" s="37" t="s">
        <v>401</v>
      </c>
      <c r="E1915" s="36"/>
      <c r="H1915" s="36"/>
      <c r="K1915" s="34">
        <f>SUM(J1913:J1914)</f>
        <v>803.57749999999999</v>
      </c>
    </row>
    <row r="1916" spans="1:27" x14ac:dyDescent="0.25">
      <c r="E1916" s="36"/>
      <c r="H1916" s="36"/>
      <c r="K1916" s="36"/>
    </row>
    <row r="1917" spans="1:27" x14ac:dyDescent="0.25">
      <c r="D1917" s="37" t="s">
        <v>403</v>
      </c>
      <c r="E1917" s="36"/>
      <c r="H1917" s="36">
        <v>1.5</v>
      </c>
      <c r="I1917" t="s">
        <v>404</v>
      </c>
      <c r="J1917">
        <f>ROUND(H1917/100*K1911,5)</f>
        <v>0.44033</v>
      </c>
      <c r="K1917" s="36"/>
    </row>
    <row r="1918" spans="1:27" x14ac:dyDescent="0.25">
      <c r="D1918" s="37" t="s">
        <v>402</v>
      </c>
      <c r="E1918" s="36"/>
      <c r="H1918" s="36"/>
      <c r="K1918" s="38">
        <f>SUM(J1908:J1917)</f>
        <v>833.37283000000002</v>
      </c>
    </row>
    <row r="1919" spans="1:27" x14ac:dyDescent="0.25">
      <c r="D1919" s="37" t="s">
        <v>434</v>
      </c>
      <c r="E1919" s="36"/>
      <c r="H1919" s="36">
        <v>10</v>
      </c>
      <c r="I1919" t="s">
        <v>404</v>
      </c>
      <c r="K1919" s="34">
        <f>ROUND(H1919/100*K1918,5)</f>
        <v>83.337280000000007</v>
      </c>
    </row>
    <row r="1920" spans="1:27" x14ac:dyDescent="0.25">
      <c r="D1920" s="37" t="s">
        <v>405</v>
      </c>
      <c r="E1920" s="36"/>
      <c r="H1920" s="36"/>
      <c r="K1920" s="38">
        <f>SUM(K1918:K1919)</f>
        <v>916.71010999999999</v>
      </c>
    </row>
    <row r="1922" spans="1:27" ht="45" customHeight="1" x14ac:dyDescent="0.25">
      <c r="A1922" s="29" t="s">
        <v>1012</v>
      </c>
      <c r="B1922" s="29" t="s">
        <v>161</v>
      </c>
      <c r="C1922" s="30" t="s">
        <v>27</v>
      </c>
      <c r="D1922" s="7" t="s">
        <v>162</v>
      </c>
      <c r="E1922" s="6"/>
      <c r="F1922" s="6"/>
      <c r="G1922" s="30"/>
      <c r="H1922" s="31" t="s">
        <v>378</v>
      </c>
      <c r="I1922" s="5">
        <v>1</v>
      </c>
      <c r="J1922" s="4"/>
      <c r="K1922" s="32">
        <f>ROUND(K1935,2)</f>
        <v>3218.2</v>
      </c>
      <c r="L1922" s="30"/>
      <c r="M1922" s="30"/>
      <c r="N1922" s="30"/>
      <c r="O1922" s="30"/>
      <c r="P1922" s="30"/>
      <c r="Q1922" s="30"/>
      <c r="R1922" s="30"/>
      <c r="S1922" s="30"/>
      <c r="T1922" s="30"/>
      <c r="U1922" s="30"/>
      <c r="V1922" s="30"/>
      <c r="W1922" s="30"/>
      <c r="X1922" s="30"/>
      <c r="Y1922" s="30"/>
      <c r="Z1922" s="30"/>
      <c r="AA1922" s="30"/>
    </row>
    <row r="1923" spans="1:27" x14ac:dyDescent="0.25">
      <c r="B1923" s="25" t="s">
        <v>379</v>
      </c>
    </row>
    <row r="1924" spans="1:27" x14ac:dyDescent="0.25">
      <c r="B1924" t="s">
        <v>674</v>
      </c>
      <c r="C1924" t="s">
        <v>381</v>
      </c>
      <c r="D1924" t="s">
        <v>675</v>
      </c>
      <c r="E1924" s="33">
        <v>3</v>
      </c>
      <c r="F1924" t="s">
        <v>383</v>
      </c>
      <c r="G1924" t="s">
        <v>384</v>
      </c>
      <c r="H1924" s="34">
        <v>31.58</v>
      </c>
      <c r="I1924" t="s">
        <v>385</v>
      </c>
      <c r="J1924" s="35">
        <f>ROUND(E1924/I1922* H1924,5)</f>
        <v>94.74</v>
      </c>
      <c r="K1924" s="36"/>
    </row>
    <row r="1925" spans="1:27" x14ac:dyDescent="0.25">
      <c r="B1925" t="s">
        <v>672</v>
      </c>
      <c r="C1925" t="s">
        <v>381</v>
      </c>
      <c r="D1925" t="s">
        <v>673</v>
      </c>
      <c r="E1925" s="33">
        <v>3</v>
      </c>
      <c r="F1925" t="s">
        <v>383</v>
      </c>
      <c r="G1925" t="s">
        <v>384</v>
      </c>
      <c r="H1925" s="34">
        <v>27.13</v>
      </c>
      <c r="I1925" t="s">
        <v>385</v>
      </c>
      <c r="J1925" s="35">
        <f>ROUND(E1925/I1922* H1925,5)</f>
        <v>81.39</v>
      </c>
      <c r="K1925" s="36"/>
    </row>
    <row r="1926" spans="1:27" x14ac:dyDescent="0.25">
      <c r="D1926" s="37" t="s">
        <v>386</v>
      </c>
      <c r="E1926" s="36"/>
      <c r="H1926" s="36"/>
      <c r="K1926" s="34">
        <f>SUM(J1924:J1925)</f>
        <v>176.13</v>
      </c>
    </row>
    <row r="1927" spans="1:27" x14ac:dyDescent="0.25">
      <c r="B1927" s="25" t="s">
        <v>391</v>
      </c>
      <c r="E1927" s="36"/>
      <c r="H1927" s="36"/>
      <c r="K1927" s="36"/>
    </row>
    <row r="1928" spans="1:27" x14ac:dyDescent="0.25">
      <c r="B1928" t="s">
        <v>1013</v>
      </c>
      <c r="C1928" t="s">
        <v>27</v>
      </c>
      <c r="D1928" t="s">
        <v>1014</v>
      </c>
      <c r="E1928" s="33">
        <v>1</v>
      </c>
      <c r="G1928" t="s">
        <v>384</v>
      </c>
      <c r="H1928" s="34">
        <v>1489.99</v>
      </c>
      <c r="I1928" t="s">
        <v>385</v>
      </c>
      <c r="J1928" s="35">
        <f>ROUND(E1928* H1928,5)</f>
        <v>1489.99</v>
      </c>
      <c r="K1928" s="36"/>
    </row>
    <row r="1929" spans="1:27" x14ac:dyDescent="0.25">
      <c r="B1929" t="s">
        <v>1008</v>
      </c>
      <c r="C1929" t="s">
        <v>27</v>
      </c>
      <c r="D1929" t="s">
        <v>1009</v>
      </c>
      <c r="E1929" s="33">
        <v>1</v>
      </c>
      <c r="G1929" t="s">
        <v>384</v>
      </c>
      <c r="H1929" s="34">
        <v>1256.8699999999999</v>
      </c>
      <c r="I1929" t="s">
        <v>385</v>
      </c>
      <c r="J1929" s="35">
        <f>ROUND(E1929* H1929,5)</f>
        <v>1256.8699999999999</v>
      </c>
      <c r="K1929" s="36"/>
    </row>
    <row r="1930" spans="1:27" x14ac:dyDescent="0.25">
      <c r="D1930" s="37" t="s">
        <v>401</v>
      </c>
      <c r="E1930" s="36"/>
      <c r="H1930" s="36"/>
      <c r="K1930" s="34">
        <f>SUM(J1928:J1929)</f>
        <v>2746.8599999999997</v>
      </c>
    </row>
    <row r="1931" spans="1:27" x14ac:dyDescent="0.25">
      <c r="E1931" s="36"/>
      <c r="H1931" s="36"/>
      <c r="K1931" s="36"/>
    </row>
    <row r="1932" spans="1:27" x14ac:dyDescent="0.25">
      <c r="D1932" s="37" t="s">
        <v>403</v>
      </c>
      <c r="E1932" s="36"/>
      <c r="H1932" s="36">
        <v>1.5</v>
      </c>
      <c r="I1932" t="s">
        <v>404</v>
      </c>
      <c r="J1932">
        <f>ROUND(H1932/100*K1926,5)</f>
        <v>2.64195</v>
      </c>
      <c r="K1932" s="36"/>
    </row>
    <row r="1933" spans="1:27" x14ac:dyDescent="0.25">
      <c r="D1933" s="37" t="s">
        <v>402</v>
      </c>
      <c r="E1933" s="36"/>
      <c r="H1933" s="36"/>
      <c r="K1933" s="38">
        <f>SUM(J1923:J1932)</f>
        <v>2925.63195</v>
      </c>
    </row>
    <row r="1934" spans="1:27" x14ac:dyDescent="0.25">
      <c r="D1934" s="37" t="s">
        <v>434</v>
      </c>
      <c r="E1934" s="36"/>
      <c r="H1934" s="36">
        <v>10</v>
      </c>
      <c r="I1934" t="s">
        <v>404</v>
      </c>
      <c r="K1934" s="34">
        <f>ROUND(H1934/100*K1933,5)</f>
        <v>292.56319999999999</v>
      </c>
    </row>
    <row r="1935" spans="1:27" x14ac:dyDescent="0.25">
      <c r="D1935" s="37" t="s">
        <v>405</v>
      </c>
      <c r="E1935" s="36"/>
      <c r="H1935" s="36"/>
      <c r="K1935" s="38">
        <f>SUM(K1933:K1934)</f>
        <v>3218.19515</v>
      </c>
    </row>
    <row r="1937" spans="1:27" ht="45" customHeight="1" x14ac:dyDescent="0.25">
      <c r="A1937" s="29" t="s">
        <v>1015</v>
      </c>
      <c r="B1937" s="29" t="s">
        <v>169</v>
      </c>
      <c r="C1937" s="30" t="s">
        <v>27</v>
      </c>
      <c r="D1937" s="7" t="s">
        <v>170</v>
      </c>
      <c r="E1937" s="6"/>
      <c r="F1937" s="6"/>
      <c r="G1937" s="30"/>
      <c r="H1937" s="31" t="s">
        <v>378</v>
      </c>
      <c r="I1937" s="5">
        <v>1</v>
      </c>
      <c r="J1937" s="4"/>
      <c r="K1937" s="32">
        <f>ROUND(K1949,2)</f>
        <v>53.13</v>
      </c>
      <c r="L1937" s="30"/>
      <c r="M1937" s="30"/>
      <c r="N1937" s="30"/>
      <c r="O1937" s="30"/>
      <c r="P1937" s="30"/>
      <c r="Q1937" s="30"/>
      <c r="R1937" s="30"/>
      <c r="S1937" s="30"/>
      <c r="T1937" s="30"/>
      <c r="U1937" s="30"/>
      <c r="V1937" s="30"/>
      <c r="W1937" s="30"/>
      <c r="X1937" s="30"/>
      <c r="Y1937" s="30"/>
      <c r="Z1937" s="30"/>
      <c r="AA1937" s="30"/>
    </row>
    <row r="1938" spans="1:27" x14ac:dyDescent="0.25">
      <c r="B1938" s="25" t="s">
        <v>379</v>
      </c>
    </row>
    <row r="1939" spans="1:27" x14ac:dyDescent="0.25">
      <c r="B1939" t="s">
        <v>674</v>
      </c>
      <c r="C1939" t="s">
        <v>381</v>
      </c>
      <c r="D1939" t="s">
        <v>675</v>
      </c>
      <c r="E1939" s="33">
        <v>0.16700000000000001</v>
      </c>
      <c r="F1939" t="s">
        <v>383</v>
      </c>
      <c r="G1939" t="s">
        <v>384</v>
      </c>
      <c r="H1939" s="34">
        <v>31.58</v>
      </c>
      <c r="I1939" t="s">
        <v>385</v>
      </c>
      <c r="J1939" s="35">
        <f>ROUND(E1939/I1937* H1939,5)</f>
        <v>5.27386</v>
      </c>
      <c r="K1939" s="36"/>
    </row>
    <row r="1940" spans="1:27" x14ac:dyDescent="0.25">
      <c r="B1940" t="s">
        <v>672</v>
      </c>
      <c r="C1940" t="s">
        <v>381</v>
      </c>
      <c r="D1940" t="s">
        <v>673</v>
      </c>
      <c r="E1940" s="33">
        <v>0.16700000000000001</v>
      </c>
      <c r="F1940" t="s">
        <v>383</v>
      </c>
      <c r="G1940" t="s">
        <v>384</v>
      </c>
      <c r="H1940" s="34">
        <v>27.13</v>
      </c>
      <c r="I1940" t="s">
        <v>385</v>
      </c>
      <c r="J1940" s="35">
        <f>ROUND(E1940/I1937* H1940,5)</f>
        <v>4.53071</v>
      </c>
      <c r="K1940" s="36"/>
    </row>
    <row r="1941" spans="1:27" x14ac:dyDescent="0.25">
      <c r="D1941" s="37" t="s">
        <v>386</v>
      </c>
      <c r="E1941" s="36"/>
      <c r="H1941" s="36"/>
      <c r="K1941" s="34">
        <f>SUM(J1939:J1940)</f>
        <v>9.80457</v>
      </c>
    </row>
    <row r="1942" spans="1:27" x14ac:dyDescent="0.25">
      <c r="B1942" s="25" t="s">
        <v>391</v>
      </c>
      <c r="E1942" s="36"/>
      <c r="H1942" s="36"/>
      <c r="K1942" s="36"/>
    </row>
    <row r="1943" spans="1:27" x14ac:dyDescent="0.25">
      <c r="B1943" t="s">
        <v>1016</v>
      </c>
      <c r="C1943" t="s">
        <v>27</v>
      </c>
      <c r="D1943" t="s">
        <v>1017</v>
      </c>
      <c r="E1943" s="33">
        <v>1</v>
      </c>
      <c r="G1943" t="s">
        <v>384</v>
      </c>
      <c r="H1943" s="34">
        <v>38.35</v>
      </c>
      <c r="I1943" t="s">
        <v>385</v>
      </c>
      <c r="J1943" s="35">
        <f>ROUND(E1943* H1943,5)</f>
        <v>38.35</v>
      </c>
      <c r="K1943" s="36"/>
    </row>
    <row r="1944" spans="1:27" x14ac:dyDescent="0.25">
      <c r="D1944" s="37" t="s">
        <v>401</v>
      </c>
      <c r="E1944" s="36"/>
      <c r="H1944" s="36"/>
      <c r="K1944" s="34">
        <f>SUM(J1943:J1943)</f>
        <v>38.35</v>
      </c>
    </row>
    <row r="1945" spans="1:27" x14ac:dyDescent="0.25">
      <c r="E1945" s="36"/>
      <c r="H1945" s="36"/>
      <c r="K1945" s="36"/>
    </row>
    <row r="1946" spans="1:27" x14ac:dyDescent="0.25">
      <c r="D1946" s="37" t="s">
        <v>403</v>
      </c>
      <c r="E1946" s="36"/>
      <c r="H1946" s="36">
        <v>1.5</v>
      </c>
      <c r="I1946" t="s">
        <v>404</v>
      </c>
      <c r="J1946">
        <f>ROUND(H1946/100*K1941,5)</f>
        <v>0.14707000000000001</v>
      </c>
      <c r="K1946" s="36"/>
    </row>
    <row r="1947" spans="1:27" x14ac:dyDescent="0.25">
      <c r="D1947" s="37" t="s">
        <v>402</v>
      </c>
      <c r="E1947" s="36"/>
      <c r="H1947" s="36"/>
      <c r="K1947" s="38">
        <f>SUM(J1938:J1946)</f>
        <v>48.301639999999999</v>
      </c>
    </row>
    <row r="1948" spans="1:27" x14ac:dyDescent="0.25">
      <c r="D1948" s="37" t="s">
        <v>434</v>
      </c>
      <c r="E1948" s="36"/>
      <c r="H1948" s="36">
        <v>10</v>
      </c>
      <c r="I1948" t="s">
        <v>404</v>
      </c>
      <c r="K1948" s="34">
        <f>ROUND(H1948/100*K1947,5)</f>
        <v>4.8301600000000002</v>
      </c>
    </row>
    <row r="1949" spans="1:27" x14ac:dyDescent="0.25">
      <c r="D1949" s="37" t="s">
        <v>405</v>
      </c>
      <c r="E1949" s="36"/>
      <c r="H1949" s="36"/>
      <c r="K1949" s="38">
        <f>SUM(K1947:K1948)</f>
        <v>53.131799999999998</v>
      </c>
    </row>
    <row r="1951" spans="1:27" ht="45" customHeight="1" x14ac:dyDescent="0.25">
      <c r="A1951" s="29" t="s">
        <v>1018</v>
      </c>
      <c r="B1951" s="29" t="s">
        <v>167</v>
      </c>
      <c r="C1951" s="30" t="s">
        <v>27</v>
      </c>
      <c r="D1951" s="7" t="s">
        <v>168</v>
      </c>
      <c r="E1951" s="6"/>
      <c r="F1951" s="6"/>
      <c r="G1951" s="30"/>
      <c r="H1951" s="31" t="s">
        <v>378</v>
      </c>
      <c r="I1951" s="5">
        <v>1</v>
      </c>
      <c r="J1951" s="4"/>
      <c r="K1951" s="32">
        <f>ROUND(K1963,2)</f>
        <v>85.2</v>
      </c>
      <c r="L1951" s="30"/>
      <c r="M1951" s="30"/>
      <c r="N1951" s="30"/>
      <c r="O1951" s="30"/>
      <c r="P1951" s="30"/>
      <c r="Q1951" s="30"/>
      <c r="R1951" s="30"/>
      <c r="S1951" s="30"/>
      <c r="T1951" s="30"/>
      <c r="U1951" s="30"/>
      <c r="V1951" s="30"/>
      <c r="W1951" s="30"/>
      <c r="X1951" s="30"/>
      <c r="Y1951" s="30"/>
      <c r="Z1951" s="30"/>
      <c r="AA1951" s="30"/>
    </row>
    <row r="1952" spans="1:27" x14ac:dyDescent="0.25">
      <c r="B1952" s="25" t="s">
        <v>379</v>
      </c>
    </row>
    <row r="1953" spans="1:27" x14ac:dyDescent="0.25">
      <c r="B1953" t="s">
        <v>672</v>
      </c>
      <c r="C1953" t="s">
        <v>381</v>
      </c>
      <c r="D1953" t="s">
        <v>673</v>
      </c>
      <c r="E1953" s="33">
        <v>0.16700000000000001</v>
      </c>
      <c r="F1953" t="s">
        <v>383</v>
      </c>
      <c r="G1953" t="s">
        <v>384</v>
      </c>
      <c r="H1953" s="34">
        <v>27.13</v>
      </c>
      <c r="I1953" t="s">
        <v>385</v>
      </c>
      <c r="J1953" s="35">
        <f>ROUND(E1953/I1951* H1953,5)</f>
        <v>4.53071</v>
      </c>
      <c r="K1953" s="36"/>
    </row>
    <row r="1954" spans="1:27" x14ac:dyDescent="0.25">
      <c r="B1954" t="s">
        <v>674</v>
      </c>
      <c r="C1954" t="s">
        <v>381</v>
      </c>
      <c r="D1954" t="s">
        <v>675</v>
      </c>
      <c r="E1954" s="33">
        <v>0.16700000000000001</v>
      </c>
      <c r="F1954" t="s">
        <v>383</v>
      </c>
      <c r="G1954" t="s">
        <v>384</v>
      </c>
      <c r="H1954" s="34">
        <v>31.58</v>
      </c>
      <c r="I1954" t="s">
        <v>385</v>
      </c>
      <c r="J1954" s="35">
        <f>ROUND(E1954/I1951* H1954,5)</f>
        <v>5.27386</v>
      </c>
      <c r="K1954" s="36"/>
    </row>
    <row r="1955" spans="1:27" x14ac:dyDescent="0.25">
      <c r="D1955" s="37" t="s">
        <v>386</v>
      </c>
      <c r="E1955" s="36"/>
      <c r="H1955" s="36"/>
      <c r="K1955" s="34">
        <f>SUM(J1953:J1954)</f>
        <v>9.80457</v>
      </c>
    </row>
    <row r="1956" spans="1:27" x14ac:dyDescent="0.25">
      <c r="B1956" s="25" t="s">
        <v>391</v>
      </c>
      <c r="E1956" s="36"/>
      <c r="H1956" s="36"/>
      <c r="K1956" s="36"/>
    </row>
    <row r="1957" spans="1:27" x14ac:dyDescent="0.25">
      <c r="B1957" t="s">
        <v>1019</v>
      </c>
      <c r="C1957" t="s">
        <v>27</v>
      </c>
      <c r="D1957" t="s">
        <v>1020</v>
      </c>
      <c r="E1957" s="33">
        <v>1</v>
      </c>
      <c r="G1957" t="s">
        <v>384</v>
      </c>
      <c r="H1957" s="34">
        <v>67.5</v>
      </c>
      <c r="I1957" t="s">
        <v>385</v>
      </c>
      <c r="J1957" s="35">
        <f>ROUND(E1957* H1957,5)</f>
        <v>67.5</v>
      </c>
      <c r="K1957" s="36"/>
    </row>
    <row r="1958" spans="1:27" x14ac:dyDescent="0.25">
      <c r="D1958" s="37" t="s">
        <v>401</v>
      </c>
      <c r="E1958" s="36"/>
      <c r="H1958" s="36"/>
      <c r="K1958" s="34">
        <f>SUM(J1957:J1957)</f>
        <v>67.5</v>
      </c>
    </row>
    <row r="1959" spans="1:27" x14ac:dyDescent="0.25">
      <c r="E1959" s="36"/>
      <c r="H1959" s="36"/>
      <c r="K1959" s="36"/>
    </row>
    <row r="1960" spans="1:27" x14ac:dyDescent="0.25">
      <c r="D1960" s="37" t="s">
        <v>403</v>
      </c>
      <c r="E1960" s="36"/>
      <c r="H1960" s="36">
        <v>1.5</v>
      </c>
      <c r="I1960" t="s">
        <v>404</v>
      </c>
      <c r="J1960">
        <f>ROUND(H1960/100*K1955,5)</f>
        <v>0.14707000000000001</v>
      </c>
      <c r="K1960" s="36"/>
    </row>
    <row r="1961" spans="1:27" x14ac:dyDescent="0.25">
      <c r="D1961" s="37" t="s">
        <v>402</v>
      </c>
      <c r="E1961" s="36"/>
      <c r="H1961" s="36"/>
      <c r="K1961" s="38">
        <f>SUM(J1952:J1960)</f>
        <v>77.451639999999998</v>
      </c>
    </row>
    <row r="1962" spans="1:27" x14ac:dyDescent="0.25">
      <c r="D1962" s="37" t="s">
        <v>434</v>
      </c>
      <c r="E1962" s="36"/>
      <c r="H1962" s="36">
        <v>10</v>
      </c>
      <c r="I1962" t="s">
        <v>404</v>
      </c>
      <c r="K1962" s="34">
        <f>ROUND(H1962/100*K1961,5)</f>
        <v>7.7451600000000003</v>
      </c>
    </row>
    <row r="1963" spans="1:27" x14ac:dyDescent="0.25">
      <c r="D1963" s="37" t="s">
        <v>405</v>
      </c>
      <c r="E1963" s="36"/>
      <c r="H1963" s="36"/>
      <c r="K1963" s="38">
        <f>SUM(K1961:K1962)</f>
        <v>85.196799999999996</v>
      </c>
    </row>
    <row r="1965" spans="1:27" ht="45" customHeight="1" x14ac:dyDescent="0.25">
      <c r="A1965" s="29" t="s">
        <v>1021</v>
      </c>
      <c r="B1965" s="29" t="s">
        <v>179</v>
      </c>
      <c r="C1965" s="30" t="s">
        <v>27</v>
      </c>
      <c r="D1965" s="7" t="s">
        <v>180</v>
      </c>
      <c r="E1965" s="6"/>
      <c r="F1965" s="6"/>
      <c r="G1965" s="30"/>
      <c r="H1965" s="31" t="s">
        <v>378</v>
      </c>
      <c r="I1965" s="5">
        <v>1</v>
      </c>
      <c r="J1965" s="4"/>
      <c r="K1965" s="32">
        <f>ROUND(K1977,2)</f>
        <v>7604</v>
      </c>
      <c r="L1965" s="30"/>
      <c r="M1965" s="30"/>
      <c r="N1965" s="30"/>
      <c r="O1965" s="30"/>
      <c r="P1965" s="30"/>
      <c r="Q1965" s="30"/>
      <c r="R1965" s="30"/>
      <c r="S1965" s="30"/>
      <c r="T1965" s="30"/>
      <c r="U1965" s="30"/>
      <c r="V1965" s="30"/>
      <c r="W1965" s="30"/>
      <c r="X1965" s="30"/>
      <c r="Y1965" s="30"/>
      <c r="Z1965" s="30"/>
      <c r="AA1965" s="30"/>
    </row>
    <row r="1966" spans="1:27" x14ac:dyDescent="0.25">
      <c r="B1966" s="25" t="s">
        <v>379</v>
      </c>
    </row>
    <row r="1967" spans="1:27" x14ac:dyDescent="0.25">
      <c r="B1967" t="s">
        <v>674</v>
      </c>
      <c r="C1967" t="s">
        <v>381</v>
      </c>
      <c r="D1967" t="s">
        <v>675</v>
      </c>
      <c r="E1967" s="33">
        <v>8</v>
      </c>
      <c r="F1967" t="s">
        <v>383</v>
      </c>
      <c r="G1967" t="s">
        <v>384</v>
      </c>
      <c r="H1967" s="34">
        <v>31.58</v>
      </c>
      <c r="I1967" t="s">
        <v>385</v>
      </c>
      <c r="J1967" s="35">
        <f>ROUND(E1967/I1965* H1967,5)</f>
        <v>252.64</v>
      </c>
      <c r="K1967" s="36"/>
    </row>
    <row r="1968" spans="1:27" x14ac:dyDescent="0.25">
      <c r="B1968" t="s">
        <v>672</v>
      </c>
      <c r="C1968" t="s">
        <v>381</v>
      </c>
      <c r="D1968" t="s">
        <v>673</v>
      </c>
      <c r="E1968" s="33">
        <v>8</v>
      </c>
      <c r="F1968" t="s">
        <v>383</v>
      </c>
      <c r="G1968" t="s">
        <v>384</v>
      </c>
      <c r="H1968" s="34">
        <v>27.13</v>
      </c>
      <c r="I1968" t="s">
        <v>385</v>
      </c>
      <c r="J1968" s="35">
        <f>ROUND(E1968/I1965* H1968,5)</f>
        <v>217.04</v>
      </c>
      <c r="K1968" s="36"/>
    </row>
    <row r="1969" spans="1:27" x14ac:dyDescent="0.25">
      <c r="D1969" s="37" t="s">
        <v>386</v>
      </c>
      <c r="E1969" s="36"/>
      <c r="H1969" s="36"/>
      <c r="K1969" s="34">
        <f>SUM(J1967:J1968)</f>
        <v>469.67999999999995</v>
      </c>
    </row>
    <row r="1970" spans="1:27" x14ac:dyDescent="0.25">
      <c r="B1970" s="25" t="s">
        <v>391</v>
      </c>
      <c r="E1970" s="36"/>
      <c r="H1970" s="36"/>
      <c r="K1970" s="36"/>
    </row>
    <row r="1971" spans="1:27" x14ac:dyDescent="0.25">
      <c r="B1971" t="s">
        <v>1022</v>
      </c>
      <c r="C1971" t="s">
        <v>27</v>
      </c>
      <c r="D1971" t="s">
        <v>1023</v>
      </c>
      <c r="E1971" s="33">
        <v>1</v>
      </c>
      <c r="G1971" t="s">
        <v>384</v>
      </c>
      <c r="H1971" s="34">
        <v>6436</v>
      </c>
      <c r="I1971" t="s">
        <v>385</v>
      </c>
      <c r="J1971" s="35">
        <f>ROUND(E1971* H1971,5)</f>
        <v>6436</v>
      </c>
      <c r="K1971" s="36"/>
    </row>
    <row r="1972" spans="1:27" x14ac:dyDescent="0.25">
      <c r="D1972" s="37" t="s">
        <v>401</v>
      </c>
      <c r="E1972" s="36"/>
      <c r="H1972" s="36"/>
      <c r="K1972" s="34">
        <f>SUM(J1971:J1971)</f>
        <v>6436</v>
      </c>
    </row>
    <row r="1973" spans="1:27" x14ac:dyDescent="0.25">
      <c r="E1973" s="36"/>
      <c r="H1973" s="36"/>
      <c r="K1973" s="36"/>
    </row>
    <row r="1974" spans="1:27" x14ac:dyDescent="0.25">
      <c r="D1974" s="37" t="s">
        <v>403</v>
      </c>
      <c r="E1974" s="36"/>
      <c r="H1974" s="36">
        <v>1.5</v>
      </c>
      <c r="I1974" t="s">
        <v>404</v>
      </c>
      <c r="J1974">
        <f>ROUND(H1974/100*K1969,5)</f>
        <v>7.0452000000000004</v>
      </c>
      <c r="K1974" s="36"/>
    </row>
    <row r="1975" spans="1:27" x14ac:dyDescent="0.25">
      <c r="D1975" s="37" t="s">
        <v>402</v>
      </c>
      <c r="E1975" s="36"/>
      <c r="H1975" s="36"/>
      <c r="K1975" s="38">
        <f>SUM(J1966:J1974)</f>
        <v>6912.7251999999999</v>
      </c>
    </row>
    <row r="1976" spans="1:27" x14ac:dyDescent="0.25">
      <c r="D1976" s="37" t="s">
        <v>434</v>
      </c>
      <c r="E1976" s="36"/>
      <c r="H1976" s="36">
        <v>10</v>
      </c>
      <c r="I1976" t="s">
        <v>404</v>
      </c>
      <c r="K1976" s="34">
        <f>ROUND(H1976/100*K1975,5)</f>
        <v>691.27251999999999</v>
      </c>
    </row>
    <row r="1977" spans="1:27" x14ac:dyDescent="0.25">
      <c r="D1977" s="37" t="s">
        <v>405</v>
      </c>
      <c r="E1977" s="36"/>
      <c r="H1977" s="36"/>
      <c r="K1977" s="38">
        <f>SUM(K1975:K1976)</f>
        <v>7603.9977199999994</v>
      </c>
    </row>
    <row r="1979" spans="1:27" ht="45" customHeight="1" x14ac:dyDescent="0.25">
      <c r="A1979" s="29" t="s">
        <v>1024</v>
      </c>
      <c r="B1979" s="29" t="s">
        <v>165</v>
      </c>
      <c r="C1979" s="30" t="s">
        <v>27</v>
      </c>
      <c r="D1979" s="7" t="s">
        <v>166</v>
      </c>
      <c r="E1979" s="6"/>
      <c r="F1979" s="6"/>
      <c r="G1979" s="30"/>
      <c r="H1979" s="31" t="s">
        <v>378</v>
      </c>
      <c r="I1979" s="5">
        <v>1</v>
      </c>
      <c r="J1979" s="4"/>
      <c r="K1979" s="32">
        <f>ROUND(K1991,2)</f>
        <v>380.45</v>
      </c>
      <c r="L1979" s="30"/>
      <c r="M1979" s="30"/>
      <c r="N1979" s="30"/>
      <c r="O1979" s="30"/>
      <c r="P1979" s="30"/>
      <c r="Q1979" s="30"/>
      <c r="R1979" s="30"/>
      <c r="S1979" s="30"/>
      <c r="T1979" s="30"/>
      <c r="U1979" s="30"/>
      <c r="V1979" s="30"/>
      <c r="W1979" s="30"/>
      <c r="X1979" s="30"/>
      <c r="Y1979" s="30"/>
      <c r="Z1979" s="30"/>
      <c r="AA1979" s="30"/>
    </row>
    <row r="1980" spans="1:27" x14ac:dyDescent="0.25">
      <c r="B1980" s="25" t="s">
        <v>379</v>
      </c>
    </row>
    <row r="1981" spans="1:27" x14ac:dyDescent="0.25">
      <c r="B1981" t="s">
        <v>672</v>
      </c>
      <c r="C1981" t="s">
        <v>381</v>
      </c>
      <c r="D1981" t="s">
        <v>673</v>
      </c>
      <c r="E1981" s="33">
        <v>0.16700000000000001</v>
      </c>
      <c r="F1981" t="s">
        <v>383</v>
      </c>
      <c r="G1981" t="s">
        <v>384</v>
      </c>
      <c r="H1981" s="34">
        <v>27.13</v>
      </c>
      <c r="I1981" t="s">
        <v>385</v>
      </c>
      <c r="J1981" s="35">
        <f>ROUND(E1981/I1979* H1981,5)</f>
        <v>4.53071</v>
      </c>
      <c r="K1981" s="36"/>
    </row>
    <row r="1982" spans="1:27" x14ac:dyDescent="0.25">
      <c r="B1982" t="s">
        <v>674</v>
      </c>
      <c r="C1982" t="s">
        <v>381</v>
      </c>
      <c r="D1982" t="s">
        <v>675</v>
      </c>
      <c r="E1982" s="33">
        <v>3.5</v>
      </c>
      <c r="F1982" t="s">
        <v>383</v>
      </c>
      <c r="G1982" t="s">
        <v>384</v>
      </c>
      <c r="H1982" s="34">
        <v>31.58</v>
      </c>
      <c r="I1982" t="s">
        <v>385</v>
      </c>
      <c r="J1982" s="35">
        <f>ROUND(E1982/I1979* H1982,5)</f>
        <v>110.53</v>
      </c>
      <c r="K1982" s="36"/>
    </row>
    <row r="1983" spans="1:27" x14ac:dyDescent="0.25">
      <c r="D1983" s="37" t="s">
        <v>386</v>
      </c>
      <c r="E1983" s="36"/>
      <c r="H1983" s="36"/>
      <c r="K1983" s="34">
        <f>SUM(J1981:J1982)</f>
        <v>115.06071</v>
      </c>
    </row>
    <row r="1984" spans="1:27" x14ac:dyDescent="0.25">
      <c r="B1984" s="25" t="s">
        <v>391</v>
      </c>
      <c r="E1984" s="36"/>
      <c r="H1984" s="36"/>
      <c r="K1984" s="36"/>
    </row>
    <row r="1985" spans="1:27" x14ac:dyDescent="0.25">
      <c r="B1985" t="s">
        <v>1025</v>
      </c>
      <c r="C1985" t="s">
        <v>27</v>
      </c>
      <c r="D1985" t="s">
        <v>1026</v>
      </c>
      <c r="E1985" s="33">
        <v>1</v>
      </c>
      <c r="G1985" t="s">
        <v>384</v>
      </c>
      <c r="H1985" s="34">
        <v>229.08</v>
      </c>
      <c r="I1985" t="s">
        <v>385</v>
      </c>
      <c r="J1985" s="35">
        <f>ROUND(E1985* H1985,5)</f>
        <v>229.08</v>
      </c>
      <c r="K1985" s="36"/>
    </row>
    <row r="1986" spans="1:27" x14ac:dyDescent="0.25">
      <c r="D1986" s="37" t="s">
        <v>401</v>
      </c>
      <c r="E1986" s="36"/>
      <c r="H1986" s="36"/>
      <c r="K1986" s="34">
        <f>SUM(J1985:J1985)</f>
        <v>229.08</v>
      </c>
    </row>
    <row r="1987" spans="1:27" x14ac:dyDescent="0.25">
      <c r="E1987" s="36"/>
      <c r="H1987" s="36"/>
      <c r="K1987" s="36"/>
    </row>
    <row r="1988" spans="1:27" x14ac:dyDescent="0.25">
      <c r="D1988" s="37" t="s">
        <v>403</v>
      </c>
      <c r="E1988" s="36"/>
      <c r="H1988" s="36">
        <v>1.5</v>
      </c>
      <c r="I1988" t="s">
        <v>404</v>
      </c>
      <c r="J1988">
        <f>ROUND(H1988/100*K1983,5)</f>
        <v>1.7259100000000001</v>
      </c>
      <c r="K1988" s="36"/>
    </row>
    <row r="1989" spans="1:27" x14ac:dyDescent="0.25">
      <c r="D1989" s="37" t="s">
        <v>402</v>
      </c>
      <c r="E1989" s="36"/>
      <c r="H1989" s="36"/>
      <c r="K1989" s="38">
        <f>SUM(J1980:J1988)</f>
        <v>345.86662000000001</v>
      </c>
    </row>
    <row r="1990" spans="1:27" x14ac:dyDescent="0.25">
      <c r="D1990" s="37" t="s">
        <v>434</v>
      </c>
      <c r="E1990" s="36"/>
      <c r="H1990" s="36">
        <v>10</v>
      </c>
      <c r="I1990" t="s">
        <v>404</v>
      </c>
      <c r="K1990" s="34">
        <f>ROUND(H1990/100*K1989,5)</f>
        <v>34.586660000000002</v>
      </c>
    </row>
    <row r="1991" spans="1:27" x14ac:dyDescent="0.25">
      <c r="D1991" s="37" t="s">
        <v>405</v>
      </c>
      <c r="E1991" s="36"/>
      <c r="H1991" s="36"/>
      <c r="K1991" s="38">
        <f>SUM(K1989:K1990)</f>
        <v>380.45328000000001</v>
      </c>
    </row>
    <row r="1993" spans="1:27" ht="45" customHeight="1" x14ac:dyDescent="0.25">
      <c r="A1993" s="29" t="s">
        <v>1027</v>
      </c>
      <c r="B1993" s="29" t="s">
        <v>163</v>
      </c>
      <c r="C1993" s="30" t="s">
        <v>27</v>
      </c>
      <c r="D1993" s="7" t="s">
        <v>164</v>
      </c>
      <c r="E1993" s="6"/>
      <c r="F1993" s="6"/>
      <c r="G1993" s="30"/>
      <c r="H1993" s="31" t="s">
        <v>378</v>
      </c>
      <c r="I1993" s="5">
        <v>1</v>
      </c>
      <c r="J1993" s="4"/>
      <c r="K1993" s="32">
        <f>ROUND(K2005,2)</f>
        <v>283.85000000000002</v>
      </c>
      <c r="L1993" s="30"/>
      <c r="M1993" s="30"/>
      <c r="N1993" s="30"/>
      <c r="O1993" s="30"/>
      <c r="P1993" s="30"/>
      <c r="Q1993" s="30"/>
      <c r="R1993" s="30"/>
      <c r="S1993" s="30"/>
      <c r="T1993" s="30"/>
      <c r="U1993" s="30"/>
      <c r="V1993" s="30"/>
      <c r="W1993" s="30"/>
      <c r="X1993" s="30"/>
      <c r="Y1993" s="30"/>
      <c r="Z1993" s="30"/>
      <c r="AA1993" s="30"/>
    </row>
    <row r="1994" spans="1:27" x14ac:dyDescent="0.25">
      <c r="B1994" s="25" t="s">
        <v>379</v>
      </c>
    </row>
    <row r="1995" spans="1:27" x14ac:dyDescent="0.25">
      <c r="B1995" t="s">
        <v>672</v>
      </c>
      <c r="C1995" t="s">
        <v>381</v>
      </c>
      <c r="D1995" t="s">
        <v>673</v>
      </c>
      <c r="E1995" s="33">
        <v>0.16700000000000001</v>
      </c>
      <c r="F1995" t="s">
        <v>383</v>
      </c>
      <c r="G1995" t="s">
        <v>384</v>
      </c>
      <c r="H1995" s="34">
        <v>27.13</v>
      </c>
      <c r="I1995" t="s">
        <v>385</v>
      </c>
      <c r="J1995" s="35">
        <f>ROUND(E1995/I1993* H1995,5)</f>
        <v>4.53071</v>
      </c>
      <c r="K1995" s="36"/>
    </row>
    <row r="1996" spans="1:27" x14ac:dyDescent="0.25">
      <c r="B1996" t="s">
        <v>674</v>
      </c>
      <c r="C1996" t="s">
        <v>381</v>
      </c>
      <c r="D1996" t="s">
        <v>675</v>
      </c>
      <c r="E1996" s="33">
        <v>0.16700000000000001</v>
      </c>
      <c r="F1996" t="s">
        <v>383</v>
      </c>
      <c r="G1996" t="s">
        <v>384</v>
      </c>
      <c r="H1996" s="34">
        <v>31.58</v>
      </c>
      <c r="I1996" t="s">
        <v>385</v>
      </c>
      <c r="J1996" s="35">
        <f>ROUND(E1996/I1993* H1996,5)</f>
        <v>5.27386</v>
      </c>
      <c r="K1996" s="36"/>
    </row>
    <row r="1997" spans="1:27" x14ac:dyDescent="0.25">
      <c r="D1997" s="37" t="s">
        <v>386</v>
      </c>
      <c r="E1997" s="36"/>
      <c r="H1997" s="36"/>
      <c r="K1997" s="34">
        <f>SUM(J1995:J1996)</f>
        <v>9.80457</v>
      </c>
    </row>
    <row r="1998" spans="1:27" x14ac:dyDescent="0.25">
      <c r="B1998" s="25" t="s">
        <v>391</v>
      </c>
      <c r="E1998" s="36"/>
      <c r="H1998" s="36"/>
      <c r="K1998" s="36"/>
    </row>
    <row r="1999" spans="1:27" x14ac:dyDescent="0.25">
      <c r="B1999" t="s">
        <v>1028</v>
      </c>
      <c r="C1999" t="s">
        <v>27</v>
      </c>
      <c r="D1999" t="s">
        <v>1029</v>
      </c>
      <c r="E1999" s="33">
        <v>1</v>
      </c>
      <c r="G1999" t="s">
        <v>384</v>
      </c>
      <c r="H1999" s="34">
        <v>248.09</v>
      </c>
      <c r="I1999" t="s">
        <v>385</v>
      </c>
      <c r="J1999" s="35">
        <f>ROUND(E1999* H1999,5)</f>
        <v>248.09</v>
      </c>
      <c r="K1999" s="36"/>
    </row>
    <row r="2000" spans="1:27" x14ac:dyDescent="0.25">
      <c r="D2000" s="37" t="s">
        <v>401</v>
      </c>
      <c r="E2000" s="36"/>
      <c r="H2000" s="36"/>
      <c r="K2000" s="34">
        <f>SUM(J1999:J1999)</f>
        <v>248.09</v>
      </c>
    </row>
    <row r="2001" spans="1:27" x14ac:dyDescent="0.25">
      <c r="E2001" s="36"/>
      <c r="H2001" s="36"/>
      <c r="K2001" s="36"/>
    </row>
    <row r="2002" spans="1:27" x14ac:dyDescent="0.25">
      <c r="D2002" s="37" t="s">
        <v>403</v>
      </c>
      <c r="E2002" s="36"/>
      <c r="H2002" s="36">
        <v>1.5</v>
      </c>
      <c r="I2002" t="s">
        <v>404</v>
      </c>
      <c r="J2002">
        <f>ROUND(H2002/100*K1997,5)</f>
        <v>0.14707000000000001</v>
      </c>
      <c r="K2002" s="36"/>
    </row>
    <row r="2003" spans="1:27" x14ac:dyDescent="0.25">
      <c r="D2003" s="37" t="s">
        <v>402</v>
      </c>
      <c r="E2003" s="36"/>
      <c r="H2003" s="36"/>
      <c r="K2003" s="38">
        <f>SUM(J1994:J2002)</f>
        <v>258.04163999999997</v>
      </c>
    </row>
    <row r="2004" spans="1:27" x14ac:dyDescent="0.25">
      <c r="D2004" s="37" t="s">
        <v>434</v>
      </c>
      <c r="E2004" s="36"/>
      <c r="H2004" s="36">
        <v>10</v>
      </c>
      <c r="I2004" t="s">
        <v>404</v>
      </c>
      <c r="K2004" s="34">
        <f>ROUND(H2004/100*K2003,5)</f>
        <v>25.80416</v>
      </c>
    </row>
    <row r="2005" spans="1:27" x14ac:dyDescent="0.25">
      <c r="D2005" s="37" t="s">
        <v>405</v>
      </c>
      <c r="E2005" s="36"/>
      <c r="H2005" s="36"/>
      <c r="K2005" s="38">
        <f>SUM(K2003:K2004)</f>
        <v>283.8458</v>
      </c>
    </row>
    <row r="2007" spans="1:27" ht="45" customHeight="1" x14ac:dyDescent="0.25">
      <c r="A2007" s="29" t="s">
        <v>1030</v>
      </c>
      <c r="B2007" s="29" t="s">
        <v>177</v>
      </c>
      <c r="C2007" s="30" t="s">
        <v>27</v>
      </c>
      <c r="D2007" s="7" t="s">
        <v>178</v>
      </c>
      <c r="E2007" s="6"/>
      <c r="F2007" s="6"/>
      <c r="G2007" s="30"/>
      <c r="H2007" s="31" t="s">
        <v>378</v>
      </c>
      <c r="I2007" s="5">
        <v>1</v>
      </c>
      <c r="J2007" s="4"/>
      <c r="K2007" s="32">
        <f>ROUND(K2019,2)</f>
        <v>20.8</v>
      </c>
      <c r="L2007" s="30"/>
      <c r="M2007" s="30"/>
      <c r="N2007" s="30"/>
      <c r="O2007" s="30"/>
      <c r="P2007" s="30"/>
      <c r="Q2007" s="30"/>
      <c r="R2007" s="30"/>
      <c r="S2007" s="30"/>
      <c r="T2007" s="30"/>
      <c r="U2007" s="30"/>
      <c r="V2007" s="30"/>
      <c r="W2007" s="30"/>
      <c r="X2007" s="30"/>
      <c r="Y2007" s="30"/>
      <c r="Z2007" s="30"/>
      <c r="AA2007" s="30"/>
    </row>
    <row r="2008" spans="1:27" x14ac:dyDescent="0.25">
      <c r="B2008" s="25" t="s">
        <v>379</v>
      </c>
    </row>
    <row r="2009" spans="1:27" x14ac:dyDescent="0.25">
      <c r="B2009" t="s">
        <v>672</v>
      </c>
      <c r="C2009" t="s">
        <v>381</v>
      </c>
      <c r="D2009" t="s">
        <v>673</v>
      </c>
      <c r="E2009" s="33">
        <v>0.1</v>
      </c>
      <c r="F2009" t="s">
        <v>383</v>
      </c>
      <c r="G2009" t="s">
        <v>384</v>
      </c>
      <c r="H2009" s="34">
        <v>27.13</v>
      </c>
      <c r="I2009" t="s">
        <v>385</v>
      </c>
      <c r="J2009" s="35">
        <f>ROUND(E2009/I2007* H2009,5)</f>
        <v>2.7130000000000001</v>
      </c>
      <c r="K2009" s="36"/>
    </row>
    <row r="2010" spans="1:27" x14ac:dyDescent="0.25">
      <c r="B2010" t="s">
        <v>674</v>
      </c>
      <c r="C2010" t="s">
        <v>381</v>
      </c>
      <c r="D2010" t="s">
        <v>675</v>
      </c>
      <c r="E2010" s="33">
        <v>0.1</v>
      </c>
      <c r="F2010" t="s">
        <v>383</v>
      </c>
      <c r="G2010" t="s">
        <v>384</v>
      </c>
      <c r="H2010" s="34">
        <v>31.58</v>
      </c>
      <c r="I2010" t="s">
        <v>385</v>
      </c>
      <c r="J2010" s="35">
        <f>ROUND(E2010/I2007* H2010,5)</f>
        <v>3.1579999999999999</v>
      </c>
      <c r="K2010" s="36"/>
    </row>
    <row r="2011" spans="1:27" x14ac:dyDescent="0.25">
      <c r="D2011" s="37" t="s">
        <v>386</v>
      </c>
      <c r="E2011" s="36"/>
      <c r="H2011" s="36"/>
      <c r="K2011" s="34">
        <f>SUM(J2009:J2010)</f>
        <v>5.8710000000000004</v>
      </c>
    </row>
    <row r="2012" spans="1:27" x14ac:dyDescent="0.25">
      <c r="B2012" s="25" t="s">
        <v>391</v>
      </c>
      <c r="E2012" s="36"/>
      <c r="H2012" s="36"/>
      <c r="K2012" s="36"/>
    </row>
    <row r="2013" spans="1:27" x14ac:dyDescent="0.25">
      <c r="B2013" t="s">
        <v>1031</v>
      </c>
      <c r="C2013" t="s">
        <v>27</v>
      </c>
      <c r="D2013" t="s">
        <v>1032</v>
      </c>
      <c r="E2013" s="33">
        <v>1</v>
      </c>
      <c r="G2013" t="s">
        <v>384</v>
      </c>
      <c r="H2013" s="34">
        <v>12.95</v>
      </c>
      <c r="I2013" t="s">
        <v>385</v>
      </c>
      <c r="J2013" s="35">
        <f>ROUND(E2013* H2013,5)</f>
        <v>12.95</v>
      </c>
      <c r="K2013" s="36"/>
    </row>
    <row r="2014" spans="1:27" x14ac:dyDescent="0.25">
      <c r="D2014" s="37" t="s">
        <v>401</v>
      </c>
      <c r="E2014" s="36"/>
      <c r="H2014" s="36"/>
      <c r="K2014" s="34">
        <f>SUM(J2013:J2013)</f>
        <v>12.95</v>
      </c>
    </row>
    <row r="2015" spans="1:27" x14ac:dyDescent="0.25">
      <c r="E2015" s="36"/>
      <c r="H2015" s="36"/>
      <c r="K2015" s="36"/>
    </row>
    <row r="2016" spans="1:27" x14ac:dyDescent="0.25">
      <c r="D2016" s="37" t="s">
        <v>403</v>
      </c>
      <c r="E2016" s="36"/>
      <c r="H2016" s="36">
        <v>1.5</v>
      </c>
      <c r="I2016" t="s">
        <v>404</v>
      </c>
      <c r="J2016">
        <f>ROUND(H2016/100*K2011,5)</f>
        <v>8.8069999999999996E-2</v>
      </c>
      <c r="K2016" s="36"/>
    </row>
    <row r="2017" spans="1:27" x14ac:dyDescent="0.25">
      <c r="D2017" s="37" t="s">
        <v>402</v>
      </c>
      <c r="E2017" s="36"/>
      <c r="H2017" s="36"/>
      <c r="K2017" s="38">
        <f>SUM(J2008:J2016)</f>
        <v>18.909069999999996</v>
      </c>
    </row>
    <row r="2018" spans="1:27" x14ac:dyDescent="0.25">
      <c r="D2018" s="37" t="s">
        <v>434</v>
      </c>
      <c r="E2018" s="36"/>
      <c r="H2018" s="36">
        <v>10</v>
      </c>
      <c r="I2018" t="s">
        <v>404</v>
      </c>
      <c r="K2018" s="34">
        <f>ROUND(H2018/100*K2017,5)</f>
        <v>1.8909100000000001</v>
      </c>
    </row>
    <row r="2019" spans="1:27" x14ac:dyDescent="0.25">
      <c r="D2019" s="37" t="s">
        <v>405</v>
      </c>
      <c r="E2019" s="36"/>
      <c r="H2019" s="36"/>
      <c r="K2019" s="38">
        <f>SUM(K2017:K2018)</f>
        <v>20.799979999999998</v>
      </c>
    </row>
    <row r="2021" spans="1:27" ht="45" customHeight="1" x14ac:dyDescent="0.25">
      <c r="A2021" s="29" t="s">
        <v>1033</v>
      </c>
      <c r="B2021" s="29" t="s">
        <v>212</v>
      </c>
      <c r="C2021" s="30" t="s">
        <v>27</v>
      </c>
      <c r="D2021" s="7" t="s">
        <v>213</v>
      </c>
      <c r="E2021" s="6"/>
      <c r="F2021" s="6"/>
      <c r="G2021" s="30"/>
      <c r="H2021" s="31" t="s">
        <v>378</v>
      </c>
      <c r="I2021" s="5">
        <v>1</v>
      </c>
      <c r="J2021" s="4"/>
      <c r="K2021" s="32">
        <f>ROUND(K2031,2)</f>
        <v>1328.84</v>
      </c>
      <c r="L2021" s="30"/>
      <c r="M2021" s="30"/>
      <c r="N2021" s="30"/>
      <c r="O2021" s="30"/>
      <c r="P2021" s="30"/>
      <c r="Q2021" s="30"/>
      <c r="R2021" s="30"/>
      <c r="S2021" s="30"/>
      <c r="T2021" s="30"/>
      <c r="U2021" s="30"/>
      <c r="V2021" s="30"/>
      <c r="W2021" s="30"/>
      <c r="X2021" s="30"/>
      <c r="Y2021" s="30"/>
      <c r="Z2021" s="30"/>
      <c r="AA2021" s="30"/>
    </row>
    <row r="2022" spans="1:27" x14ac:dyDescent="0.25">
      <c r="B2022" s="25" t="s">
        <v>379</v>
      </c>
    </row>
    <row r="2023" spans="1:27" x14ac:dyDescent="0.25">
      <c r="B2023" t="s">
        <v>439</v>
      </c>
      <c r="C2023" t="s">
        <v>381</v>
      </c>
      <c r="D2023" t="s">
        <v>440</v>
      </c>
      <c r="E2023" s="33">
        <v>8</v>
      </c>
      <c r="F2023" t="s">
        <v>383</v>
      </c>
      <c r="G2023" t="s">
        <v>384</v>
      </c>
      <c r="H2023" s="34">
        <v>27.09</v>
      </c>
      <c r="I2023" t="s">
        <v>385</v>
      </c>
      <c r="J2023" s="35">
        <f>ROUND(E2023/I2021* H2023,5)</f>
        <v>216.72</v>
      </c>
      <c r="K2023" s="36"/>
    </row>
    <row r="2024" spans="1:27" x14ac:dyDescent="0.25">
      <c r="B2024" t="s">
        <v>437</v>
      </c>
      <c r="C2024" t="s">
        <v>381</v>
      </c>
      <c r="D2024" t="s">
        <v>438</v>
      </c>
      <c r="E2024" s="33">
        <v>8</v>
      </c>
      <c r="F2024" t="s">
        <v>383</v>
      </c>
      <c r="G2024" t="s">
        <v>384</v>
      </c>
      <c r="H2024" s="34">
        <v>31.58</v>
      </c>
      <c r="I2024" t="s">
        <v>385</v>
      </c>
      <c r="J2024" s="35">
        <f>ROUND(E2024/I2021* H2024,5)</f>
        <v>252.64</v>
      </c>
      <c r="K2024" s="36"/>
    </row>
    <row r="2025" spans="1:27" x14ac:dyDescent="0.25">
      <c r="D2025" s="37" t="s">
        <v>386</v>
      </c>
      <c r="E2025" s="36"/>
      <c r="H2025" s="36"/>
      <c r="K2025" s="34">
        <f>SUM(J2023:J2024)</f>
        <v>469.36</v>
      </c>
    </row>
    <row r="2026" spans="1:27" x14ac:dyDescent="0.25">
      <c r="B2026" s="25" t="s">
        <v>391</v>
      </c>
      <c r="E2026" s="36"/>
      <c r="H2026" s="36"/>
      <c r="K2026" s="36"/>
    </row>
    <row r="2027" spans="1:27" x14ac:dyDescent="0.25">
      <c r="B2027" t="s">
        <v>1034</v>
      </c>
      <c r="C2027" t="s">
        <v>27</v>
      </c>
      <c r="D2027" t="s">
        <v>1035</v>
      </c>
      <c r="E2027" s="33">
        <v>1</v>
      </c>
      <c r="G2027" t="s">
        <v>384</v>
      </c>
      <c r="H2027" s="34">
        <v>738.68</v>
      </c>
      <c r="I2027" t="s">
        <v>385</v>
      </c>
      <c r="J2027" s="35">
        <f>ROUND(E2027* H2027,5)</f>
        <v>738.68</v>
      </c>
      <c r="K2027" s="36"/>
    </row>
    <row r="2028" spans="1:27" x14ac:dyDescent="0.25">
      <c r="D2028" s="37" t="s">
        <v>401</v>
      </c>
      <c r="E2028" s="36"/>
      <c r="H2028" s="36"/>
      <c r="K2028" s="34">
        <f>SUM(J2027:J2027)</f>
        <v>738.68</v>
      </c>
    </row>
    <row r="2029" spans="1:27" x14ac:dyDescent="0.25">
      <c r="D2029" s="37" t="s">
        <v>402</v>
      </c>
      <c r="E2029" s="36"/>
      <c r="H2029" s="36"/>
      <c r="K2029" s="38">
        <f>SUM(J2022:J2028)</f>
        <v>1208.04</v>
      </c>
    </row>
    <row r="2030" spans="1:27" x14ac:dyDescent="0.25">
      <c r="D2030" s="37" t="s">
        <v>434</v>
      </c>
      <c r="E2030" s="36"/>
      <c r="H2030" s="36">
        <v>10</v>
      </c>
      <c r="I2030" t="s">
        <v>404</v>
      </c>
      <c r="K2030" s="34">
        <f>ROUND(H2030/100*K2029,5)</f>
        <v>120.804</v>
      </c>
    </row>
    <row r="2031" spans="1:27" x14ac:dyDescent="0.25">
      <c r="D2031" s="37" t="s">
        <v>405</v>
      </c>
      <c r="E2031" s="36"/>
      <c r="H2031" s="36"/>
      <c r="K2031" s="38">
        <f>SUM(K2029:K2030)</f>
        <v>1328.8440000000001</v>
      </c>
    </row>
    <row r="2033" spans="1:27" ht="45" customHeight="1" x14ac:dyDescent="0.25">
      <c r="A2033" s="29" t="s">
        <v>1036</v>
      </c>
      <c r="B2033" s="29" t="s">
        <v>214</v>
      </c>
      <c r="C2033" s="30" t="s">
        <v>27</v>
      </c>
      <c r="D2033" s="7" t="s">
        <v>215</v>
      </c>
      <c r="E2033" s="6"/>
      <c r="F2033" s="6"/>
      <c r="G2033" s="30"/>
      <c r="H2033" s="31" t="s">
        <v>378</v>
      </c>
      <c r="I2033" s="5">
        <v>1</v>
      </c>
      <c r="J2033" s="4"/>
      <c r="K2033" s="32">
        <f>ROUND(K2043,2)</f>
        <v>535.4</v>
      </c>
      <c r="L2033" s="30"/>
      <c r="M2033" s="30"/>
      <c r="N2033" s="30"/>
      <c r="O2033" s="30"/>
      <c r="P2033" s="30"/>
      <c r="Q2033" s="30"/>
      <c r="R2033" s="30"/>
      <c r="S2033" s="30"/>
      <c r="T2033" s="30"/>
      <c r="U2033" s="30"/>
      <c r="V2033" s="30"/>
      <c r="W2033" s="30"/>
      <c r="X2033" s="30"/>
      <c r="Y2033" s="30"/>
      <c r="Z2033" s="30"/>
      <c r="AA2033" s="30"/>
    </row>
    <row r="2034" spans="1:27" x14ac:dyDescent="0.25">
      <c r="B2034" s="25" t="s">
        <v>379</v>
      </c>
    </row>
    <row r="2035" spans="1:27" x14ac:dyDescent="0.25">
      <c r="B2035" t="s">
        <v>437</v>
      </c>
      <c r="C2035" t="s">
        <v>381</v>
      </c>
      <c r="D2035" t="s">
        <v>438</v>
      </c>
      <c r="E2035" s="33">
        <v>3</v>
      </c>
      <c r="F2035" t="s">
        <v>383</v>
      </c>
      <c r="G2035" t="s">
        <v>384</v>
      </c>
      <c r="H2035" s="34">
        <v>31.58</v>
      </c>
      <c r="I2035" t="s">
        <v>385</v>
      </c>
      <c r="J2035" s="35">
        <f>ROUND(E2035/I2033* H2035,5)</f>
        <v>94.74</v>
      </c>
      <c r="K2035" s="36"/>
    </row>
    <row r="2036" spans="1:27" x14ac:dyDescent="0.25">
      <c r="B2036" t="s">
        <v>439</v>
      </c>
      <c r="C2036" t="s">
        <v>381</v>
      </c>
      <c r="D2036" t="s">
        <v>440</v>
      </c>
      <c r="E2036" s="33">
        <v>3</v>
      </c>
      <c r="F2036" t="s">
        <v>383</v>
      </c>
      <c r="G2036" t="s">
        <v>384</v>
      </c>
      <c r="H2036" s="34">
        <v>27.09</v>
      </c>
      <c r="I2036" t="s">
        <v>385</v>
      </c>
      <c r="J2036" s="35">
        <f>ROUND(E2036/I2033* H2036,5)</f>
        <v>81.27</v>
      </c>
      <c r="K2036" s="36"/>
    </row>
    <row r="2037" spans="1:27" x14ac:dyDescent="0.25">
      <c r="D2037" s="37" t="s">
        <v>386</v>
      </c>
      <c r="E2037" s="36"/>
      <c r="H2037" s="36"/>
      <c r="K2037" s="34">
        <f>SUM(J2035:J2036)</f>
        <v>176.01</v>
      </c>
    </row>
    <row r="2038" spans="1:27" x14ac:dyDescent="0.25">
      <c r="B2038" s="25" t="s">
        <v>391</v>
      </c>
      <c r="E2038" s="36"/>
      <c r="H2038" s="36"/>
      <c r="K2038" s="36"/>
    </row>
    <row r="2039" spans="1:27" x14ac:dyDescent="0.25">
      <c r="B2039" t="s">
        <v>1037</v>
      </c>
      <c r="C2039" t="s">
        <v>27</v>
      </c>
      <c r="D2039" t="s">
        <v>1038</v>
      </c>
      <c r="E2039" s="33">
        <v>1</v>
      </c>
      <c r="G2039" t="s">
        <v>384</v>
      </c>
      <c r="H2039" s="34">
        <v>310.72000000000003</v>
      </c>
      <c r="I2039" t="s">
        <v>385</v>
      </c>
      <c r="J2039" s="35">
        <f>ROUND(E2039* H2039,5)</f>
        <v>310.72000000000003</v>
      </c>
      <c r="K2039" s="36"/>
    </row>
    <row r="2040" spans="1:27" x14ac:dyDescent="0.25">
      <c r="D2040" s="37" t="s">
        <v>401</v>
      </c>
      <c r="E2040" s="36"/>
      <c r="H2040" s="36"/>
      <c r="K2040" s="34">
        <f>SUM(J2039:J2039)</f>
        <v>310.72000000000003</v>
      </c>
    </row>
    <row r="2041" spans="1:27" x14ac:dyDescent="0.25">
      <c r="D2041" s="37" t="s">
        <v>402</v>
      </c>
      <c r="E2041" s="36"/>
      <c r="H2041" s="36"/>
      <c r="K2041" s="38">
        <f>SUM(J2034:J2040)</f>
        <v>486.73</v>
      </c>
    </row>
    <row r="2042" spans="1:27" x14ac:dyDescent="0.25">
      <c r="D2042" s="37" t="s">
        <v>434</v>
      </c>
      <c r="E2042" s="36"/>
      <c r="H2042" s="36">
        <v>10</v>
      </c>
      <c r="I2042" t="s">
        <v>404</v>
      </c>
      <c r="K2042" s="34">
        <f>ROUND(H2042/100*K2041,5)</f>
        <v>48.673000000000002</v>
      </c>
    </row>
    <row r="2043" spans="1:27" x14ac:dyDescent="0.25">
      <c r="D2043" s="37" t="s">
        <v>405</v>
      </c>
      <c r="E2043" s="36"/>
      <c r="H2043" s="36"/>
      <c r="K2043" s="38">
        <f>SUM(K2041:K2042)</f>
        <v>535.40300000000002</v>
      </c>
    </row>
    <row r="2045" spans="1:27" ht="45" customHeight="1" x14ac:dyDescent="0.25">
      <c r="A2045" s="29" t="s">
        <v>1039</v>
      </c>
      <c r="B2045" s="29" t="s">
        <v>218</v>
      </c>
      <c r="C2045" s="30" t="s">
        <v>27</v>
      </c>
      <c r="D2045" s="7" t="s">
        <v>219</v>
      </c>
      <c r="E2045" s="6"/>
      <c r="F2045" s="6"/>
      <c r="G2045" s="30"/>
      <c r="H2045" s="31" t="s">
        <v>378</v>
      </c>
      <c r="I2045" s="5">
        <v>1</v>
      </c>
      <c r="J2045" s="4"/>
      <c r="K2045" s="32">
        <f>ROUND(K2055,2)</f>
        <v>202.68</v>
      </c>
      <c r="L2045" s="30"/>
      <c r="M2045" s="30"/>
      <c r="N2045" s="30"/>
      <c r="O2045" s="30"/>
      <c r="P2045" s="30"/>
      <c r="Q2045" s="30"/>
      <c r="R2045" s="30"/>
      <c r="S2045" s="30"/>
      <c r="T2045" s="30"/>
      <c r="U2045" s="30"/>
      <c r="V2045" s="30"/>
      <c r="W2045" s="30"/>
      <c r="X2045" s="30"/>
      <c r="Y2045" s="30"/>
      <c r="Z2045" s="30"/>
      <c r="AA2045" s="30"/>
    </row>
    <row r="2046" spans="1:27" x14ac:dyDescent="0.25">
      <c r="B2046" s="25" t="s">
        <v>379</v>
      </c>
    </row>
    <row r="2047" spans="1:27" x14ac:dyDescent="0.25">
      <c r="B2047" t="s">
        <v>439</v>
      </c>
      <c r="C2047" t="s">
        <v>381</v>
      </c>
      <c r="D2047" t="s">
        <v>440</v>
      </c>
      <c r="E2047" s="33">
        <v>0.3</v>
      </c>
      <c r="F2047" t="s">
        <v>383</v>
      </c>
      <c r="G2047" t="s">
        <v>384</v>
      </c>
      <c r="H2047" s="34">
        <v>27.09</v>
      </c>
      <c r="I2047" t="s">
        <v>385</v>
      </c>
      <c r="J2047" s="35">
        <f>ROUND(E2047/I2045* H2047,5)</f>
        <v>8.1270000000000007</v>
      </c>
      <c r="K2047" s="36"/>
    </row>
    <row r="2048" spans="1:27" x14ac:dyDescent="0.25">
      <c r="B2048" t="s">
        <v>437</v>
      </c>
      <c r="C2048" t="s">
        <v>381</v>
      </c>
      <c r="D2048" t="s">
        <v>438</v>
      </c>
      <c r="E2048" s="33">
        <v>0.3</v>
      </c>
      <c r="F2048" t="s">
        <v>383</v>
      </c>
      <c r="G2048" t="s">
        <v>384</v>
      </c>
      <c r="H2048" s="34">
        <v>31.58</v>
      </c>
      <c r="I2048" t="s">
        <v>385</v>
      </c>
      <c r="J2048" s="35">
        <f>ROUND(E2048/I2045* H2048,5)</f>
        <v>9.4740000000000002</v>
      </c>
      <c r="K2048" s="36"/>
    </row>
    <row r="2049" spans="1:27" x14ac:dyDescent="0.25">
      <c r="D2049" s="37" t="s">
        <v>386</v>
      </c>
      <c r="E2049" s="36"/>
      <c r="H2049" s="36"/>
      <c r="K2049" s="34">
        <f>SUM(J2047:J2048)</f>
        <v>17.600999999999999</v>
      </c>
    </row>
    <row r="2050" spans="1:27" x14ac:dyDescent="0.25">
      <c r="B2050" s="25" t="s">
        <v>391</v>
      </c>
      <c r="E2050" s="36"/>
      <c r="H2050" s="36"/>
      <c r="K2050" s="36"/>
    </row>
    <row r="2051" spans="1:27" x14ac:dyDescent="0.25">
      <c r="B2051" t="s">
        <v>1040</v>
      </c>
      <c r="C2051" t="s">
        <v>27</v>
      </c>
      <c r="D2051" t="s">
        <v>1041</v>
      </c>
      <c r="E2051" s="33">
        <v>1</v>
      </c>
      <c r="G2051" t="s">
        <v>384</v>
      </c>
      <c r="H2051" s="34">
        <v>166.65</v>
      </c>
      <c r="I2051" t="s">
        <v>385</v>
      </c>
      <c r="J2051" s="35">
        <f>ROUND(E2051* H2051,5)</f>
        <v>166.65</v>
      </c>
      <c r="K2051" s="36"/>
    </row>
    <row r="2052" spans="1:27" x14ac:dyDescent="0.25">
      <c r="D2052" s="37" t="s">
        <v>401</v>
      </c>
      <c r="E2052" s="36"/>
      <c r="H2052" s="36"/>
      <c r="K2052" s="34">
        <f>SUM(J2051:J2051)</f>
        <v>166.65</v>
      </c>
    </row>
    <row r="2053" spans="1:27" x14ac:dyDescent="0.25">
      <c r="D2053" s="37" t="s">
        <v>402</v>
      </c>
      <c r="E2053" s="36"/>
      <c r="H2053" s="36"/>
      <c r="K2053" s="38">
        <f>SUM(J2046:J2052)</f>
        <v>184.251</v>
      </c>
    </row>
    <row r="2054" spans="1:27" x14ac:dyDescent="0.25">
      <c r="D2054" s="37" t="s">
        <v>434</v>
      </c>
      <c r="E2054" s="36"/>
      <c r="H2054" s="36">
        <v>10</v>
      </c>
      <c r="I2054" t="s">
        <v>404</v>
      </c>
      <c r="K2054" s="34">
        <f>ROUND(H2054/100*K2053,5)</f>
        <v>18.4251</v>
      </c>
    </row>
    <row r="2055" spans="1:27" x14ac:dyDescent="0.25">
      <c r="D2055" s="37" t="s">
        <v>405</v>
      </c>
      <c r="E2055" s="36"/>
      <c r="H2055" s="36"/>
      <c r="K2055" s="38">
        <f>SUM(K2053:K2054)</f>
        <v>202.67610000000002</v>
      </c>
    </row>
    <row r="2057" spans="1:27" ht="45" customHeight="1" x14ac:dyDescent="0.25">
      <c r="A2057" s="29" t="s">
        <v>1042</v>
      </c>
      <c r="B2057" s="29" t="s">
        <v>216</v>
      </c>
      <c r="C2057" s="30" t="s">
        <v>27</v>
      </c>
      <c r="D2057" s="7" t="s">
        <v>217</v>
      </c>
      <c r="E2057" s="6"/>
      <c r="F2057" s="6"/>
      <c r="G2057" s="30"/>
      <c r="H2057" s="31" t="s">
        <v>378</v>
      </c>
      <c r="I2057" s="5">
        <v>1</v>
      </c>
      <c r="J2057" s="4"/>
      <c r="K2057" s="32">
        <f>ROUND(K2067,2)</f>
        <v>514.94000000000005</v>
      </c>
      <c r="L2057" s="30"/>
      <c r="M2057" s="30"/>
      <c r="N2057" s="30"/>
      <c r="O2057" s="30"/>
      <c r="P2057" s="30"/>
      <c r="Q2057" s="30"/>
      <c r="R2057" s="30"/>
      <c r="S2057" s="30"/>
      <c r="T2057" s="30"/>
      <c r="U2057" s="30"/>
      <c r="V2057" s="30"/>
      <c r="W2057" s="30"/>
      <c r="X2057" s="30"/>
      <c r="Y2057" s="30"/>
      <c r="Z2057" s="30"/>
      <c r="AA2057" s="30"/>
    </row>
    <row r="2058" spans="1:27" x14ac:dyDescent="0.25">
      <c r="B2058" s="25" t="s">
        <v>379</v>
      </c>
    </row>
    <row r="2059" spans="1:27" x14ac:dyDescent="0.25">
      <c r="B2059" t="s">
        <v>439</v>
      </c>
      <c r="C2059" t="s">
        <v>381</v>
      </c>
      <c r="D2059" t="s">
        <v>440</v>
      </c>
      <c r="E2059" s="33">
        <v>3</v>
      </c>
      <c r="F2059" t="s">
        <v>383</v>
      </c>
      <c r="G2059" t="s">
        <v>384</v>
      </c>
      <c r="H2059" s="34">
        <v>27.09</v>
      </c>
      <c r="I2059" t="s">
        <v>385</v>
      </c>
      <c r="J2059" s="35">
        <f>ROUND(E2059/I2057* H2059,5)</f>
        <v>81.27</v>
      </c>
      <c r="K2059" s="36"/>
    </row>
    <row r="2060" spans="1:27" x14ac:dyDescent="0.25">
      <c r="B2060" t="s">
        <v>437</v>
      </c>
      <c r="C2060" t="s">
        <v>381</v>
      </c>
      <c r="D2060" t="s">
        <v>438</v>
      </c>
      <c r="E2060" s="33">
        <v>3</v>
      </c>
      <c r="F2060" t="s">
        <v>383</v>
      </c>
      <c r="G2060" t="s">
        <v>384</v>
      </c>
      <c r="H2060" s="34">
        <v>31.58</v>
      </c>
      <c r="I2060" t="s">
        <v>385</v>
      </c>
      <c r="J2060" s="35">
        <f>ROUND(E2060/I2057* H2060,5)</f>
        <v>94.74</v>
      </c>
      <c r="K2060" s="36"/>
    </row>
    <row r="2061" spans="1:27" x14ac:dyDescent="0.25">
      <c r="D2061" s="37" t="s">
        <v>386</v>
      </c>
      <c r="E2061" s="36"/>
      <c r="H2061" s="36"/>
      <c r="K2061" s="34">
        <f>SUM(J2059:J2060)</f>
        <v>176.01</v>
      </c>
    </row>
    <row r="2062" spans="1:27" x14ac:dyDescent="0.25">
      <c r="B2062" s="25" t="s">
        <v>391</v>
      </c>
      <c r="E2062" s="36"/>
      <c r="H2062" s="36"/>
      <c r="K2062" s="36"/>
    </row>
    <row r="2063" spans="1:27" ht="240" x14ac:dyDescent="0.25">
      <c r="B2063" t="s">
        <v>1043</v>
      </c>
      <c r="C2063" t="s">
        <v>27</v>
      </c>
      <c r="D2063" s="39" t="s">
        <v>1044</v>
      </c>
      <c r="E2063" s="33">
        <v>1</v>
      </c>
      <c r="G2063" t="s">
        <v>384</v>
      </c>
      <c r="H2063" s="34">
        <v>292.12</v>
      </c>
      <c r="I2063" t="s">
        <v>385</v>
      </c>
      <c r="J2063" s="35">
        <f>ROUND(E2063* H2063,5)</f>
        <v>292.12</v>
      </c>
      <c r="K2063" s="36"/>
    </row>
    <row r="2064" spans="1:27" x14ac:dyDescent="0.25">
      <c r="D2064" s="37" t="s">
        <v>401</v>
      </c>
      <c r="E2064" s="36"/>
      <c r="H2064" s="36"/>
      <c r="K2064" s="34">
        <f>SUM(J2063:J2063)</f>
        <v>292.12</v>
      </c>
    </row>
    <row r="2065" spans="1:27" x14ac:dyDescent="0.25">
      <c r="D2065" s="37" t="s">
        <v>402</v>
      </c>
      <c r="E2065" s="36"/>
      <c r="H2065" s="36"/>
      <c r="K2065" s="38">
        <f>SUM(J2058:J2064)</f>
        <v>468.13</v>
      </c>
    </row>
    <row r="2066" spans="1:27" x14ac:dyDescent="0.25">
      <c r="D2066" s="37" t="s">
        <v>434</v>
      </c>
      <c r="E2066" s="36"/>
      <c r="H2066" s="36">
        <v>10</v>
      </c>
      <c r="I2066" t="s">
        <v>404</v>
      </c>
      <c r="K2066" s="34">
        <f>ROUND(H2066/100*K2065,5)</f>
        <v>46.813000000000002</v>
      </c>
    </row>
    <row r="2067" spans="1:27" x14ac:dyDescent="0.25">
      <c r="D2067" s="37" t="s">
        <v>405</v>
      </c>
      <c r="E2067" s="36"/>
      <c r="H2067" s="36"/>
      <c r="K2067" s="38">
        <f>SUM(K2065:K2066)</f>
        <v>514.94299999999998</v>
      </c>
    </row>
    <row r="2069" spans="1:27" ht="45" customHeight="1" x14ac:dyDescent="0.25">
      <c r="A2069" s="29" t="s">
        <v>1045</v>
      </c>
      <c r="B2069" s="29" t="s">
        <v>208</v>
      </c>
      <c r="C2069" s="30" t="s">
        <v>27</v>
      </c>
      <c r="D2069" s="7" t="s">
        <v>209</v>
      </c>
      <c r="E2069" s="6"/>
      <c r="F2069" s="6"/>
      <c r="G2069" s="30"/>
      <c r="H2069" s="31" t="s">
        <v>378</v>
      </c>
      <c r="I2069" s="5">
        <v>1</v>
      </c>
      <c r="J2069" s="4"/>
      <c r="K2069" s="32">
        <f>ROUND(K2079,2)</f>
        <v>238.66</v>
      </c>
      <c r="L2069" s="30"/>
      <c r="M2069" s="30"/>
      <c r="N2069" s="30"/>
      <c r="O2069" s="30"/>
      <c r="P2069" s="30"/>
      <c r="Q2069" s="30"/>
      <c r="R2069" s="30"/>
      <c r="S2069" s="30"/>
      <c r="T2069" s="30"/>
      <c r="U2069" s="30"/>
      <c r="V2069" s="30"/>
      <c r="W2069" s="30"/>
      <c r="X2069" s="30"/>
      <c r="Y2069" s="30"/>
      <c r="Z2069" s="30"/>
      <c r="AA2069" s="30"/>
    </row>
    <row r="2070" spans="1:27" x14ac:dyDescent="0.25">
      <c r="B2070" s="25" t="s">
        <v>379</v>
      </c>
    </row>
    <row r="2071" spans="1:27" x14ac:dyDescent="0.25">
      <c r="B2071" t="s">
        <v>437</v>
      </c>
      <c r="C2071" t="s">
        <v>381</v>
      </c>
      <c r="D2071" t="s">
        <v>438</v>
      </c>
      <c r="E2071" s="33">
        <v>0.3</v>
      </c>
      <c r="F2071" t="s">
        <v>383</v>
      </c>
      <c r="G2071" t="s">
        <v>384</v>
      </c>
      <c r="H2071" s="34">
        <v>31.58</v>
      </c>
      <c r="I2071" t="s">
        <v>385</v>
      </c>
      <c r="J2071" s="35">
        <f>ROUND(E2071/I2069* H2071,5)</f>
        <v>9.4740000000000002</v>
      </c>
      <c r="K2071" s="36"/>
    </row>
    <row r="2072" spans="1:27" x14ac:dyDescent="0.25">
      <c r="B2072" t="s">
        <v>439</v>
      </c>
      <c r="C2072" t="s">
        <v>381</v>
      </c>
      <c r="D2072" t="s">
        <v>440</v>
      </c>
      <c r="E2072" s="33">
        <v>0.3</v>
      </c>
      <c r="F2072" t="s">
        <v>383</v>
      </c>
      <c r="G2072" t="s">
        <v>384</v>
      </c>
      <c r="H2072" s="34">
        <v>27.09</v>
      </c>
      <c r="I2072" t="s">
        <v>385</v>
      </c>
      <c r="J2072" s="35">
        <f>ROUND(E2072/I2069* H2072,5)</f>
        <v>8.1270000000000007</v>
      </c>
      <c r="K2072" s="36"/>
    </row>
    <row r="2073" spans="1:27" x14ac:dyDescent="0.25">
      <c r="D2073" s="37" t="s">
        <v>386</v>
      </c>
      <c r="E2073" s="36"/>
      <c r="H2073" s="36"/>
      <c r="K2073" s="34">
        <f>SUM(J2071:J2072)</f>
        <v>17.600999999999999</v>
      </c>
    </row>
    <row r="2074" spans="1:27" x14ac:dyDescent="0.25">
      <c r="B2074" s="25" t="s">
        <v>391</v>
      </c>
      <c r="E2074" s="36"/>
      <c r="H2074" s="36"/>
      <c r="K2074" s="36"/>
    </row>
    <row r="2075" spans="1:27" x14ac:dyDescent="0.25">
      <c r="B2075" t="s">
        <v>1046</v>
      </c>
      <c r="C2075" t="s">
        <v>27</v>
      </c>
      <c r="D2075" t="s">
        <v>1047</v>
      </c>
      <c r="E2075" s="33">
        <v>1</v>
      </c>
      <c r="G2075" t="s">
        <v>384</v>
      </c>
      <c r="H2075" s="34">
        <v>199.36</v>
      </c>
      <c r="I2075" t="s">
        <v>385</v>
      </c>
      <c r="J2075" s="35">
        <f>ROUND(E2075* H2075,5)</f>
        <v>199.36</v>
      </c>
      <c r="K2075" s="36"/>
    </row>
    <row r="2076" spans="1:27" x14ac:dyDescent="0.25">
      <c r="D2076" s="37" t="s">
        <v>401</v>
      </c>
      <c r="E2076" s="36"/>
      <c r="H2076" s="36"/>
      <c r="K2076" s="34">
        <f>SUM(J2075:J2075)</f>
        <v>199.36</v>
      </c>
    </row>
    <row r="2077" spans="1:27" x14ac:dyDescent="0.25">
      <c r="D2077" s="37" t="s">
        <v>402</v>
      </c>
      <c r="E2077" s="36"/>
      <c r="H2077" s="36"/>
      <c r="K2077" s="38">
        <f>SUM(J2070:J2076)</f>
        <v>216.96100000000001</v>
      </c>
    </row>
    <row r="2078" spans="1:27" x14ac:dyDescent="0.25">
      <c r="D2078" s="37" t="s">
        <v>434</v>
      </c>
      <c r="E2078" s="36"/>
      <c r="H2078" s="36">
        <v>10</v>
      </c>
      <c r="I2078" t="s">
        <v>404</v>
      </c>
      <c r="K2078" s="34">
        <f>ROUND(H2078/100*K2077,5)</f>
        <v>21.696100000000001</v>
      </c>
    </row>
    <row r="2079" spans="1:27" x14ac:dyDescent="0.25">
      <c r="D2079" s="37" t="s">
        <v>405</v>
      </c>
      <c r="E2079" s="36"/>
      <c r="H2079" s="36"/>
      <c r="K2079" s="38">
        <f>SUM(K2077:K2078)</f>
        <v>238.65710000000001</v>
      </c>
    </row>
    <row r="2081" spans="1:27" ht="45" customHeight="1" x14ac:dyDescent="0.25">
      <c r="A2081" s="29" t="s">
        <v>1048</v>
      </c>
      <c r="B2081" s="29" t="s">
        <v>222</v>
      </c>
      <c r="C2081" s="30" t="s">
        <v>27</v>
      </c>
      <c r="D2081" s="7" t="s">
        <v>223</v>
      </c>
      <c r="E2081" s="6"/>
      <c r="F2081" s="6"/>
      <c r="G2081" s="30"/>
      <c r="H2081" s="31" t="s">
        <v>378</v>
      </c>
      <c r="I2081" s="5">
        <v>1</v>
      </c>
      <c r="J2081" s="4"/>
      <c r="K2081" s="32">
        <f>ROUND(K2091,2)</f>
        <v>406.78</v>
      </c>
      <c r="L2081" s="30"/>
      <c r="M2081" s="30"/>
      <c r="N2081" s="30"/>
      <c r="O2081" s="30"/>
      <c r="P2081" s="30"/>
      <c r="Q2081" s="30"/>
      <c r="R2081" s="30"/>
      <c r="S2081" s="30"/>
      <c r="T2081" s="30"/>
      <c r="U2081" s="30"/>
      <c r="V2081" s="30"/>
      <c r="W2081" s="30"/>
      <c r="X2081" s="30"/>
      <c r="Y2081" s="30"/>
      <c r="Z2081" s="30"/>
      <c r="AA2081" s="30"/>
    </row>
    <row r="2082" spans="1:27" x14ac:dyDescent="0.25">
      <c r="B2082" s="25" t="s">
        <v>379</v>
      </c>
    </row>
    <row r="2083" spans="1:27" x14ac:dyDescent="0.25">
      <c r="B2083" t="s">
        <v>437</v>
      </c>
      <c r="C2083" t="s">
        <v>381</v>
      </c>
      <c r="D2083" t="s">
        <v>438</v>
      </c>
      <c r="E2083" s="33">
        <v>2</v>
      </c>
      <c r="F2083" t="s">
        <v>383</v>
      </c>
      <c r="G2083" t="s">
        <v>384</v>
      </c>
      <c r="H2083" s="34">
        <v>31.58</v>
      </c>
      <c r="I2083" t="s">
        <v>385</v>
      </c>
      <c r="J2083" s="35">
        <f>ROUND(E2083/I2081* H2083,5)</f>
        <v>63.16</v>
      </c>
      <c r="K2083" s="36"/>
    </row>
    <row r="2084" spans="1:27" x14ac:dyDescent="0.25">
      <c r="B2084" t="s">
        <v>439</v>
      </c>
      <c r="C2084" t="s">
        <v>381</v>
      </c>
      <c r="D2084" t="s">
        <v>440</v>
      </c>
      <c r="E2084" s="33">
        <v>2</v>
      </c>
      <c r="F2084" t="s">
        <v>383</v>
      </c>
      <c r="G2084" t="s">
        <v>384</v>
      </c>
      <c r="H2084" s="34">
        <v>27.09</v>
      </c>
      <c r="I2084" t="s">
        <v>385</v>
      </c>
      <c r="J2084" s="35">
        <f>ROUND(E2084/I2081* H2084,5)</f>
        <v>54.18</v>
      </c>
      <c r="K2084" s="36"/>
    </row>
    <row r="2085" spans="1:27" x14ac:dyDescent="0.25">
      <c r="D2085" s="37" t="s">
        <v>386</v>
      </c>
      <c r="E2085" s="36"/>
      <c r="H2085" s="36"/>
      <c r="K2085" s="34">
        <f>SUM(J2083:J2084)</f>
        <v>117.34</v>
      </c>
    </row>
    <row r="2086" spans="1:27" x14ac:dyDescent="0.25">
      <c r="B2086" s="25" t="s">
        <v>391</v>
      </c>
      <c r="E2086" s="36"/>
      <c r="H2086" s="36"/>
      <c r="K2086" s="36"/>
    </row>
    <row r="2087" spans="1:27" x14ac:dyDescent="0.25">
      <c r="B2087" t="s">
        <v>1049</v>
      </c>
      <c r="C2087" t="s">
        <v>27</v>
      </c>
      <c r="D2087" t="s">
        <v>1050</v>
      </c>
      <c r="E2087" s="33">
        <v>1</v>
      </c>
      <c r="G2087" t="s">
        <v>384</v>
      </c>
      <c r="H2087" s="34">
        <v>252.46</v>
      </c>
      <c r="I2087" t="s">
        <v>385</v>
      </c>
      <c r="J2087" s="35">
        <f>ROUND(E2087* H2087,5)</f>
        <v>252.46</v>
      </c>
      <c r="K2087" s="36"/>
    </row>
    <row r="2088" spans="1:27" x14ac:dyDescent="0.25">
      <c r="D2088" s="37" t="s">
        <v>401</v>
      </c>
      <c r="E2088" s="36"/>
      <c r="H2088" s="36"/>
      <c r="K2088" s="34">
        <f>SUM(J2087:J2087)</f>
        <v>252.46</v>
      </c>
    </row>
    <row r="2089" spans="1:27" x14ac:dyDescent="0.25">
      <c r="D2089" s="37" t="s">
        <v>402</v>
      </c>
      <c r="E2089" s="36"/>
      <c r="H2089" s="36"/>
      <c r="K2089" s="38">
        <f>SUM(J2082:J2088)</f>
        <v>369.8</v>
      </c>
    </row>
    <row r="2090" spans="1:27" x14ac:dyDescent="0.25">
      <c r="D2090" s="37" t="s">
        <v>434</v>
      </c>
      <c r="E2090" s="36"/>
      <c r="H2090" s="36">
        <v>10</v>
      </c>
      <c r="I2090" t="s">
        <v>404</v>
      </c>
      <c r="K2090" s="34">
        <f>ROUND(H2090/100*K2089,5)</f>
        <v>36.979999999999997</v>
      </c>
    </row>
    <row r="2091" spans="1:27" x14ac:dyDescent="0.25">
      <c r="D2091" s="37" t="s">
        <v>405</v>
      </c>
      <c r="E2091" s="36"/>
      <c r="H2091" s="36"/>
      <c r="K2091" s="38">
        <f>SUM(K2089:K2090)</f>
        <v>406.78000000000003</v>
      </c>
    </row>
    <row r="2093" spans="1:27" ht="45" customHeight="1" x14ac:dyDescent="0.25">
      <c r="A2093" s="29" t="s">
        <v>1051</v>
      </c>
      <c r="B2093" s="29" t="s">
        <v>220</v>
      </c>
      <c r="C2093" s="30" t="s">
        <v>27</v>
      </c>
      <c r="D2093" s="7" t="s">
        <v>221</v>
      </c>
      <c r="E2093" s="6"/>
      <c r="F2093" s="6"/>
      <c r="G2093" s="30"/>
      <c r="H2093" s="31" t="s">
        <v>378</v>
      </c>
      <c r="I2093" s="5">
        <v>1</v>
      </c>
      <c r="J2093" s="4"/>
      <c r="K2093" s="32">
        <f>ROUND(K2103,2)</f>
        <v>680.36</v>
      </c>
      <c r="L2093" s="30"/>
      <c r="M2093" s="30"/>
      <c r="N2093" s="30"/>
      <c r="O2093" s="30"/>
      <c r="P2093" s="30"/>
      <c r="Q2093" s="30"/>
      <c r="R2093" s="30"/>
      <c r="S2093" s="30"/>
      <c r="T2093" s="30"/>
      <c r="U2093" s="30"/>
      <c r="V2093" s="30"/>
      <c r="W2093" s="30"/>
      <c r="X2093" s="30"/>
      <c r="Y2093" s="30"/>
      <c r="Z2093" s="30"/>
      <c r="AA2093" s="30"/>
    </row>
    <row r="2094" spans="1:27" x14ac:dyDescent="0.25">
      <c r="B2094" s="25" t="s">
        <v>379</v>
      </c>
    </row>
    <row r="2095" spans="1:27" x14ac:dyDescent="0.25">
      <c r="B2095" t="s">
        <v>437</v>
      </c>
      <c r="C2095" t="s">
        <v>381</v>
      </c>
      <c r="D2095" t="s">
        <v>438</v>
      </c>
      <c r="E2095" s="33">
        <v>2</v>
      </c>
      <c r="F2095" t="s">
        <v>383</v>
      </c>
      <c r="G2095" t="s">
        <v>384</v>
      </c>
      <c r="H2095" s="34">
        <v>31.58</v>
      </c>
      <c r="I2095" t="s">
        <v>385</v>
      </c>
      <c r="J2095" s="35">
        <f>ROUND(E2095/I2093* H2095,5)</f>
        <v>63.16</v>
      </c>
      <c r="K2095" s="36"/>
    </row>
    <row r="2096" spans="1:27" x14ac:dyDescent="0.25">
      <c r="B2096" t="s">
        <v>439</v>
      </c>
      <c r="C2096" t="s">
        <v>381</v>
      </c>
      <c r="D2096" t="s">
        <v>440</v>
      </c>
      <c r="E2096" s="33">
        <v>2</v>
      </c>
      <c r="F2096" t="s">
        <v>383</v>
      </c>
      <c r="G2096" t="s">
        <v>384</v>
      </c>
      <c r="H2096" s="34">
        <v>27.09</v>
      </c>
      <c r="I2096" t="s">
        <v>385</v>
      </c>
      <c r="J2096" s="35">
        <f>ROUND(E2096/I2093* H2096,5)</f>
        <v>54.18</v>
      </c>
      <c r="K2096" s="36"/>
    </row>
    <row r="2097" spans="1:27" x14ac:dyDescent="0.25">
      <c r="D2097" s="37" t="s">
        <v>386</v>
      </c>
      <c r="E2097" s="36"/>
      <c r="H2097" s="36"/>
      <c r="K2097" s="34">
        <f>SUM(J2095:J2096)</f>
        <v>117.34</v>
      </c>
    </row>
    <row r="2098" spans="1:27" x14ac:dyDescent="0.25">
      <c r="B2098" s="25" t="s">
        <v>391</v>
      </c>
      <c r="E2098" s="36"/>
      <c r="H2098" s="36"/>
      <c r="K2098" s="36"/>
    </row>
    <row r="2099" spans="1:27" x14ac:dyDescent="0.25">
      <c r="B2099" t="s">
        <v>1052</v>
      </c>
      <c r="C2099" t="s">
        <v>27</v>
      </c>
      <c r="D2099" t="s">
        <v>1053</v>
      </c>
      <c r="E2099" s="33">
        <v>1</v>
      </c>
      <c r="G2099" t="s">
        <v>384</v>
      </c>
      <c r="H2099" s="34">
        <v>501.17</v>
      </c>
      <c r="I2099" t="s">
        <v>385</v>
      </c>
      <c r="J2099" s="35">
        <f>ROUND(E2099* H2099,5)</f>
        <v>501.17</v>
      </c>
      <c r="K2099" s="36"/>
    </row>
    <row r="2100" spans="1:27" x14ac:dyDescent="0.25">
      <c r="D2100" s="37" t="s">
        <v>401</v>
      </c>
      <c r="E2100" s="36"/>
      <c r="H2100" s="36"/>
      <c r="K2100" s="34">
        <f>SUM(J2099:J2099)</f>
        <v>501.17</v>
      </c>
    </row>
    <row r="2101" spans="1:27" x14ac:dyDescent="0.25">
      <c r="D2101" s="37" t="s">
        <v>402</v>
      </c>
      <c r="E2101" s="36"/>
      <c r="H2101" s="36"/>
      <c r="K2101" s="38">
        <f>SUM(J2094:J2100)</f>
        <v>618.51</v>
      </c>
    </row>
    <row r="2102" spans="1:27" x14ac:dyDescent="0.25">
      <c r="D2102" s="37" t="s">
        <v>434</v>
      </c>
      <c r="E2102" s="36"/>
      <c r="H2102" s="36">
        <v>10</v>
      </c>
      <c r="I2102" t="s">
        <v>404</v>
      </c>
      <c r="K2102" s="34">
        <f>ROUND(H2102/100*K2101,5)</f>
        <v>61.850999999999999</v>
      </c>
    </row>
    <row r="2103" spans="1:27" x14ac:dyDescent="0.25">
      <c r="D2103" s="37" t="s">
        <v>405</v>
      </c>
      <c r="E2103" s="36"/>
      <c r="H2103" s="36"/>
      <c r="K2103" s="38">
        <f>SUM(K2101:K2102)</f>
        <v>680.36099999999999</v>
      </c>
    </row>
    <row r="2105" spans="1:27" ht="45" customHeight="1" x14ac:dyDescent="0.25">
      <c r="A2105" s="29" t="s">
        <v>1054</v>
      </c>
      <c r="B2105" s="29" t="s">
        <v>224</v>
      </c>
      <c r="C2105" s="30" t="s">
        <v>27</v>
      </c>
      <c r="D2105" s="7" t="s">
        <v>225</v>
      </c>
      <c r="E2105" s="6"/>
      <c r="F2105" s="6"/>
      <c r="G2105" s="30"/>
      <c r="H2105" s="31" t="s">
        <v>378</v>
      </c>
      <c r="I2105" s="5">
        <v>1</v>
      </c>
      <c r="J2105" s="4"/>
      <c r="K2105" s="32">
        <f>ROUND(K2117,2)</f>
        <v>320.18</v>
      </c>
      <c r="L2105" s="30"/>
      <c r="M2105" s="30"/>
      <c r="N2105" s="30"/>
      <c r="O2105" s="30"/>
      <c r="P2105" s="30"/>
      <c r="Q2105" s="30"/>
      <c r="R2105" s="30"/>
      <c r="S2105" s="30"/>
      <c r="T2105" s="30"/>
      <c r="U2105" s="30"/>
      <c r="V2105" s="30"/>
      <c r="W2105" s="30"/>
      <c r="X2105" s="30"/>
      <c r="Y2105" s="30"/>
      <c r="Z2105" s="30"/>
      <c r="AA2105" s="30"/>
    </row>
    <row r="2106" spans="1:27" x14ac:dyDescent="0.25">
      <c r="B2106" s="25" t="s">
        <v>379</v>
      </c>
    </row>
    <row r="2107" spans="1:27" x14ac:dyDescent="0.25">
      <c r="B2107" t="s">
        <v>437</v>
      </c>
      <c r="C2107" t="s">
        <v>381</v>
      </c>
      <c r="D2107" t="s">
        <v>438</v>
      </c>
      <c r="E2107" s="33">
        <v>0.5</v>
      </c>
      <c r="F2107" t="s">
        <v>383</v>
      </c>
      <c r="G2107" t="s">
        <v>384</v>
      </c>
      <c r="H2107" s="34">
        <v>31.58</v>
      </c>
      <c r="I2107" t="s">
        <v>385</v>
      </c>
      <c r="J2107" s="35">
        <f>ROUND(E2107/I2105* H2107,5)</f>
        <v>15.79</v>
      </c>
      <c r="K2107" s="36"/>
    </row>
    <row r="2108" spans="1:27" x14ac:dyDescent="0.25">
      <c r="B2108" t="s">
        <v>439</v>
      </c>
      <c r="C2108" t="s">
        <v>381</v>
      </c>
      <c r="D2108" t="s">
        <v>440</v>
      </c>
      <c r="E2108" s="33">
        <v>0.5</v>
      </c>
      <c r="F2108" t="s">
        <v>383</v>
      </c>
      <c r="G2108" t="s">
        <v>384</v>
      </c>
      <c r="H2108" s="34">
        <v>27.09</v>
      </c>
      <c r="I2108" t="s">
        <v>385</v>
      </c>
      <c r="J2108" s="35">
        <f>ROUND(E2108/I2105* H2108,5)</f>
        <v>13.545</v>
      </c>
      <c r="K2108" s="36"/>
    </row>
    <row r="2109" spans="1:27" x14ac:dyDescent="0.25">
      <c r="D2109" s="37" t="s">
        <v>386</v>
      </c>
      <c r="E2109" s="36"/>
      <c r="H2109" s="36"/>
      <c r="K2109" s="34">
        <f>SUM(J2107:J2108)</f>
        <v>29.335000000000001</v>
      </c>
    </row>
    <row r="2110" spans="1:27" x14ac:dyDescent="0.25">
      <c r="B2110" s="25" t="s">
        <v>391</v>
      </c>
      <c r="E2110" s="36"/>
      <c r="H2110" s="36"/>
      <c r="K2110" s="36"/>
    </row>
    <row r="2111" spans="1:27" x14ac:dyDescent="0.25">
      <c r="B2111" t="s">
        <v>1055</v>
      </c>
      <c r="C2111" t="s">
        <v>27</v>
      </c>
      <c r="D2111" t="s">
        <v>1056</v>
      </c>
      <c r="E2111" s="33">
        <v>1</v>
      </c>
      <c r="G2111" t="s">
        <v>384</v>
      </c>
      <c r="H2111" s="34">
        <v>261.3</v>
      </c>
      <c r="I2111" t="s">
        <v>385</v>
      </c>
      <c r="J2111" s="35">
        <f>ROUND(E2111* H2111,5)</f>
        <v>261.3</v>
      </c>
      <c r="K2111" s="36"/>
    </row>
    <row r="2112" spans="1:27" x14ac:dyDescent="0.25">
      <c r="D2112" s="37" t="s">
        <v>401</v>
      </c>
      <c r="E2112" s="36"/>
      <c r="H2112" s="36"/>
      <c r="K2112" s="34">
        <f>SUM(J2111:J2111)</f>
        <v>261.3</v>
      </c>
    </row>
    <row r="2113" spans="1:27" x14ac:dyDescent="0.25">
      <c r="E2113" s="36"/>
      <c r="H2113" s="36"/>
      <c r="K2113" s="36"/>
    </row>
    <row r="2114" spans="1:27" x14ac:dyDescent="0.25">
      <c r="D2114" s="37" t="s">
        <v>403</v>
      </c>
      <c r="E2114" s="36"/>
      <c r="H2114" s="36">
        <v>1.5</v>
      </c>
      <c r="I2114" t="s">
        <v>404</v>
      </c>
      <c r="J2114">
        <f>ROUND(H2114/100*K2109,5)</f>
        <v>0.44002999999999998</v>
      </c>
      <c r="K2114" s="36"/>
    </row>
    <row r="2115" spans="1:27" x14ac:dyDescent="0.25">
      <c r="D2115" s="37" t="s">
        <v>402</v>
      </c>
      <c r="E2115" s="36"/>
      <c r="H2115" s="36"/>
      <c r="K2115" s="38">
        <f>SUM(J2106:J2114)</f>
        <v>291.07502999999997</v>
      </c>
    </row>
    <row r="2116" spans="1:27" x14ac:dyDescent="0.25">
      <c r="D2116" s="37" t="s">
        <v>434</v>
      </c>
      <c r="E2116" s="36"/>
      <c r="H2116" s="36">
        <v>10</v>
      </c>
      <c r="I2116" t="s">
        <v>404</v>
      </c>
      <c r="K2116" s="34">
        <f>ROUND(H2116/100*K2115,5)</f>
        <v>29.107500000000002</v>
      </c>
    </row>
    <row r="2117" spans="1:27" x14ac:dyDescent="0.25">
      <c r="D2117" s="37" t="s">
        <v>405</v>
      </c>
      <c r="E2117" s="36"/>
      <c r="H2117" s="36"/>
      <c r="K2117" s="38">
        <f>SUM(K2115:K2116)</f>
        <v>320.18252999999999</v>
      </c>
    </row>
    <row r="2119" spans="1:27" ht="45" customHeight="1" x14ac:dyDescent="0.25">
      <c r="A2119" s="29" t="s">
        <v>1057</v>
      </c>
      <c r="B2119" s="29" t="s">
        <v>210</v>
      </c>
      <c r="C2119" s="30" t="s">
        <v>27</v>
      </c>
      <c r="D2119" s="7" t="s">
        <v>211</v>
      </c>
      <c r="E2119" s="6"/>
      <c r="F2119" s="6"/>
      <c r="G2119" s="30"/>
      <c r="H2119" s="31" t="s">
        <v>378</v>
      </c>
      <c r="I2119" s="5">
        <v>1</v>
      </c>
      <c r="J2119" s="4"/>
      <c r="K2119" s="32">
        <f>ROUND(K2129,2)</f>
        <v>334.32</v>
      </c>
      <c r="L2119" s="30"/>
      <c r="M2119" s="30"/>
      <c r="N2119" s="30"/>
      <c r="O2119" s="30"/>
      <c r="P2119" s="30"/>
      <c r="Q2119" s="30"/>
      <c r="R2119" s="30"/>
      <c r="S2119" s="30"/>
      <c r="T2119" s="30"/>
      <c r="U2119" s="30"/>
      <c r="V2119" s="30"/>
      <c r="W2119" s="30"/>
      <c r="X2119" s="30"/>
      <c r="Y2119" s="30"/>
      <c r="Z2119" s="30"/>
      <c r="AA2119" s="30"/>
    </row>
    <row r="2120" spans="1:27" x14ac:dyDescent="0.25">
      <c r="B2120" s="25" t="s">
        <v>379</v>
      </c>
    </row>
    <row r="2121" spans="1:27" x14ac:dyDescent="0.25">
      <c r="B2121" t="s">
        <v>437</v>
      </c>
      <c r="C2121" t="s">
        <v>381</v>
      </c>
      <c r="D2121" t="s">
        <v>438</v>
      </c>
      <c r="E2121" s="33">
        <v>0.8</v>
      </c>
      <c r="F2121" t="s">
        <v>383</v>
      </c>
      <c r="G2121" t="s">
        <v>384</v>
      </c>
      <c r="H2121" s="34">
        <v>31.58</v>
      </c>
      <c r="I2121" t="s">
        <v>385</v>
      </c>
      <c r="J2121" s="35">
        <f>ROUND(E2121/I2119* H2121,5)</f>
        <v>25.263999999999999</v>
      </c>
      <c r="K2121" s="36"/>
    </row>
    <row r="2122" spans="1:27" x14ac:dyDescent="0.25">
      <c r="B2122" t="s">
        <v>439</v>
      </c>
      <c r="C2122" t="s">
        <v>381</v>
      </c>
      <c r="D2122" t="s">
        <v>440</v>
      </c>
      <c r="E2122" s="33">
        <v>0.8</v>
      </c>
      <c r="F2122" t="s">
        <v>383</v>
      </c>
      <c r="G2122" t="s">
        <v>384</v>
      </c>
      <c r="H2122" s="34">
        <v>27.09</v>
      </c>
      <c r="I2122" t="s">
        <v>385</v>
      </c>
      <c r="J2122" s="35">
        <f>ROUND(E2122/I2119* H2122,5)</f>
        <v>21.672000000000001</v>
      </c>
      <c r="K2122" s="36"/>
    </row>
    <row r="2123" spans="1:27" x14ac:dyDescent="0.25">
      <c r="D2123" s="37" t="s">
        <v>386</v>
      </c>
      <c r="E2123" s="36"/>
      <c r="H2123" s="36"/>
      <c r="K2123" s="34">
        <f>SUM(J2121:J2122)</f>
        <v>46.936</v>
      </c>
    </row>
    <row r="2124" spans="1:27" x14ac:dyDescent="0.25">
      <c r="B2124" s="25" t="s">
        <v>391</v>
      </c>
      <c r="E2124" s="36"/>
      <c r="H2124" s="36"/>
      <c r="K2124" s="36"/>
    </row>
    <row r="2125" spans="1:27" x14ac:dyDescent="0.25">
      <c r="B2125" t="s">
        <v>1058</v>
      </c>
      <c r="C2125" t="s">
        <v>27</v>
      </c>
      <c r="D2125" t="s">
        <v>1059</v>
      </c>
      <c r="E2125" s="33">
        <v>1</v>
      </c>
      <c r="G2125" t="s">
        <v>384</v>
      </c>
      <c r="H2125" s="34">
        <v>256.99</v>
      </c>
      <c r="I2125" t="s">
        <v>385</v>
      </c>
      <c r="J2125" s="35">
        <f>ROUND(E2125* H2125,5)</f>
        <v>256.99</v>
      </c>
      <c r="K2125" s="36"/>
    </row>
    <row r="2126" spans="1:27" x14ac:dyDescent="0.25">
      <c r="D2126" s="37" t="s">
        <v>401</v>
      </c>
      <c r="E2126" s="36"/>
      <c r="H2126" s="36"/>
      <c r="K2126" s="34">
        <f>SUM(J2125:J2125)</f>
        <v>256.99</v>
      </c>
    </row>
    <row r="2127" spans="1:27" x14ac:dyDescent="0.25">
      <c r="D2127" s="37" t="s">
        <v>402</v>
      </c>
      <c r="E2127" s="36"/>
      <c r="H2127" s="36"/>
      <c r="K2127" s="38">
        <f>SUM(J2120:J2126)</f>
        <v>303.92599999999999</v>
      </c>
    </row>
    <row r="2128" spans="1:27" x14ac:dyDescent="0.25">
      <c r="D2128" s="37" t="s">
        <v>434</v>
      </c>
      <c r="E2128" s="36"/>
      <c r="H2128" s="36">
        <v>10</v>
      </c>
      <c r="I2128" t="s">
        <v>404</v>
      </c>
      <c r="K2128" s="34">
        <f>ROUND(H2128/100*K2127,5)</f>
        <v>30.392600000000002</v>
      </c>
    </row>
    <row r="2129" spans="1:27" x14ac:dyDescent="0.25">
      <c r="D2129" s="37" t="s">
        <v>405</v>
      </c>
      <c r="E2129" s="36"/>
      <c r="H2129" s="36"/>
      <c r="K2129" s="38">
        <f>SUM(K2127:K2128)</f>
        <v>334.3186</v>
      </c>
    </row>
    <row r="2131" spans="1:27" ht="45" customHeight="1" x14ac:dyDescent="0.25">
      <c r="A2131" s="29" t="s">
        <v>1060</v>
      </c>
      <c r="B2131" s="29" t="s">
        <v>248</v>
      </c>
      <c r="C2131" s="30" t="s">
        <v>27</v>
      </c>
      <c r="D2131" s="7" t="s">
        <v>249</v>
      </c>
      <c r="E2131" s="6"/>
      <c r="F2131" s="6"/>
      <c r="G2131" s="30"/>
      <c r="H2131" s="31" t="s">
        <v>378</v>
      </c>
      <c r="I2131" s="5">
        <v>1</v>
      </c>
      <c r="J2131" s="4"/>
      <c r="K2131" s="32">
        <f>ROUND(K2143,2)</f>
        <v>763.4</v>
      </c>
      <c r="L2131" s="30"/>
      <c r="M2131" s="30"/>
      <c r="N2131" s="30"/>
      <c r="O2131" s="30"/>
      <c r="P2131" s="30"/>
      <c r="Q2131" s="30"/>
      <c r="R2131" s="30"/>
      <c r="S2131" s="30"/>
      <c r="T2131" s="30"/>
      <c r="U2131" s="30"/>
      <c r="V2131" s="30"/>
      <c r="W2131" s="30"/>
      <c r="X2131" s="30"/>
      <c r="Y2131" s="30"/>
      <c r="Z2131" s="30"/>
      <c r="AA2131" s="30"/>
    </row>
    <row r="2132" spans="1:27" x14ac:dyDescent="0.25">
      <c r="B2132" s="25" t="s">
        <v>379</v>
      </c>
    </row>
    <row r="2133" spans="1:27" x14ac:dyDescent="0.25">
      <c r="B2133" t="s">
        <v>1061</v>
      </c>
      <c r="C2133" t="s">
        <v>381</v>
      </c>
      <c r="D2133" t="s">
        <v>438</v>
      </c>
      <c r="E2133" s="33">
        <v>1</v>
      </c>
      <c r="F2133" t="s">
        <v>383</v>
      </c>
      <c r="G2133" t="s">
        <v>384</v>
      </c>
      <c r="H2133" s="34">
        <v>25.99</v>
      </c>
      <c r="I2133" t="s">
        <v>385</v>
      </c>
      <c r="J2133" s="35">
        <f>ROUND(E2133/I2131* H2133,5)</f>
        <v>25.99</v>
      </c>
      <c r="K2133" s="36"/>
    </row>
    <row r="2134" spans="1:27" x14ac:dyDescent="0.25">
      <c r="B2134" t="s">
        <v>1062</v>
      </c>
      <c r="C2134" t="s">
        <v>381</v>
      </c>
      <c r="D2134" t="s">
        <v>440</v>
      </c>
      <c r="E2134" s="33">
        <v>1</v>
      </c>
      <c r="F2134" t="s">
        <v>383</v>
      </c>
      <c r="G2134" t="s">
        <v>384</v>
      </c>
      <c r="H2134" s="34">
        <v>22.29</v>
      </c>
      <c r="I2134" t="s">
        <v>385</v>
      </c>
      <c r="J2134" s="35">
        <f>ROUND(E2134/I2131* H2134,5)</f>
        <v>22.29</v>
      </c>
      <c r="K2134" s="36"/>
    </row>
    <row r="2135" spans="1:27" x14ac:dyDescent="0.25">
      <c r="D2135" s="37" t="s">
        <v>386</v>
      </c>
      <c r="E2135" s="36"/>
      <c r="H2135" s="36"/>
      <c r="K2135" s="34">
        <f>SUM(J2133:J2134)</f>
        <v>48.28</v>
      </c>
    </row>
    <row r="2136" spans="1:27" x14ac:dyDescent="0.25">
      <c r="B2136" s="25" t="s">
        <v>391</v>
      </c>
      <c r="E2136" s="36"/>
      <c r="H2136" s="36"/>
      <c r="K2136" s="36"/>
    </row>
    <row r="2137" spans="1:27" ht="255" x14ac:dyDescent="0.25">
      <c r="B2137" t="s">
        <v>1063</v>
      </c>
      <c r="C2137" t="s">
        <v>27</v>
      </c>
      <c r="D2137" s="39" t="s">
        <v>1064</v>
      </c>
      <c r="E2137" s="33">
        <v>1</v>
      </c>
      <c r="G2137" t="s">
        <v>384</v>
      </c>
      <c r="H2137" s="34">
        <v>645</v>
      </c>
      <c r="I2137" t="s">
        <v>385</v>
      </c>
      <c r="J2137" s="35">
        <f>ROUND(E2137* H2137,5)</f>
        <v>645</v>
      </c>
      <c r="K2137" s="36"/>
    </row>
    <row r="2138" spans="1:27" x14ac:dyDescent="0.25">
      <c r="D2138" s="37" t="s">
        <v>401</v>
      </c>
      <c r="E2138" s="36"/>
      <c r="H2138" s="36"/>
      <c r="K2138" s="34">
        <f>SUM(J2137:J2137)</f>
        <v>645</v>
      </c>
    </row>
    <row r="2139" spans="1:27" x14ac:dyDescent="0.25">
      <c r="E2139" s="36"/>
      <c r="H2139" s="36"/>
      <c r="K2139" s="36"/>
    </row>
    <row r="2140" spans="1:27" x14ac:dyDescent="0.25">
      <c r="D2140" s="37" t="s">
        <v>403</v>
      </c>
      <c r="E2140" s="36"/>
      <c r="H2140" s="36">
        <v>1.5</v>
      </c>
      <c r="I2140" t="s">
        <v>404</v>
      </c>
      <c r="J2140">
        <f>ROUND(H2140/100*K2135,5)</f>
        <v>0.72419999999999995</v>
      </c>
      <c r="K2140" s="36"/>
    </row>
    <row r="2141" spans="1:27" x14ac:dyDescent="0.25">
      <c r="D2141" s="37" t="s">
        <v>402</v>
      </c>
      <c r="E2141" s="36"/>
      <c r="H2141" s="36"/>
      <c r="K2141" s="38">
        <f>SUM(J2132:J2140)</f>
        <v>694.00419999999997</v>
      </c>
    </row>
    <row r="2142" spans="1:27" x14ac:dyDescent="0.25">
      <c r="D2142" s="37" t="s">
        <v>434</v>
      </c>
      <c r="E2142" s="36"/>
      <c r="H2142" s="36">
        <v>10</v>
      </c>
      <c r="I2142" t="s">
        <v>404</v>
      </c>
      <c r="K2142" s="34">
        <f>ROUND(H2142/100*K2141,5)</f>
        <v>69.400419999999997</v>
      </c>
    </row>
    <row r="2143" spans="1:27" x14ac:dyDescent="0.25">
      <c r="D2143" s="37" t="s">
        <v>405</v>
      </c>
      <c r="E2143" s="36"/>
      <c r="H2143" s="36"/>
      <c r="K2143" s="38">
        <f>SUM(K2141:K2142)</f>
        <v>763.40462000000002</v>
      </c>
    </row>
    <row r="2145" spans="1:27" ht="45" customHeight="1" x14ac:dyDescent="0.25">
      <c r="A2145" s="29" t="s">
        <v>1065</v>
      </c>
      <c r="B2145" s="29" t="s">
        <v>250</v>
      </c>
      <c r="C2145" s="30" t="s">
        <v>27</v>
      </c>
      <c r="D2145" s="7" t="s">
        <v>251</v>
      </c>
      <c r="E2145" s="6"/>
      <c r="F2145" s="6"/>
      <c r="G2145" s="30"/>
      <c r="H2145" s="31" t="s">
        <v>378</v>
      </c>
      <c r="I2145" s="5">
        <v>0.7</v>
      </c>
      <c r="J2145" s="4"/>
      <c r="K2145" s="32">
        <f>ROUND(K2153,2)</f>
        <v>79.22</v>
      </c>
      <c r="L2145" s="30"/>
      <c r="M2145" s="30"/>
      <c r="N2145" s="30"/>
      <c r="O2145" s="30"/>
      <c r="P2145" s="30"/>
      <c r="Q2145" s="30"/>
      <c r="R2145" s="30"/>
      <c r="S2145" s="30"/>
      <c r="T2145" s="30"/>
      <c r="U2145" s="30"/>
      <c r="V2145" s="30"/>
      <c r="W2145" s="30"/>
      <c r="X2145" s="30"/>
      <c r="Y2145" s="30"/>
      <c r="Z2145" s="30"/>
      <c r="AA2145" s="30"/>
    </row>
    <row r="2146" spans="1:27" x14ac:dyDescent="0.25">
      <c r="B2146" s="25" t="s">
        <v>379</v>
      </c>
    </row>
    <row r="2147" spans="1:27" x14ac:dyDescent="0.25">
      <c r="B2147" t="s">
        <v>481</v>
      </c>
      <c r="C2147" t="s">
        <v>381</v>
      </c>
      <c r="D2147" t="s">
        <v>482</v>
      </c>
      <c r="E2147" s="33">
        <v>1</v>
      </c>
      <c r="F2147" t="s">
        <v>383</v>
      </c>
      <c r="G2147" t="s">
        <v>384</v>
      </c>
      <c r="H2147" s="34">
        <v>49.67</v>
      </c>
      <c r="I2147" t="s">
        <v>385</v>
      </c>
      <c r="J2147" s="35">
        <f>ROUND(E2147/I2145* H2147,5)</f>
        <v>70.957139999999995</v>
      </c>
      <c r="K2147" s="36"/>
    </row>
    <row r="2148" spans="1:27" x14ac:dyDescent="0.25">
      <c r="D2148" s="37" t="s">
        <v>386</v>
      </c>
      <c r="E2148" s="36"/>
      <c r="H2148" s="36"/>
      <c r="K2148" s="34">
        <f>SUM(J2147:J2147)</f>
        <v>70.957139999999995</v>
      </c>
    </row>
    <row r="2149" spans="1:27" x14ac:dyDescent="0.25">
      <c r="E2149" s="36"/>
      <c r="H2149" s="36"/>
      <c r="K2149" s="36"/>
    </row>
    <row r="2150" spans="1:27" x14ac:dyDescent="0.25">
      <c r="D2150" s="37" t="s">
        <v>403</v>
      </c>
      <c r="E2150" s="36"/>
      <c r="H2150" s="36">
        <v>1.5</v>
      </c>
      <c r="I2150" t="s">
        <v>404</v>
      </c>
      <c r="J2150">
        <f>ROUND(H2150/100*K2148,5)</f>
        <v>1.06436</v>
      </c>
      <c r="K2150" s="36"/>
    </row>
    <row r="2151" spans="1:27" x14ac:dyDescent="0.25">
      <c r="D2151" s="37" t="s">
        <v>402</v>
      </c>
      <c r="E2151" s="36"/>
      <c r="H2151" s="36"/>
      <c r="K2151" s="38">
        <f>SUM(J2146:J2150)</f>
        <v>72.021499999999989</v>
      </c>
    </row>
    <row r="2152" spans="1:27" x14ac:dyDescent="0.25">
      <c r="D2152" s="37" t="s">
        <v>434</v>
      </c>
      <c r="E2152" s="36"/>
      <c r="H2152" s="36">
        <v>10</v>
      </c>
      <c r="I2152" t="s">
        <v>404</v>
      </c>
      <c r="K2152" s="34">
        <f>ROUND(H2152/100*K2151,5)</f>
        <v>7.2021499999999996</v>
      </c>
    </row>
    <row r="2153" spans="1:27" x14ac:dyDescent="0.25">
      <c r="D2153" s="37" t="s">
        <v>405</v>
      </c>
      <c r="E2153" s="36"/>
      <c r="H2153" s="36"/>
      <c r="K2153" s="38">
        <f>SUM(K2151:K2152)</f>
        <v>79.223649999999992</v>
      </c>
    </row>
    <row r="2155" spans="1:27" ht="45" customHeight="1" x14ac:dyDescent="0.25">
      <c r="A2155" s="29" t="s">
        <v>1066</v>
      </c>
      <c r="B2155" s="29" t="s">
        <v>252</v>
      </c>
      <c r="C2155" s="30" t="s">
        <v>27</v>
      </c>
      <c r="D2155" s="7" t="s">
        <v>253</v>
      </c>
      <c r="E2155" s="6"/>
      <c r="F2155" s="6"/>
      <c r="G2155" s="30"/>
      <c r="H2155" s="31" t="s">
        <v>378</v>
      </c>
      <c r="I2155" s="5">
        <v>0.7</v>
      </c>
      <c r="J2155" s="4"/>
      <c r="K2155" s="32">
        <f>ROUND(K2163,2)</f>
        <v>1267.58</v>
      </c>
      <c r="L2155" s="30"/>
      <c r="M2155" s="30"/>
      <c r="N2155" s="30"/>
      <c r="O2155" s="30"/>
      <c r="P2155" s="30"/>
      <c r="Q2155" s="30"/>
      <c r="R2155" s="30"/>
      <c r="S2155" s="30"/>
      <c r="T2155" s="30"/>
      <c r="U2155" s="30"/>
      <c r="V2155" s="30"/>
      <c r="W2155" s="30"/>
      <c r="X2155" s="30"/>
      <c r="Y2155" s="30"/>
      <c r="Z2155" s="30"/>
      <c r="AA2155" s="30"/>
    </row>
    <row r="2156" spans="1:27" x14ac:dyDescent="0.25">
      <c r="B2156" s="25" t="s">
        <v>379</v>
      </c>
    </row>
    <row r="2157" spans="1:27" x14ac:dyDescent="0.25">
      <c r="B2157" t="s">
        <v>481</v>
      </c>
      <c r="C2157" t="s">
        <v>381</v>
      </c>
      <c r="D2157" t="s">
        <v>482</v>
      </c>
      <c r="E2157" s="33">
        <v>16</v>
      </c>
      <c r="F2157" t="s">
        <v>383</v>
      </c>
      <c r="G2157" t="s">
        <v>384</v>
      </c>
      <c r="H2157" s="34">
        <v>49.67</v>
      </c>
      <c r="I2157" t="s">
        <v>385</v>
      </c>
      <c r="J2157" s="35">
        <f>ROUND(E2157/I2155* H2157,5)</f>
        <v>1135.31429</v>
      </c>
      <c r="K2157" s="36"/>
    </row>
    <row r="2158" spans="1:27" x14ac:dyDescent="0.25">
      <c r="D2158" s="37" t="s">
        <v>386</v>
      </c>
      <c r="E2158" s="36"/>
      <c r="H2158" s="36"/>
      <c r="K2158" s="34">
        <f>SUM(J2157:J2157)</f>
        <v>1135.31429</v>
      </c>
    </row>
    <row r="2159" spans="1:27" x14ac:dyDescent="0.25">
      <c r="E2159" s="36"/>
      <c r="H2159" s="36"/>
      <c r="K2159" s="36"/>
    </row>
    <row r="2160" spans="1:27" x14ac:dyDescent="0.25">
      <c r="D2160" s="37" t="s">
        <v>403</v>
      </c>
      <c r="E2160" s="36"/>
      <c r="H2160" s="36">
        <v>1.5</v>
      </c>
      <c r="I2160" t="s">
        <v>404</v>
      </c>
      <c r="J2160">
        <f>ROUND(H2160/100*K2158,5)</f>
        <v>17.029710000000001</v>
      </c>
      <c r="K2160" s="36"/>
    </row>
    <row r="2161" spans="1:27" x14ac:dyDescent="0.25">
      <c r="D2161" s="37" t="s">
        <v>402</v>
      </c>
      <c r="E2161" s="36"/>
      <c r="H2161" s="36"/>
      <c r="K2161" s="38">
        <f>SUM(J2156:J2160)</f>
        <v>1152.3440000000001</v>
      </c>
    </row>
    <row r="2162" spans="1:27" x14ac:dyDescent="0.25">
      <c r="D2162" s="37" t="s">
        <v>434</v>
      </c>
      <c r="E2162" s="36"/>
      <c r="H2162" s="36">
        <v>10</v>
      </c>
      <c r="I2162" t="s">
        <v>404</v>
      </c>
      <c r="K2162" s="34">
        <f>ROUND(H2162/100*K2161,5)</f>
        <v>115.23439999999999</v>
      </c>
    </row>
    <row r="2163" spans="1:27" x14ac:dyDescent="0.25">
      <c r="D2163" s="37" t="s">
        <v>405</v>
      </c>
      <c r="E2163" s="36"/>
      <c r="H2163" s="36"/>
      <c r="K2163" s="38">
        <f>SUM(K2161:K2162)</f>
        <v>1267.5784000000001</v>
      </c>
    </row>
    <row r="2165" spans="1:27" ht="45" customHeight="1" x14ac:dyDescent="0.25">
      <c r="A2165" s="29" t="s">
        <v>1067</v>
      </c>
      <c r="B2165" s="29" t="s">
        <v>254</v>
      </c>
      <c r="C2165" s="30" t="s">
        <v>27</v>
      </c>
      <c r="D2165" s="7" t="s">
        <v>255</v>
      </c>
      <c r="E2165" s="6"/>
      <c r="F2165" s="6"/>
      <c r="G2165" s="30"/>
      <c r="H2165" s="31" t="s">
        <v>378</v>
      </c>
      <c r="I2165" s="5">
        <v>1</v>
      </c>
      <c r="J2165" s="4"/>
      <c r="K2165" s="32">
        <v>6</v>
      </c>
      <c r="L2165" s="30"/>
      <c r="M2165" s="30"/>
      <c r="N2165" s="30"/>
      <c r="O2165" s="30"/>
      <c r="P2165" s="30"/>
      <c r="Q2165" s="30"/>
      <c r="R2165" s="30"/>
      <c r="S2165" s="30"/>
      <c r="T2165" s="30"/>
      <c r="U2165" s="30"/>
      <c r="V2165" s="30"/>
      <c r="W2165" s="30"/>
      <c r="X2165" s="30"/>
      <c r="Y2165" s="30"/>
      <c r="Z2165" s="30"/>
      <c r="AA2165" s="30"/>
    </row>
    <row r="2166" spans="1:27" ht="45" customHeight="1" x14ac:dyDescent="0.25">
      <c r="A2166" s="29" t="s">
        <v>1068</v>
      </c>
      <c r="B2166" s="29" t="s">
        <v>234</v>
      </c>
      <c r="C2166" s="30" t="s">
        <v>27</v>
      </c>
      <c r="D2166" s="7" t="s">
        <v>235</v>
      </c>
      <c r="E2166" s="6"/>
      <c r="F2166" s="6"/>
      <c r="G2166" s="30"/>
      <c r="H2166" s="31" t="s">
        <v>378</v>
      </c>
      <c r="I2166" s="5">
        <v>1</v>
      </c>
      <c r="J2166" s="4"/>
      <c r="K2166" s="32">
        <f>ROUND(K2172,2)</f>
        <v>327.82</v>
      </c>
      <c r="L2166" s="30"/>
      <c r="M2166" s="30"/>
      <c r="N2166" s="30"/>
      <c r="O2166" s="30"/>
      <c r="P2166" s="30"/>
      <c r="Q2166" s="30"/>
      <c r="R2166" s="30"/>
      <c r="S2166" s="30"/>
      <c r="T2166" s="30"/>
      <c r="U2166" s="30"/>
      <c r="V2166" s="30"/>
      <c r="W2166" s="30"/>
      <c r="X2166" s="30"/>
      <c r="Y2166" s="30"/>
      <c r="Z2166" s="30"/>
      <c r="AA2166" s="30"/>
    </row>
    <row r="2167" spans="1:27" x14ac:dyDescent="0.25">
      <c r="B2167" s="25" t="s">
        <v>379</v>
      </c>
    </row>
    <row r="2168" spans="1:27" x14ac:dyDescent="0.25">
      <c r="B2168" t="s">
        <v>1069</v>
      </c>
      <c r="C2168" t="s">
        <v>381</v>
      </c>
      <c r="D2168" t="s">
        <v>1070</v>
      </c>
      <c r="E2168" s="33">
        <v>6</v>
      </c>
      <c r="F2168" t="s">
        <v>383</v>
      </c>
      <c r="G2168" t="s">
        <v>384</v>
      </c>
      <c r="H2168" s="34">
        <v>49.67</v>
      </c>
      <c r="I2168" t="s">
        <v>385</v>
      </c>
      <c r="J2168" s="35">
        <f>ROUND(E2168/I2166* H2168,5)</f>
        <v>298.02</v>
      </c>
      <c r="K2168" s="36"/>
    </row>
    <row r="2169" spans="1:27" x14ac:dyDescent="0.25">
      <c r="D2169" s="37" t="s">
        <v>386</v>
      </c>
      <c r="E2169" s="36"/>
      <c r="H2169" s="36"/>
      <c r="K2169" s="34">
        <f>SUM(J2168:J2168)</f>
        <v>298.02</v>
      </c>
    </row>
    <row r="2170" spans="1:27" x14ac:dyDescent="0.25">
      <c r="D2170" s="37" t="s">
        <v>402</v>
      </c>
      <c r="E2170" s="36"/>
      <c r="H2170" s="36"/>
      <c r="K2170" s="38">
        <f>SUM(J2167:J2169)</f>
        <v>298.02</v>
      </c>
    </row>
    <row r="2171" spans="1:27" x14ac:dyDescent="0.25">
      <c r="D2171" s="37" t="s">
        <v>434</v>
      </c>
      <c r="E2171" s="36"/>
      <c r="H2171" s="36">
        <v>10</v>
      </c>
      <c r="I2171" t="s">
        <v>404</v>
      </c>
      <c r="K2171" s="34">
        <f>ROUND(H2171/100*K2170,5)</f>
        <v>29.802</v>
      </c>
    </row>
    <row r="2172" spans="1:27" x14ac:dyDescent="0.25">
      <c r="D2172" s="37" t="s">
        <v>405</v>
      </c>
      <c r="E2172" s="36"/>
      <c r="H2172" s="36"/>
      <c r="K2172" s="38">
        <f>SUM(K2170:K2171)</f>
        <v>327.822</v>
      </c>
    </row>
    <row r="2174" spans="1:27" ht="45" customHeight="1" x14ac:dyDescent="0.25">
      <c r="A2174" s="29" t="s">
        <v>1071</v>
      </c>
      <c r="B2174" s="29" t="s">
        <v>230</v>
      </c>
      <c r="C2174" s="30" t="s">
        <v>27</v>
      </c>
      <c r="D2174" s="7" t="s">
        <v>231</v>
      </c>
      <c r="E2174" s="6"/>
      <c r="F2174" s="6"/>
      <c r="G2174" s="30"/>
      <c r="H2174" s="31" t="s">
        <v>378</v>
      </c>
      <c r="I2174" s="5">
        <v>1</v>
      </c>
      <c r="J2174" s="4"/>
      <c r="K2174" s="32">
        <f>ROUND(K2180,2)</f>
        <v>7376</v>
      </c>
      <c r="L2174" s="30"/>
      <c r="M2174" s="30"/>
      <c r="N2174" s="30"/>
      <c r="O2174" s="30"/>
      <c r="P2174" s="30"/>
      <c r="Q2174" s="30"/>
      <c r="R2174" s="30"/>
      <c r="S2174" s="30"/>
      <c r="T2174" s="30"/>
      <c r="U2174" s="30"/>
      <c r="V2174" s="30"/>
      <c r="W2174" s="30"/>
      <c r="X2174" s="30"/>
      <c r="Y2174" s="30"/>
      <c r="Z2174" s="30"/>
      <c r="AA2174" s="30"/>
    </row>
    <row r="2175" spans="1:27" x14ac:dyDescent="0.25">
      <c r="B2175" s="25" t="s">
        <v>379</v>
      </c>
    </row>
    <row r="2176" spans="1:27" x14ac:dyDescent="0.25">
      <c r="B2176" t="s">
        <v>1069</v>
      </c>
      <c r="C2176" t="s">
        <v>381</v>
      </c>
      <c r="D2176" t="s">
        <v>1070</v>
      </c>
      <c r="E2176" s="33">
        <v>135</v>
      </c>
      <c r="F2176" t="s">
        <v>383</v>
      </c>
      <c r="G2176" t="s">
        <v>384</v>
      </c>
      <c r="H2176" s="34">
        <v>49.67</v>
      </c>
      <c r="I2176" t="s">
        <v>385</v>
      </c>
      <c r="J2176" s="35">
        <f>ROUND(E2176/I2174* H2176,5)</f>
        <v>6705.45</v>
      </c>
      <c r="K2176" s="36"/>
    </row>
    <row r="2177" spans="1:27" x14ac:dyDescent="0.25">
      <c r="D2177" s="37" t="s">
        <v>386</v>
      </c>
      <c r="E2177" s="36"/>
      <c r="H2177" s="36"/>
      <c r="K2177" s="34">
        <f>SUM(J2176:J2176)</f>
        <v>6705.45</v>
      </c>
    </row>
    <row r="2178" spans="1:27" x14ac:dyDescent="0.25">
      <c r="D2178" s="37" t="s">
        <v>402</v>
      </c>
      <c r="E2178" s="36"/>
      <c r="H2178" s="36"/>
      <c r="K2178" s="38">
        <f>SUM(J2175:J2177)</f>
        <v>6705.45</v>
      </c>
    </row>
    <row r="2179" spans="1:27" x14ac:dyDescent="0.25">
      <c r="D2179" s="37" t="s">
        <v>434</v>
      </c>
      <c r="E2179" s="36"/>
      <c r="H2179" s="36">
        <v>10</v>
      </c>
      <c r="I2179" t="s">
        <v>404</v>
      </c>
      <c r="K2179" s="34">
        <f>ROUND(H2179/100*K2178,5)</f>
        <v>670.54499999999996</v>
      </c>
    </row>
    <row r="2180" spans="1:27" x14ac:dyDescent="0.25">
      <c r="D2180" s="37" t="s">
        <v>405</v>
      </c>
      <c r="E2180" s="36"/>
      <c r="H2180" s="36"/>
      <c r="K2180" s="38">
        <f>SUM(K2178:K2179)</f>
        <v>7375.9949999999999</v>
      </c>
    </row>
    <row r="2182" spans="1:27" ht="45" customHeight="1" x14ac:dyDescent="0.25">
      <c r="A2182" s="29" t="s">
        <v>1072</v>
      </c>
      <c r="B2182" s="29" t="s">
        <v>244</v>
      </c>
      <c r="C2182" s="30" t="s">
        <v>27</v>
      </c>
      <c r="D2182" s="7" t="s">
        <v>245</v>
      </c>
      <c r="E2182" s="6"/>
      <c r="F2182" s="6"/>
      <c r="G2182" s="30"/>
      <c r="H2182" s="31" t="s">
        <v>378</v>
      </c>
      <c r="I2182" s="5">
        <v>1</v>
      </c>
      <c r="J2182" s="4"/>
      <c r="K2182" s="32">
        <f>ROUND(K2188,2)</f>
        <v>628.33000000000004</v>
      </c>
      <c r="L2182" s="30"/>
      <c r="M2182" s="30"/>
      <c r="N2182" s="30"/>
      <c r="O2182" s="30"/>
      <c r="P2182" s="30"/>
      <c r="Q2182" s="30"/>
      <c r="R2182" s="30"/>
      <c r="S2182" s="30"/>
      <c r="T2182" s="30"/>
      <c r="U2182" s="30"/>
      <c r="V2182" s="30"/>
      <c r="W2182" s="30"/>
      <c r="X2182" s="30"/>
      <c r="Y2182" s="30"/>
      <c r="Z2182" s="30"/>
      <c r="AA2182" s="30"/>
    </row>
    <row r="2183" spans="1:27" x14ac:dyDescent="0.25">
      <c r="B2183" s="25" t="s">
        <v>379</v>
      </c>
    </row>
    <row r="2184" spans="1:27" x14ac:dyDescent="0.25">
      <c r="B2184" t="s">
        <v>1069</v>
      </c>
      <c r="C2184" t="s">
        <v>381</v>
      </c>
      <c r="D2184" t="s">
        <v>1070</v>
      </c>
      <c r="E2184" s="33">
        <v>11.5</v>
      </c>
      <c r="F2184" t="s">
        <v>383</v>
      </c>
      <c r="G2184" t="s">
        <v>384</v>
      </c>
      <c r="H2184" s="34">
        <v>49.67</v>
      </c>
      <c r="I2184" t="s">
        <v>385</v>
      </c>
      <c r="J2184" s="35">
        <f>ROUND(E2184/I2182* H2184,5)</f>
        <v>571.20500000000004</v>
      </c>
      <c r="K2184" s="36"/>
    </row>
    <row r="2185" spans="1:27" x14ac:dyDescent="0.25">
      <c r="D2185" s="37" t="s">
        <v>386</v>
      </c>
      <c r="E2185" s="36"/>
      <c r="H2185" s="36"/>
      <c r="K2185" s="34">
        <f>SUM(J2184:J2184)</f>
        <v>571.20500000000004</v>
      </c>
    </row>
    <row r="2186" spans="1:27" x14ac:dyDescent="0.25">
      <c r="D2186" s="37" t="s">
        <v>402</v>
      </c>
      <c r="E2186" s="36"/>
      <c r="H2186" s="36"/>
      <c r="K2186" s="38">
        <f>SUM(J2183:J2185)</f>
        <v>571.20500000000004</v>
      </c>
    </row>
    <row r="2187" spans="1:27" x14ac:dyDescent="0.25">
      <c r="D2187" s="37" t="s">
        <v>434</v>
      </c>
      <c r="E2187" s="36"/>
      <c r="H2187" s="36">
        <v>10</v>
      </c>
      <c r="I2187" t="s">
        <v>404</v>
      </c>
      <c r="K2187" s="34">
        <f>ROUND(H2187/100*K2186,5)</f>
        <v>57.1205</v>
      </c>
    </row>
    <row r="2188" spans="1:27" x14ac:dyDescent="0.25">
      <c r="D2188" s="37" t="s">
        <v>405</v>
      </c>
      <c r="E2188" s="36"/>
      <c r="H2188" s="36"/>
      <c r="K2188" s="38">
        <f>SUM(K2186:K2187)</f>
        <v>628.32550000000003</v>
      </c>
    </row>
    <row r="2190" spans="1:27" ht="45" customHeight="1" x14ac:dyDescent="0.25">
      <c r="A2190" s="29" t="s">
        <v>1073</v>
      </c>
      <c r="B2190" s="29" t="s">
        <v>236</v>
      </c>
      <c r="C2190" s="30" t="s">
        <v>27</v>
      </c>
      <c r="D2190" s="7" t="s">
        <v>237</v>
      </c>
      <c r="E2190" s="6"/>
      <c r="F2190" s="6"/>
      <c r="G2190" s="30"/>
      <c r="H2190" s="31" t="s">
        <v>378</v>
      </c>
      <c r="I2190" s="5">
        <v>1</v>
      </c>
      <c r="J2190" s="4"/>
      <c r="K2190" s="32">
        <f>ROUND(K2196,2)</f>
        <v>2294.75</v>
      </c>
      <c r="L2190" s="30"/>
      <c r="M2190" s="30"/>
      <c r="N2190" s="30"/>
      <c r="O2190" s="30"/>
      <c r="P2190" s="30"/>
      <c r="Q2190" s="30"/>
      <c r="R2190" s="30"/>
      <c r="S2190" s="30"/>
      <c r="T2190" s="30"/>
      <c r="U2190" s="30"/>
      <c r="V2190" s="30"/>
      <c r="W2190" s="30"/>
      <c r="X2190" s="30"/>
      <c r="Y2190" s="30"/>
      <c r="Z2190" s="30"/>
      <c r="AA2190" s="30"/>
    </row>
    <row r="2191" spans="1:27" x14ac:dyDescent="0.25">
      <c r="B2191" s="25" t="s">
        <v>379</v>
      </c>
    </row>
    <row r="2192" spans="1:27" x14ac:dyDescent="0.25">
      <c r="B2192" t="s">
        <v>1069</v>
      </c>
      <c r="C2192" t="s">
        <v>381</v>
      </c>
      <c r="D2192" t="s">
        <v>1070</v>
      </c>
      <c r="E2192" s="33">
        <v>42</v>
      </c>
      <c r="F2192" t="s">
        <v>383</v>
      </c>
      <c r="G2192" t="s">
        <v>384</v>
      </c>
      <c r="H2192" s="34">
        <v>49.67</v>
      </c>
      <c r="I2192" t="s">
        <v>385</v>
      </c>
      <c r="J2192" s="35">
        <f>ROUND(E2192/I2190* H2192,5)</f>
        <v>2086.14</v>
      </c>
      <c r="K2192" s="36"/>
    </row>
    <row r="2193" spans="1:27" x14ac:dyDescent="0.25">
      <c r="D2193" s="37" t="s">
        <v>386</v>
      </c>
      <c r="E2193" s="36"/>
      <c r="H2193" s="36"/>
      <c r="K2193" s="34">
        <f>SUM(J2192:J2192)</f>
        <v>2086.14</v>
      </c>
    </row>
    <row r="2194" spans="1:27" x14ac:dyDescent="0.25">
      <c r="D2194" s="37" t="s">
        <v>402</v>
      </c>
      <c r="E2194" s="36"/>
      <c r="H2194" s="36"/>
      <c r="K2194" s="38">
        <f>SUM(J2191:J2193)</f>
        <v>2086.14</v>
      </c>
    </row>
    <row r="2195" spans="1:27" x14ac:dyDescent="0.25">
      <c r="D2195" s="37" t="s">
        <v>434</v>
      </c>
      <c r="E2195" s="36"/>
      <c r="H2195" s="36">
        <v>10</v>
      </c>
      <c r="I2195" t="s">
        <v>404</v>
      </c>
      <c r="K2195" s="34">
        <f>ROUND(H2195/100*K2194,5)</f>
        <v>208.614</v>
      </c>
    </row>
    <row r="2196" spans="1:27" x14ac:dyDescent="0.25">
      <c r="D2196" s="37" t="s">
        <v>405</v>
      </c>
      <c r="E2196" s="36"/>
      <c r="H2196" s="36"/>
      <c r="K2196" s="38">
        <f>SUM(K2194:K2195)</f>
        <v>2294.7539999999999</v>
      </c>
    </row>
    <row r="2198" spans="1:27" ht="45" customHeight="1" x14ac:dyDescent="0.25">
      <c r="A2198" s="29" t="s">
        <v>1074</v>
      </c>
      <c r="B2198" s="29" t="s">
        <v>240</v>
      </c>
      <c r="C2198" s="30" t="s">
        <v>27</v>
      </c>
      <c r="D2198" s="7" t="s">
        <v>241</v>
      </c>
      <c r="E2198" s="6"/>
      <c r="F2198" s="6"/>
      <c r="G2198" s="30"/>
      <c r="H2198" s="31" t="s">
        <v>378</v>
      </c>
      <c r="I2198" s="5">
        <v>1</v>
      </c>
      <c r="J2198" s="4"/>
      <c r="K2198" s="32">
        <f>ROUND(K2204,2)</f>
        <v>764.92</v>
      </c>
      <c r="L2198" s="30"/>
      <c r="M2198" s="30"/>
      <c r="N2198" s="30"/>
      <c r="O2198" s="30"/>
      <c r="P2198" s="30"/>
      <c r="Q2198" s="30"/>
      <c r="R2198" s="30"/>
      <c r="S2198" s="30"/>
      <c r="T2198" s="30"/>
      <c r="U2198" s="30"/>
      <c r="V2198" s="30"/>
      <c r="W2198" s="30"/>
      <c r="X2198" s="30"/>
      <c r="Y2198" s="30"/>
      <c r="Z2198" s="30"/>
      <c r="AA2198" s="30"/>
    </row>
    <row r="2199" spans="1:27" x14ac:dyDescent="0.25">
      <c r="B2199" s="25" t="s">
        <v>379</v>
      </c>
    </row>
    <row r="2200" spans="1:27" x14ac:dyDescent="0.25">
      <c r="B2200" t="s">
        <v>1069</v>
      </c>
      <c r="C2200" t="s">
        <v>381</v>
      </c>
      <c r="D2200" t="s">
        <v>1070</v>
      </c>
      <c r="E2200" s="33">
        <v>14</v>
      </c>
      <c r="F2200" t="s">
        <v>383</v>
      </c>
      <c r="G2200" t="s">
        <v>384</v>
      </c>
      <c r="H2200" s="34">
        <v>49.67</v>
      </c>
      <c r="I2200" t="s">
        <v>385</v>
      </c>
      <c r="J2200" s="35">
        <f>ROUND(E2200/I2198* H2200,5)</f>
        <v>695.38</v>
      </c>
      <c r="K2200" s="36"/>
    </row>
    <row r="2201" spans="1:27" x14ac:dyDescent="0.25">
      <c r="D2201" s="37" t="s">
        <v>386</v>
      </c>
      <c r="E2201" s="36"/>
      <c r="H2201" s="36"/>
      <c r="K2201" s="34">
        <f>SUM(J2200:J2200)</f>
        <v>695.38</v>
      </c>
    </row>
    <row r="2202" spans="1:27" x14ac:dyDescent="0.25">
      <c r="D2202" s="37" t="s">
        <v>402</v>
      </c>
      <c r="E2202" s="36"/>
      <c r="H2202" s="36"/>
      <c r="K2202" s="38">
        <f>SUM(J2199:J2201)</f>
        <v>695.38</v>
      </c>
    </row>
    <row r="2203" spans="1:27" x14ac:dyDescent="0.25">
      <c r="D2203" s="37" t="s">
        <v>434</v>
      </c>
      <c r="E2203" s="36"/>
      <c r="H2203" s="36">
        <v>10</v>
      </c>
      <c r="I2203" t="s">
        <v>404</v>
      </c>
      <c r="K2203" s="34">
        <f>ROUND(H2203/100*K2202,5)</f>
        <v>69.537999999999997</v>
      </c>
    </row>
    <row r="2204" spans="1:27" x14ac:dyDescent="0.25">
      <c r="D2204" s="37" t="s">
        <v>405</v>
      </c>
      <c r="E2204" s="36"/>
      <c r="H2204" s="36"/>
      <c r="K2204" s="38">
        <f>SUM(K2202:K2203)</f>
        <v>764.91800000000001</v>
      </c>
    </row>
    <row r="2206" spans="1:27" ht="45" customHeight="1" x14ac:dyDescent="0.25">
      <c r="A2206" s="29" t="s">
        <v>1075</v>
      </c>
      <c r="B2206" s="29" t="s">
        <v>260</v>
      </c>
      <c r="C2206" s="30" t="s">
        <v>27</v>
      </c>
      <c r="D2206" s="7" t="s">
        <v>261</v>
      </c>
      <c r="E2206" s="6"/>
      <c r="F2206" s="6"/>
      <c r="G2206" s="30"/>
      <c r="H2206" s="31" t="s">
        <v>378</v>
      </c>
      <c r="I2206" s="5">
        <v>1</v>
      </c>
      <c r="J2206" s="4"/>
      <c r="K2206" s="32">
        <f>ROUND(K2212,2)</f>
        <v>143</v>
      </c>
      <c r="L2206" s="30"/>
      <c r="M2206" s="30"/>
      <c r="N2206" s="30"/>
      <c r="O2206" s="30"/>
      <c r="P2206" s="30"/>
      <c r="Q2206" s="30"/>
      <c r="R2206" s="30"/>
      <c r="S2206" s="30"/>
      <c r="T2206" s="30"/>
      <c r="U2206" s="30"/>
      <c r="V2206" s="30"/>
      <c r="W2206" s="30"/>
      <c r="X2206" s="30"/>
      <c r="Y2206" s="30"/>
      <c r="Z2206" s="30"/>
      <c r="AA2206" s="30"/>
    </row>
    <row r="2207" spans="1:27" x14ac:dyDescent="0.25">
      <c r="B2207" s="25" t="s">
        <v>391</v>
      </c>
    </row>
    <row r="2208" spans="1:27" x14ac:dyDescent="0.25">
      <c r="B2208" t="s">
        <v>1076</v>
      </c>
      <c r="C2208" t="s">
        <v>27</v>
      </c>
      <c r="D2208" t="s">
        <v>261</v>
      </c>
      <c r="E2208" s="33">
        <v>1</v>
      </c>
      <c r="G2208" t="s">
        <v>384</v>
      </c>
      <c r="H2208" s="34">
        <v>130</v>
      </c>
      <c r="I2208" t="s">
        <v>385</v>
      </c>
      <c r="J2208" s="35">
        <f>ROUND(E2208* H2208,5)</f>
        <v>130</v>
      </c>
      <c r="K2208" s="36"/>
    </row>
    <row r="2209" spans="1:27" x14ac:dyDescent="0.25">
      <c r="D2209" s="37" t="s">
        <v>401</v>
      </c>
      <c r="E2209" s="36"/>
      <c r="H2209" s="36"/>
      <c r="K2209" s="34">
        <f>SUM(J2208:J2208)</f>
        <v>130</v>
      </c>
    </row>
    <row r="2210" spans="1:27" x14ac:dyDescent="0.25">
      <c r="D2210" s="37" t="s">
        <v>402</v>
      </c>
      <c r="E2210" s="36"/>
      <c r="H2210" s="36"/>
      <c r="K2210" s="38">
        <f>SUM(J2207:J2209)</f>
        <v>130</v>
      </c>
    </row>
    <row r="2211" spans="1:27" x14ac:dyDescent="0.25">
      <c r="D2211" s="37" t="s">
        <v>434</v>
      </c>
      <c r="E2211" s="36"/>
      <c r="H2211" s="36">
        <v>10</v>
      </c>
      <c r="I2211" t="s">
        <v>404</v>
      </c>
      <c r="K2211" s="34">
        <f>ROUND(H2211/100*K2210,5)</f>
        <v>13</v>
      </c>
    </row>
    <row r="2212" spans="1:27" x14ac:dyDescent="0.25">
      <c r="D2212" s="37" t="s">
        <v>405</v>
      </c>
      <c r="E2212" s="36"/>
      <c r="H2212" s="36"/>
      <c r="K2212" s="38">
        <f>SUM(K2210:K2211)</f>
        <v>143</v>
      </c>
    </row>
    <row r="2214" spans="1:27" ht="45" customHeight="1" x14ac:dyDescent="0.25">
      <c r="A2214" s="29" t="s">
        <v>1077</v>
      </c>
      <c r="B2214" s="29" t="s">
        <v>238</v>
      </c>
      <c r="C2214" s="30" t="s">
        <v>27</v>
      </c>
      <c r="D2214" s="7" t="s">
        <v>239</v>
      </c>
      <c r="E2214" s="6"/>
      <c r="F2214" s="6"/>
      <c r="G2214" s="30"/>
      <c r="H2214" s="31" t="s">
        <v>378</v>
      </c>
      <c r="I2214" s="5">
        <v>1</v>
      </c>
      <c r="J2214" s="4"/>
      <c r="K2214" s="32">
        <f>ROUND(K2220,2)</f>
        <v>1311.29</v>
      </c>
      <c r="L2214" s="30"/>
      <c r="M2214" s="30"/>
      <c r="N2214" s="30"/>
      <c r="O2214" s="30"/>
      <c r="P2214" s="30"/>
      <c r="Q2214" s="30"/>
      <c r="R2214" s="30"/>
      <c r="S2214" s="30"/>
      <c r="T2214" s="30"/>
      <c r="U2214" s="30"/>
      <c r="V2214" s="30"/>
      <c r="W2214" s="30"/>
      <c r="X2214" s="30"/>
      <c r="Y2214" s="30"/>
      <c r="Z2214" s="30"/>
      <c r="AA2214" s="30"/>
    </row>
    <row r="2215" spans="1:27" x14ac:dyDescent="0.25">
      <c r="B2215" s="25" t="s">
        <v>379</v>
      </c>
    </row>
    <row r="2216" spans="1:27" x14ac:dyDescent="0.25">
      <c r="B2216" t="s">
        <v>1069</v>
      </c>
      <c r="C2216" t="s">
        <v>381</v>
      </c>
      <c r="D2216" t="s">
        <v>1070</v>
      </c>
      <c r="E2216" s="33">
        <v>24</v>
      </c>
      <c r="F2216" t="s">
        <v>383</v>
      </c>
      <c r="G2216" t="s">
        <v>384</v>
      </c>
      <c r="H2216" s="34">
        <v>49.67</v>
      </c>
      <c r="I2216" t="s">
        <v>385</v>
      </c>
      <c r="J2216" s="35">
        <f>ROUND(E2216/I2214* H2216,5)</f>
        <v>1192.08</v>
      </c>
      <c r="K2216" s="36"/>
    </row>
    <row r="2217" spans="1:27" x14ac:dyDescent="0.25">
      <c r="D2217" s="37" t="s">
        <v>386</v>
      </c>
      <c r="E2217" s="36"/>
      <c r="H2217" s="36"/>
      <c r="K2217" s="34">
        <f>SUM(J2216:J2216)</f>
        <v>1192.08</v>
      </c>
    </row>
    <row r="2218" spans="1:27" x14ac:dyDescent="0.25">
      <c r="D2218" s="37" t="s">
        <v>402</v>
      </c>
      <c r="E2218" s="36"/>
      <c r="H2218" s="36"/>
      <c r="K2218" s="38">
        <f>SUM(J2215:J2217)</f>
        <v>1192.08</v>
      </c>
    </row>
    <row r="2219" spans="1:27" x14ac:dyDescent="0.25">
      <c r="D2219" s="37" t="s">
        <v>434</v>
      </c>
      <c r="E2219" s="36"/>
      <c r="H2219" s="36">
        <v>10</v>
      </c>
      <c r="I2219" t="s">
        <v>404</v>
      </c>
      <c r="K2219" s="34">
        <f>ROUND(H2219/100*K2218,5)</f>
        <v>119.208</v>
      </c>
    </row>
    <row r="2220" spans="1:27" x14ac:dyDescent="0.25">
      <c r="D2220" s="37" t="s">
        <v>405</v>
      </c>
      <c r="E2220" s="36"/>
      <c r="H2220" s="36"/>
      <c r="K2220" s="38">
        <f>SUM(K2218:K2219)</f>
        <v>1311.288</v>
      </c>
    </row>
    <row r="2222" spans="1:27" ht="45" customHeight="1" x14ac:dyDescent="0.25">
      <c r="A2222" s="29" t="s">
        <v>1078</v>
      </c>
      <c r="B2222" s="29" t="s">
        <v>232</v>
      </c>
      <c r="C2222" s="30" t="s">
        <v>27</v>
      </c>
      <c r="D2222" s="7" t="s">
        <v>233</v>
      </c>
      <c r="E2222" s="6"/>
      <c r="F2222" s="6"/>
      <c r="G2222" s="30"/>
      <c r="H2222" s="31" t="s">
        <v>378</v>
      </c>
      <c r="I2222" s="5">
        <v>1</v>
      </c>
      <c r="J2222" s="4"/>
      <c r="K2222" s="32">
        <f>ROUND(K2228,2)</f>
        <v>5135.88</v>
      </c>
      <c r="L2222" s="30"/>
      <c r="M2222" s="30"/>
      <c r="N2222" s="30"/>
      <c r="O2222" s="30"/>
      <c r="P2222" s="30"/>
      <c r="Q2222" s="30"/>
      <c r="R2222" s="30"/>
      <c r="S2222" s="30"/>
      <c r="T2222" s="30"/>
      <c r="U2222" s="30"/>
      <c r="V2222" s="30"/>
      <c r="W2222" s="30"/>
      <c r="X2222" s="30"/>
      <c r="Y2222" s="30"/>
      <c r="Z2222" s="30"/>
      <c r="AA2222" s="30"/>
    </row>
    <row r="2223" spans="1:27" x14ac:dyDescent="0.25">
      <c r="B2223" s="25" t="s">
        <v>379</v>
      </c>
    </row>
    <row r="2224" spans="1:27" x14ac:dyDescent="0.25">
      <c r="B2224" t="s">
        <v>1069</v>
      </c>
      <c r="C2224" t="s">
        <v>381</v>
      </c>
      <c r="D2224" t="s">
        <v>1070</v>
      </c>
      <c r="E2224" s="33">
        <v>94</v>
      </c>
      <c r="F2224" t="s">
        <v>383</v>
      </c>
      <c r="G2224" t="s">
        <v>384</v>
      </c>
      <c r="H2224" s="34">
        <v>49.67</v>
      </c>
      <c r="I2224" t="s">
        <v>385</v>
      </c>
      <c r="J2224" s="35">
        <f>ROUND(E2224/I2222* H2224,5)</f>
        <v>4668.9799999999996</v>
      </c>
      <c r="K2224" s="36"/>
    </row>
    <row r="2225" spans="1:27" x14ac:dyDescent="0.25">
      <c r="D2225" s="37" t="s">
        <v>386</v>
      </c>
      <c r="E2225" s="36"/>
      <c r="H2225" s="36"/>
      <c r="K2225" s="34">
        <f>SUM(J2224:J2224)</f>
        <v>4668.9799999999996</v>
      </c>
    </row>
    <row r="2226" spans="1:27" x14ac:dyDescent="0.25">
      <c r="D2226" s="37" t="s">
        <v>402</v>
      </c>
      <c r="E2226" s="36"/>
      <c r="H2226" s="36"/>
      <c r="K2226" s="38">
        <f>SUM(J2223:J2225)</f>
        <v>4668.9799999999996</v>
      </c>
    </row>
    <row r="2227" spans="1:27" x14ac:dyDescent="0.25">
      <c r="D2227" s="37" t="s">
        <v>434</v>
      </c>
      <c r="E2227" s="36"/>
      <c r="H2227" s="36">
        <v>10</v>
      </c>
      <c r="I2227" t="s">
        <v>404</v>
      </c>
      <c r="K2227" s="34">
        <f>ROUND(H2227/100*K2226,5)</f>
        <v>466.89800000000002</v>
      </c>
    </row>
    <row r="2228" spans="1:27" x14ac:dyDescent="0.25">
      <c r="D2228" s="37" t="s">
        <v>405</v>
      </c>
      <c r="E2228" s="36"/>
      <c r="H2228" s="36"/>
      <c r="K2228" s="38">
        <f>SUM(K2226:K2227)</f>
        <v>5135.8779999999997</v>
      </c>
    </row>
    <row r="2230" spans="1:27" ht="45" customHeight="1" x14ac:dyDescent="0.25">
      <c r="A2230" s="29" t="s">
        <v>1079</v>
      </c>
      <c r="B2230" s="29" t="s">
        <v>242</v>
      </c>
      <c r="C2230" s="30" t="s">
        <v>27</v>
      </c>
      <c r="D2230" s="7" t="s">
        <v>243</v>
      </c>
      <c r="E2230" s="6"/>
      <c r="F2230" s="6"/>
      <c r="G2230" s="30"/>
      <c r="H2230" s="31" t="s">
        <v>378</v>
      </c>
      <c r="I2230" s="5">
        <v>1</v>
      </c>
      <c r="J2230" s="4"/>
      <c r="K2230" s="32">
        <f>ROUND(K2236,2)</f>
        <v>819.56</v>
      </c>
      <c r="L2230" s="30"/>
      <c r="M2230" s="30"/>
      <c r="N2230" s="30"/>
      <c r="O2230" s="30"/>
      <c r="P2230" s="30"/>
      <c r="Q2230" s="30"/>
      <c r="R2230" s="30"/>
      <c r="S2230" s="30"/>
      <c r="T2230" s="30"/>
      <c r="U2230" s="30"/>
      <c r="V2230" s="30"/>
      <c r="W2230" s="30"/>
      <c r="X2230" s="30"/>
      <c r="Y2230" s="30"/>
      <c r="Z2230" s="30"/>
      <c r="AA2230" s="30"/>
    </row>
    <row r="2231" spans="1:27" x14ac:dyDescent="0.25">
      <c r="B2231" s="25" t="s">
        <v>379</v>
      </c>
    </row>
    <row r="2232" spans="1:27" x14ac:dyDescent="0.25">
      <c r="B2232" t="s">
        <v>1069</v>
      </c>
      <c r="C2232" t="s">
        <v>381</v>
      </c>
      <c r="D2232" t="s">
        <v>1070</v>
      </c>
      <c r="E2232" s="33">
        <v>15</v>
      </c>
      <c r="F2232" t="s">
        <v>383</v>
      </c>
      <c r="G2232" t="s">
        <v>384</v>
      </c>
      <c r="H2232" s="34">
        <v>49.67</v>
      </c>
      <c r="I2232" t="s">
        <v>385</v>
      </c>
      <c r="J2232" s="35">
        <f>ROUND(E2232/I2230* H2232,5)</f>
        <v>745.05</v>
      </c>
      <c r="K2232" s="36"/>
    </row>
    <row r="2233" spans="1:27" x14ac:dyDescent="0.25">
      <c r="D2233" s="37" t="s">
        <v>386</v>
      </c>
      <c r="E2233" s="36"/>
      <c r="H2233" s="36"/>
      <c r="K2233" s="34">
        <f>SUM(J2232:J2232)</f>
        <v>745.05</v>
      </c>
    </row>
    <row r="2234" spans="1:27" x14ac:dyDescent="0.25">
      <c r="D2234" s="37" t="s">
        <v>402</v>
      </c>
      <c r="E2234" s="36"/>
      <c r="H2234" s="36"/>
      <c r="K2234" s="38">
        <f>SUM(J2231:J2233)</f>
        <v>745.05</v>
      </c>
    </row>
    <row r="2235" spans="1:27" x14ac:dyDescent="0.25">
      <c r="D2235" s="37" t="s">
        <v>434</v>
      </c>
      <c r="E2235" s="36"/>
      <c r="H2235" s="36">
        <v>10</v>
      </c>
      <c r="I2235" t="s">
        <v>404</v>
      </c>
      <c r="K2235" s="34">
        <f>ROUND(H2235/100*K2234,5)</f>
        <v>74.504999999999995</v>
      </c>
    </row>
    <row r="2236" spans="1:27" x14ac:dyDescent="0.25">
      <c r="D2236" s="37" t="s">
        <v>405</v>
      </c>
      <c r="E2236" s="36"/>
      <c r="H2236" s="36"/>
      <c r="K2236" s="38">
        <f>SUM(K2234:K2235)</f>
        <v>819.55499999999995</v>
      </c>
    </row>
    <row r="2238" spans="1:27" ht="45" customHeight="1" x14ac:dyDescent="0.25">
      <c r="A2238" s="29" t="s">
        <v>1080</v>
      </c>
      <c r="B2238" s="29" t="s">
        <v>258</v>
      </c>
      <c r="C2238" s="30" t="s">
        <v>27</v>
      </c>
      <c r="D2238" s="7" t="s">
        <v>259</v>
      </c>
      <c r="E2238" s="6"/>
      <c r="F2238" s="6"/>
      <c r="G2238" s="30"/>
      <c r="H2238" s="31" t="s">
        <v>378</v>
      </c>
      <c r="I2238" s="5">
        <v>1</v>
      </c>
      <c r="J2238" s="4"/>
      <c r="K2238" s="32">
        <f>ROUND(K2244,2)</f>
        <v>15039.59</v>
      </c>
      <c r="L2238" s="30"/>
      <c r="M2238" s="30"/>
      <c r="N2238" s="30"/>
      <c r="O2238" s="30"/>
      <c r="P2238" s="30"/>
      <c r="Q2238" s="30"/>
      <c r="R2238" s="30"/>
      <c r="S2238" s="30"/>
      <c r="T2238" s="30"/>
      <c r="U2238" s="30"/>
      <c r="V2238" s="30"/>
      <c r="W2238" s="30"/>
      <c r="X2238" s="30"/>
      <c r="Y2238" s="30"/>
      <c r="Z2238" s="30"/>
      <c r="AA2238" s="30"/>
    </row>
    <row r="2239" spans="1:27" x14ac:dyDescent="0.25">
      <c r="B2239" s="25" t="s">
        <v>488</v>
      </c>
    </row>
    <row r="2240" spans="1:27" x14ac:dyDescent="0.25">
      <c r="B2240" t="s">
        <v>1081</v>
      </c>
      <c r="C2240" t="s">
        <v>60</v>
      </c>
      <c r="D2240" t="s">
        <v>1082</v>
      </c>
      <c r="E2240" s="33">
        <v>1</v>
      </c>
      <c r="G2240" t="s">
        <v>384</v>
      </c>
      <c r="H2240" s="34">
        <v>13672.35</v>
      </c>
      <c r="I2240" t="s">
        <v>385</v>
      </c>
      <c r="J2240" s="35">
        <f>ROUND(E2240* H2240,5)</f>
        <v>13672.35</v>
      </c>
      <c r="K2240" s="36"/>
    </row>
    <row r="2241" spans="1:27" x14ac:dyDescent="0.25">
      <c r="D2241" s="37" t="s">
        <v>491</v>
      </c>
      <c r="E2241" s="36"/>
      <c r="H2241" s="36"/>
      <c r="K2241" s="34">
        <f>SUM(J2240:J2240)</f>
        <v>13672.35</v>
      </c>
    </row>
    <row r="2242" spans="1:27" x14ac:dyDescent="0.25">
      <c r="D2242" s="37" t="s">
        <v>402</v>
      </c>
      <c r="E2242" s="36"/>
      <c r="H2242" s="36"/>
      <c r="K2242" s="38">
        <f>SUM(J2239:J2241)</f>
        <v>13672.35</v>
      </c>
    </row>
    <row r="2243" spans="1:27" x14ac:dyDescent="0.25">
      <c r="D2243" s="37" t="s">
        <v>434</v>
      </c>
      <c r="E2243" s="36"/>
      <c r="H2243" s="36">
        <v>10</v>
      </c>
      <c r="I2243" t="s">
        <v>404</v>
      </c>
      <c r="K2243" s="34">
        <f>ROUND(H2243/100*K2242,5)</f>
        <v>1367.2349999999999</v>
      </c>
    </row>
    <row r="2244" spans="1:27" x14ac:dyDescent="0.25">
      <c r="D2244" s="37" t="s">
        <v>405</v>
      </c>
      <c r="E2244" s="36"/>
      <c r="H2244" s="36"/>
      <c r="K2244" s="38">
        <f>SUM(K2242:K2243)</f>
        <v>15039.585000000001</v>
      </c>
    </row>
    <row r="2246" spans="1:27" ht="45" customHeight="1" x14ac:dyDescent="0.25">
      <c r="A2246" s="29" t="s">
        <v>1083</v>
      </c>
      <c r="B2246" s="29" t="s">
        <v>287</v>
      </c>
      <c r="C2246" s="30" t="s">
        <v>27</v>
      </c>
      <c r="D2246" s="7" t="s">
        <v>288</v>
      </c>
      <c r="E2246" s="6"/>
      <c r="F2246" s="6"/>
      <c r="G2246" s="30"/>
      <c r="H2246" s="31" t="s">
        <v>378</v>
      </c>
      <c r="I2246" s="5">
        <v>1</v>
      </c>
      <c r="J2246" s="4"/>
      <c r="K2246" s="32">
        <f>ROUND(K2251,2)</f>
        <v>298.02</v>
      </c>
      <c r="L2246" s="30"/>
      <c r="M2246" s="30"/>
      <c r="N2246" s="30"/>
      <c r="O2246" s="30"/>
      <c r="P2246" s="30"/>
      <c r="Q2246" s="30"/>
      <c r="R2246" s="30"/>
      <c r="S2246" s="30"/>
      <c r="T2246" s="30"/>
      <c r="U2246" s="30"/>
      <c r="V2246" s="30"/>
      <c r="W2246" s="30"/>
      <c r="X2246" s="30"/>
      <c r="Y2246" s="30"/>
      <c r="Z2246" s="30"/>
      <c r="AA2246" s="30"/>
    </row>
    <row r="2247" spans="1:27" x14ac:dyDescent="0.25">
      <c r="B2247" s="25" t="s">
        <v>379</v>
      </c>
    </row>
    <row r="2248" spans="1:27" x14ac:dyDescent="0.25">
      <c r="B2248" t="s">
        <v>481</v>
      </c>
      <c r="C2248" t="s">
        <v>381</v>
      </c>
      <c r="D2248" t="s">
        <v>482</v>
      </c>
      <c r="E2248" s="33">
        <v>6</v>
      </c>
      <c r="F2248" t="s">
        <v>383</v>
      </c>
      <c r="G2248" t="s">
        <v>384</v>
      </c>
      <c r="H2248" s="34">
        <v>49.67</v>
      </c>
      <c r="I2248" t="s">
        <v>385</v>
      </c>
      <c r="J2248" s="35">
        <f>ROUND(E2248/I2246* H2248,5)</f>
        <v>298.02</v>
      </c>
      <c r="K2248" s="36"/>
    </row>
    <row r="2249" spans="1:27" x14ac:dyDescent="0.25">
      <c r="D2249" s="37" t="s">
        <v>386</v>
      </c>
      <c r="E2249" s="36"/>
      <c r="H2249" s="36"/>
      <c r="K2249" s="34">
        <f>SUM(J2248:J2248)</f>
        <v>298.02</v>
      </c>
    </row>
    <row r="2250" spans="1:27" x14ac:dyDescent="0.25">
      <c r="D2250" s="37" t="s">
        <v>402</v>
      </c>
      <c r="E2250" s="36"/>
      <c r="H2250" s="36"/>
      <c r="K2250" s="38">
        <f>SUM(J2247:J2249)</f>
        <v>298.02</v>
      </c>
    </row>
    <row r="2251" spans="1:27" x14ac:dyDescent="0.25">
      <c r="D2251" s="37" t="s">
        <v>405</v>
      </c>
      <c r="E2251" s="36"/>
      <c r="H2251" s="36"/>
      <c r="K2251" s="38">
        <f>SUM(K2250:K2250)</f>
        <v>298.02</v>
      </c>
    </row>
    <row r="2253" spans="1:27" x14ac:dyDescent="0.25">
      <c r="A2253" s="27" t="s">
        <v>421</v>
      </c>
      <c r="B2253" s="27"/>
    </row>
    <row r="2254" spans="1:27" ht="45" customHeight="1" x14ac:dyDescent="0.25">
      <c r="A2254" s="29" t="s">
        <v>1084</v>
      </c>
      <c r="B2254" s="40" t="s">
        <v>20</v>
      </c>
      <c r="C2254" s="30" t="s">
        <v>18</v>
      </c>
      <c r="D2254" s="7" t="s">
        <v>21</v>
      </c>
      <c r="E2254" s="6"/>
      <c r="F2254" s="6"/>
      <c r="G2254" s="30"/>
      <c r="H2254" s="31" t="s">
        <v>378</v>
      </c>
      <c r="I2254" s="5">
        <v>1</v>
      </c>
      <c r="J2254" s="4"/>
      <c r="K2254" s="32">
        <f>ROUND(K2264,2)</f>
        <v>75.09</v>
      </c>
      <c r="L2254" s="30"/>
      <c r="M2254" s="30"/>
      <c r="N2254" s="30"/>
      <c r="O2254" s="30"/>
      <c r="P2254" s="30"/>
      <c r="Q2254" s="30"/>
      <c r="R2254" s="30"/>
      <c r="S2254" s="30"/>
      <c r="T2254" s="30"/>
      <c r="U2254" s="30"/>
      <c r="V2254" s="30"/>
      <c r="W2254" s="30"/>
      <c r="X2254" s="30"/>
      <c r="Y2254" s="30"/>
      <c r="Z2254" s="30"/>
      <c r="AA2254" s="30"/>
    </row>
    <row r="2255" spans="1:27" x14ac:dyDescent="0.25">
      <c r="B2255" s="25" t="s">
        <v>379</v>
      </c>
    </row>
    <row r="2256" spans="1:27" x14ac:dyDescent="0.25">
      <c r="B2256" t="s">
        <v>674</v>
      </c>
      <c r="C2256" t="s">
        <v>381</v>
      </c>
      <c r="D2256" t="s">
        <v>675</v>
      </c>
      <c r="E2256" s="33">
        <v>1</v>
      </c>
      <c r="F2256" t="s">
        <v>383</v>
      </c>
      <c r="G2256" t="s">
        <v>384</v>
      </c>
      <c r="H2256" s="34">
        <v>31.58</v>
      </c>
      <c r="I2256" t="s">
        <v>385</v>
      </c>
      <c r="J2256" s="35">
        <f>ROUND(E2256/I2254* H2256,5)</f>
        <v>31.58</v>
      </c>
      <c r="K2256" s="36"/>
    </row>
    <row r="2257" spans="1:27" x14ac:dyDescent="0.25">
      <c r="B2257" t="s">
        <v>498</v>
      </c>
      <c r="C2257" t="s">
        <v>381</v>
      </c>
      <c r="D2257" t="s">
        <v>499</v>
      </c>
      <c r="E2257" s="33">
        <v>1</v>
      </c>
      <c r="F2257" t="s">
        <v>383</v>
      </c>
      <c r="G2257" t="s">
        <v>384</v>
      </c>
      <c r="H2257" s="34">
        <v>24.12</v>
      </c>
      <c r="I2257" t="s">
        <v>385</v>
      </c>
      <c r="J2257" s="35">
        <f>ROUND(E2257/I2254* H2257,5)</f>
        <v>24.12</v>
      </c>
      <c r="K2257" s="36"/>
    </row>
    <row r="2258" spans="1:27" x14ac:dyDescent="0.25">
      <c r="D2258" s="37" t="s">
        <v>386</v>
      </c>
      <c r="E2258" s="36"/>
      <c r="H2258" s="36"/>
      <c r="K2258" s="34">
        <f>SUM(J2256:J2257)</f>
        <v>55.7</v>
      </c>
    </row>
    <row r="2259" spans="1:27" x14ac:dyDescent="0.25">
      <c r="B2259" s="25" t="s">
        <v>421</v>
      </c>
      <c r="E2259" s="36"/>
      <c r="H2259" s="36"/>
      <c r="K2259" s="36"/>
    </row>
    <row r="2260" spans="1:27" x14ac:dyDescent="0.25">
      <c r="B2260" t="s">
        <v>424</v>
      </c>
      <c r="C2260" t="s">
        <v>15</v>
      </c>
      <c r="D2260" t="s">
        <v>425</v>
      </c>
      <c r="E2260" s="33">
        <v>0.2</v>
      </c>
      <c r="G2260" t="s">
        <v>384</v>
      </c>
      <c r="H2260" s="34">
        <v>62.81653</v>
      </c>
      <c r="I2260" t="s">
        <v>385</v>
      </c>
      <c r="J2260" s="35">
        <f>ROUND(E2260* H2260,5)</f>
        <v>12.56331</v>
      </c>
      <c r="K2260" s="36"/>
    </row>
    <row r="2261" spans="1:27" x14ac:dyDescent="0.25">
      <c r="D2261" s="37" t="s">
        <v>1085</v>
      </c>
      <c r="E2261" s="36"/>
      <c r="H2261" s="36"/>
      <c r="K2261" s="34">
        <f>SUM(J2260:J2260)</f>
        <v>12.56331</v>
      </c>
    </row>
    <row r="2262" spans="1:27" x14ac:dyDescent="0.25">
      <c r="D2262" s="37" t="s">
        <v>402</v>
      </c>
      <c r="E2262" s="36"/>
      <c r="H2262" s="36"/>
      <c r="K2262" s="38">
        <f>SUM(J2255:J2261)</f>
        <v>68.263310000000004</v>
      </c>
    </row>
    <row r="2263" spans="1:27" x14ac:dyDescent="0.25">
      <c r="D2263" s="37" t="s">
        <v>434</v>
      </c>
      <c r="E2263" s="36"/>
      <c r="H2263" s="36">
        <v>10</v>
      </c>
      <c r="I2263" t="s">
        <v>404</v>
      </c>
      <c r="K2263" s="34">
        <f>ROUND(H2263/100*K2262,5)</f>
        <v>6.8263299999999996</v>
      </c>
    </row>
    <row r="2264" spans="1:27" x14ac:dyDescent="0.25">
      <c r="D2264" s="37" t="s">
        <v>405</v>
      </c>
      <c r="E2264" s="36"/>
      <c r="H2264" s="36"/>
      <c r="K2264" s="38">
        <f>SUM(K2262:K2263)</f>
        <v>75.089640000000003</v>
      </c>
    </row>
    <row r="2266" spans="1:27" ht="45" customHeight="1" x14ac:dyDescent="0.25">
      <c r="A2266" s="29" t="s">
        <v>1086</v>
      </c>
      <c r="B2266" s="29" t="s">
        <v>22</v>
      </c>
      <c r="C2266" s="30" t="s">
        <v>18</v>
      </c>
      <c r="D2266" s="7" t="s">
        <v>23</v>
      </c>
      <c r="E2266" s="6"/>
      <c r="F2266" s="6"/>
      <c r="G2266" s="30"/>
      <c r="H2266" s="31" t="s">
        <v>378</v>
      </c>
      <c r="I2266" s="5">
        <v>1</v>
      </c>
      <c r="J2266" s="4"/>
      <c r="K2266" s="32">
        <f>ROUND(K2276,2)</f>
        <v>49.68</v>
      </c>
      <c r="L2266" s="30"/>
      <c r="M2266" s="30"/>
      <c r="N2266" s="30"/>
      <c r="O2266" s="30"/>
      <c r="P2266" s="30"/>
      <c r="Q2266" s="30"/>
      <c r="R2266" s="30"/>
      <c r="S2266" s="30"/>
      <c r="T2266" s="30"/>
      <c r="U2266" s="30"/>
      <c r="V2266" s="30"/>
      <c r="W2266" s="30"/>
      <c r="X2266" s="30"/>
      <c r="Y2266" s="30"/>
      <c r="Z2266" s="30"/>
      <c r="AA2266" s="30"/>
    </row>
    <row r="2267" spans="1:27" x14ac:dyDescent="0.25">
      <c r="B2267" s="25" t="s">
        <v>379</v>
      </c>
    </row>
    <row r="2268" spans="1:27" x14ac:dyDescent="0.25">
      <c r="B2268" t="s">
        <v>674</v>
      </c>
      <c r="C2268" t="s">
        <v>381</v>
      </c>
      <c r="D2268" t="s">
        <v>675</v>
      </c>
      <c r="E2268" s="33">
        <v>0.75</v>
      </c>
      <c r="F2268" t="s">
        <v>383</v>
      </c>
      <c r="G2268" t="s">
        <v>384</v>
      </c>
      <c r="H2268" s="34">
        <v>31.58</v>
      </c>
      <c r="I2268" t="s">
        <v>385</v>
      </c>
      <c r="J2268" s="35">
        <f>ROUND(E2268/I2266* H2268,5)</f>
        <v>23.684999999999999</v>
      </c>
      <c r="K2268" s="36"/>
    </row>
    <row r="2269" spans="1:27" x14ac:dyDescent="0.25">
      <c r="B2269" t="s">
        <v>498</v>
      </c>
      <c r="C2269" t="s">
        <v>381</v>
      </c>
      <c r="D2269" t="s">
        <v>499</v>
      </c>
      <c r="E2269" s="33">
        <v>0.5</v>
      </c>
      <c r="F2269" t="s">
        <v>383</v>
      </c>
      <c r="G2269" t="s">
        <v>384</v>
      </c>
      <c r="H2269" s="34">
        <v>24.12</v>
      </c>
      <c r="I2269" t="s">
        <v>385</v>
      </c>
      <c r="J2269" s="35">
        <f>ROUND(E2269/I2266* H2269,5)</f>
        <v>12.06</v>
      </c>
      <c r="K2269" s="36"/>
    </row>
    <row r="2270" spans="1:27" x14ac:dyDescent="0.25">
      <c r="D2270" s="37" t="s">
        <v>386</v>
      </c>
      <c r="E2270" s="36"/>
      <c r="H2270" s="36"/>
      <c r="K2270" s="34">
        <f>SUM(J2268:J2269)</f>
        <v>35.744999999999997</v>
      </c>
    </row>
    <row r="2271" spans="1:27" x14ac:dyDescent="0.25">
      <c r="B2271" s="25" t="s">
        <v>421</v>
      </c>
      <c r="E2271" s="36"/>
      <c r="H2271" s="36"/>
      <c r="K2271" s="36"/>
    </row>
    <row r="2272" spans="1:27" x14ac:dyDescent="0.25">
      <c r="B2272" t="s">
        <v>424</v>
      </c>
      <c r="C2272" t="s">
        <v>15</v>
      </c>
      <c r="D2272" t="s">
        <v>425</v>
      </c>
      <c r="E2272" s="33">
        <v>0.15</v>
      </c>
      <c r="G2272" t="s">
        <v>384</v>
      </c>
      <c r="H2272" s="34">
        <v>62.81653</v>
      </c>
      <c r="I2272" t="s">
        <v>385</v>
      </c>
      <c r="J2272" s="35">
        <f>ROUND(E2272* H2272,5)</f>
        <v>9.4224800000000002</v>
      </c>
      <c r="K2272" s="36"/>
    </row>
    <row r="2273" spans="1:27" x14ac:dyDescent="0.25">
      <c r="D2273" s="37" t="s">
        <v>1085</v>
      </c>
      <c r="E2273" s="36"/>
      <c r="H2273" s="36"/>
      <c r="K2273" s="34">
        <f>SUM(J2272:J2272)</f>
        <v>9.4224800000000002</v>
      </c>
    </row>
    <row r="2274" spans="1:27" x14ac:dyDescent="0.25">
      <c r="D2274" s="37" t="s">
        <v>402</v>
      </c>
      <c r="E2274" s="36"/>
      <c r="H2274" s="36"/>
      <c r="K2274" s="38">
        <f>SUM(J2267:J2273)</f>
        <v>45.167479999999998</v>
      </c>
    </row>
    <row r="2275" spans="1:27" x14ac:dyDescent="0.25">
      <c r="D2275" s="37" t="s">
        <v>434</v>
      </c>
      <c r="E2275" s="36"/>
      <c r="H2275" s="36">
        <v>10</v>
      </c>
      <c r="I2275" t="s">
        <v>404</v>
      </c>
      <c r="K2275" s="34">
        <f>ROUND(H2275/100*K2274,5)</f>
        <v>4.51675</v>
      </c>
    </row>
    <row r="2276" spans="1:27" x14ac:dyDescent="0.25">
      <c r="D2276" s="37" t="s">
        <v>405</v>
      </c>
      <c r="E2276" s="36"/>
      <c r="H2276" s="36"/>
      <c r="K2276" s="38">
        <f>SUM(K2274:K2275)</f>
        <v>49.684229999999999</v>
      </c>
    </row>
    <row r="2278" spans="1:27" ht="45" customHeight="1" x14ac:dyDescent="0.25">
      <c r="A2278" s="29" t="s">
        <v>1087</v>
      </c>
      <c r="B2278" s="29" t="s">
        <v>59</v>
      </c>
      <c r="C2278" s="30" t="s">
        <v>60</v>
      </c>
      <c r="D2278" s="7" t="s">
        <v>61</v>
      </c>
      <c r="E2278" s="6"/>
      <c r="F2278" s="6"/>
      <c r="G2278" s="30"/>
      <c r="H2278" s="31" t="s">
        <v>378</v>
      </c>
      <c r="I2278" s="5">
        <v>1</v>
      </c>
      <c r="J2278" s="4"/>
      <c r="K2278" s="32">
        <f>ROUND(K2287,2)</f>
        <v>238.24</v>
      </c>
      <c r="L2278" s="30"/>
      <c r="M2278" s="30"/>
      <c r="N2278" s="30"/>
      <c r="O2278" s="30"/>
      <c r="P2278" s="30"/>
      <c r="Q2278" s="30"/>
      <c r="R2278" s="30"/>
      <c r="S2278" s="30"/>
      <c r="T2278" s="30"/>
      <c r="U2278" s="30"/>
      <c r="V2278" s="30"/>
      <c r="W2278" s="30"/>
      <c r="X2278" s="30"/>
      <c r="Y2278" s="30"/>
      <c r="Z2278" s="30"/>
      <c r="AA2278" s="30"/>
    </row>
    <row r="2279" spans="1:27" x14ac:dyDescent="0.25">
      <c r="B2279" s="25" t="s">
        <v>379</v>
      </c>
    </row>
    <row r="2280" spans="1:27" x14ac:dyDescent="0.25">
      <c r="B2280" t="s">
        <v>674</v>
      </c>
      <c r="C2280" t="s">
        <v>381</v>
      </c>
      <c r="D2280" t="s">
        <v>675</v>
      </c>
      <c r="E2280" s="33">
        <v>1</v>
      </c>
      <c r="F2280" t="s">
        <v>383</v>
      </c>
      <c r="G2280" t="s">
        <v>384</v>
      </c>
      <c r="H2280" s="34">
        <v>31.58</v>
      </c>
      <c r="I2280" t="s">
        <v>385</v>
      </c>
      <c r="J2280" s="35">
        <f>ROUND(E2280/I2278* H2280,5)</f>
        <v>31.58</v>
      </c>
      <c r="K2280" s="36"/>
    </row>
    <row r="2281" spans="1:27" x14ac:dyDescent="0.25">
      <c r="D2281" s="37" t="s">
        <v>386</v>
      </c>
      <c r="E2281" s="36"/>
      <c r="H2281" s="36"/>
      <c r="K2281" s="34">
        <f>SUM(J2280:J2280)</f>
        <v>31.58</v>
      </c>
    </row>
    <row r="2282" spans="1:27" x14ac:dyDescent="0.25">
      <c r="B2282" s="25" t="s">
        <v>421</v>
      </c>
      <c r="E2282" s="36"/>
      <c r="H2282" s="36"/>
      <c r="K2282" s="36"/>
    </row>
    <row r="2283" spans="1:27" x14ac:dyDescent="0.25">
      <c r="B2283" t="s">
        <v>422</v>
      </c>
      <c r="C2283" t="s">
        <v>60</v>
      </c>
      <c r="D2283" t="s">
        <v>423</v>
      </c>
      <c r="E2283" s="33">
        <v>1</v>
      </c>
      <c r="G2283" t="s">
        <v>384</v>
      </c>
      <c r="H2283" s="34">
        <v>185</v>
      </c>
      <c r="I2283" t="s">
        <v>385</v>
      </c>
      <c r="J2283" s="35">
        <f>ROUND(E2283* H2283,5)</f>
        <v>185</v>
      </c>
      <c r="K2283" s="36"/>
    </row>
    <row r="2284" spans="1:27" x14ac:dyDescent="0.25">
      <c r="D2284" s="37" t="s">
        <v>1085</v>
      </c>
      <c r="E2284" s="36"/>
      <c r="H2284" s="36"/>
      <c r="K2284" s="34">
        <f>SUM(J2283:J2283)</f>
        <v>185</v>
      </c>
    </row>
    <row r="2285" spans="1:27" x14ac:dyDescent="0.25">
      <c r="D2285" s="37" t="s">
        <v>402</v>
      </c>
      <c r="E2285" s="36"/>
      <c r="H2285" s="36"/>
      <c r="K2285" s="38">
        <f>SUM(J2279:J2284)</f>
        <v>216.57999999999998</v>
      </c>
    </row>
    <row r="2286" spans="1:27" x14ac:dyDescent="0.25">
      <c r="D2286" s="37" t="s">
        <v>434</v>
      </c>
      <c r="E2286" s="36"/>
      <c r="H2286" s="36">
        <v>10</v>
      </c>
      <c r="I2286" t="s">
        <v>404</v>
      </c>
      <c r="K2286" s="34">
        <f>ROUND(H2286/100*K2285,5)</f>
        <v>21.658000000000001</v>
      </c>
    </row>
    <row r="2287" spans="1:27" x14ac:dyDescent="0.25">
      <c r="D2287" s="37" t="s">
        <v>405</v>
      </c>
      <c r="E2287" s="36"/>
      <c r="H2287" s="36"/>
      <c r="K2287" s="38">
        <f>SUM(K2285:K2286)</f>
        <v>238.238</v>
      </c>
    </row>
    <row r="2289" spans="1:27" ht="45" customHeight="1" x14ac:dyDescent="0.25">
      <c r="A2289" s="29" t="s">
        <v>1088</v>
      </c>
      <c r="B2289" s="29" t="s">
        <v>341</v>
      </c>
      <c r="C2289" s="30" t="s">
        <v>27</v>
      </c>
      <c r="D2289" s="7" t="s">
        <v>342</v>
      </c>
      <c r="E2289" s="6"/>
      <c r="F2289" s="6"/>
      <c r="G2289" s="30"/>
      <c r="H2289" s="31" t="s">
        <v>378</v>
      </c>
      <c r="I2289" s="5">
        <v>1</v>
      </c>
      <c r="J2289" s="4"/>
      <c r="K2289" s="32">
        <f>ROUND(K2303,2)</f>
        <v>645.9</v>
      </c>
      <c r="L2289" s="30"/>
      <c r="M2289" s="30"/>
      <c r="N2289" s="30"/>
      <c r="O2289" s="30"/>
      <c r="P2289" s="30"/>
      <c r="Q2289" s="30"/>
      <c r="R2289" s="30"/>
      <c r="S2289" s="30"/>
      <c r="T2289" s="30"/>
      <c r="U2289" s="30"/>
      <c r="V2289" s="30"/>
      <c r="W2289" s="30"/>
      <c r="X2289" s="30"/>
      <c r="Y2289" s="30"/>
      <c r="Z2289" s="30"/>
      <c r="AA2289" s="30"/>
    </row>
    <row r="2290" spans="1:27" x14ac:dyDescent="0.25">
      <c r="B2290" s="25" t="s">
        <v>379</v>
      </c>
    </row>
    <row r="2291" spans="1:27" x14ac:dyDescent="0.25">
      <c r="B2291" t="s">
        <v>437</v>
      </c>
      <c r="C2291" t="s">
        <v>381</v>
      </c>
      <c r="D2291" t="s">
        <v>438</v>
      </c>
      <c r="E2291" s="33">
        <v>1.25</v>
      </c>
      <c r="F2291" t="s">
        <v>383</v>
      </c>
      <c r="G2291" t="s">
        <v>384</v>
      </c>
      <c r="H2291" s="34">
        <v>31.58</v>
      </c>
      <c r="I2291" t="s">
        <v>385</v>
      </c>
      <c r="J2291" s="35">
        <f>ROUND(E2291/I2289* H2291,5)</f>
        <v>39.475000000000001</v>
      </c>
      <c r="K2291" s="36"/>
    </row>
    <row r="2292" spans="1:27" x14ac:dyDescent="0.25">
      <c r="B2292" t="s">
        <v>439</v>
      </c>
      <c r="C2292" t="s">
        <v>381</v>
      </c>
      <c r="D2292" t="s">
        <v>440</v>
      </c>
      <c r="E2292" s="33">
        <v>1.25</v>
      </c>
      <c r="F2292" t="s">
        <v>383</v>
      </c>
      <c r="G2292" t="s">
        <v>384</v>
      </c>
      <c r="H2292" s="34">
        <v>27.09</v>
      </c>
      <c r="I2292" t="s">
        <v>385</v>
      </c>
      <c r="J2292" s="35">
        <f>ROUND(E2292/I2289* H2292,5)</f>
        <v>33.862499999999997</v>
      </c>
      <c r="K2292" s="36"/>
    </row>
    <row r="2293" spans="1:27" x14ac:dyDescent="0.25">
      <c r="D2293" s="37" t="s">
        <v>386</v>
      </c>
      <c r="E2293" s="36"/>
      <c r="H2293" s="36"/>
      <c r="K2293" s="34">
        <f>SUM(J2291:J2292)</f>
        <v>73.337500000000006</v>
      </c>
    </row>
    <row r="2294" spans="1:27" x14ac:dyDescent="0.25">
      <c r="B2294" s="25" t="s">
        <v>391</v>
      </c>
      <c r="E2294" s="36"/>
      <c r="H2294" s="36"/>
      <c r="K2294" s="36"/>
    </row>
    <row r="2295" spans="1:27" x14ac:dyDescent="0.25">
      <c r="B2295" t="s">
        <v>703</v>
      </c>
      <c r="C2295" t="s">
        <v>27</v>
      </c>
      <c r="D2295" t="s">
        <v>704</v>
      </c>
      <c r="E2295" s="33">
        <v>1</v>
      </c>
      <c r="G2295" t="s">
        <v>384</v>
      </c>
      <c r="H2295" s="34">
        <v>13.49</v>
      </c>
      <c r="I2295" t="s">
        <v>385</v>
      </c>
      <c r="J2295" s="35">
        <f>ROUND(E2295* H2295,5)</f>
        <v>13.49</v>
      </c>
      <c r="K2295" s="36"/>
    </row>
    <row r="2296" spans="1:27" x14ac:dyDescent="0.25">
      <c r="D2296" s="37" t="s">
        <v>401</v>
      </c>
      <c r="E2296" s="36"/>
      <c r="H2296" s="36"/>
      <c r="K2296" s="34">
        <f>SUM(J2295:J2295)</f>
        <v>13.49</v>
      </c>
    </row>
    <row r="2297" spans="1:27" x14ac:dyDescent="0.25">
      <c r="B2297" s="25" t="s">
        <v>421</v>
      </c>
      <c r="E2297" s="36"/>
      <c r="H2297" s="36"/>
      <c r="K2297" s="36"/>
    </row>
    <row r="2298" spans="1:27" x14ac:dyDescent="0.25">
      <c r="B2298" t="s">
        <v>435</v>
      </c>
      <c r="C2298" t="s">
        <v>18</v>
      </c>
      <c r="D2298" t="s">
        <v>436</v>
      </c>
      <c r="E2298" s="33">
        <v>2</v>
      </c>
      <c r="G2298" t="s">
        <v>384</v>
      </c>
      <c r="H2298" s="34">
        <v>249.62589</v>
      </c>
      <c r="I2298" t="s">
        <v>385</v>
      </c>
      <c r="J2298" s="35">
        <f>ROUND(E2298* H2298,5)</f>
        <v>499.25178</v>
      </c>
      <c r="K2298" s="36"/>
    </row>
    <row r="2299" spans="1:27" x14ac:dyDescent="0.25">
      <c r="E2299" s="36"/>
      <c r="H2299" s="36"/>
      <c r="K2299" s="36"/>
    </row>
    <row r="2300" spans="1:27" x14ac:dyDescent="0.25">
      <c r="D2300" s="37" t="s">
        <v>403</v>
      </c>
      <c r="E2300" s="36"/>
      <c r="H2300" s="36">
        <v>1.5</v>
      </c>
      <c r="I2300" t="s">
        <v>404</v>
      </c>
      <c r="J2300">
        <f>ROUND(H2300/100*K2293,5)</f>
        <v>1.10006</v>
      </c>
      <c r="K2300" s="36"/>
    </row>
    <row r="2301" spans="1:27" x14ac:dyDescent="0.25">
      <c r="D2301" s="37" t="s">
        <v>402</v>
      </c>
      <c r="E2301" s="36"/>
      <c r="H2301" s="36"/>
      <c r="K2301" s="38">
        <f>SUM(J2290:J2300)</f>
        <v>587.17934000000002</v>
      </c>
    </row>
    <row r="2302" spans="1:27" x14ac:dyDescent="0.25">
      <c r="D2302" s="37" t="s">
        <v>434</v>
      </c>
      <c r="E2302" s="36"/>
      <c r="H2302" s="36">
        <v>10</v>
      </c>
      <c r="I2302" t="s">
        <v>404</v>
      </c>
      <c r="K2302" s="34">
        <f>ROUND(H2302/100*K2301,5)</f>
        <v>58.717930000000003</v>
      </c>
    </row>
    <row r="2303" spans="1:27" x14ac:dyDescent="0.25">
      <c r="D2303" s="37" t="s">
        <v>405</v>
      </c>
      <c r="E2303" s="36"/>
      <c r="H2303" s="36"/>
      <c r="K2303" s="38">
        <f>SUM(K2301:K2302)</f>
        <v>645.89727000000005</v>
      </c>
    </row>
  </sheetData>
  <sheetProtection sheet="1"/>
  <mergeCells count="329">
    <mergeCell ref="D2246:F2246"/>
    <mergeCell ref="I2246:J2246"/>
    <mergeCell ref="D2254:F2254"/>
    <mergeCell ref="I2254:J2254"/>
    <mergeCell ref="D2266:F2266"/>
    <mergeCell ref="I2266:J2266"/>
    <mergeCell ref="D2278:F2278"/>
    <mergeCell ref="I2278:J2278"/>
    <mergeCell ref="D2289:F2289"/>
    <mergeCell ref="I2289:J2289"/>
    <mergeCell ref="D2206:F2206"/>
    <mergeCell ref="I2206:J2206"/>
    <mergeCell ref="D2214:F2214"/>
    <mergeCell ref="I2214:J2214"/>
    <mergeCell ref="D2222:F2222"/>
    <mergeCell ref="I2222:J2222"/>
    <mergeCell ref="D2230:F2230"/>
    <mergeCell ref="I2230:J2230"/>
    <mergeCell ref="D2238:F2238"/>
    <mergeCell ref="I2238:J2238"/>
    <mergeCell ref="D2166:F2166"/>
    <mergeCell ref="I2166:J2166"/>
    <mergeCell ref="D2174:F2174"/>
    <mergeCell ref="I2174:J2174"/>
    <mergeCell ref="D2182:F2182"/>
    <mergeCell ref="I2182:J2182"/>
    <mergeCell ref="D2190:F2190"/>
    <mergeCell ref="I2190:J2190"/>
    <mergeCell ref="D2198:F2198"/>
    <mergeCell ref="I2198:J2198"/>
    <mergeCell ref="D2119:F2119"/>
    <mergeCell ref="I2119:J2119"/>
    <mergeCell ref="D2131:F2131"/>
    <mergeCell ref="I2131:J2131"/>
    <mergeCell ref="D2145:F2145"/>
    <mergeCell ref="I2145:J2145"/>
    <mergeCell ref="D2155:F2155"/>
    <mergeCell ref="I2155:J2155"/>
    <mergeCell ref="D2165:F2165"/>
    <mergeCell ref="I2165:J2165"/>
    <mergeCell ref="D2057:F2057"/>
    <mergeCell ref="I2057:J2057"/>
    <mergeCell ref="D2069:F2069"/>
    <mergeCell ref="I2069:J2069"/>
    <mergeCell ref="D2081:F2081"/>
    <mergeCell ref="I2081:J2081"/>
    <mergeCell ref="D2093:F2093"/>
    <mergeCell ref="I2093:J2093"/>
    <mergeCell ref="D2105:F2105"/>
    <mergeCell ref="I2105:J2105"/>
    <mergeCell ref="D1993:F1993"/>
    <mergeCell ref="I1993:J1993"/>
    <mergeCell ref="D2007:F2007"/>
    <mergeCell ref="I2007:J2007"/>
    <mergeCell ref="D2021:F2021"/>
    <mergeCell ref="I2021:J2021"/>
    <mergeCell ref="D2033:F2033"/>
    <mergeCell ref="I2033:J2033"/>
    <mergeCell ref="D2045:F2045"/>
    <mergeCell ref="I2045:J2045"/>
    <mergeCell ref="D1922:F1922"/>
    <mergeCell ref="I1922:J1922"/>
    <mergeCell ref="D1937:F1937"/>
    <mergeCell ref="I1937:J1937"/>
    <mergeCell ref="D1951:F1951"/>
    <mergeCell ref="I1951:J1951"/>
    <mergeCell ref="D1965:F1965"/>
    <mergeCell ref="I1965:J1965"/>
    <mergeCell ref="D1979:F1979"/>
    <mergeCell ref="I1979:J1979"/>
    <mergeCell ref="D1854:F1854"/>
    <mergeCell ref="I1854:J1854"/>
    <mergeCell ref="D1868:F1868"/>
    <mergeCell ref="I1868:J1868"/>
    <mergeCell ref="D1881:F1881"/>
    <mergeCell ref="I1881:J1881"/>
    <mergeCell ref="D1894:F1894"/>
    <mergeCell ref="I1894:J1894"/>
    <mergeCell ref="D1907:F1907"/>
    <mergeCell ref="I1907:J1907"/>
    <mergeCell ref="D1788:F1788"/>
    <mergeCell ref="I1788:J1788"/>
    <mergeCell ref="D1802:F1802"/>
    <mergeCell ref="I1802:J1802"/>
    <mergeCell ref="D1812:F1812"/>
    <mergeCell ref="I1812:J1812"/>
    <mergeCell ref="D1826:F1826"/>
    <mergeCell ref="I1826:J1826"/>
    <mergeCell ref="D1840:F1840"/>
    <mergeCell ref="I1840:J1840"/>
    <mergeCell ref="D1722:F1722"/>
    <mergeCell ref="I1722:J1722"/>
    <mergeCell ref="D1736:F1736"/>
    <mergeCell ref="I1736:J1736"/>
    <mergeCell ref="D1744:F1744"/>
    <mergeCell ref="I1744:J1744"/>
    <mergeCell ref="D1759:F1759"/>
    <mergeCell ref="I1759:J1759"/>
    <mergeCell ref="D1774:F1774"/>
    <mergeCell ref="I1774:J1774"/>
    <mergeCell ref="D1652:F1652"/>
    <mergeCell ref="I1652:J1652"/>
    <mergeCell ref="D1666:F1666"/>
    <mergeCell ref="I1666:J1666"/>
    <mergeCell ref="D1680:F1680"/>
    <mergeCell ref="I1680:J1680"/>
    <mergeCell ref="D1694:F1694"/>
    <mergeCell ref="I1694:J1694"/>
    <mergeCell ref="D1708:F1708"/>
    <mergeCell ref="I1708:J1708"/>
    <mergeCell ref="D1501:F1501"/>
    <mergeCell ref="I1501:J1501"/>
    <mergeCell ref="D1567:F1567"/>
    <mergeCell ref="I1567:J1567"/>
    <mergeCell ref="D1600:F1600"/>
    <mergeCell ref="I1600:J1600"/>
    <mergeCell ref="D1624:F1624"/>
    <mergeCell ref="I1624:J1624"/>
    <mergeCell ref="D1638:F1638"/>
    <mergeCell ref="I1638:J1638"/>
    <mergeCell ref="D1435:F1435"/>
    <mergeCell ref="I1435:J1435"/>
    <mergeCell ref="D1451:F1451"/>
    <mergeCell ref="I1451:J1451"/>
    <mergeCell ref="D1465:F1465"/>
    <mergeCell ref="I1465:J1465"/>
    <mergeCell ref="D1479:F1479"/>
    <mergeCell ref="I1479:J1479"/>
    <mergeCell ref="D1491:F1491"/>
    <mergeCell ref="I1491:J1491"/>
    <mergeCell ref="D1365:F1365"/>
    <mergeCell ref="I1365:J1365"/>
    <mergeCell ref="D1379:F1379"/>
    <mergeCell ref="I1379:J1379"/>
    <mergeCell ref="D1393:F1393"/>
    <mergeCell ref="I1393:J1393"/>
    <mergeCell ref="D1407:F1407"/>
    <mergeCell ref="I1407:J1407"/>
    <mergeCell ref="D1421:F1421"/>
    <mergeCell ref="I1421:J1421"/>
    <mergeCell ref="D1295:F1295"/>
    <mergeCell ref="I1295:J1295"/>
    <mergeCell ref="D1309:F1309"/>
    <mergeCell ref="I1309:J1309"/>
    <mergeCell ref="D1323:F1323"/>
    <mergeCell ref="I1323:J1323"/>
    <mergeCell ref="D1337:F1337"/>
    <mergeCell ref="I1337:J1337"/>
    <mergeCell ref="D1351:F1351"/>
    <mergeCell ref="I1351:J1351"/>
    <mergeCell ref="D1230:F1230"/>
    <mergeCell ref="I1230:J1230"/>
    <mergeCell ref="D1245:F1245"/>
    <mergeCell ref="I1245:J1245"/>
    <mergeCell ref="D1259:F1259"/>
    <mergeCell ref="I1259:J1259"/>
    <mergeCell ref="D1273:F1273"/>
    <mergeCell ref="I1273:J1273"/>
    <mergeCell ref="D1284:F1284"/>
    <mergeCell ref="I1284:J1284"/>
    <mergeCell ref="D1156:F1156"/>
    <mergeCell ref="I1156:J1156"/>
    <mergeCell ref="D1171:F1171"/>
    <mergeCell ref="I1171:J1171"/>
    <mergeCell ref="D1185:F1185"/>
    <mergeCell ref="I1185:J1185"/>
    <mergeCell ref="D1200:F1200"/>
    <mergeCell ref="I1200:J1200"/>
    <mergeCell ref="D1215:F1215"/>
    <mergeCell ref="I1215:J1215"/>
    <mergeCell ref="D1075:F1075"/>
    <mergeCell ref="I1075:J1075"/>
    <mergeCell ref="D1090:F1090"/>
    <mergeCell ref="I1090:J1090"/>
    <mergeCell ref="D1107:F1107"/>
    <mergeCell ref="I1107:J1107"/>
    <mergeCell ref="D1124:F1124"/>
    <mergeCell ref="I1124:J1124"/>
    <mergeCell ref="D1141:F1141"/>
    <mergeCell ref="I1141:J1141"/>
    <mergeCell ref="D1000:F1000"/>
    <mergeCell ref="I1000:J1000"/>
    <mergeCell ref="D1015:F1015"/>
    <mergeCell ref="I1015:J1015"/>
    <mergeCell ref="D1029:F1029"/>
    <mergeCell ref="I1029:J1029"/>
    <mergeCell ref="D1044:F1044"/>
    <mergeCell ref="I1044:J1044"/>
    <mergeCell ref="D1058:F1058"/>
    <mergeCell ref="I1058:J1058"/>
    <mergeCell ref="D927:F927"/>
    <mergeCell ref="I927:J927"/>
    <mergeCell ref="D941:F941"/>
    <mergeCell ref="I941:J941"/>
    <mergeCell ref="D956:F956"/>
    <mergeCell ref="I956:J956"/>
    <mergeCell ref="D971:F971"/>
    <mergeCell ref="I971:J971"/>
    <mergeCell ref="D985:F985"/>
    <mergeCell ref="I985:J985"/>
    <mergeCell ref="D848:F848"/>
    <mergeCell ref="I848:J848"/>
    <mergeCell ref="D866:F866"/>
    <mergeCell ref="I866:J866"/>
    <mergeCell ref="D882:F882"/>
    <mergeCell ref="I882:J882"/>
    <mergeCell ref="D900:F900"/>
    <mergeCell ref="I900:J900"/>
    <mergeCell ref="D913:F913"/>
    <mergeCell ref="I913:J913"/>
    <mergeCell ref="D788:F788"/>
    <mergeCell ref="I788:J788"/>
    <mergeCell ref="D802:F802"/>
    <mergeCell ref="I802:J802"/>
    <mergeCell ref="D816:F816"/>
    <mergeCell ref="I816:J816"/>
    <mergeCell ref="D834:F834"/>
    <mergeCell ref="I834:J834"/>
    <mergeCell ref="D835:F835"/>
    <mergeCell ref="I835:J835"/>
    <mergeCell ref="D714:F714"/>
    <mergeCell ref="I714:J714"/>
    <mergeCell ref="D727:F727"/>
    <mergeCell ref="I727:J727"/>
    <mergeCell ref="D740:F740"/>
    <mergeCell ref="I740:J740"/>
    <mergeCell ref="D757:F757"/>
    <mergeCell ref="I757:J757"/>
    <mergeCell ref="D774:F774"/>
    <mergeCell ref="I774:J774"/>
    <mergeCell ref="D641:F641"/>
    <mergeCell ref="I641:J641"/>
    <mergeCell ref="D655:F655"/>
    <mergeCell ref="I655:J655"/>
    <mergeCell ref="D663:F663"/>
    <mergeCell ref="I663:J663"/>
    <mergeCell ref="D680:F680"/>
    <mergeCell ref="I680:J680"/>
    <mergeCell ref="D697:F697"/>
    <mergeCell ref="I697:J697"/>
    <mergeCell ref="D501:F501"/>
    <mergeCell ref="I501:J501"/>
    <mergeCell ref="D541:F541"/>
    <mergeCell ref="I541:J541"/>
    <mergeCell ref="D583:F583"/>
    <mergeCell ref="I583:J583"/>
    <mergeCell ref="D625:F625"/>
    <mergeCell ref="I625:J625"/>
    <mergeCell ref="D633:F633"/>
    <mergeCell ref="I633:J633"/>
    <mergeCell ref="D384:F384"/>
    <mergeCell ref="I384:J384"/>
    <mergeCell ref="D395:F395"/>
    <mergeCell ref="I395:J395"/>
    <mergeCell ref="D406:F406"/>
    <mergeCell ref="I406:J406"/>
    <mergeCell ref="D419:F419"/>
    <mergeCell ref="I419:J419"/>
    <mergeCell ref="D460:F460"/>
    <mergeCell ref="I460:J460"/>
    <mergeCell ref="D323:F323"/>
    <mergeCell ref="I323:J323"/>
    <mergeCell ref="D342:F342"/>
    <mergeCell ref="I342:J342"/>
    <mergeCell ref="D353:F353"/>
    <mergeCell ref="I353:J353"/>
    <mergeCell ref="D364:F364"/>
    <mergeCell ref="I364:J364"/>
    <mergeCell ref="D374:F374"/>
    <mergeCell ref="I374:J374"/>
    <mergeCell ref="D262:F262"/>
    <mergeCell ref="I262:J262"/>
    <mergeCell ref="D270:F270"/>
    <mergeCell ref="I270:J270"/>
    <mergeCell ref="D278:F278"/>
    <mergeCell ref="I278:J278"/>
    <mergeCell ref="D292:F292"/>
    <mergeCell ref="I292:J292"/>
    <mergeCell ref="D309:F309"/>
    <mergeCell ref="I309:J309"/>
    <mergeCell ref="D219:F219"/>
    <mergeCell ref="I219:J219"/>
    <mergeCell ref="D227:F227"/>
    <mergeCell ref="I227:J227"/>
    <mergeCell ref="D238:F238"/>
    <mergeCell ref="I238:J238"/>
    <mergeCell ref="D246:F246"/>
    <mergeCell ref="I246:J246"/>
    <mergeCell ref="D254:F254"/>
    <mergeCell ref="I254:J254"/>
    <mergeCell ref="D185:F185"/>
    <mergeCell ref="I185:J185"/>
    <mergeCell ref="D186:F186"/>
    <mergeCell ref="I186:J186"/>
    <mergeCell ref="D195:F195"/>
    <mergeCell ref="I195:J195"/>
    <mergeCell ref="D203:F203"/>
    <mergeCell ref="I203:J203"/>
    <mergeCell ref="D211:F211"/>
    <mergeCell ref="I211:J211"/>
    <mergeCell ref="D109:F109"/>
    <mergeCell ref="I109:J109"/>
    <mergeCell ref="D126:F126"/>
    <mergeCell ref="I126:J126"/>
    <mergeCell ref="D143:F143"/>
    <mergeCell ref="I143:J143"/>
    <mergeCell ref="D157:F157"/>
    <mergeCell ref="I157:J157"/>
    <mergeCell ref="D171:F171"/>
    <mergeCell ref="I171:J171"/>
    <mergeCell ref="D44:F44"/>
    <mergeCell ref="I44:J44"/>
    <mergeCell ref="D61:F61"/>
    <mergeCell ref="I61:J61"/>
    <mergeCell ref="D78:F78"/>
    <mergeCell ref="I78:J78"/>
    <mergeCell ref="D79:F79"/>
    <mergeCell ref="I79:J79"/>
    <mergeCell ref="D94:F94"/>
    <mergeCell ref="I94:J94"/>
    <mergeCell ref="A1:K1"/>
    <mergeCell ref="A2:K2"/>
    <mergeCell ref="A3:K3"/>
    <mergeCell ref="A4:K4"/>
    <mergeCell ref="A6:K6"/>
    <mergeCell ref="D11:F11"/>
    <mergeCell ref="I11:J11"/>
    <mergeCell ref="D28:F28"/>
    <mergeCell ref="I28:J28"/>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5"/>
  <sheetViews>
    <sheetView workbookViewId="0">
      <pane ySplit="8" topLeftCell="A9" activePane="bottomLeft" state="frozenSplit"/>
      <selection pane="bottomLeft"/>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 min="5" max="5" width="3.42578125" customWidth="1"/>
  </cols>
  <sheetData>
    <row r="1" spans="1:4" x14ac:dyDescent="0.25">
      <c r="A1" s="9" t="s">
        <v>0</v>
      </c>
      <c r="B1" s="9" t="s">
        <v>0</v>
      </c>
      <c r="C1" s="9" t="s">
        <v>0</v>
      </c>
      <c r="D1" s="9" t="s">
        <v>0</v>
      </c>
    </row>
    <row r="2" spans="1:4" x14ac:dyDescent="0.25">
      <c r="A2" s="9"/>
      <c r="B2" s="9"/>
      <c r="C2" s="9"/>
      <c r="D2" s="9"/>
    </row>
    <row r="3" spans="1:4" x14ac:dyDescent="0.25">
      <c r="A3" s="9"/>
      <c r="B3" s="9"/>
      <c r="C3" s="9"/>
      <c r="D3" s="9"/>
    </row>
    <row r="4" spans="1:4" x14ac:dyDescent="0.25">
      <c r="A4" s="9"/>
      <c r="B4" s="9"/>
      <c r="C4" s="9"/>
      <c r="D4" s="9"/>
    </row>
    <row r="6" spans="1:4" ht="18.75" x14ac:dyDescent="0.3">
      <c r="A6" s="8" t="s">
        <v>370</v>
      </c>
      <c r="B6" s="8" t="s">
        <v>370</v>
      </c>
      <c r="C6" s="8" t="s">
        <v>370</v>
      </c>
      <c r="D6" s="8" t="s">
        <v>370</v>
      </c>
    </row>
    <row r="8" spans="1:4" x14ac:dyDescent="0.25">
      <c r="A8" s="28" t="s">
        <v>372</v>
      </c>
      <c r="B8" s="28" t="s">
        <v>373</v>
      </c>
      <c r="C8" s="28" t="s">
        <v>374</v>
      </c>
      <c r="D8" s="28" t="s">
        <v>2</v>
      </c>
    </row>
    <row r="10" spans="1:4" x14ac:dyDescent="0.25">
      <c r="A10" s="27" t="s">
        <v>379</v>
      </c>
    </row>
    <row r="11" spans="1:4" x14ac:dyDescent="0.25">
      <c r="A11" t="s">
        <v>619</v>
      </c>
      <c r="B11" t="s">
        <v>381</v>
      </c>
      <c r="C11" t="s">
        <v>620</v>
      </c>
      <c r="D11" s="34">
        <v>25.75</v>
      </c>
    </row>
    <row r="12" spans="1:4" x14ac:dyDescent="0.25">
      <c r="A12" t="s">
        <v>428</v>
      </c>
      <c r="B12" t="s">
        <v>381</v>
      </c>
      <c r="C12" t="s">
        <v>429</v>
      </c>
      <c r="D12" s="34">
        <v>27.09</v>
      </c>
    </row>
    <row r="13" spans="1:4" x14ac:dyDescent="0.25">
      <c r="A13" t="s">
        <v>439</v>
      </c>
      <c r="B13" t="s">
        <v>381</v>
      </c>
      <c r="C13" t="s">
        <v>440</v>
      </c>
      <c r="D13" s="34">
        <v>27.09</v>
      </c>
    </row>
    <row r="14" spans="1:4" x14ac:dyDescent="0.25">
      <c r="A14" t="s">
        <v>648</v>
      </c>
      <c r="B14" t="s">
        <v>381</v>
      </c>
      <c r="C14" t="s">
        <v>649</v>
      </c>
      <c r="D14" s="34">
        <v>27.09</v>
      </c>
    </row>
    <row r="15" spans="1:4" x14ac:dyDescent="0.25">
      <c r="A15" t="s">
        <v>672</v>
      </c>
      <c r="B15" t="s">
        <v>381</v>
      </c>
      <c r="C15" t="s">
        <v>673</v>
      </c>
      <c r="D15" s="34">
        <v>27.13</v>
      </c>
    </row>
    <row r="16" spans="1:4" x14ac:dyDescent="0.25">
      <c r="A16" t="s">
        <v>536</v>
      </c>
      <c r="B16" t="s">
        <v>381</v>
      </c>
      <c r="C16" t="s">
        <v>514</v>
      </c>
      <c r="D16" s="34">
        <v>27.19</v>
      </c>
    </row>
    <row r="17" spans="1:4" x14ac:dyDescent="0.25">
      <c r="A17" t="s">
        <v>1061</v>
      </c>
      <c r="B17" t="s">
        <v>381</v>
      </c>
      <c r="C17" t="s">
        <v>438</v>
      </c>
      <c r="D17" s="34">
        <v>25.99</v>
      </c>
    </row>
    <row r="18" spans="1:4" x14ac:dyDescent="0.25">
      <c r="A18" t="s">
        <v>1062</v>
      </c>
      <c r="B18" t="s">
        <v>381</v>
      </c>
      <c r="C18" t="s">
        <v>440</v>
      </c>
      <c r="D18" s="34">
        <v>22.29</v>
      </c>
    </row>
    <row r="19" spans="1:4" x14ac:dyDescent="0.25">
      <c r="A19" t="s">
        <v>535</v>
      </c>
      <c r="B19" t="s">
        <v>381</v>
      </c>
      <c r="C19" t="s">
        <v>499</v>
      </c>
      <c r="D19" s="34">
        <v>22.7</v>
      </c>
    </row>
    <row r="20" spans="1:4" x14ac:dyDescent="0.25">
      <c r="A20" t="s">
        <v>411</v>
      </c>
      <c r="B20" t="s">
        <v>381</v>
      </c>
      <c r="C20" t="s">
        <v>412</v>
      </c>
      <c r="D20" s="34">
        <v>18.59</v>
      </c>
    </row>
    <row r="21" spans="1:4" x14ac:dyDescent="0.25">
      <c r="A21" t="s">
        <v>498</v>
      </c>
      <c r="B21" t="s">
        <v>381</v>
      </c>
      <c r="C21" t="s">
        <v>499</v>
      </c>
      <c r="D21" s="34">
        <v>24.12</v>
      </c>
    </row>
    <row r="22" spans="1:4" x14ac:dyDescent="0.25">
      <c r="A22" t="s">
        <v>380</v>
      </c>
      <c r="B22" t="s">
        <v>381</v>
      </c>
      <c r="C22" t="s">
        <v>382</v>
      </c>
      <c r="D22" s="34">
        <v>25.05</v>
      </c>
    </row>
    <row r="23" spans="1:4" x14ac:dyDescent="0.25">
      <c r="A23" t="s">
        <v>513</v>
      </c>
      <c r="B23" t="s">
        <v>381</v>
      </c>
      <c r="C23" t="s">
        <v>514</v>
      </c>
      <c r="D23" s="34">
        <v>27.19</v>
      </c>
    </row>
    <row r="24" spans="1:4" x14ac:dyDescent="0.25">
      <c r="A24" t="s">
        <v>426</v>
      </c>
      <c r="B24" t="s">
        <v>381</v>
      </c>
      <c r="C24" t="s">
        <v>427</v>
      </c>
      <c r="D24" s="34">
        <v>31.58</v>
      </c>
    </row>
    <row r="25" spans="1:4" x14ac:dyDescent="0.25">
      <c r="A25" t="s">
        <v>607</v>
      </c>
      <c r="B25" t="s">
        <v>381</v>
      </c>
      <c r="C25" t="s">
        <v>608</v>
      </c>
      <c r="D25" s="34">
        <v>30.56</v>
      </c>
    </row>
    <row r="26" spans="1:4" x14ac:dyDescent="0.25">
      <c r="A26" t="s">
        <v>437</v>
      </c>
      <c r="B26" t="s">
        <v>381</v>
      </c>
      <c r="C26" t="s">
        <v>438</v>
      </c>
      <c r="D26" s="34">
        <v>31.58</v>
      </c>
    </row>
    <row r="27" spans="1:4" x14ac:dyDescent="0.25">
      <c r="A27" t="s">
        <v>646</v>
      </c>
      <c r="B27" t="s">
        <v>381</v>
      </c>
      <c r="C27" t="s">
        <v>647</v>
      </c>
      <c r="D27" s="34">
        <v>31.58</v>
      </c>
    </row>
    <row r="28" spans="1:4" x14ac:dyDescent="0.25">
      <c r="A28" t="s">
        <v>522</v>
      </c>
      <c r="B28" t="s">
        <v>381</v>
      </c>
      <c r="C28" t="s">
        <v>523</v>
      </c>
      <c r="D28" s="34">
        <v>29.46</v>
      </c>
    </row>
    <row r="29" spans="1:4" x14ac:dyDescent="0.25">
      <c r="A29" t="s">
        <v>674</v>
      </c>
      <c r="B29" t="s">
        <v>381</v>
      </c>
      <c r="C29" t="s">
        <v>675</v>
      </c>
      <c r="D29" s="34">
        <v>31.58</v>
      </c>
    </row>
    <row r="30" spans="1:4" x14ac:dyDescent="0.25">
      <c r="A30" t="s">
        <v>657</v>
      </c>
      <c r="B30" t="s">
        <v>381</v>
      </c>
      <c r="C30" t="s">
        <v>658</v>
      </c>
      <c r="D30" s="34">
        <v>30.56</v>
      </c>
    </row>
    <row r="31" spans="1:4" x14ac:dyDescent="0.25">
      <c r="A31" t="s">
        <v>594</v>
      </c>
      <c r="B31" t="s">
        <v>381</v>
      </c>
      <c r="C31" t="s">
        <v>595</v>
      </c>
      <c r="D31" s="34">
        <v>29</v>
      </c>
    </row>
    <row r="32" spans="1:4" x14ac:dyDescent="0.25">
      <c r="A32" t="s">
        <v>617</v>
      </c>
      <c r="B32" t="s">
        <v>381</v>
      </c>
      <c r="C32" t="s">
        <v>618</v>
      </c>
      <c r="D32" s="34">
        <v>29</v>
      </c>
    </row>
    <row r="33" spans="1:4" x14ac:dyDescent="0.25">
      <c r="A33" t="s">
        <v>503</v>
      </c>
      <c r="B33" t="s">
        <v>381</v>
      </c>
      <c r="C33" t="s">
        <v>504</v>
      </c>
      <c r="D33" s="34">
        <v>27.64</v>
      </c>
    </row>
    <row r="34" spans="1:4" x14ac:dyDescent="0.25">
      <c r="A34" t="s">
        <v>481</v>
      </c>
      <c r="B34" t="s">
        <v>381</v>
      </c>
      <c r="C34" t="s">
        <v>482</v>
      </c>
      <c r="D34" s="34">
        <v>49.67</v>
      </c>
    </row>
    <row r="35" spans="1:4" x14ac:dyDescent="0.25">
      <c r="A35" t="s">
        <v>479</v>
      </c>
      <c r="B35" t="s">
        <v>381</v>
      </c>
      <c r="C35" t="s">
        <v>480</v>
      </c>
      <c r="D35" s="34">
        <v>93.69</v>
      </c>
    </row>
    <row r="36" spans="1:4" x14ac:dyDescent="0.25">
      <c r="A36" t="s">
        <v>1069</v>
      </c>
      <c r="B36" t="s">
        <v>381</v>
      </c>
      <c r="C36" t="s">
        <v>1070</v>
      </c>
      <c r="D36" s="34">
        <v>49.67</v>
      </c>
    </row>
    <row r="37" spans="1:4" x14ac:dyDescent="0.25">
      <c r="A37" s="27" t="s">
        <v>387</v>
      </c>
    </row>
    <row r="38" spans="1:4" x14ac:dyDescent="0.25">
      <c r="A38" t="s">
        <v>550</v>
      </c>
      <c r="B38" t="s">
        <v>381</v>
      </c>
      <c r="C38" t="s">
        <v>508</v>
      </c>
      <c r="D38" s="34">
        <v>15.71</v>
      </c>
    </row>
    <row r="39" spans="1:4" x14ac:dyDescent="0.25">
      <c r="A39" t="s">
        <v>507</v>
      </c>
      <c r="B39" t="s">
        <v>381</v>
      </c>
      <c r="C39" t="s">
        <v>508</v>
      </c>
      <c r="D39" s="34">
        <v>15.86</v>
      </c>
    </row>
    <row r="40" spans="1:4" x14ac:dyDescent="0.25">
      <c r="A40" t="s">
        <v>539</v>
      </c>
      <c r="B40" t="s">
        <v>381</v>
      </c>
      <c r="C40" t="s">
        <v>538</v>
      </c>
      <c r="D40" s="34">
        <v>51.15</v>
      </c>
    </row>
    <row r="41" spans="1:4" x14ac:dyDescent="0.25">
      <c r="A41" t="s">
        <v>542</v>
      </c>
      <c r="B41" t="s">
        <v>381</v>
      </c>
      <c r="C41" t="s">
        <v>543</v>
      </c>
      <c r="D41" s="34">
        <v>5.57</v>
      </c>
    </row>
    <row r="42" spans="1:4" x14ac:dyDescent="0.25">
      <c r="A42" t="s">
        <v>505</v>
      </c>
      <c r="B42" t="s">
        <v>381</v>
      </c>
      <c r="C42" t="s">
        <v>506</v>
      </c>
      <c r="D42" s="34">
        <v>78.23</v>
      </c>
    </row>
    <row r="43" spans="1:4" x14ac:dyDescent="0.25">
      <c r="A43" t="s">
        <v>544</v>
      </c>
      <c r="B43" t="s">
        <v>381</v>
      </c>
      <c r="C43" t="s">
        <v>545</v>
      </c>
      <c r="D43" s="34">
        <v>7.77</v>
      </c>
    </row>
    <row r="44" spans="1:4" x14ac:dyDescent="0.25">
      <c r="A44" t="s">
        <v>537</v>
      </c>
      <c r="B44" t="s">
        <v>381</v>
      </c>
      <c r="C44" t="s">
        <v>538</v>
      </c>
      <c r="D44" s="34">
        <v>51.15</v>
      </c>
    </row>
    <row r="45" spans="1:4" x14ac:dyDescent="0.25">
      <c r="A45" t="s">
        <v>546</v>
      </c>
      <c r="B45" t="s">
        <v>381</v>
      </c>
      <c r="C45" t="s">
        <v>547</v>
      </c>
      <c r="D45" s="34">
        <v>45.54</v>
      </c>
    </row>
    <row r="46" spans="1:4" x14ac:dyDescent="0.25">
      <c r="A46" t="s">
        <v>659</v>
      </c>
      <c r="B46" t="s">
        <v>381</v>
      </c>
      <c r="C46" t="s">
        <v>660</v>
      </c>
      <c r="D46" s="34">
        <v>52.33</v>
      </c>
    </row>
    <row r="47" spans="1:4" x14ac:dyDescent="0.25">
      <c r="A47" t="s">
        <v>524</v>
      </c>
      <c r="B47" t="s">
        <v>381</v>
      </c>
      <c r="C47" t="s">
        <v>525</v>
      </c>
      <c r="D47" s="34">
        <v>37.99</v>
      </c>
    </row>
    <row r="48" spans="1:4" x14ac:dyDescent="0.25">
      <c r="A48" t="s">
        <v>413</v>
      </c>
      <c r="B48" t="s">
        <v>381</v>
      </c>
      <c r="C48" t="s">
        <v>414</v>
      </c>
      <c r="D48" s="34">
        <v>1.86</v>
      </c>
    </row>
    <row r="49" spans="1:4" x14ac:dyDescent="0.25">
      <c r="A49" t="s">
        <v>548</v>
      </c>
      <c r="B49" t="s">
        <v>381</v>
      </c>
      <c r="C49" t="s">
        <v>549</v>
      </c>
      <c r="D49" s="34">
        <v>8.4600000000000009</v>
      </c>
    </row>
    <row r="50" spans="1:4" x14ac:dyDescent="0.25">
      <c r="A50" t="s">
        <v>388</v>
      </c>
      <c r="B50" t="s">
        <v>381</v>
      </c>
      <c r="C50" t="s">
        <v>389</v>
      </c>
      <c r="D50" s="34">
        <v>2</v>
      </c>
    </row>
    <row r="51" spans="1:4" x14ac:dyDescent="0.25">
      <c r="A51" t="s">
        <v>639</v>
      </c>
      <c r="B51" t="s">
        <v>381</v>
      </c>
      <c r="C51" t="s">
        <v>640</v>
      </c>
      <c r="D51" s="34">
        <v>27.17</v>
      </c>
    </row>
    <row r="52" spans="1:4" x14ac:dyDescent="0.25">
      <c r="A52" t="s">
        <v>589</v>
      </c>
      <c r="B52" t="s">
        <v>266</v>
      </c>
      <c r="C52" t="s">
        <v>590</v>
      </c>
      <c r="D52" s="34">
        <v>54.09</v>
      </c>
    </row>
    <row r="53" spans="1:4" x14ac:dyDescent="0.25">
      <c r="A53" t="s">
        <v>540</v>
      </c>
      <c r="B53" t="s">
        <v>381</v>
      </c>
      <c r="C53" t="s">
        <v>541</v>
      </c>
      <c r="D53" s="34">
        <v>4.53</v>
      </c>
    </row>
    <row r="54" spans="1:4" x14ac:dyDescent="0.25">
      <c r="A54" t="s">
        <v>517</v>
      </c>
      <c r="B54" t="s">
        <v>381</v>
      </c>
      <c r="C54" t="s">
        <v>518</v>
      </c>
      <c r="D54" s="34">
        <v>600</v>
      </c>
    </row>
    <row r="55" spans="1:4" x14ac:dyDescent="0.25">
      <c r="A55" t="s">
        <v>509</v>
      </c>
      <c r="B55" t="s">
        <v>381</v>
      </c>
      <c r="C55" t="s">
        <v>510</v>
      </c>
      <c r="D55" s="34">
        <v>7.07</v>
      </c>
    </row>
    <row r="56" spans="1:4" x14ac:dyDescent="0.25">
      <c r="A56" t="s">
        <v>515</v>
      </c>
      <c r="B56" t="s">
        <v>381</v>
      </c>
      <c r="C56" t="s">
        <v>516</v>
      </c>
      <c r="D56" s="34">
        <v>10.24</v>
      </c>
    </row>
    <row r="57" spans="1:4" x14ac:dyDescent="0.25">
      <c r="A57" t="s">
        <v>500</v>
      </c>
      <c r="B57" t="s">
        <v>381</v>
      </c>
      <c r="C57" t="s">
        <v>501</v>
      </c>
      <c r="D57" s="34">
        <v>3.91</v>
      </c>
    </row>
    <row r="58" spans="1:4" x14ac:dyDescent="0.25">
      <c r="A58" t="s">
        <v>532</v>
      </c>
      <c r="B58" t="s">
        <v>381</v>
      </c>
      <c r="C58" t="s">
        <v>533</v>
      </c>
      <c r="D58" s="34">
        <v>40.869999999999997</v>
      </c>
    </row>
    <row r="59" spans="1:4" x14ac:dyDescent="0.25">
      <c r="A59" s="27" t="s">
        <v>391</v>
      </c>
    </row>
    <row r="60" spans="1:4" x14ac:dyDescent="0.25">
      <c r="A60" t="s">
        <v>862</v>
      </c>
      <c r="B60" t="s">
        <v>826</v>
      </c>
      <c r="C60" t="s">
        <v>863</v>
      </c>
      <c r="D60" s="34">
        <v>526.5</v>
      </c>
    </row>
    <row r="61" spans="1:4" x14ac:dyDescent="0.25">
      <c r="A61" t="s">
        <v>854</v>
      </c>
      <c r="B61" t="s">
        <v>826</v>
      </c>
      <c r="C61" t="s">
        <v>855</v>
      </c>
      <c r="D61" s="34">
        <v>38.630000000000003</v>
      </c>
    </row>
    <row r="62" spans="1:4" x14ac:dyDescent="0.25">
      <c r="A62" t="s">
        <v>874</v>
      </c>
      <c r="B62" t="s">
        <v>826</v>
      </c>
      <c r="C62" t="s">
        <v>875</v>
      </c>
      <c r="D62" s="34">
        <v>119.04</v>
      </c>
    </row>
    <row r="63" spans="1:4" x14ac:dyDescent="0.25">
      <c r="A63" t="s">
        <v>828</v>
      </c>
      <c r="B63" t="s">
        <v>826</v>
      </c>
      <c r="C63" t="s">
        <v>829</v>
      </c>
      <c r="D63" s="34">
        <v>49.99</v>
      </c>
    </row>
    <row r="64" spans="1:4" x14ac:dyDescent="0.25">
      <c r="A64" t="s">
        <v>825</v>
      </c>
      <c r="B64" t="s">
        <v>826</v>
      </c>
      <c r="C64" t="s">
        <v>827</v>
      </c>
      <c r="D64" s="34">
        <v>51</v>
      </c>
    </row>
    <row r="65" spans="1:4" x14ac:dyDescent="0.25">
      <c r="A65" t="s">
        <v>832</v>
      </c>
      <c r="B65" t="s">
        <v>826</v>
      </c>
      <c r="C65" t="s">
        <v>833</v>
      </c>
      <c r="D65" s="34">
        <v>52.5</v>
      </c>
    </row>
    <row r="66" spans="1:4" x14ac:dyDescent="0.25">
      <c r="A66" t="s">
        <v>834</v>
      </c>
      <c r="B66" t="s">
        <v>826</v>
      </c>
      <c r="C66" t="s">
        <v>835</v>
      </c>
      <c r="D66" s="34">
        <v>116.99</v>
      </c>
    </row>
    <row r="67" spans="1:4" x14ac:dyDescent="0.25">
      <c r="A67" t="s">
        <v>926</v>
      </c>
      <c r="B67" t="s">
        <v>826</v>
      </c>
      <c r="C67" t="s">
        <v>927</v>
      </c>
      <c r="D67" s="34">
        <v>204.59</v>
      </c>
    </row>
    <row r="68" spans="1:4" x14ac:dyDescent="0.25">
      <c r="A68" t="s">
        <v>836</v>
      </c>
      <c r="B68" t="s">
        <v>826</v>
      </c>
      <c r="C68" t="s">
        <v>837</v>
      </c>
      <c r="D68" s="34">
        <v>310.83</v>
      </c>
    </row>
    <row r="69" spans="1:4" x14ac:dyDescent="0.25">
      <c r="A69" t="s">
        <v>884</v>
      </c>
      <c r="B69" t="s">
        <v>826</v>
      </c>
      <c r="C69" t="s">
        <v>885</v>
      </c>
      <c r="D69" s="34">
        <v>322.14</v>
      </c>
    </row>
    <row r="70" spans="1:4" x14ac:dyDescent="0.25">
      <c r="A70" t="s">
        <v>830</v>
      </c>
      <c r="B70" t="s">
        <v>826</v>
      </c>
      <c r="C70" t="s">
        <v>831</v>
      </c>
      <c r="D70" s="34">
        <v>148.81</v>
      </c>
    </row>
    <row r="71" spans="1:4" x14ac:dyDescent="0.25">
      <c r="A71" t="s">
        <v>838</v>
      </c>
      <c r="B71" t="s">
        <v>826</v>
      </c>
      <c r="C71" t="s">
        <v>839</v>
      </c>
      <c r="D71" s="34">
        <v>200.89</v>
      </c>
    </row>
    <row r="72" spans="1:4" x14ac:dyDescent="0.25">
      <c r="A72" t="s">
        <v>840</v>
      </c>
      <c r="B72" t="s">
        <v>826</v>
      </c>
      <c r="C72" t="s">
        <v>841</v>
      </c>
      <c r="D72" s="34">
        <v>345.66</v>
      </c>
    </row>
    <row r="73" spans="1:4" x14ac:dyDescent="0.25">
      <c r="A73" t="s">
        <v>419</v>
      </c>
      <c r="B73" t="s">
        <v>266</v>
      </c>
      <c r="C73" t="s">
        <v>420</v>
      </c>
      <c r="D73" s="34">
        <v>1.77</v>
      </c>
    </row>
    <row r="74" spans="1:4" x14ac:dyDescent="0.25">
      <c r="A74" t="s">
        <v>399</v>
      </c>
      <c r="B74" t="s">
        <v>266</v>
      </c>
      <c r="C74" t="s">
        <v>400</v>
      </c>
      <c r="D74" s="34">
        <v>1.75</v>
      </c>
    </row>
    <row r="75" spans="1:4" x14ac:dyDescent="0.25">
      <c r="A75" t="s">
        <v>417</v>
      </c>
      <c r="B75" t="s">
        <v>393</v>
      </c>
      <c r="C75" t="s">
        <v>418</v>
      </c>
      <c r="D75" s="34">
        <v>18.489999999999998</v>
      </c>
    </row>
    <row r="76" spans="1:4" x14ac:dyDescent="0.25">
      <c r="A76" t="s">
        <v>565</v>
      </c>
      <c r="B76" t="s">
        <v>393</v>
      </c>
      <c r="C76" t="s">
        <v>566</v>
      </c>
      <c r="D76" s="34">
        <v>17.55</v>
      </c>
    </row>
    <row r="77" spans="1:4" x14ac:dyDescent="0.25">
      <c r="A77" t="s">
        <v>569</v>
      </c>
      <c r="B77" t="s">
        <v>266</v>
      </c>
      <c r="C77" t="s">
        <v>570</v>
      </c>
      <c r="D77" s="34">
        <v>18.239999999999998</v>
      </c>
    </row>
    <row r="78" spans="1:4" x14ac:dyDescent="0.25">
      <c r="A78" t="s">
        <v>392</v>
      </c>
      <c r="B78" t="s">
        <v>393</v>
      </c>
      <c r="C78" t="s">
        <v>394</v>
      </c>
      <c r="D78" s="34">
        <v>20.149999999999999</v>
      </c>
    </row>
    <row r="79" spans="1:4" x14ac:dyDescent="0.25">
      <c r="A79" t="s">
        <v>415</v>
      </c>
      <c r="B79" t="s">
        <v>393</v>
      </c>
      <c r="C79" t="s">
        <v>416</v>
      </c>
      <c r="D79" s="34">
        <v>112.08</v>
      </c>
    </row>
    <row r="80" spans="1:4" x14ac:dyDescent="0.25">
      <c r="A80" t="s">
        <v>575</v>
      </c>
      <c r="B80" t="s">
        <v>393</v>
      </c>
      <c r="C80" t="s">
        <v>576</v>
      </c>
      <c r="D80" s="34">
        <v>171.6</v>
      </c>
    </row>
    <row r="81" spans="1:4" x14ac:dyDescent="0.25">
      <c r="A81" t="s">
        <v>397</v>
      </c>
      <c r="B81" t="s">
        <v>98</v>
      </c>
      <c r="C81" t="s">
        <v>398</v>
      </c>
      <c r="D81" s="34">
        <v>0.28999999999999998</v>
      </c>
    </row>
    <row r="82" spans="1:4" x14ac:dyDescent="0.25">
      <c r="A82" t="s">
        <v>615</v>
      </c>
      <c r="B82" t="s">
        <v>393</v>
      </c>
      <c r="C82" t="s">
        <v>576</v>
      </c>
      <c r="D82" s="34">
        <v>192.88</v>
      </c>
    </row>
    <row r="83" spans="1:4" x14ac:dyDescent="0.25">
      <c r="A83" t="s">
        <v>395</v>
      </c>
      <c r="B83" t="s">
        <v>393</v>
      </c>
      <c r="C83" t="s">
        <v>396</v>
      </c>
      <c r="D83" s="34">
        <v>124.33</v>
      </c>
    </row>
    <row r="84" spans="1:4" x14ac:dyDescent="0.25">
      <c r="A84" t="s">
        <v>561</v>
      </c>
      <c r="B84" t="s">
        <v>266</v>
      </c>
      <c r="C84" t="s">
        <v>562</v>
      </c>
      <c r="D84" s="34">
        <v>67.05</v>
      </c>
    </row>
    <row r="85" spans="1:4" x14ac:dyDescent="0.25">
      <c r="A85" t="s">
        <v>663</v>
      </c>
      <c r="B85" t="s">
        <v>266</v>
      </c>
      <c r="C85" t="s">
        <v>664</v>
      </c>
      <c r="D85" s="34">
        <v>73.45</v>
      </c>
    </row>
    <row r="86" spans="1:4" x14ac:dyDescent="0.25">
      <c r="A86" t="s">
        <v>551</v>
      </c>
      <c r="B86" t="s">
        <v>393</v>
      </c>
      <c r="C86" t="s">
        <v>552</v>
      </c>
      <c r="D86" s="34">
        <v>35.36</v>
      </c>
    </row>
    <row r="87" spans="1:4" x14ac:dyDescent="0.25">
      <c r="A87" t="s">
        <v>519</v>
      </c>
      <c r="B87" t="s">
        <v>27</v>
      </c>
      <c r="C87" t="s">
        <v>520</v>
      </c>
      <c r="D87" s="34">
        <v>8.15</v>
      </c>
    </row>
    <row r="88" spans="1:4" x14ac:dyDescent="0.25">
      <c r="A88" t="s">
        <v>938</v>
      </c>
      <c r="B88" t="s">
        <v>27</v>
      </c>
      <c r="C88" t="s">
        <v>939</v>
      </c>
      <c r="D88" s="34">
        <v>0.11</v>
      </c>
    </row>
    <row r="89" spans="1:4" x14ac:dyDescent="0.25">
      <c r="A89" t="s">
        <v>600</v>
      </c>
      <c r="B89" t="s">
        <v>27</v>
      </c>
      <c r="C89" t="s">
        <v>601</v>
      </c>
      <c r="D89" s="34">
        <v>0.25</v>
      </c>
    </row>
    <row r="90" spans="1:4" x14ac:dyDescent="0.25">
      <c r="A90" t="s">
        <v>604</v>
      </c>
      <c r="B90" t="s">
        <v>27</v>
      </c>
      <c r="C90" t="s">
        <v>605</v>
      </c>
      <c r="D90" s="34">
        <v>0.21</v>
      </c>
    </row>
    <row r="91" spans="1:4" x14ac:dyDescent="0.25">
      <c r="A91" t="s">
        <v>557</v>
      </c>
      <c r="B91" t="s">
        <v>266</v>
      </c>
      <c r="C91" t="s">
        <v>558</v>
      </c>
      <c r="D91" s="34">
        <v>2.72</v>
      </c>
    </row>
    <row r="92" spans="1:4" x14ac:dyDescent="0.25">
      <c r="A92" t="s">
        <v>592</v>
      </c>
      <c r="B92" t="s">
        <v>393</v>
      </c>
      <c r="C92" t="s">
        <v>269</v>
      </c>
      <c r="D92" s="34">
        <v>25.85</v>
      </c>
    </row>
    <row r="93" spans="1:4" x14ac:dyDescent="0.25">
      <c r="A93" t="s">
        <v>596</v>
      </c>
      <c r="B93" t="s">
        <v>98</v>
      </c>
      <c r="C93" t="s">
        <v>597</v>
      </c>
      <c r="D93" s="34">
        <v>1.44</v>
      </c>
    </row>
    <row r="94" spans="1:4" x14ac:dyDescent="0.25">
      <c r="A94" t="s">
        <v>632</v>
      </c>
      <c r="B94" t="s">
        <v>27</v>
      </c>
      <c r="C94" t="s">
        <v>633</v>
      </c>
      <c r="D94" s="34">
        <v>0.25</v>
      </c>
    </row>
    <row r="95" spans="1:4" x14ac:dyDescent="0.25">
      <c r="A95" t="s">
        <v>609</v>
      </c>
      <c r="B95" t="s">
        <v>610</v>
      </c>
      <c r="C95" t="s">
        <v>611</v>
      </c>
      <c r="D95" s="34">
        <v>0.71</v>
      </c>
    </row>
    <row r="96" spans="1:4" x14ac:dyDescent="0.25">
      <c r="A96" t="s">
        <v>621</v>
      </c>
      <c r="B96" t="s">
        <v>98</v>
      </c>
      <c r="C96" t="s">
        <v>622</v>
      </c>
      <c r="D96" s="34">
        <v>3.83</v>
      </c>
    </row>
    <row r="97" spans="1:4" x14ac:dyDescent="0.25">
      <c r="A97" t="s">
        <v>563</v>
      </c>
      <c r="B97" t="s">
        <v>18</v>
      </c>
      <c r="C97" t="s">
        <v>564</v>
      </c>
      <c r="D97" s="34">
        <v>5.31</v>
      </c>
    </row>
    <row r="98" spans="1:4" x14ac:dyDescent="0.25">
      <c r="A98" t="s">
        <v>559</v>
      </c>
      <c r="B98" t="s">
        <v>27</v>
      </c>
      <c r="C98" t="s">
        <v>560</v>
      </c>
      <c r="D98" s="34">
        <v>0.65</v>
      </c>
    </row>
    <row r="99" spans="1:4" x14ac:dyDescent="0.25">
      <c r="A99" t="s">
        <v>582</v>
      </c>
      <c r="B99" t="s">
        <v>15</v>
      </c>
      <c r="C99" t="s">
        <v>583</v>
      </c>
      <c r="D99" s="34">
        <v>6.91</v>
      </c>
    </row>
    <row r="100" spans="1:4" x14ac:dyDescent="0.25">
      <c r="A100" t="s">
        <v>580</v>
      </c>
      <c r="B100" t="s">
        <v>15</v>
      </c>
      <c r="C100" t="s">
        <v>581</v>
      </c>
      <c r="D100" s="34">
        <v>12.22</v>
      </c>
    </row>
    <row r="101" spans="1:4" x14ac:dyDescent="0.25">
      <c r="A101" t="s">
        <v>555</v>
      </c>
      <c r="B101" t="s">
        <v>98</v>
      </c>
      <c r="C101" t="s">
        <v>556</v>
      </c>
      <c r="D101" s="34">
        <v>0.76</v>
      </c>
    </row>
    <row r="102" spans="1:4" x14ac:dyDescent="0.25">
      <c r="A102" t="s">
        <v>625</v>
      </c>
      <c r="B102" t="s">
        <v>27</v>
      </c>
      <c r="C102" t="s">
        <v>626</v>
      </c>
      <c r="D102" s="34">
        <v>392.63</v>
      </c>
    </row>
    <row r="103" spans="1:4" x14ac:dyDescent="0.25">
      <c r="A103" t="s">
        <v>630</v>
      </c>
      <c r="B103" t="s">
        <v>15</v>
      </c>
      <c r="C103" t="s">
        <v>631</v>
      </c>
      <c r="D103" s="34">
        <v>275</v>
      </c>
    </row>
    <row r="104" spans="1:4" x14ac:dyDescent="0.25">
      <c r="A104" t="s">
        <v>627</v>
      </c>
      <c r="B104" t="s">
        <v>27</v>
      </c>
      <c r="C104" t="s">
        <v>628</v>
      </c>
      <c r="D104" s="34">
        <v>62.14</v>
      </c>
    </row>
    <row r="105" spans="1:4" x14ac:dyDescent="0.25">
      <c r="A105" t="s">
        <v>636</v>
      </c>
      <c r="B105" t="s">
        <v>27</v>
      </c>
      <c r="C105" t="s">
        <v>637</v>
      </c>
      <c r="D105" s="34">
        <v>326.08</v>
      </c>
    </row>
    <row r="106" spans="1:4" x14ac:dyDescent="0.25">
      <c r="A106" t="s">
        <v>821</v>
      </c>
      <c r="B106" t="s">
        <v>15</v>
      </c>
      <c r="C106" t="s">
        <v>822</v>
      </c>
      <c r="D106" s="34">
        <v>276.56</v>
      </c>
    </row>
    <row r="107" spans="1:4" x14ac:dyDescent="0.25">
      <c r="A107" t="s">
        <v>641</v>
      </c>
      <c r="B107" t="s">
        <v>98</v>
      </c>
      <c r="C107" t="s">
        <v>642</v>
      </c>
      <c r="D107" s="34">
        <v>1.64</v>
      </c>
    </row>
    <row r="108" spans="1:4" x14ac:dyDescent="0.25">
      <c r="A108" t="s">
        <v>643</v>
      </c>
      <c r="B108" t="s">
        <v>98</v>
      </c>
      <c r="C108" t="s">
        <v>644</v>
      </c>
      <c r="D108" s="34">
        <v>2.58</v>
      </c>
    </row>
    <row r="109" spans="1:4" x14ac:dyDescent="0.25">
      <c r="A109" t="s">
        <v>652</v>
      </c>
      <c r="B109" t="s">
        <v>18</v>
      </c>
      <c r="C109" t="s">
        <v>653</v>
      </c>
      <c r="D109" s="34">
        <v>1.28</v>
      </c>
    </row>
    <row r="110" spans="1:4" x14ac:dyDescent="0.25">
      <c r="A110" t="s">
        <v>571</v>
      </c>
      <c r="B110" t="s">
        <v>18</v>
      </c>
      <c r="C110" t="s">
        <v>572</v>
      </c>
      <c r="D110" s="34">
        <v>2.6</v>
      </c>
    </row>
    <row r="111" spans="1:4" x14ac:dyDescent="0.25">
      <c r="A111" t="s">
        <v>573</v>
      </c>
      <c r="B111" t="s">
        <v>18</v>
      </c>
      <c r="C111" t="s">
        <v>574</v>
      </c>
      <c r="D111" s="34">
        <v>0.13</v>
      </c>
    </row>
    <row r="112" spans="1:4" x14ac:dyDescent="0.25">
      <c r="A112" t="s">
        <v>661</v>
      </c>
      <c r="B112" t="s">
        <v>27</v>
      </c>
      <c r="C112" t="s">
        <v>662</v>
      </c>
      <c r="D112" s="34">
        <v>895.38</v>
      </c>
    </row>
    <row r="113" spans="1:4" x14ac:dyDescent="0.25">
      <c r="A113" t="s">
        <v>654</v>
      </c>
      <c r="B113" t="s">
        <v>27</v>
      </c>
      <c r="C113" t="s">
        <v>655</v>
      </c>
      <c r="D113" s="34">
        <v>0.82</v>
      </c>
    </row>
    <row r="114" spans="1:4" x14ac:dyDescent="0.25">
      <c r="A114" t="s">
        <v>650</v>
      </c>
      <c r="B114" t="s">
        <v>27</v>
      </c>
      <c r="C114" t="s">
        <v>651</v>
      </c>
      <c r="D114" s="34">
        <v>0.01</v>
      </c>
    </row>
    <row r="115" spans="1:4" x14ac:dyDescent="0.25">
      <c r="A115" t="s">
        <v>430</v>
      </c>
      <c r="B115" t="s">
        <v>15</v>
      </c>
      <c r="C115" t="s">
        <v>431</v>
      </c>
      <c r="D115" s="34">
        <v>23.2</v>
      </c>
    </row>
    <row r="116" spans="1:4" x14ac:dyDescent="0.25">
      <c r="A116" t="s">
        <v>669</v>
      </c>
      <c r="B116" t="s">
        <v>27</v>
      </c>
      <c r="C116" t="s">
        <v>670</v>
      </c>
      <c r="D116" s="34">
        <v>1030.55</v>
      </c>
    </row>
    <row r="117" spans="1:4" x14ac:dyDescent="0.25">
      <c r="A117" t="s">
        <v>432</v>
      </c>
      <c r="B117" t="s">
        <v>27</v>
      </c>
      <c r="C117" t="s">
        <v>433</v>
      </c>
      <c r="D117" s="34">
        <v>6.06</v>
      </c>
    </row>
    <row r="118" spans="1:4" x14ac:dyDescent="0.25">
      <c r="A118" t="s">
        <v>666</v>
      </c>
      <c r="B118" t="s">
        <v>98</v>
      </c>
      <c r="C118" t="s">
        <v>667</v>
      </c>
      <c r="D118" s="34">
        <v>87.07</v>
      </c>
    </row>
    <row r="119" spans="1:4" x14ac:dyDescent="0.25">
      <c r="A119" t="s">
        <v>676</v>
      </c>
      <c r="B119" t="s">
        <v>18</v>
      </c>
      <c r="C119" t="s">
        <v>677</v>
      </c>
      <c r="D119" s="34">
        <v>8.16</v>
      </c>
    </row>
    <row r="120" spans="1:4" x14ac:dyDescent="0.25">
      <c r="A120" t="s">
        <v>936</v>
      </c>
      <c r="B120" t="s">
        <v>27</v>
      </c>
      <c r="C120" t="s">
        <v>937</v>
      </c>
      <c r="D120" s="34">
        <v>156.06</v>
      </c>
    </row>
    <row r="121" spans="1:4" x14ac:dyDescent="0.25">
      <c r="A121" t="s">
        <v>679</v>
      </c>
      <c r="B121" t="s">
        <v>27</v>
      </c>
      <c r="C121" t="s">
        <v>680</v>
      </c>
      <c r="D121" s="34">
        <v>201.31</v>
      </c>
    </row>
    <row r="122" spans="1:4" ht="180" x14ac:dyDescent="0.25">
      <c r="A122" t="s">
        <v>942</v>
      </c>
      <c r="B122" t="s">
        <v>27</v>
      </c>
      <c r="C122" s="39" t="s">
        <v>943</v>
      </c>
      <c r="D122" s="34">
        <v>8.6199999999999992</v>
      </c>
    </row>
    <row r="123" spans="1:4" x14ac:dyDescent="0.25">
      <c r="A123" t="s">
        <v>686</v>
      </c>
      <c r="B123" t="s">
        <v>27</v>
      </c>
      <c r="C123" t="s">
        <v>687</v>
      </c>
      <c r="D123" s="34">
        <v>17.98</v>
      </c>
    </row>
    <row r="124" spans="1:4" x14ac:dyDescent="0.25">
      <c r="A124" t="s">
        <v>694</v>
      </c>
      <c r="B124" t="s">
        <v>27</v>
      </c>
      <c r="C124" t="s">
        <v>695</v>
      </c>
      <c r="D124" s="34">
        <v>19.43</v>
      </c>
    </row>
    <row r="125" spans="1:4" x14ac:dyDescent="0.25">
      <c r="A125" t="s">
        <v>697</v>
      </c>
      <c r="B125" t="s">
        <v>27</v>
      </c>
      <c r="C125" t="s">
        <v>698</v>
      </c>
      <c r="D125" s="34">
        <v>40.729999999999997</v>
      </c>
    </row>
    <row r="126" spans="1:4" x14ac:dyDescent="0.25">
      <c r="A126" t="s">
        <v>705</v>
      </c>
      <c r="B126" t="s">
        <v>27</v>
      </c>
      <c r="C126" t="s">
        <v>706</v>
      </c>
      <c r="D126" s="34">
        <v>511.46</v>
      </c>
    </row>
    <row r="127" spans="1:4" x14ac:dyDescent="0.25">
      <c r="A127" t="s">
        <v>700</v>
      </c>
      <c r="B127" t="s">
        <v>27</v>
      </c>
      <c r="C127" t="s">
        <v>701</v>
      </c>
      <c r="D127" s="34">
        <v>42.28</v>
      </c>
    </row>
    <row r="128" spans="1:4" x14ac:dyDescent="0.25">
      <c r="A128" t="s">
        <v>689</v>
      </c>
      <c r="B128" t="s">
        <v>27</v>
      </c>
      <c r="C128" t="s">
        <v>690</v>
      </c>
      <c r="D128" s="34">
        <v>48.53</v>
      </c>
    </row>
    <row r="129" spans="1:4" x14ac:dyDescent="0.25">
      <c r="A129" t="s">
        <v>718</v>
      </c>
      <c r="B129" t="s">
        <v>18</v>
      </c>
      <c r="C129" t="s">
        <v>719</v>
      </c>
      <c r="D129" s="34">
        <v>9.57</v>
      </c>
    </row>
    <row r="130" spans="1:4" x14ac:dyDescent="0.25">
      <c r="A130" t="s">
        <v>443</v>
      </c>
      <c r="B130" t="s">
        <v>18</v>
      </c>
      <c r="C130" t="s">
        <v>444</v>
      </c>
      <c r="D130" s="34">
        <v>77.150000000000006</v>
      </c>
    </row>
    <row r="131" spans="1:4" x14ac:dyDescent="0.25">
      <c r="A131" t="s">
        <v>738</v>
      </c>
      <c r="B131" t="s">
        <v>18</v>
      </c>
      <c r="C131" t="s">
        <v>739</v>
      </c>
      <c r="D131" s="34">
        <v>14.86</v>
      </c>
    </row>
    <row r="132" spans="1:4" x14ac:dyDescent="0.25">
      <c r="A132" t="s">
        <v>729</v>
      </c>
      <c r="B132" t="s">
        <v>18</v>
      </c>
      <c r="C132" t="s">
        <v>730</v>
      </c>
      <c r="D132" s="34">
        <v>9.77</v>
      </c>
    </row>
    <row r="133" spans="1:4" x14ac:dyDescent="0.25">
      <c r="A133" t="s">
        <v>453</v>
      </c>
      <c r="B133" t="s">
        <v>18</v>
      </c>
      <c r="C133" t="s">
        <v>454</v>
      </c>
      <c r="D133" s="34">
        <v>23.63</v>
      </c>
    </row>
    <row r="134" spans="1:4" x14ac:dyDescent="0.25">
      <c r="A134" t="s">
        <v>745</v>
      </c>
      <c r="B134" t="s">
        <v>18</v>
      </c>
      <c r="C134" t="s">
        <v>746</v>
      </c>
      <c r="D134" s="34">
        <v>19.25</v>
      </c>
    </row>
    <row r="135" spans="1:4" x14ac:dyDescent="0.25">
      <c r="A135" t="s">
        <v>457</v>
      </c>
      <c r="B135" t="s">
        <v>18</v>
      </c>
      <c r="C135" t="s">
        <v>458</v>
      </c>
      <c r="D135" s="34">
        <v>28.02</v>
      </c>
    </row>
    <row r="136" spans="1:4" x14ac:dyDescent="0.25">
      <c r="A136" t="s">
        <v>720</v>
      </c>
      <c r="B136" t="s">
        <v>18</v>
      </c>
      <c r="C136" t="s">
        <v>721</v>
      </c>
      <c r="D136" s="34">
        <v>26.99</v>
      </c>
    </row>
    <row r="137" spans="1:4" x14ac:dyDescent="0.25">
      <c r="A137" t="s">
        <v>441</v>
      </c>
      <c r="B137" t="s">
        <v>18</v>
      </c>
      <c r="C137" t="s">
        <v>442</v>
      </c>
      <c r="D137" s="34">
        <v>160.37</v>
      </c>
    </row>
    <row r="138" spans="1:4" x14ac:dyDescent="0.25">
      <c r="A138" t="s">
        <v>451</v>
      </c>
      <c r="B138" t="s">
        <v>18</v>
      </c>
      <c r="C138" t="s">
        <v>452</v>
      </c>
      <c r="D138" s="34">
        <v>51.47</v>
      </c>
    </row>
    <row r="139" spans="1:4" x14ac:dyDescent="0.25">
      <c r="A139" t="s">
        <v>736</v>
      </c>
      <c r="B139" t="s">
        <v>18</v>
      </c>
      <c r="C139" t="s">
        <v>737</v>
      </c>
      <c r="D139" s="34">
        <v>27.97</v>
      </c>
    </row>
    <row r="140" spans="1:4" x14ac:dyDescent="0.25">
      <c r="A140" t="s">
        <v>461</v>
      </c>
      <c r="B140" t="s">
        <v>18</v>
      </c>
      <c r="C140" t="s">
        <v>462</v>
      </c>
      <c r="D140" s="34">
        <v>56.82</v>
      </c>
    </row>
    <row r="141" spans="1:4" x14ac:dyDescent="0.25">
      <c r="A141" t="s">
        <v>727</v>
      </c>
      <c r="B141" t="s">
        <v>18</v>
      </c>
      <c r="C141" t="s">
        <v>728</v>
      </c>
      <c r="D141" s="34">
        <v>21.65</v>
      </c>
    </row>
    <row r="142" spans="1:4" x14ac:dyDescent="0.25">
      <c r="A142" t="s">
        <v>741</v>
      </c>
      <c r="B142" t="s">
        <v>18</v>
      </c>
      <c r="C142" t="s">
        <v>742</v>
      </c>
      <c r="D142" s="34">
        <v>43.11</v>
      </c>
    </row>
    <row r="143" spans="1:4" x14ac:dyDescent="0.25">
      <c r="A143" t="s">
        <v>750</v>
      </c>
      <c r="B143" t="s">
        <v>18</v>
      </c>
      <c r="C143" t="s">
        <v>751</v>
      </c>
      <c r="D143" s="34">
        <v>10.73</v>
      </c>
    </row>
    <row r="144" spans="1:4" x14ac:dyDescent="0.25">
      <c r="A144" t="s">
        <v>755</v>
      </c>
      <c r="B144" t="s">
        <v>18</v>
      </c>
      <c r="C144" t="s">
        <v>756</v>
      </c>
      <c r="D144" s="34">
        <v>7.81</v>
      </c>
    </row>
    <row r="145" spans="1:4" x14ac:dyDescent="0.25">
      <c r="A145" t="s">
        <v>759</v>
      </c>
      <c r="B145" t="s">
        <v>18</v>
      </c>
      <c r="C145" t="s">
        <v>760</v>
      </c>
      <c r="D145" s="34">
        <v>2.66</v>
      </c>
    </row>
    <row r="146" spans="1:4" x14ac:dyDescent="0.25">
      <c r="A146" t="s">
        <v>767</v>
      </c>
      <c r="B146" t="s">
        <v>18</v>
      </c>
      <c r="C146" t="s">
        <v>768</v>
      </c>
      <c r="D146" s="34">
        <v>3.23</v>
      </c>
    </row>
    <row r="147" spans="1:4" x14ac:dyDescent="0.25">
      <c r="A147" t="s">
        <v>770</v>
      </c>
      <c r="B147" t="s">
        <v>18</v>
      </c>
      <c r="C147" t="s">
        <v>771</v>
      </c>
      <c r="D147" s="34">
        <v>6.72</v>
      </c>
    </row>
    <row r="148" spans="1:4" x14ac:dyDescent="0.25">
      <c r="A148" t="s">
        <v>764</v>
      </c>
      <c r="B148" t="s">
        <v>18</v>
      </c>
      <c r="C148" t="s">
        <v>765</v>
      </c>
      <c r="D148" s="34">
        <v>5.16</v>
      </c>
    </row>
    <row r="149" spans="1:4" x14ac:dyDescent="0.25">
      <c r="A149" t="s">
        <v>713</v>
      </c>
      <c r="B149" t="s">
        <v>18</v>
      </c>
      <c r="C149" t="s">
        <v>714</v>
      </c>
      <c r="D149" s="34">
        <v>3.34</v>
      </c>
    </row>
    <row r="150" spans="1:4" x14ac:dyDescent="0.25">
      <c r="A150" t="s">
        <v>553</v>
      </c>
      <c r="B150" t="s">
        <v>18</v>
      </c>
      <c r="C150" t="s">
        <v>554</v>
      </c>
      <c r="D150" s="34">
        <v>0.88</v>
      </c>
    </row>
    <row r="151" spans="1:4" x14ac:dyDescent="0.25">
      <c r="A151" t="s">
        <v>585</v>
      </c>
      <c r="B151" t="s">
        <v>18</v>
      </c>
      <c r="C151" t="s">
        <v>586</v>
      </c>
      <c r="D151" s="34">
        <v>4.7699999999999996</v>
      </c>
    </row>
    <row r="152" spans="1:4" x14ac:dyDescent="0.25">
      <c r="A152" t="s">
        <v>567</v>
      </c>
      <c r="B152" t="s">
        <v>18</v>
      </c>
      <c r="C152" t="s">
        <v>568</v>
      </c>
      <c r="D152" s="34">
        <v>6.6</v>
      </c>
    </row>
    <row r="153" spans="1:4" x14ac:dyDescent="0.25">
      <c r="A153" t="s">
        <v>773</v>
      </c>
      <c r="B153" t="s">
        <v>18</v>
      </c>
      <c r="C153" t="s">
        <v>774</v>
      </c>
      <c r="D153" s="34">
        <v>2.41</v>
      </c>
    </row>
    <row r="154" spans="1:4" x14ac:dyDescent="0.25">
      <c r="A154" t="s">
        <v>776</v>
      </c>
      <c r="B154" t="s">
        <v>18</v>
      </c>
      <c r="C154" t="s">
        <v>777</v>
      </c>
      <c r="D154" s="34">
        <v>3.88</v>
      </c>
    </row>
    <row r="155" spans="1:4" x14ac:dyDescent="0.25">
      <c r="A155" t="s">
        <v>475</v>
      </c>
      <c r="B155" t="s">
        <v>18</v>
      </c>
      <c r="C155" t="s">
        <v>476</v>
      </c>
      <c r="D155" s="34">
        <v>36.32</v>
      </c>
    </row>
    <row r="156" spans="1:4" x14ac:dyDescent="0.25">
      <c r="A156" t="s">
        <v>471</v>
      </c>
      <c r="B156" t="s">
        <v>18</v>
      </c>
      <c r="C156" t="s">
        <v>472</v>
      </c>
      <c r="D156" s="34">
        <v>28.56</v>
      </c>
    </row>
    <row r="157" spans="1:4" x14ac:dyDescent="0.25">
      <c r="A157" t="s">
        <v>467</v>
      </c>
      <c r="B157" t="s">
        <v>18</v>
      </c>
      <c r="C157" t="s">
        <v>468</v>
      </c>
      <c r="D157" s="34">
        <v>23.99</v>
      </c>
    </row>
    <row r="158" spans="1:4" x14ac:dyDescent="0.25">
      <c r="A158" t="s">
        <v>781</v>
      </c>
      <c r="B158" t="s">
        <v>18</v>
      </c>
      <c r="C158" t="s">
        <v>782</v>
      </c>
      <c r="D158" s="34">
        <v>19.190000000000001</v>
      </c>
    </row>
    <row r="159" spans="1:4" x14ac:dyDescent="0.25">
      <c r="A159" t="s">
        <v>715</v>
      </c>
      <c r="B159" t="s">
        <v>18</v>
      </c>
      <c r="C159" t="s">
        <v>716</v>
      </c>
      <c r="D159" s="34">
        <v>5.37</v>
      </c>
    </row>
    <row r="160" spans="1:4" x14ac:dyDescent="0.25">
      <c r="A160" t="s">
        <v>787</v>
      </c>
      <c r="B160" t="s">
        <v>18</v>
      </c>
      <c r="C160" t="s">
        <v>788</v>
      </c>
      <c r="D160" s="34">
        <v>2.2400000000000002</v>
      </c>
    </row>
    <row r="161" spans="1:4" x14ac:dyDescent="0.25">
      <c r="A161" t="s">
        <v>805</v>
      </c>
      <c r="B161" t="s">
        <v>18</v>
      </c>
      <c r="C161" t="s">
        <v>806</v>
      </c>
      <c r="D161" s="34">
        <v>7.41</v>
      </c>
    </row>
    <row r="162" spans="1:4" x14ac:dyDescent="0.25">
      <c r="A162" t="s">
        <v>799</v>
      </c>
      <c r="B162" t="s">
        <v>18</v>
      </c>
      <c r="C162" t="s">
        <v>800</v>
      </c>
      <c r="D162" s="34">
        <v>2.73</v>
      </c>
    </row>
    <row r="163" spans="1:4" x14ac:dyDescent="0.25">
      <c r="A163" t="s">
        <v>796</v>
      </c>
      <c r="B163" t="s">
        <v>18</v>
      </c>
      <c r="C163" t="s">
        <v>797</v>
      </c>
      <c r="D163" s="34">
        <v>1.92</v>
      </c>
    </row>
    <row r="164" spans="1:4" x14ac:dyDescent="0.25">
      <c r="A164" t="s">
        <v>793</v>
      </c>
      <c r="B164" t="s">
        <v>18</v>
      </c>
      <c r="C164" t="s">
        <v>794</v>
      </c>
      <c r="D164" s="34">
        <v>1.39</v>
      </c>
    </row>
    <row r="165" spans="1:4" x14ac:dyDescent="0.25">
      <c r="A165" t="s">
        <v>790</v>
      </c>
      <c r="B165" t="s">
        <v>18</v>
      </c>
      <c r="C165" t="s">
        <v>791</v>
      </c>
      <c r="D165" s="34">
        <v>1.1499999999999999</v>
      </c>
    </row>
    <row r="166" spans="1:4" x14ac:dyDescent="0.25">
      <c r="A166" t="s">
        <v>784</v>
      </c>
      <c r="B166" t="s">
        <v>18</v>
      </c>
      <c r="C166" t="s">
        <v>785</v>
      </c>
      <c r="D166" s="34">
        <v>13.61</v>
      </c>
    </row>
    <row r="167" spans="1:4" x14ac:dyDescent="0.25">
      <c r="A167" t="s">
        <v>802</v>
      </c>
      <c r="B167" t="s">
        <v>18</v>
      </c>
      <c r="C167" t="s">
        <v>803</v>
      </c>
      <c r="D167" s="34">
        <v>2.97</v>
      </c>
    </row>
    <row r="168" spans="1:4" x14ac:dyDescent="0.25">
      <c r="A168" t="s">
        <v>811</v>
      </c>
      <c r="B168" t="s">
        <v>27</v>
      </c>
      <c r="C168" t="s">
        <v>812</v>
      </c>
      <c r="D168" s="34">
        <v>215</v>
      </c>
    </row>
    <row r="169" spans="1:4" x14ac:dyDescent="0.25">
      <c r="A169" t="s">
        <v>945</v>
      </c>
      <c r="B169" t="s">
        <v>27</v>
      </c>
      <c r="C169" t="s">
        <v>946</v>
      </c>
      <c r="D169" s="34">
        <v>6.72</v>
      </c>
    </row>
    <row r="170" spans="1:4" x14ac:dyDescent="0.25">
      <c r="A170" t="s">
        <v>948</v>
      </c>
      <c r="B170" t="s">
        <v>27</v>
      </c>
      <c r="C170" t="s">
        <v>949</v>
      </c>
      <c r="D170" s="34">
        <v>40.5</v>
      </c>
    </row>
    <row r="171" spans="1:4" x14ac:dyDescent="0.25">
      <c r="A171" t="s">
        <v>951</v>
      </c>
      <c r="B171" t="s">
        <v>27</v>
      </c>
      <c r="C171" t="s">
        <v>952</v>
      </c>
      <c r="D171" s="34">
        <v>11.07</v>
      </c>
    </row>
    <row r="172" spans="1:4" x14ac:dyDescent="0.25">
      <c r="A172" t="s">
        <v>954</v>
      </c>
      <c r="B172" t="s">
        <v>27</v>
      </c>
      <c r="C172" t="s">
        <v>955</v>
      </c>
      <c r="D172" s="34">
        <v>86.14</v>
      </c>
    </row>
    <row r="173" spans="1:4" x14ac:dyDescent="0.25">
      <c r="A173" t="s">
        <v>957</v>
      </c>
      <c r="B173" t="s">
        <v>27</v>
      </c>
      <c r="C173" t="s">
        <v>958</v>
      </c>
      <c r="D173" s="34">
        <v>78.8</v>
      </c>
    </row>
    <row r="174" spans="1:4" x14ac:dyDescent="0.25">
      <c r="A174" t="s">
        <v>681</v>
      </c>
      <c r="B174" t="s">
        <v>27</v>
      </c>
      <c r="C174" t="s">
        <v>682</v>
      </c>
      <c r="D174" s="34">
        <v>5.58</v>
      </c>
    </row>
    <row r="175" spans="1:4" x14ac:dyDescent="0.25">
      <c r="A175" t="s">
        <v>934</v>
      </c>
      <c r="B175" t="s">
        <v>27</v>
      </c>
      <c r="C175" t="s">
        <v>935</v>
      </c>
      <c r="D175" s="34">
        <v>12.43</v>
      </c>
    </row>
    <row r="176" spans="1:4" x14ac:dyDescent="0.25">
      <c r="A176" t="s">
        <v>703</v>
      </c>
      <c r="B176" t="s">
        <v>27</v>
      </c>
      <c r="C176" t="s">
        <v>704</v>
      </c>
      <c r="D176" s="34">
        <v>13.49</v>
      </c>
    </row>
    <row r="177" spans="1:4" x14ac:dyDescent="0.25">
      <c r="A177" t="s">
        <v>684</v>
      </c>
      <c r="B177" t="s">
        <v>27</v>
      </c>
      <c r="C177" t="s">
        <v>685</v>
      </c>
      <c r="D177" s="34">
        <v>0.36</v>
      </c>
    </row>
    <row r="178" spans="1:4" x14ac:dyDescent="0.25">
      <c r="A178" t="s">
        <v>692</v>
      </c>
      <c r="B178" t="s">
        <v>27</v>
      </c>
      <c r="C178" t="s">
        <v>693</v>
      </c>
      <c r="D178" s="34">
        <v>0.36</v>
      </c>
    </row>
    <row r="179" spans="1:4" x14ac:dyDescent="0.25">
      <c r="A179" t="s">
        <v>723</v>
      </c>
      <c r="B179" t="s">
        <v>27</v>
      </c>
      <c r="C179" t="s">
        <v>724</v>
      </c>
      <c r="D179" s="34">
        <v>6.47</v>
      </c>
    </row>
    <row r="180" spans="1:4" x14ac:dyDescent="0.25">
      <c r="A180" t="s">
        <v>734</v>
      </c>
      <c r="B180" t="s">
        <v>27</v>
      </c>
      <c r="C180" t="s">
        <v>735</v>
      </c>
      <c r="D180" s="34">
        <v>7.94</v>
      </c>
    </row>
    <row r="181" spans="1:4" x14ac:dyDescent="0.25">
      <c r="A181" t="s">
        <v>747</v>
      </c>
      <c r="B181" t="s">
        <v>27</v>
      </c>
      <c r="C181" t="s">
        <v>748</v>
      </c>
      <c r="D181" s="34">
        <v>9.16</v>
      </c>
    </row>
    <row r="182" spans="1:4" x14ac:dyDescent="0.25">
      <c r="A182" t="s">
        <v>449</v>
      </c>
      <c r="B182" t="s">
        <v>27</v>
      </c>
      <c r="C182" t="s">
        <v>450</v>
      </c>
      <c r="D182" s="34">
        <v>10.24</v>
      </c>
    </row>
    <row r="183" spans="1:4" x14ac:dyDescent="0.25">
      <c r="A183" t="s">
        <v>463</v>
      </c>
      <c r="B183" t="s">
        <v>27</v>
      </c>
      <c r="C183" t="s">
        <v>464</v>
      </c>
      <c r="D183" s="34">
        <v>11.23</v>
      </c>
    </row>
    <row r="184" spans="1:4" x14ac:dyDescent="0.25">
      <c r="A184" t="s">
        <v>711</v>
      </c>
      <c r="B184" t="s">
        <v>27</v>
      </c>
      <c r="C184" t="s">
        <v>712</v>
      </c>
      <c r="D184" s="34">
        <v>0.17</v>
      </c>
    </row>
    <row r="185" spans="1:4" x14ac:dyDescent="0.25">
      <c r="A185" t="s">
        <v>761</v>
      </c>
      <c r="B185" t="s">
        <v>27</v>
      </c>
      <c r="C185" t="s">
        <v>762</v>
      </c>
      <c r="D185" s="34">
        <v>0.27</v>
      </c>
    </row>
    <row r="186" spans="1:4" x14ac:dyDescent="0.25">
      <c r="A186" t="s">
        <v>752</v>
      </c>
      <c r="B186" t="s">
        <v>27</v>
      </c>
      <c r="C186" t="s">
        <v>753</v>
      </c>
      <c r="D186" s="34">
        <v>0.27</v>
      </c>
    </row>
    <row r="187" spans="1:4" x14ac:dyDescent="0.25">
      <c r="A187" t="s">
        <v>809</v>
      </c>
      <c r="B187" t="s">
        <v>27</v>
      </c>
      <c r="C187" t="s">
        <v>810</v>
      </c>
      <c r="D187" s="34">
        <v>0.3</v>
      </c>
    </row>
    <row r="188" spans="1:4" x14ac:dyDescent="0.25">
      <c r="A188" t="s">
        <v>813</v>
      </c>
      <c r="B188" t="s">
        <v>27</v>
      </c>
      <c r="C188" t="s">
        <v>814</v>
      </c>
      <c r="D188" s="34">
        <v>1.03</v>
      </c>
    </row>
    <row r="189" spans="1:4" x14ac:dyDescent="0.25">
      <c r="A189" t="s">
        <v>725</v>
      </c>
      <c r="B189" t="s">
        <v>27</v>
      </c>
      <c r="C189" t="s">
        <v>726</v>
      </c>
      <c r="D189" s="34">
        <v>5.73</v>
      </c>
    </row>
    <row r="190" spans="1:4" x14ac:dyDescent="0.25">
      <c r="A190" t="s">
        <v>732</v>
      </c>
      <c r="B190" t="s">
        <v>27</v>
      </c>
      <c r="C190" t="s">
        <v>733</v>
      </c>
      <c r="D190" s="34">
        <v>7.03</v>
      </c>
    </row>
    <row r="191" spans="1:4" x14ac:dyDescent="0.25">
      <c r="A191" t="s">
        <v>743</v>
      </c>
      <c r="B191" t="s">
        <v>27</v>
      </c>
      <c r="C191" t="s">
        <v>744</v>
      </c>
      <c r="D191" s="34">
        <v>10.53</v>
      </c>
    </row>
    <row r="192" spans="1:4" x14ac:dyDescent="0.25">
      <c r="A192" t="s">
        <v>447</v>
      </c>
      <c r="B192" t="s">
        <v>27</v>
      </c>
      <c r="C192" t="s">
        <v>448</v>
      </c>
      <c r="D192" s="34">
        <v>11.84</v>
      </c>
    </row>
    <row r="193" spans="1:4" x14ac:dyDescent="0.25">
      <c r="A193" t="s">
        <v>459</v>
      </c>
      <c r="B193" t="s">
        <v>27</v>
      </c>
      <c r="C193" t="s">
        <v>460</v>
      </c>
      <c r="D193" s="34">
        <v>12.96</v>
      </c>
    </row>
    <row r="194" spans="1:4" x14ac:dyDescent="0.25">
      <c r="A194" t="s">
        <v>960</v>
      </c>
      <c r="B194" t="s">
        <v>27</v>
      </c>
      <c r="C194" t="s">
        <v>961</v>
      </c>
      <c r="D194" s="34">
        <v>118.81</v>
      </c>
    </row>
    <row r="195" spans="1:4" x14ac:dyDescent="0.25">
      <c r="A195" t="s">
        <v>966</v>
      </c>
      <c r="B195" t="s">
        <v>27</v>
      </c>
      <c r="C195" t="s">
        <v>967</v>
      </c>
      <c r="D195" s="34">
        <v>45.57</v>
      </c>
    </row>
    <row r="196" spans="1:4" x14ac:dyDescent="0.25">
      <c r="A196" t="s">
        <v>963</v>
      </c>
      <c r="B196" t="s">
        <v>27</v>
      </c>
      <c r="C196" t="s">
        <v>964</v>
      </c>
      <c r="D196" s="34">
        <v>49.82</v>
      </c>
    </row>
    <row r="197" spans="1:4" x14ac:dyDescent="0.25">
      <c r="A197" t="s">
        <v>970</v>
      </c>
      <c r="B197" t="s">
        <v>27</v>
      </c>
      <c r="C197" t="s">
        <v>971</v>
      </c>
      <c r="D197" s="34">
        <v>25.01</v>
      </c>
    </row>
    <row r="198" spans="1:4" x14ac:dyDescent="0.25">
      <c r="A198" t="s">
        <v>977</v>
      </c>
      <c r="B198" t="s">
        <v>27</v>
      </c>
      <c r="C198" t="s">
        <v>978</v>
      </c>
      <c r="D198" s="34">
        <v>80.2</v>
      </c>
    </row>
    <row r="199" spans="1:4" x14ac:dyDescent="0.25">
      <c r="A199" t="s">
        <v>980</v>
      </c>
      <c r="B199" t="s">
        <v>27</v>
      </c>
      <c r="C199" t="s">
        <v>981</v>
      </c>
      <c r="D199" s="34">
        <v>8.49</v>
      </c>
    </row>
    <row r="200" spans="1:4" x14ac:dyDescent="0.25">
      <c r="A200" t="s">
        <v>940</v>
      </c>
      <c r="B200" t="s">
        <v>27</v>
      </c>
      <c r="C200" t="s">
        <v>941</v>
      </c>
      <c r="D200" s="34">
        <v>14.25</v>
      </c>
    </row>
    <row r="201" spans="1:4" x14ac:dyDescent="0.25">
      <c r="A201" t="s">
        <v>972</v>
      </c>
      <c r="B201" t="s">
        <v>27</v>
      </c>
      <c r="C201" t="s">
        <v>973</v>
      </c>
      <c r="D201" s="34">
        <v>0.42</v>
      </c>
    </row>
    <row r="202" spans="1:4" x14ac:dyDescent="0.25">
      <c r="A202" t="s">
        <v>975</v>
      </c>
      <c r="B202" t="s">
        <v>27</v>
      </c>
      <c r="C202" t="s">
        <v>976</v>
      </c>
      <c r="D202" s="34">
        <v>0.34</v>
      </c>
    </row>
    <row r="203" spans="1:4" x14ac:dyDescent="0.25">
      <c r="A203" t="s">
        <v>983</v>
      </c>
      <c r="B203" t="s">
        <v>18</v>
      </c>
      <c r="C203" t="s">
        <v>984</v>
      </c>
      <c r="D203" s="34">
        <v>0.85</v>
      </c>
    </row>
    <row r="204" spans="1:4" x14ac:dyDescent="0.25">
      <c r="A204" t="s">
        <v>987</v>
      </c>
      <c r="B204" t="s">
        <v>18</v>
      </c>
      <c r="C204" t="s">
        <v>988</v>
      </c>
      <c r="D204" s="34">
        <v>3.5</v>
      </c>
    </row>
    <row r="205" spans="1:4" x14ac:dyDescent="0.25">
      <c r="A205" t="s">
        <v>990</v>
      </c>
      <c r="B205" t="s">
        <v>27</v>
      </c>
      <c r="C205" t="s">
        <v>991</v>
      </c>
      <c r="D205" s="34">
        <v>11.02</v>
      </c>
    </row>
    <row r="206" spans="1:4" x14ac:dyDescent="0.25">
      <c r="A206" t="s">
        <v>993</v>
      </c>
      <c r="B206" t="s">
        <v>27</v>
      </c>
      <c r="C206" t="s">
        <v>994</v>
      </c>
      <c r="D206" s="34">
        <v>9.31</v>
      </c>
    </row>
    <row r="207" spans="1:4" x14ac:dyDescent="0.25">
      <c r="A207" t="s">
        <v>996</v>
      </c>
      <c r="B207" t="s">
        <v>27</v>
      </c>
      <c r="C207" t="s">
        <v>997</v>
      </c>
      <c r="D207" s="34">
        <v>9.56</v>
      </c>
    </row>
    <row r="208" spans="1:4" x14ac:dyDescent="0.25">
      <c r="A208" t="s">
        <v>999</v>
      </c>
      <c r="B208" t="s">
        <v>27</v>
      </c>
      <c r="C208" t="s">
        <v>1000</v>
      </c>
      <c r="D208" s="34">
        <v>0.52</v>
      </c>
    </row>
    <row r="209" spans="1:4" x14ac:dyDescent="0.25">
      <c r="A209" t="s">
        <v>1002</v>
      </c>
      <c r="B209" t="s">
        <v>27</v>
      </c>
      <c r="C209" t="s">
        <v>1003</v>
      </c>
      <c r="D209" s="34">
        <v>19.190000000000001</v>
      </c>
    </row>
    <row r="210" spans="1:4" x14ac:dyDescent="0.25">
      <c r="A210" t="s">
        <v>1005</v>
      </c>
      <c r="B210" t="s">
        <v>27</v>
      </c>
      <c r="C210" t="s">
        <v>1006</v>
      </c>
      <c r="D210" s="34">
        <v>16.72</v>
      </c>
    </row>
    <row r="211" spans="1:4" x14ac:dyDescent="0.25">
      <c r="A211" t="s">
        <v>1008</v>
      </c>
      <c r="B211" t="s">
        <v>27</v>
      </c>
      <c r="C211" t="s">
        <v>1009</v>
      </c>
      <c r="D211" s="34">
        <v>1256.8699999999999</v>
      </c>
    </row>
    <row r="212" spans="1:4" x14ac:dyDescent="0.25">
      <c r="A212" t="s">
        <v>1010</v>
      </c>
      <c r="B212" t="s">
        <v>27</v>
      </c>
      <c r="C212" t="s">
        <v>1011</v>
      </c>
      <c r="D212" s="34">
        <v>489.36</v>
      </c>
    </row>
    <row r="213" spans="1:4" x14ac:dyDescent="0.25">
      <c r="A213" t="s">
        <v>1013</v>
      </c>
      <c r="B213" t="s">
        <v>27</v>
      </c>
      <c r="C213" t="s">
        <v>1014</v>
      </c>
      <c r="D213" s="34">
        <v>1489.99</v>
      </c>
    </row>
    <row r="214" spans="1:4" x14ac:dyDescent="0.25">
      <c r="A214" t="s">
        <v>1016</v>
      </c>
      <c r="B214" t="s">
        <v>27</v>
      </c>
      <c r="C214" t="s">
        <v>1017</v>
      </c>
      <c r="D214" s="34">
        <v>38.35</v>
      </c>
    </row>
    <row r="215" spans="1:4" x14ac:dyDescent="0.25">
      <c r="A215" t="s">
        <v>1019</v>
      </c>
      <c r="B215" t="s">
        <v>27</v>
      </c>
      <c r="C215" t="s">
        <v>1020</v>
      </c>
      <c r="D215" s="34">
        <v>67.5</v>
      </c>
    </row>
    <row r="216" spans="1:4" x14ac:dyDescent="0.25">
      <c r="A216" t="s">
        <v>816</v>
      </c>
      <c r="B216" t="s">
        <v>817</v>
      </c>
      <c r="C216" t="s">
        <v>818</v>
      </c>
      <c r="D216" s="34">
        <v>1762</v>
      </c>
    </row>
    <row r="217" spans="1:4" x14ac:dyDescent="0.25">
      <c r="A217" t="s">
        <v>1022</v>
      </c>
      <c r="B217" t="s">
        <v>27</v>
      </c>
      <c r="C217" t="s">
        <v>1023</v>
      </c>
      <c r="D217" s="34">
        <v>6436</v>
      </c>
    </row>
    <row r="218" spans="1:4" x14ac:dyDescent="0.25">
      <c r="A218" t="s">
        <v>1025</v>
      </c>
      <c r="B218" t="s">
        <v>27</v>
      </c>
      <c r="C218" t="s">
        <v>1026</v>
      </c>
      <c r="D218" s="34">
        <v>229.08</v>
      </c>
    </row>
    <row r="219" spans="1:4" x14ac:dyDescent="0.25">
      <c r="A219" t="s">
        <v>1028</v>
      </c>
      <c r="B219" t="s">
        <v>27</v>
      </c>
      <c r="C219" t="s">
        <v>1029</v>
      </c>
      <c r="D219" s="34">
        <v>248.09</v>
      </c>
    </row>
    <row r="220" spans="1:4" x14ac:dyDescent="0.25">
      <c r="A220" t="s">
        <v>1031</v>
      </c>
      <c r="B220" t="s">
        <v>27</v>
      </c>
      <c r="C220" t="s">
        <v>1032</v>
      </c>
      <c r="D220" s="34">
        <v>12.95</v>
      </c>
    </row>
    <row r="221" spans="1:4" x14ac:dyDescent="0.25">
      <c r="A221" t="s">
        <v>1034</v>
      </c>
      <c r="B221" t="s">
        <v>27</v>
      </c>
      <c r="C221" t="s">
        <v>1035</v>
      </c>
      <c r="D221" s="34">
        <v>738.68</v>
      </c>
    </row>
    <row r="222" spans="1:4" x14ac:dyDescent="0.25">
      <c r="A222" t="s">
        <v>1037</v>
      </c>
      <c r="B222" t="s">
        <v>27</v>
      </c>
      <c r="C222" t="s">
        <v>1038</v>
      </c>
      <c r="D222" s="34">
        <v>310.72000000000003</v>
      </c>
    </row>
    <row r="223" spans="1:4" x14ac:dyDescent="0.25">
      <c r="A223" t="s">
        <v>1040</v>
      </c>
      <c r="B223" t="s">
        <v>27</v>
      </c>
      <c r="C223" t="s">
        <v>1041</v>
      </c>
      <c r="D223" s="34">
        <v>166.65</v>
      </c>
    </row>
    <row r="224" spans="1:4" ht="105" x14ac:dyDescent="0.25">
      <c r="A224" t="s">
        <v>1043</v>
      </c>
      <c r="B224" t="s">
        <v>27</v>
      </c>
      <c r="C224" s="39" t="s">
        <v>1044</v>
      </c>
      <c r="D224" s="34">
        <v>292.12</v>
      </c>
    </row>
    <row r="225" spans="1:4" x14ac:dyDescent="0.25">
      <c r="A225" t="s">
        <v>1046</v>
      </c>
      <c r="B225" t="s">
        <v>27</v>
      </c>
      <c r="C225" t="s">
        <v>1047</v>
      </c>
      <c r="D225" s="34">
        <v>199.36</v>
      </c>
    </row>
    <row r="226" spans="1:4" x14ac:dyDescent="0.25">
      <c r="A226" t="s">
        <v>1049</v>
      </c>
      <c r="B226" t="s">
        <v>27</v>
      </c>
      <c r="C226" t="s">
        <v>1050</v>
      </c>
      <c r="D226" s="34">
        <v>252.46</v>
      </c>
    </row>
    <row r="227" spans="1:4" x14ac:dyDescent="0.25">
      <c r="A227" t="s">
        <v>1052</v>
      </c>
      <c r="B227" t="s">
        <v>27</v>
      </c>
      <c r="C227" t="s">
        <v>1053</v>
      </c>
      <c r="D227" s="34">
        <v>501.17</v>
      </c>
    </row>
    <row r="228" spans="1:4" x14ac:dyDescent="0.25">
      <c r="A228" t="s">
        <v>1055</v>
      </c>
      <c r="B228" t="s">
        <v>27</v>
      </c>
      <c r="C228" t="s">
        <v>1056</v>
      </c>
      <c r="D228" s="34">
        <v>261.3</v>
      </c>
    </row>
    <row r="229" spans="1:4" x14ac:dyDescent="0.25">
      <c r="A229" t="s">
        <v>1058</v>
      </c>
      <c r="B229" t="s">
        <v>27</v>
      </c>
      <c r="C229" t="s">
        <v>1059</v>
      </c>
      <c r="D229" s="34">
        <v>256.99</v>
      </c>
    </row>
    <row r="230" spans="1:4" ht="120" x14ac:dyDescent="0.25">
      <c r="A230" t="s">
        <v>1063</v>
      </c>
      <c r="B230" t="s">
        <v>27</v>
      </c>
      <c r="C230" s="39" t="s">
        <v>1064</v>
      </c>
      <c r="D230" s="34">
        <v>645</v>
      </c>
    </row>
    <row r="231" spans="1:4" x14ac:dyDescent="0.25">
      <c r="A231" t="s">
        <v>1076</v>
      </c>
      <c r="B231" t="s">
        <v>27</v>
      </c>
      <c r="C231" t="s">
        <v>261</v>
      </c>
      <c r="D231" s="34">
        <v>130</v>
      </c>
    </row>
    <row r="232" spans="1:4" x14ac:dyDescent="0.25">
      <c r="A232" t="s">
        <v>918</v>
      </c>
      <c r="B232" t="s">
        <v>826</v>
      </c>
      <c r="C232" t="s">
        <v>919</v>
      </c>
      <c r="D232" s="34">
        <v>612.41</v>
      </c>
    </row>
    <row r="233" spans="1:4" x14ac:dyDescent="0.25">
      <c r="A233" t="s">
        <v>914</v>
      </c>
      <c r="B233" t="s">
        <v>826</v>
      </c>
      <c r="C233" t="s">
        <v>915</v>
      </c>
      <c r="D233" s="34">
        <v>3145.72</v>
      </c>
    </row>
    <row r="234" spans="1:4" x14ac:dyDescent="0.25">
      <c r="A234" t="s">
        <v>928</v>
      </c>
      <c r="B234" t="s">
        <v>826</v>
      </c>
      <c r="C234" t="s">
        <v>929</v>
      </c>
      <c r="D234" s="34">
        <v>101.37</v>
      </c>
    </row>
    <row r="235" spans="1:4" x14ac:dyDescent="0.25">
      <c r="A235" t="s">
        <v>842</v>
      </c>
      <c r="B235" t="s">
        <v>826</v>
      </c>
      <c r="C235" t="s">
        <v>843</v>
      </c>
      <c r="D235" s="34">
        <v>13.78</v>
      </c>
    </row>
    <row r="236" spans="1:4" x14ac:dyDescent="0.25">
      <c r="A236" t="s">
        <v>848</v>
      </c>
      <c r="B236" t="s">
        <v>826</v>
      </c>
      <c r="C236" t="s">
        <v>849</v>
      </c>
      <c r="D236" s="34">
        <v>17.23</v>
      </c>
    </row>
    <row r="237" spans="1:4" x14ac:dyDescent="0.25">
      <c r="A237" t="s">
        <v>916</v>
      </c>
      <c r="B237" t="s">
        <v>826</v>
      </c>
      <c r="C237" t="s">
        <v>917</v>
      </c>
      <c r="D237" s="34">
        <v>19.84</v>
      </c>
    </row>
    <row r="238" spans="1:4" x14ac:dyDescent="0.25">
      <c r="A238" t="s">
        <v>868</v>
      </c>
      <c r="B238" t="s">
        <v>826</v>
      </c>
      <c r="C238" t="s">
        <v>869</v>
      </c>
      <c r="D238" s="34">
        <v>43.26</v>
      </c>
    </row>
    <row r="239" spans="1:4" x14ac:dyDescent="0.25">
      <c r="A239" t="s">
        <v>912</v>
      </c>
      <c r="B239" t="s">
        <v>826</v>
      </c>
      <c r="C239" t="s">
        <v>913</v>
      </c>
      <c r="D239" s="34">
        <v>43.26</v>
      </c>
    </row>
    <row r="240" spans="1:4" x14ac:dyDescent="0.25">
      <c r="A240" t="s">
        <v>896</v>
      </c>
      <c r="B240" t="s">
        <v>826</v>
      </c>
      <c r="C240" t="s">
        <v>897</v>
      </c>
      <c r="D240" s="34">
        <v>26.04</v>
      </c>
    </row>
    <row r="241" spans="1:4" x14ac:dyDescent="0.25">
      <c r="A241" t="s">
        <v>924</v>
      </c>
      <c r="B241" t="s">
        <v>826</v>
      </c>
      <c r="C241" t="s">
        <v>925</v>
      </c>
      <c r="D241" s="34">
        <v>21.29</v>
      </c>
    </row>
    <row r="242" spans="1:4" x14ac:dyDescent="0.25">
      <c r="A242" t="s">
        <v>890</v>
      </c>
      <c r="B242" t="s">
        <v>826</v>
      </c>
      <c r="C242" t="s">
        <v>891</v>
      </c>
      <c r="D242" s="34">
        <v>141.02000000000001</v>
      </c>
    </row>
    <row r="243" spans="1:4" x14ac:dyDescent="0.25">
      <c r="A243" t="s">
        <v>910</v>
      </c>
      <c r="B243" t="s">
        <v>826</v>
      </c>
      <c r="C243" t="s">
        <v>911</v>
      </c>
      <c r="D243" s="34">
        <v>157</v>
      </c>
    </row>
    <row r="244" spans="1:4" x14ac:dyDescent="0.25">
      <c r="A244" t="s">
        <v>906</v>
      </c>
      <c r="B244" t="s">
        <v>826</v>
      </c>
      <c r="C244" t="s">
        <v>907</v>
      </c>
      <c r="D244" s="34">
        <v>14.01</v>
      </c>
    </row>
    <row r="245" spans="1:4" x14ac:dyDescent="0.25">
      <c r="A245" t="s">
        <v>930</v>
      </c>
      <c r="B245" t="s">
        <v>826</v>
      </c>
      <c r="C245" t="s">
        <v>931</v>
      </c>
      <c r="D245" s="34">
        <v>13.64</v>
      </c>
    </row>
    <row r="246" spans="1:4" x14ac:dyDescent="0.25">
      <c r="A246" t="s">
        <v>900</v>
      </c>
      <c r="B246" t="s">
        <v>826</v>
      </c>
      <c r="C246" t="s">
        <v>901</v>
      </c>
      <c r="D246" s="34">
        <v>16.55</v>
      </c>
    </row>
    <row r="247" spans="1:4" x14ac:dyDescent="0.25">
      <c r="A247" t="s">
        <v>852</v>
      </c>
      <c r="B247" t="s">
        <v>826</v>
      </c>
      <c r="C247" t="s">
        <v>853</v>
      </c>
      <c r="D247" s="34">
        <v>25.31</v>
      </c>
    </row>
    <row r="248" spans="1:4" x14ac:dyDescent="0.25">
      <c r="A248" t="s">
        <v>892</v>
      </c>
      <c r="B248" t="s">
        <v>826</v>
      </c>
      <c r="C248" t="s">
        <v>893</v>
      </c>
      <c r="D248" s="34">
        <v>5.96</v>
      </c>
    </row>
    <row r="249" spans="1:4" x14ac:dyDescent="0.25">
      <c r="A249" t="s">
        <v>920</v>
      </c>
      <c r="B249" t="s">
        <v>826</v>
      </c>
      <c r="C249" t="s">
        <v>921</v>
      </c>
      <c r="D249" s="34">
        <v>46.59</v>
      </c>
    </row>
    <row r="250" spans="1:4" x14ac:dyDescent="0.25">
      <c r="A250" t="s">
        <v>922</v>
      </c>
      <c r="B250" t="s">
        <v>826</v>
      </c>
      <c r="C250" t="s">
        <v>923</v>
      </c>
      <c r="D250" s="34">
        <v>30.39</v>
      </c>
    </row>
    <row r="251" spans="1:4" x14ac:dyDescent="0.25">
      <c r="A251" t="s">
        <v>908</v>
      </c>
      <c r="B251" t="s">
        <v>826</v>
      </c>
      <c r="C251" t="s">
        <v>909</v>
      </c>
      <c r="D251" s="34">
        <v>111.9</v>
      </c>
    </row>
    <row r="252" spans="1:4" x14ac:dyDescent="0.25">
      <c r="A252" t="s">
        <v>904</v>
      </c>
      <c r="B252" t="s">
        <v>826</v>
      </c>
      <c r="C252" t="s">
        <v>905</v>
      </c>
      <c r="D252" s="34">
        <v>127</v>
      </c>
    </row>
    <row r="253" spans="1:4" x14ac:dyDescent="0.25">
      <c r="A253" t="s">
        <v>846</v>
      </c>
      <c r="B253" t="s">
        <v>826</v>
      </c>
      <c r="C253" t="s">
        <v>847</v>
      </c>
      <c r="D253" s="34">
        <v>127.56</v>
      </c>
    </row>
    <row r="254" spans="1:4" x14ac:dyDescent="0.25">
      <c r="A254" t="s">
        <v>902</v>
      </c>
      <c r="B254" t="s">
        <v>826</v>
      </c>
      <c r="C254" t="s">
        <v>903</v>
      </c>
      <c r="D254" s="34">
        <v>94.78</v>
      </c>
    </row>
    <row r="255" spans="1:4" x14ac:dyDescent="0.25">
      <c r="A255" t="s">
        <v>870</v>
      </c>
      <c r="B255" t="s">
        <v>826</v>
      </c>
      <c r="C255" t="s">
        <v>871</v>
      </c>
      <c r="D255" s="34">
        <v>69.88</v>
      </c>
    </row>
    <row r="256" spans="1:4" x14ac:dyDescent="0.25">
      <c r="A256" t="s">
        <v>898</v>
      </c>
      <c r="B256" t="s">
        <v>826</v>
      </c>
      <c r="C256" t="s">
        <v>899</v>
      </c>
      <c r="D256" s="34">
        <v>6.35</v>
      </c>
    </row>
    <row r="257" spans="1:4" x14ac:dyDescent="0.25">
      <c r="A257" t="s">
        <v>894</v>
      </c>
      <c r="B257" t="s">
        <v>826</v>
      </c>
      <c r="C257" t="s">
        <v>895</v>
      </c>
      <c r="D257" s="34">
        <v>22.89</v>
      </c>
    </row>
    <row r="258" spans="1:4" x14ac:dyDescent="0.25">
      <c r="A258" t="s">
        <v>858</v>
      </c>
      <c r="B258" t="s">
        <v>826</v>
      </c>
      <c r="C258" t="s">
        <v>859</v>
      </c>
      <c r="D258" s="34">
        <v>592.55999999999995</v>
      </c>
    </row>
    <row r="259" spans="1:4" x14ac:dyDescent="0.25">
      <c r="A259" t="s">
        <v>844</v>
      </c>
      <c r="B259" t="s">
        <v>826</v>
      </c>
      <c r="C259" t="s">
        <v>845</v>
      </c>
      <c r="D259" s="34">
        <v>82.75</v>
      </c>
    </row>
    <row r="260" spans="1:4" x14ac:dyDescent="0.25">
      <c r="A260" t="s">
        <v>886</v>
      </c>
      <c r="B260" t="s">
        <v>826</v>
      </c>
      <c r="C260" t="s">
        <v>887</v>
      </c>
      <c r="D260" s="34">
        <v>480</v>
      </c>
    </row>
    <row r="261" spans="1:4" x14ac:dyDescent="0.25">
      <c r="A261" t="s">
        <v>888</v>
      </c>
      <c r="B261" t="s">
        <v>826</v>
      </c>
      <c r="C261" t="s">
        <v>889</v>
      </c>
      <c r="D261" s="34">
        <v>178.18</v>
      </c>
    </row>
    <row r="262" spans="1:4" x14ac:dyDescent="0.25">
      <c r="A262" t="s">
        <v>866</v>
      </c>
      <c r="B262" t="s">
        <v>826</v>
      </c>
      <c r="C262" t="s">
        <v>867</v>
      </c>
      <c r="D262" s="34">
        <v>52.37</v>
      </c>
    </row>
    <row r="263" spans="1:4" x14ac:dyDescent="0.25">
      <c r="A263" t="s">
        <v>882</v>
      </c>
      <c r="B263" t="s">
        <v>826</v>
      </c>
      <c r="C263" t="s">
        <v>883</v>
      </c>
      <c r="D263" s="34">
        <v>496.56</v>
      </c>
    </row>
    <row r="264" spans="1:4" x14ac:dyDescent="0.25">
      <c r="A264" t="s">
        <v>872</v>
      </c>
      <c r="B264" t="s">
        <v>826</v>
      </c>
      <c r="C264" t="s">
        <v>873</v>
      </c>
      <c r="D264" s="34">
        <v>358.61</v>
      </c>
    </row>
    <row r="265" spans="1:4" x14ac:dyDescent="0.25">
      <c r="A265" t="s">
        <v>864</v>
      </c>
      <c r="B265" t="s">
        <v>826</v>
      </c>
      <c r="C265" t="s">
        <v>865</v>
      </c>
      <c r="D265" s="34">
        <v>26</v>
      </c>
    </row>
    <row r="266" spans="1:4" x14ac:dyDescent="0.25">
      <c r="A266" t="s">
        <v>856</v>
      </c>
      <c r="B266" t="s">
        <v>826</v>
      </c>
      <c r="C266" t="s">
        <v>857</v>
      </c>
      <c r="D266" s="34">
        <v>261.18</v>
      </c>
    </row>
    <row r="267" spans="1:4" x14ac:dyDescent="0.25">
      <c r="A267" t="s">
        <v>876</v>
      </c>
      <c r="B267" t="s">
        <v>826</v>
      </c>
      <c r="C267" t="s">
        <v>877</v>
      </c>
      <c r="D267" s="34">
        <v>105.04</v>
      </c>
    </row>
    <row r="268" spans="1:4" x14ac:dyDescent="0.25">
      <c r="A268" t="s">
        <v>878</v>
      </c>
      <c r="B268" t="s">
        <v>826</v>
      </c>
      <c r="C268" t="s">
        <v>879</v>
      </c>
      <c r="D268" s="34">
        <v>5.25</v>
      </c>
    </row>
    <row r="269" spans="1:4" x14ac:dyDescent="0.25">
      <c r="A269" t="s">
        <v>880</v>
      </c>
      <c r="B269" t="s">
        <v>826</v>
      </c>
      <c r="C269" t="s">
        <v>881</v>
      </c>
      <c r="D269" s="34">
        <v>2.34</v>
      </c>
    </row>
    <row r="270" spans="1:4" x14ac:dyDescent="0.25">
      <c r="A270" t="s">
        <v>860</v>
      </c>
      <c r="B270" t="s">
        <v>826</v>
      </c>
      <c r="C270" t="s">
        <v>861</v>
      </c>
      <c r="D270" s="34">
        <v>15.67</v>
      </c>
    </row>
    <row r="271" spans="1:4" x14ac:dyDescent="0.25">
      <c r="A271" t="s">
        <v>850</v>
      </c>
      <c r="B271" t="s">
        <v>826</v>
      </c>
      <c r="C271" t="s">
        <v>851</v>
      </c>
      <c r="D271" s="34">
        <v>5.8</v>
      </c>
    </row>
    <row r="272" spans="1:4" x14ac:dyDescent="0.25">
      <c r="A272" s="27" t="s">
        <v>488</v>
      </c>
    </row>
    <row r="273" spans="1:4" x14ac:dyDescent="0.25">
      <c r="A273" t="s">
        <v>708</v>
      </c>
      <c r="B273" t="s">
        <v>60</v>
      </c>
      <c r="C273" t="s">
        <v>709</v>
      </c>
      <c r="D273" s="34">
        <v>2518</v>
      </c>
    </row>
    <row r="274" spans="1:4" x14ac:dyDescent="0.25">
      <c r="A274" t="s">
        <v>1081</v>
      </c>
      <c r="B274" t="s">
        <v>60</v>
      </c>
      <c r="C274" t="s">
        <v>1082</v>
      </c>
      <c r="D274" s="34">
        <v>13672.35</v>
      </c>
    </row>
    <row r="275" spans="1:4" x14ac:dyDescent="0.25">
      <c r="A275" t="s">
        <v>489</v>
      </c>
      <c r="B275" t="s">
        <v>60</v>
      </c>
      <c r="C275" t="s">
        <v>490</v>
      </c>
      <c r="D275" s="34">
        <v>1200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3"/>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c r="F2" s="3"/>
      <c r="G2" s="3"/>
      <c r="H2" s="3"/>
    </row>
    <row r="3" spans="1:8" x14ac:dyDescent="0.25">
      <c r="E3" s="3"/>
      <c r="F3" s="3"/>
      <c r="G3" s="3"/>
      <c r="H3" s="3"/>
    </row>
    <row r="4" spans="1:8" x14ac:dyDescent="0.25">
      <c r="E4" s="3"/>
      <c r="F4" s="3"/>
      <c r="G4" s="3"/>
      <c r="H4" s="3"/>
    </row>
    <row r="6" spans="1:8" ht="18.75" x14ac:dyDescent="0.3">
      <c r="C6" s="2" t="s">
        <v>1089</v>
      </c>
      <c r="D6" s="2" t="s">
        <v>1089</v>
      </c>
      <c r="E6" s="2" t="s">
        <v>1089</v>
      </c>
      <c r="F6" s="2" t="s">
        <v>1089</v>
      </c>
      <c r="G6" s="2" t="s">
        <v>1089</v>
      </c>
    </row>
    <row r="10" spans="1:8" x14ac:dyDescent="0.25">
      <c r="B10" t="s">
        <v>1090</v>
      </c>
      <c r="C10" s="41" t="s">
        <v>5</v>
      </c>
      <c r="D10" s="42" t="s">
        <v>6</v>
      </c>
      <c r="E10" s="41" t="s">
        <v>7</v>
      </c>
    </row>
    <row r="11" spans="1:8" x14ac:dyDescent="0.25">
      <c r="B11" t="s">
        <v>1090</v>
      </c>
      <c r="C11" s="41" t="s">
        <v>8</v>
      </c>
      <c r="D11" s="42" t="s">
        <v>6</v>
      </c>
      <c r="E11" s="41" t="s">
        <v>9</v>
      </c>
    </row>
    <row r="12" spans="1:8" x14ac:dyDescent="0.25">
      <c r="B12" t="s">
        <v>1090</v>
      </c>
      <c r="C12" s="41" t="s">
        <v>10</v>
      </c>
      <c r="D12" s="42" t="s">
        <v>11</v>
      </c>
      <c r="E12" s="41" t="s">
        <v>12</v>
      </c>
    </row>
    <row r="14" spans="1:8" ht="45" customHeight="1" x14ac:dyDescent="0.25">
      <c r="A14" s="43" t="s">
        <v>1091</v>
      </c>
      <c r="B14" s="43" t="s">
        <v>1092</v>
      </c>
      <c r="C14" s="43" t="s">
        <v>14</v>
      </c>
      <c r="D14" s="44" t="s">
        <v>15</v>
      </c>
      <c r="E14" s="1" t="s">
        <v>1093</v>
      </c>
      <c r="F14" s="1" t="s">
        <v>1093</v>
      </c>
      <c r="G14" s="45">
        <f>SUM(G15:G16)</f>
        <v>44</v>
      </c>
    </row>
    <row r="15" spans="1:8" x14ac:dyDescent="0.25">
      <c r="A15" s="46" t="s">
        <v>1094</v>
      </c>
      <c r="B15" s="46"/>
      <c r="C15" s="47">
        <v>6</v>
      </c>
      <c r="D15" s="47">
        <v>4</v>
      </c>
      <c r="E15" s="47"/>
      <c r="F15" s="47"/>
      <c r="G15" s="47">
        <f>PRODUCT(C15:F15)</f>
        <v>24</v>
      </c>
    </row>
    <row r="16" spans="1:8" x14ac:dyDescent="0.25">
      <c r="A16" s="46" t="s">
        <v>1095</v>
      </c>
      <c r="B16" s="46"/>
      <c r="C16" s="47">
        <v>5</v>
      </c>
      <c r="D16" s="47">
        <v>4</v>
      </c>
      <c r="E16" s="47"/>
      <c r="F16" s="47"/>
      <c r="G16" s="47">
        <f>PRODUCT(C16:F16)</f>
        <v>20</v>
      </c>
    </row>
    <row r="18" spans="1:7" ht="45" customHeight="1" x14ac:dyDescent="0.25">
      <c r="A18" s="43" t="s">
        <v>1096</v>
      </c>
      <c r="B18" s="43" t="s">
        <v>1092</v>
      </c>
      <c r="C18" s="43" t="s">
        <v>17</v>
      </c>
      <c r="D18" s="44" t="s">
        <v>18</v>
      </c>
      <c r="E18" s="1" t="s">
        <v>1097</v>
      </c>
      <c r="F18" s="1" t="s">
        <v>1097</v>
      </c>
      <c r="G18" s="45">
        <f>SUM(G19:G19)</f>
        <v>1</v>
      </c>
    </row>
    <row r="19" spans="1:7" x14ac:dyDescent="0.25">
      <c r="A19" s="46"/>
      <c r="B19" s="46"/>
      <c r="C19" s="47">
        <v>1</v>
      </c>
      <c r="D19" s="47"/>
      <c r="E19" s="47"/>
      <c r="F19" s="47"/>
      <c r="G19" s="47">
        <f>PRODUCT(C19:F19)</f>
        <v>1</v>
      </c>
    </row>
    <row r="21" spans="1:7" ht="45" customHeight="1" x14ac:dyDescent="0.25">
      <c r="A21" s="43" t="s">
        <v>1098</v>
      </c>
      <c r="B21" s="43" t="s">
        <v>1092</v>
      </c>
      <c r="C21" s="48" t="s">
        <v>1099</v>
      </c>
      <c r="D21" s="44" t="s">
        <v>18</v>
      </c>
      <c r="E21" s="1" t="s">
        <v>1100</v>
      </c>
      <c r="F21" s="1" t="s">
        <v>1100</v>
      </c>
      <c r="G21" s="45">
        <f>SUM(G22:G22)</f>
        <v>20</v>
      </c>
    </row>
    <row r="22" spans="1:7" x14ac:dyDescent="0.25">
      <c r="A22" s="46" t="s">
        <v>1095</v>
      </c>
      <c r="B22" s="46"/>
      <c r="C22" s="47">
        <v>20</v>
      </c>
      <c r="D22" s="47"/>
      <c r="E22" s="47"/>
      <c r="F22" s="47"/>
      <c r="G22" s="47">
        <f>PRODUCT(C22:F22)</f>
        <v>20</v>
      </c>
    </row>
    <row r="24" spans="1:7" ht="45" customHeight="1" x14ac:dyDescent="0.25">
      <c r="A24" s="43" t="s">
        <v>1101</v>
      </c>
      <c r="B24" s="43" t="s">
        <v>1092</v>
      </c>
      <c r="C24" s="43" t="s">
        <v>22</v>
      </c>
      <c r="D24" s="44" t="s">
        <v>18</v>
      </c>
      <c r="E24" s="1" t="s">
        <v>1102</v>
      </c>
      <c r="F24" s="1" t="s">
        <v>1102</v>
      </c>
      <c r="G24" s="45">
        <f>SUM(G25:G25)</f>
        <v>20</v>
      </c>
    </row>
    <row r="25" spans="1:7" x14ac:dyDescent="0.25">
      <c r="A25" s="46" t="s">
        <v>1095</v>
      </c>
      <c r="B25" s="46"/>
      <c r="C25" s="47">
        <v>20</v>
      </c>
      <c r="D25" s="47"/>
      <c r="E25" s="47"/>
      <c r="F25" s="47"/>
      <c r="G25" s="47">
        <f>PRODUCT(C25:F25)</f>
        <v>20</v>
      </c>
    </row>
    <row r="27" spans="1:7" ht="45" customHeight="1" x14ac:dyDescent="0.25">
      <c r="A27" s="43" t="s">
        <v>1103</v>
      </c>
      <c r="B27" s="43" t="s">
        <v>1092</v>
      </c>
      <c r="C27" s="43" t="s">
        <v>24</v>
      </c>
      <c r="D27" s="44" t="s">
        <v>18</v>
      </c>
      <c r="E27" s="1" t="s">
        <v>1104</v>
      </c>
      <c r="F27" s="1" t="s">
        <v>1104</v>
      </c>
      <c r="G27" s="45">
        <f>SUM(G28:G29)</f>
        <v>3</v>
      </c>
    </row>
    <row r="28" spans="1:7" x14ac:dyDescent="0.25">
      <c r="A28" s="46" t="s">
        <v>1105</v>
      </c>
      <c r="B28" s="46"/>
      <c r="C28" s="47">
        <v>1</v>
      </c>
      <c r="D28" s="47"/>
      <c r="E28" s="47"/>
      <c r="F28" s="47"/>
      <c r="G28" s="47">
        <f>PRODUCT(C28:F28)</f>
        <v>1</v>
      </c>
    </row>
    <row r="29" spans="1:7" x14ac:dyDescent="0.25">
      <c r="A29" s="46" t="s">
        <v>1095</v>
      </c>
      <c r="B29" s="46"/>
      <c r="C29" s="47">
        <v>2</v>
      </c>
      <c r="D29" s="47"/>
      <c r="E29" s="47"/>
      <c r="F29" s="47"/>
      <c r="G29" s="47">
        <f>PRODUCT(C29:F29)</f>
        <v>2</v>
      </c>
    </row>
    <row r="31" spans="1:7" ht="45" customHeight="1" x14ac:dyDescent="0.25">
      <c r="A31" s="43" t="s">
        <v>1106</v>
      </c>
      <c r="B31" s="43" t="s">
        <v>1092</v>
      </c>
      <c r="C31" s="43" t="s">
        <v>26</v>
      </c>
      <c r="D31" s="44" t="s">
        <v>27</v>
      </c>
      <c r="E31" s="1" t="s">
        <v>1107</v>
      </c>
      <c r="F31" s="1" t="s">
        <v>1107</v>
      </c>
      <c r="G31" s="45">
        <f>SUM(G32:G32)</f>
        <v>4</v>
      </c>
    </row>
    <row r="32" spans="1:7" x14ac:dyDescent="0.25">
      <c r="A32" s="46" t="s">
        <v>1108</v>
      </c>
      <c r="B32" s="46"/>
      <c r="C32" s="47">
        <v>4</v>
      </c>
      <c r="D32" s="47"/>
      <c r="E32" s="47"/>
      <c r="F32" s="47"/>
      <c r="G32" s="47">
        <f>PRODUCT(C32:F32)</f>
        <v>4</v>
      </c>
    </row>
    <row r="34" spans="1:7" ht="45" customHeight="1" x14ac:dyDescent="0.25">
      <c r="A34" s="43" t="s">
        <v>1109</v>
      </c>
      <c r="B34" s="43" t="s">
        <v>1092</v>
      </c>
      <c r="C34" s="43" t="s">
        <v>29</v>
      </c>
      <c r="D34" s="44" t="s">
        <v>18</v>
      </c>
      <c r="E34" s="1" t="s">
        <v>1110</v>
      </c>
      <c r="F34" s="1" t="s">
        <v>1110</v>
      </c>
      <c r="G34" s="45">
        <f>SUM(G35:G35)</f>
        <v>20</v>
      </c>
    </row>
    <row r="35" spans="1:7" x14ac:dyDescent="0.25">
      <c r="A35" s="46"/>
      <c r="B35" s="46"/>
      <c r="C35" s="47">
        <v>20</v>
      </c>
      <c r="D35" s="47"/>
      <c r="E35" s="47"/>
      <c r="F35" s="47"/>
      <c r="G35" s="47">
        <f>PRODUCT(C35:F35)</f>
        <v>20</v>
      </c>
    </row>
    <row r="37" spans="1:7" ht="45" customHeight="1" x14ac:dyDescent="0.25">
      <c r="A37" s="43" t="s">
        <v>1111</v>
      </c>
      <c r="B37" s="43" t="s">
        <v>1092</v>
      </c>
      <c r="C37" s="43" t="s">
        <v>31</v>
      </c>
      <c r="D37" s="44" t="s">
        <v>18</v>
      </c>
      <c r="E37" s="1" t="s">
        <v>1112</v>
      </c>
      <c r="F37" s="1" t="s">
        <v>1112</v>
      </c>
      <c r="G37" s="45">
        <f>SUM(G38:G38)</f>
        <v>25</v>
      </c>
    </row>
    <row r="38" spans="1:7" x14ac:dyDescent="0.25">
      <c r="A38" s="46" t="s">
        <v>1113</v>
      </c>
      <c r="B38" s="46"/>
      <c r="C38" s="47">
        <v>25</v>
      </c>
      <c r="D38" s="47"/>
      <c r="E38" s="47"/>
      <c r="F38" s="47"/>
      <c r="G38" s="47">
        <f>PRODUCT(C38:F38)</f>
        <v>25</v>
      </c>
    </row>
    <row r="40" spans="1:7" ht="45" customHeight="1" x14ac:dyDescent="0.25">
      <c r="A40" s="43" t="s">
        <v>1114</v>
      </c>
      <c r="B40" s="43" t="s">
        <v>1092</v>
      </c>
      <c r="C40" s="43" t="s">
        <v>33</v>
      </c>
      <c r="D40" s="44" t="s">
        <v>27</v>
      </c>
      <c r="E40" s="1" t="s">
        <v>1115</v>
      </c>
      <c r="F40" s="1" t="s">
        <v>1115</v>
      </c>
      <c r="G40" s="45">
        <f>SUM(G41:G41)</f>
        <v>26</v>
      </c>
    </row>
    <row r="41" spans="1:7" x14ac:dyDescent="0.25">
      <c r="A41" s="46" t="s">
        <v>1095</v>
      </c>
      <c r="B41" s="46"/>
      <c r="C41" s="47">
        <v>26</v>
      </c>
      <c r="D41" s="47"/>
      <c r="E41" s="47"/>
      <c r="F41" s="47"/>
      <c r="G41" s="47">
        <f>PRODUCT(C41:F41)</f>
        <v>26</v>
      </c>
    </row>
    <row r="43" spans="1:7" ht="45" customHeight="1" x14ac:dyDescent="0.25">
      <c r="A43" s="43" t="s">
        <v>1116</v>
      </c>
      <c r="B43" s="43" t="s">
        <v>1092</v>
      </c>
      <c r="C43" s="43" t="s">
        <v>35</v>
      </c>
      <c r="D43" s="44" t="s">
        <v>27</v>
      </c>
      <c r="E43" s="1" t="s">
        <v>1117</v>
      </c>
      <c r="F43" s="1" t="s">
        <v>1117</v>
      </c>
      <c r="G43" s="45">
        <f>SUM(G44:G45)</f>
        <v>8</v>
      </c>
    </row>
    <row r="44" spans="1:7" x14ac:dyDescent="0.25">
      <c r="A44" s="46" t="s">
        <v>1118</v>
      </c>
      <c r="B44" s="46"/>
      <c r="C44" s="47">
        <v>4</v>
      </c>
      <c r="D44" s="47"/>
      <c r="E44" s="47"/>
      <c r="F44" s="47"/>
      <c r="G44" s="47">
        <f>PRODUCT(C44:F44)</f>
        <v>4</v>
      </c>
    </row>
    <row r="45" spans="1:7" x14ac:dyDescent="0.25">
      <c r="A45" s="46" t="s">
        <v>1119</v>
      </c>
      <c r="B45" s="46"/>
      <c r="C45" s="47">
        <v>4</v>
      </c>
      <c r="D45" s="47"/>
      <c r="E45" s="47"/>
      <c r="F45" s="47"/>
      <c r="G45" s="47">
        <f>PRODUCT(C45:F45)</f>
        <v>4</v>
      </c>
    </row>
    <row r="47" spans="1:7" x14ac:dyDescent="0.25">
      <c r="B47" t="s">
        <v>1090</v>
      </c>
      <c r="C47" s="41" t="s">
        <v>5</v>
      </c>
      <c r="D47" s="42" t="s">
        <v>6</v>
      </c>
      <c r="E47" s="41" t="s">
        <v>7</v>
      </c>
    </row>
    <row r="48" spans="1:7" x14ac:dyDescent="0.25">
      <c r="B48" t="s">
        <v>1090</v>
      </c>
      <c r="C48" s="41" t="s">
        <v>8</v>
      </c>
      <c r="D48" s="42" t="s">
        <v>6</v>
      </c>
      <c r="E48" s="41" t="s">
        <v>9</v>
      </c>
    </row>
    <row r="49" spans="1:7" x14ac:dyDescent="0.25">
      <c r="B49" t="s">
        <v>1090</v>
      </c>
      <c r="C49" s="41" t="s">
        <v>10</v>
      </c>
      <c r="D49" s="42" t="s">
        <v>6</v>
      </c>
      <c r="E49" s="41" t="s">
        <v>38</v>
      </c>
    </row>
    <row r="50" spans="1:7" x14ac:dyDescent="0.25">
      <c r="B50" t="s">
        <v>1090</v>
      </c>
      <c r="C50" s="41" t="s">
        <v>39</v>
      </c>
      <c r="D50" s="42" t="s">
        <v>6</v>
      </c>
      <c r="E50" s="41" t="s">
        <v>5</v>
      </c>
    </row>
    <row r="52" spans="1:7" ht="45" customHeight="1" x14ac:dyDescent="0.25">
      <c r="A52" s="43" t="s">
        <v>1120</v>
      </c>
      <c r="B52" s="43" t="s">
        <v>1092</v>
      </c>
      <c r="C52" s="43" t="s">
        <v>41</v>
      </c>
      <c r="D52" s="44" t="s">
        <v>27</v>
      </c>
      <c r="E52" s="1" t="s">
        <v>1121</v>
      </c>
      <c r="F52" s="1" t="s">
        <v>1121</v>
      </c>
      <c r="G52" s="45">
        <f>SUM(G53:G55)</f>
        <v>3</v>
      </c>
    </row>
    <row r="53" spans="1:7" x14ac:dyDescent="0.25">
      <c r="A53" s="46" t="s">
        <v>1122</v>
      </c>
      <c r="B53" s="46"/>
      <c r="C53" s="47">
        <v>1</v>
      </c>
      <c r="D53" s="47"/>
      <c r="E53" s="47"/>
      <c r="F53" s="47"/>
      <c r="G53" s="47">
        <f>PRODUCT(C53:F53)</f>
        <v>1</v>
      </c>
    </row>
    <row r="54" spans="1:7" x14ac:dyDescent="0.25">
      <c r="A54" s="46" t="s">
        <v>1123</v>
      </c>
      <c r="B54" s="46"/>
      <c r="C54" s="47">
        <v>2</v>
      </c>
      <c r="D54" s="47"/>
      <c r="E54" s="47"/>
      <c r="F54" s="47"/>
      <c r="G54" s="47">
        <f>PRODUCT(C54:F54)</f>
        <v>2</v>
      </c>
    </row>
    <row r="55" spans="1:7" x14ac:dyDescent="0.25">
      <c r="A55" s="46"/>
      <c r="B55" s="46"/>
      <c r="C55" s="47">
        <v>0</v>
      </c>
      <c r="D55" s="47"/>
      <c r="E55" s="47"/>
      <c r="F55" s="47"/>
      <c r="G55" s="47">
        <f>PRODUCT(C55:F55)</f>
        <v>0</v>
      </c>
    </row>
    <row r="57" spans="1:7" ht="45" customHeight="1" x14ac:dyDescent="0.25">
      <c r="A57" s="43" t="s">
        <v>1124</v>
      </c>
      <c r="B57" s="43" t="s">
        <v>1092</v>
      </c>
      <c r="C57" s="43" t="s">
        <v>43</v>
      </c>
      <c r="D57" s="44" t="s">
        <v>15</v>
      </c>
      <c r="E57" s="1" t="s">
        <v>1125</v>
      </c>
      <c r="F57" s="1" t="s">
        <v>1125</v>
      </c>
      <c r="G57" s="45">
        <f>SUM(G58:G59)</f>
        <v>79.5</v>
      </c>
    </row>
    <row r="58" spans="1:7" x14ac:dyDescent="0.25">
      <c r="A58" s="46" t="s">
        <v>1122</v>
      </c>
      <c r="B58" s="46"/>
      <c r="C58" s="47">
        <v>17.5</v>
      </c>
      <c r="D58" s="47">
        <v>3</v>
      </c>
      <c r="E58" s="47"/>
      <c r="F58" s="47"/>
      <c r="G58" s="47">
        <f>PRODUCT(C58:F58)</f>
        <v>52.5</v>
      </c>
    </row>
    <row r="59" spans="1:7" x14ac:dyDescent="0.25">
      <c r="A59" s="46" t="s">
        <v>1123</v>
      </c>
      <c r="B59" s="46"/>
      <c r="C59" s="47">
        <v>9</v>
      </c>
      <c r="D59" s="47">
        <v>3</v>
      </c>
      <c r="E59" s="47"/>
      <c r="F59" s="47"/>
      <c r="G59" s="47">
        <f>PRODUCT(C59:F59)</f>
        <v>27</v>
      </c>
    </row>
    <row r="61" spans="1:7" ht="45" customHeight="1" x14ac:dyDescent="0.25">
      <c r="A61" s="43" t="s">
        <v>1126</v>
      </c>
      <c r="B61" s="43" t="s">
        <v>1092</v>
      </c>
      <c r="C61" s="43" t="s">
        <v>45</v>
      </c>
      <c r="D61" s="44" t="s">
        <v>15</v>
      </c>
      <c r="E61" s="1" t="s">
        <v>1127</v>
      </c>
      <c r="F61" s="1" t="s">
        <v>1127</v>
      </c>
      <c r="G61" s="45">
        <f>SUM(G62:G63)</f>
        <v>159</v>
      </c>
    </row>
    <row r="62" spans="1:7" x14ac:dyDescent="0.25">
      <c r="A62" s="46" t="s">
        <v>1122</v>
      </c>
      <c r="B62" s="46"/>
      <c r="C62" s="47">
        <v>17.5</v>
      </c>
      <c r="D62" s="47">
        <v>3</v>
      </c>
      <c r="E62" s="47">
        <v>2</v>
      </c>
      <c r="F62" s="47"/>
      <c r="G62" s="47">
        <f>PRODUCT(C62:F62)</f>
        <v>105</v>
      </c>
    </row>
    <row r="63" spans="1:7" x14ac:dyDescent="0.25">
      <c r="A63" s="46" t="s">
        <v>1123</v>
      </c>
      <c r="B63" s="46"/>
      <c r="C63" s="47">
        <v>9</v>
      </c>
      <c r="D63" s="47">
        <v>3</v>
      </c>
      <c r="E63" s="47">
        <v>2</v>
      </c>
      <c r="F63" s="47"/>
      <c r="G63" s="47">
        <f>PRODUCT(C63:F63)</f>
        <v>54</v>
      </c>
    </row>
    <row r="65" spans="1:7" ht="45" customHeight="1" x14ac:dyDescent="0.25">
      <c r="A65" s="43" t="s">
        <v>1128</v>
      </c>
      <c r="B65" s="43" t="s">
        <v>1092</v>
      </c>
      <c r="C65" s="43" t="s">
        <v>47</v>
      </c>
      <c r="D65" s="44" t="s">
        <v>15</v>
      </c>
      <c r="E65" s="1" t="s">
        <v>1129</v>
      </c>
      <c r="F65" s="1" t="s">
        <v>1129</v>
      </c>
      <c r="G65" s="45">
        <f>SUM(G66:G67)</f>
        <v>159</v>
      </c>
    </row>
    <row r="66" spans="1:7" x14ac:dyDescent="0.25">
      <c r="A66" s="46" t="s">
        <v>1122</v>
      </c>
      <c r="B66" s="46"/>
      <c r="C66" s="47">
        <v>17.5</v>
      </c>
      <c r="D66" s="47">
        <v>3</v>
      </c>
      <c r="E66" s="47">
        <v>2</v>
      </c>
      <c r="F66" s="47"/>
      <c r="G66" s="47">
        <f>PRODUCT(C66:F66)</f>
        <v>105</v>
      </c>
    </row>
    <row r="67" spans="1:7" x14ac:dyDescent="0.25">
      <c r="A67" s="46" t="s">
        <v>1123</v>
      </c>
      <c r="B67" s="46"/>
      <c r="C67" s="47">
        <v>9</v>
      </c>
      <c r="D67" s="47">
        <v>3</v>
      </c>
      <c r="E67" s="47">
        <v>2</v>
      </c>
      <c r="F67" s="47"/>
      <c r="G67" s="47">
        <f>PRODUCT(C67:F67)</f>
        <v>54</v>
      </c>
    </row>
    <row r="69" spans="1:7" ht="45" customHeight="1" x14ac:dyDescent="0.25">
      <c r="A69" s="43" t="s">
        <v>1130</v>
      </c>
      <c r="B69" s="43" t="s">
        <v>1092</v>
      </c>
      <c r="C69" s="43" t="s">
        <v>49</v>
      </c>
      <c r="D69" s="44" t="s">
        <v>15</v>
      </c>
      <c r="E69" s="1" t="s">
        <v>1131</v>
      </c>
      <c r="F69" s="1" t="s">
        <v>1131</v>
      </c>
      <c r="G69" s="45">
        <f>SUM(G70:G71)</f>
        <v>30</v>
      </c>
    </row>
    <row r="70" spans="1:7" x14ac:dyDescent="0.25">
      <c r="A70" s="46" t="s">
        <v>1122</v>
      </c>
      <c r="B70" s="46"/>
      <c r="C70" s="47">
        <v>6</v>
      </c>
      <c r="D70" s="47">
        <v>4</v>
      </c>
      <c r="E70" s="47"/>
      <c r="F70" s="47"/>
      <c r="G70" s="47">
        <f>PRODUCT(C70:F70)</f>
        <v>24</v>
      </c>
    </row>
    <row r="71" spans="1:7" x14ac:dyDescent="0.25">
      <c r="A71" s="46" t="s">
        <v>1123</v>
      </c>
      <c r="B71" s="46"/>
      <c r="C71" s="47">
        <v>3</v>
      </c>
      <c r="D71" s="47">
        <v>2</v>
      </c>
      <c r="E71" s="47"/>
      <c r="F71" s="47"/>
      <c r="G71" s="47">
        <f>PRODUCT(C71:F71)</f>
        <v>6</v>
      </c>
    </row>
    <row r="73" spans="1:7" ht="45" customHeight="1" x14ac:dyDescent="0.25">
      <c r="A73" s="43" t="s">
        <v>1132</v>
      </c>
      <c r="B73" s="43" t="s">
        <v>1092</v>
      </c>
      <c r="C73" s="43" t="s">
        <v>51</v>
      </c>
      <c r="D73" s="44" t="s">
        <v>18</v>
      </c>
      <c r="E73" s="1" t="s">
        <v>1133</v>
      </c>
      <c r="F73" s="1" t="s">
        <v>1133</v>
      </c>
      <c r="G73" s="45">
        <f>SUM(G74:G74)</f>
        <v>20</v>
      </c>
    </row>
    <row r="74" spans="1:7" x14ac:dyDescent="0.25">
      <c r="A74" s="46"/>
      <c r="B74" s="46"/>
      <c r="C74" s="47">
        <v>20</v>
      </c>
      <c r="D74" s="47"/>
      <c r="E74" s="47"/>
      <c r="F74" s="47"/>
      <c r="G74" s="47">
        <f>PRODUCT(C74:F74)</f>
        <v>20</v>
      </c>
    </row>
    <row r="76" spans="1:7" ht="45" customHeight="1" x14ac:dyDescent="0.25">
      <c r="A76" s="43" t="s">
        <v>1134</v>
      </c>
      <c r="B76" s="43" t="s">
        <v>1092</v>
      </c>
      <c r="C76" s="43" t="s">
        <v>53</v>
      </c>
      <c r="D76" s="44" t="s">
        <v>15</v>
      </c>
      <c r="E76" s="1" t="s">
        <v>1135</v>
      </c>
      <c r="F76" s="1" t="s">
        <v>1135</v>
      </c>
      <c r="G76" s="45">
        <f>SUM(G77:G79)</f>
        <v>26</v>
      </c>
    </row>
    <row r="77" spans="1:7" x14ac:dyDescent="0.25">
      <c r="A77" s="46" t="s">
        <v>1123</v>
      </c>
      <c r="B77" s="46"/>
      <c r="C77" s="47">
        <v>6</v>
      </c>
      <c r="D77" s="47"/>
      <c r="E77" s="47"/>
      <c r="F77" s="47"/>
      <c r="G77" s="47">
        <f>PRODUCT(C77:F77)</f>
        <v>6</v>
      </c>
    </row>
    <row r="78" spans="1:7" x14ac:dyDescent="0.25">
      <c r="A78" s="46" t="s">
        <v>1122</v>
      </c>
      <c r="B78" s="46"/>
      <c r="C78" s="47">
        <v>10</v>
      </c>
      <c r="D78" s="47"/>
      <c r="E78" s="47"/>
      <c r="F78" s="47"/>
      <c r="G78" s="47">
        <f>PRODUCT(C78:F78)</f>
        <v>10</v>
      </c>
    </row>
    <row r="79" spans="1:7" x14ac:dyDescent="0.25">
      <c r="A79" s="46" t="s">
        <v>1136</v>
      </c>
      <c r="B79" s="46"/>
      <c r="C79" s="47">
        <v>10</v>
      </c>
      <c r="D79" s="47"/>
      <c r="E79" s="47"/>
      <c r="F79" s="47"/>
      <c r="G79" s="47">
        <f>PRODUCT(C79:F79)</f>
        <v>10</v>
      </c>
    </row>
    <row r="81" spans="1:7" ht="45" customHeight="1" x14ac:dyDescent="0.25">
      <c r="A81" s="43" t="s">
        <v>1137</v>
      </c>
      <c r="B81" s="43" t="s">
        <v>1092</v>
      </c>
      <c r="C81" s="43" t="s">
        <v>55</v>
      </c>
      <c r="D81" s="44" t="s">
        <v>15</v>
      </c>
      <c r="E81" s="1" t="s">
        <v>1138</v>
      </c>
      <c r="F81" s="1" t="s">
        <v>1138</v>
      </c>
      <c r="G81" s="45">
        <f>SUM(G82:G82)</f>
        <v>9</v>
      </c>
    </row>
    <row r="82" spans="1:7" x14ac:dyDescent="0.25">
      <c r="A82" s="46" t="s">
        <v>1122</v>
      </c>
      <c r="B82" s="46"/>
      <c r="C82" s="47">
        <v>6</v>
      </c>
      <c r="D82" s="47">
        <v>1.5</v>
      </c>
      <c r="E82" s="47"/>
      <c r="F82" s="47"/>
      <c r="G82" s="47">
        <f>PRODUCT(C82:F82)</f>
        <v>9</v>
      </c>
    </row>
    <row r="84" spans="1:7" ht="45" customHeight="1" x14ac:dyDescent="0.25">
      <c r="A84" s="43" t="s">
        <v>1139</v>
      </c>
      <c r="B84" s="43" t="s">
        <v>1092</v>
      </c>
      <c r="C84" s="43" t="s">
        <v>57</v>
      </c>
      <c r="D84" s="44" t="s">
        <v>15</v>
      </c>
      <c r="E84" s="1" t="s">
        <v>1140</v>
      </c>
      <c r="F84" s="1" t="s">
        <v>1140</v>
      </c>
      <c r="G84" s="45">
        <f>SUM(G85:G85)</f>
        <v>6</v>
      </c>
    </row>
    <row r="85" spans="1:7" x14ac:dyDescent="0.25">
      <c r="A85" s="46" t="s">
        <v>1122</v>
      </c>
      <c r="B85" s="46"/>
      <c r="C85" s="47">
        <v>6</v>
      </c>
      <c r="D85" s="47">
        <v>1</v>
      </c>
      <c r="E85" s="47"/>
      <c r="F85" s="47"/>
      <c r="G85" s="47">
        <f>PRODUCT(C85:F85)</f>
        <v>6</v>
      </c>
    </row>
    <row r="87" spans="1:7" ht="45" customHeight="1" x14ac:dyDescent="0.25">
      <c r="A87" s="43" t="s">
        <v>1141</v>
      </c>
      <c r="B87" s="43" t="s">
        <v>1092</v>
      </c>
      <c r="C87" s="43" t="s">
        <v>59</v>
      </c>
      <c r="D87" s="44" t="s">
        <v>60</v>
      </c>
      <c r="E87" s="1" t="s">
        <v>1142</v>
      </c>
      <c r="F87" s="1" t="s">
        <v>1142</v>
      </c>
      <c r="G87" s="45">
        <f>SUM(G88:G88)</f>
        <v>4</v>
      </c>
    </row>
    <row r="88" spans="1:7" x14ac:dyDescent="0.25">
      <c r="A88" s="46" t="s">
        <v>1095</v>
      </c>
      <c r="B88" s="46"/>
      <c r="C88" s="47">
        <v>4</v>
      </c>
      <c r="D88" s="47"/>
      <c r="E88" s="47"/>
      <c r="F88" s="47"/>
      <c r="G88" s="47">
        <f>PRODUCT(C88:F88)</f>
        <v>4</v>
      </c>
    </row>
    <row r="90" spans="1:7" x14ac:dyDescent="0.25">
      <c r="B90" t="s">
        <v>1090</v>
      </c>
      <c r="C90" s="41" t="s">
        <v>5</v>
      </c>
      <c r="D90" s="42" t="s">
        <v>6</v>
      </c>
      <c r="E90" s="41" t="s">
        <v>7</v>
      </c>
    </row>
    <row r="91" spans="1:7" x14ac:dyDescent="0.25">
      <c r="B91" t="s">
        <v>1090</v>
      </c>
      <c r="C91" s="41" t="s">
        <v>8</v>
      </c>
      <c r="D91" s="42" t="s">
        <v>6</v>
      </c>
      <c r="E91" s="41" t="s">
        <v>9</v>
      </c>
    </row>
    <row r="92" spans="1:7" x14ac:dyDescent="0.25">
      <c r="B92" t="s">
        <v>1090</v>
      </c>
      <c r="C92" s="41" t="s">
        <v>10</v>
      </c>
      <c r="D92" s="42" t="s">
        <v>6</v>
      </c>
      <c r="E92" s="41" t="s">
        <v>38</v>
      </c>
    </row>
    <row r="93" spans="1:7" x14ac:dyDescent="0.25">
      <c r="B93" t="s">
        <v>1090</v>
      </c>
      <c r="C93" s="41" t="s">
        <v>39</v>
      </c>
      <c r="D93" s="42" t="s">
        <v>62</v>
      </c>
      <c r="E93" s="41" t="s">
        <v>63</v>
      </c>
    </row>
    <row r="95" spans="1:7" ht="45" customHeight="1" x14ac:dyDescent="0.25">
      <c r="A95" s="43" t="s">
        <v>1143</v>
      </c>
      <c r="B95" s="43" t="s">
        <v>1092</v>
      </c>
      <c r="C95" s="43" t="s">
        <v>65</v>
      </c>
      <c r="D95" s="44" t="s">
        <v>27</v>
      </c>
      <c r="E95" s="1" t="s">
        <v>1144</v>
      </c>
      <c r="F95" s="1" t="s">
        <v>1144</v>
      </c>
      <c r="G95" s="45">
        <f>SUM(G96:G97)</f>
        <v>2</v>
      </c>
    </row>
    <row r="96" spans="1:7" x14ac:dyDescent="0.25">
      <c r="A96" s="46" t="s">
        <v>1123</v>
      </c>
      <c r="B96" s="46"/>
      <c r="C96" s="47">
        <v>1</v>
      </c>
      <c r="D96" s="47"/>
      <c r="E96" s="47"/>
      <c r="F96" s="47"/>
      <c r="G96" s="47">
        <f>PRODUCT(C96:F96)</f>
        <v>1</v>
      </c>
    </row>
    <row r="97" spans="1:7" x14ac:dyDescent="0.25">
      <c r="A97" s="46" t="s">
        <v>1122</v>
      </c>
      <c r="B97" s="46"/>
      <c r="C97" s="47">
        <v>1</v>
      </c>
      <c r="D97" s="47"/>
      <c r="E97" s="47"/>
      <c r="F97" s="47"/>
      <c r="G97" s="47">
        <f>PRODUCT(C97:F97)</f>
        <v>1</v>
      </c>
    </row>
    <row r="99" spans="1:7" ht="45" customHeight="1" x14ac:dyDescent="0.25">
      <c r="A99" s="43" t="s">
        <v>1145</v>
      </c>
      <c r="B99" s="43" t="s">
        <v>1092</v>
      </c>
      <c r="C99" s="43" t="s">
        <v>67</v>
      </c>
      <c r="D99" s="44" t="s">
        <v>27</v>
      </c>
      <c r="E99" s="1" t="s">
        <v>1146</v>
      </c>
      <c r="F99" s="1" t="s">
        <v>1146</v>
      </c>
      <c r="G99" s="45">
        <f>SUM(G100:G100)</f>
        <v>4</v>
      </c>
    </row>
    <row r="100" spans="1:7" x14ac:dyDescent="0.25">
      <c r="A100" s="46" t="s">
        <v>1122</v>
      </c>
      <c r="B100" s="46"/>
      <c r="C100" s="47">
        <v>4</v>
      </c>
      <c r="D100" s="47"/>
      <c r="E100" s="47"/>
      <c r="F100" s="47"/>
      <c r="G100" s="47">
        <f>PRODUCT(C100:F100)</f>
        <v>4</v>
      </c>
    </row>
    <row r="102" spans="1:7" ht="45" customHeight="1" x14ac:dyDescent="0.25">
      <c r="A102" s="43" t="s">
        <v>1147</v>
      </c>
      <c r="B102" s="43" t="s">
        <v>1092</v>
      </c>
      <c r="C102" s="43" t="s">
        <v>69</v>
      </c>
      <c r="D102" s="44" t="s">
        <v>27</v>
      </c>
      <c r="E102" s="1" t="s">
        <v>1148</v>
      </c>
      <c r="F102" s="1" t="s">
        <v>1148</v>
      </c>
      <c r="G102" s="45">
        <f>SUM(G103:G103)</f>
        <v>2</v>
      </c>
    </row>
    <row r="103" spans="1:7" x14ac:dyDescent="0.25">
      <c r="A103" s="46" t="s">
        <v>1123</v>
      </c>
      <c r="B103" s="46"/>
      <c r="C103" s="47">
        <v>2</v>
      </c>
      <c r="D103" s="47"/>
      <c r="E103" s="47"/>
      <c r="F103" s="47"/>
      <c r="G103" s="47">
        <f>PRODUCT(C103:F103)</f>
        <v>2</v>
      </c>
    </row>
    <row r="105" spans="1:7" ht="45" customHeight="1" x14ac:dyDescent="0.25">
      <c r="A105" s="43" t="s">
        <v>1149</v>
      </c>
      <c r="B105" s="43" t="s">
        <v>1092</v>
      </c>
      <c r="C105" s="43" t="s">
        <v>71</v>
      </c>
      <c r="D105" s="44" t="s">
        <v>27</v>
      </c>
      <c r="E105" s="1" t="s">
        <v>1150</v>
      </c>
      <c r="F105" s="1" t="s">
        <v>1150</v>
      </c>
      <c r="G105" s="45">
        <f>SUM(G106:G106)</f>
        <v>1</v>
      </c>
    </row>
    <row r="106" spans="1:7" x14ac:dyDescent="0.25">
      <c r="A106" s="46" t="s">
        <v>1122</v>
      </c>
      <c r="B106" s="46"/>
      <c r="C106" s="47">
        <v>1</v>
      </c>
      <c r="D106" s="47"/>
      <c r="E106" s="47"/>
      <c r="F106" s="47"/>
      <c r="G106" s="47">
        <f>PRODUCT(C106:F106)</f>
        <v>1</v>
      </c>
    </row>
    <row r="108" spans="1:7" ht="45" customHeight="1" x14ac:dyDescent="0.25">
      <c r="A108" s="43" t="s">
        <v>1151</v>
      </c>
      <c r="B108" s="43" t="s">
        <v>1092</v>
      </c>
      <c r="C108" s="43" t="s">
        <v>73</v>
      </c>
      <c r="D108" s="44" t="s">
        <v>27</v>
      </c>
      <c r="E108" s="1" t="s">
        <v>1152</v>
      </c>
      <c r="F108" s="1" t="s">
        <v>1152</v>
      </c>
      <c r="G108" s="45">
        <f>SUM(G109:G110)</f>
        <v>2</v>
      </c>
    </row>
    <row r="109" spans="1:7" x14ac:dyDescent="0.25">
      <c r="A109" s="46" t="s">
        <v>1123</v>
      </c>
      <c r="B109" s="46"/>
      <c r="C109" s="47">
        <v>1</v>
      </c>
      <c r="D109" s="47"/>
      <c r="E109" s="47"/>
      <c r="F109" s="47"/>
      <c r="G109" s="47">
        <f>PRODUCT(C109:F109)</f>
        <v>1</v>
      </c>
    </row>
    <row r="110" spans="1:7" x14ac:dyDescent="0.25">
      <c r="A110" s="46" t="s">
        <v>1122</v>
      </c>
      <c r="B110" s="46"/>
      <c r="C110" s="47">
        <v>1</v>
      </c>
      <c r="D110" s="47"/>
      <c r="E110" s="47"/>
      <c r="F110" s="47"/>
      <c r="G110" s="47">
        <f>PRODUCT(C110:F110)</f>
        <v>1</v>
      </c>
    </row>
    <row r="112" spans="1:7" ht="45" customHeight="1" x14ac:dyDescent="0.25">
      <c r="A112" s="43" t="s">
        <v>1153</v>
      </c>
      <c r="B112" s="43" t="s">
        <v>1092</v>
      </c>
      <c r="C112" s="43" t="s">
        <v>75</v>
      </c>
      <c r="D112" s="44" t="s">
        <v>27</v>
      </c>
      <c r="E112" s="1" t="s">
        <v>1154</v>
      </c>
      <c r="F112" s="1" t="s">
        <v>1154</v>
      </c>
      <c r="G112" s="45">
        <f>SUM(G113:G114)</f>
        <v>2</v>
      </c>
    </row>
    <row r="113" spans="1:7" x14ac:dyDescent="0.25">
      <c r="A113" s="46" t="s">
        <v>1155</v>
      </c>
      <c r="B113" s="46"/>
      <c r="C113" s="47">
        <v>1</v>
      </c>
      <c r="D113" s="47"/>
      <c r="E113" s="47"/>
      <c r="F113" s="47"/>
      <c r="G113" s="47">
        <f>PRODUCT(C113:F113)</f>
        <v>1</v>
      </c>
    </row>
    <row r="114" spans="1:7" x14ac:dyDescent="0.25">
      <c r="A114" s="46" t="s">
        <v>1122</v>
      </c>
      <c r="B114" s="46"/>
      <c r="C114" s="47">
        <v>1</v>
      </c>
      <c r="D114" s="47"/>
      <c r="E114" s="47"/>
      <c r="F114" s="47"/>
      <c r="G114" s="47">
        <f>PRODUCT(C114:F114)</f>
        <v>1</v>
      </c>
    </row>
    <row r="116" spans="1:7" ht="45" customHeight="1" x14ac:dyDescent="0.25">
      <c r="A116" s="43" t="s">
        <v>1156</v>
      </c>
      <c r="B116" s="43" t="s">
        <v>1092</v>
      </c>
      <c r="C116" s="43" t="s">
        <v>77</v>
      </c>
      <c r="D116" s="44" t="s">
        <v>18</v>
      </c>
      <c r="E116" s="1" t="s">
        <v>1157</v>
      </c>
      <c r="F116" s="1" t="s">
        <v>1157</v>
      </c>
      <c r="G116" s="45">
        <f>SUM(G117:G118)</f>
        <v>55</v>
      </c>
    </row>
    <row r="117" spans="1:7" x14ac:dyDescent="0.25">
      <c r="A117" s="46" t="s">
        <v>1123</v>
      </c>
      <c r="B117" s="46"/>
      <c r="C117" s="47">
        <v>30</v>
      </c>
      <c r="D117" s="47"/>
      <c r="E117" s="47"/>
      <c r="F117" s="47"/>
      <c r="G117" s="47">
        <f>PRODUCT(C117:F117)</f>
        <v>30</v>
      </c>
    </row>
    <row r="118" spans="1:7" x14ac:dyDescent="0.25">
      <c r="A118" s="46" t="s">
        <v>1122</v>
      </c>
      <c r="B118" s="46"/>
      <c r="C118" s="47">
        <v>25</v>
      </c>
      <c r="D118" s="47"/>
      <c r="E118" s="47"/>
      <c r="F118" s="47"/>
      <c r="G118" s="47">
        <f>PRODUCT(C118:F118)</f>
        <v>25</v>
      </c>
    </row>
    <row r="120" spans="1:7" ht="45" customHeight="1" x14ac:dyDescent="0.25">
      <c r="A120" s="43" t="s">
        <v>1158</v>
      </c>
      <c r="B120" s="43" t="s">
        <v>1092</v>
      </c>
      <c r="C120" s="43" t="s">
        <v>79</v>
      </c>
      <c r="D120" s="44" t="s">
        <v>18</v>
      </c>
      <c r="E120" s="1" t="s">
        <v>1159</v>
      </c>
      <c r="F120" s="1" t="s">
        <v>1159</v>
      </c>
      <c r="G120" s="45">
        <f>SUM(G121:G122)</f>
        <v>55</v>
      </c>
    </row>
    <row r="121" spans="1:7" x14ac:dyDescent="0.25">
      <c r="A121" s="46" t="s">
        <v>1123</v>
      </c>
      <c r="B121" s="46"/>
      <c r="C121" s="47">
        <v>30</v>
      </c>
      <c r="D121" s="47"/>
      <c r="E121" s="47"/>
      <c r="F121" s="47"/>
      <c r="G121" s="47">
        <f>PRODUCT(C121:F121)</f>
        <v>30</v>
      </c>
    </row>
    <row r="122" spans="1:7" x14ac:dyDescent="0.25">
      <c r="A122" s="46" t="s">
        <v>1122</v>
      </c>
      <c r="B122" s="46"/>
      <c r="C122" s="47">
        <v>25</v>
      </c>
      <c r="D122" s="47"/>
      <c r="E122" s="47"/>
      <c r="F122" s="47"/>
      <c r="G122" s="47">
        <f>PRODUCT(C122:F122)</f>
        <v>25</v>
      </c>
    </row>
    <row r="124" spans="1:7" ht="45" customHeight="1" x14ac:dyDescent="0.25">
      <c r="A124" s="43" t="s">
        <v>1160</v>
      </c>
      <c r="B124" s="43" t="s">
        <v>1092</v>
      </c>
      <c r="C124" s="43" t="s">
        <v>81</v>
      </c>
      <c r="D124" s="44" t="s">
        <v>18</v>
      </c>
      <c r="E124" s="1" t="s">
        <v>82</v>
      </c>
      <c r="F124" s="1" t="s">
        <v>82</v>
      </c>
      <c r="G124" s="45">
        <f>SUM(G125:G127)</f>
        <v>130</v>
      </c>
    </row>
    <row r="125" spans="1:7" x14ac:dyDescent="0.25">
      <c r="A125" s="46" t="s">
        <v>1161</v>
      </c>
      <c r="B125" s="46"/>
      <c r="C125" s="47">
        <v>80</v>
      </c>
      <c r="D125" s="47"/>
      <c r="E125" s="47"/>
      <c r="F125" s="47"/>
      <c r="G125" s="47">
        <f>PRODUCT(C125:F125)</f>
        <v>80</v>
      </c>
    </row>
    <row r="126" spans="1:7" x14ac:dyDescent="0.25">
      <c r="A126" s="46" t="s">
        <v>1162</v>
      </c>
      <c r="B126" s="46"/>
      <c r="C126" s="47">
        <v>20</v>
      </c>
      <c r="D126" s="47"/>
      <c r="E126" s="47"/>
      <c r="F126" s="47"/>
      <c r="G126" s="47">
        <f>PRODUCT(C126:F126)</f>
        <v>20</v>
      </c>
    </row>
    <row r="127" spans="1:7" x14ac:dyDescent="0.25">
      <c r="A127" s="46" t="s">
        <v>1163</v>
      </c>
      <c r="B127" s="46"/>
      <c r="C127" s="47">
        <v>30</v>
      </c>
      <c r="D127" s="47"/>
      <c r="E127" s="47"/>
      <c r="F127" s="47"/>
      <c r="G127" s="47">
        <f>PRODUCT(C127:F127)</f>
        <v>30</v>
      </c>
    </row>
    <row r="129" spans="1:7" ht="45" customHeight="1" x14ac:dyDescent="0.25">
      <c r="A129" s="43" t="s">
        <v>1164</v>
      </c>
      <c r="B129" s="43" t="s">
        <v>1092</v>
      </c>
      <c r="C129" s="43" t="s">
        <v>83</v>
      </c>
      <c r="D129" s="44" t="s">
        <v>27</v>
      </c>
      <c r="E129" s="1" t="s">
        <v>1165</v>
      </c>
      <c r="F129" s="1" t="s">
        <v>1165</v>
      </c>
      <c r="G129" s="45">
        <f>SUM(G130:G132)</f>
        <v>14</v>
      </c>
    </row>
    <row r="130" spans="1:7" x14ac:dyDescent="0.25">
      <c r="A130" s="46" t="s">
        <v>112</v>
      </c>
      <c r="B130" s="46"/>
      <c r="C130" s="47">
        <v>8</v>
      </c>
      <c r="D130" s="47"/>
      <c r="E130" s="47"/>
      <c r="F130" s="47"/>
      <c r="G130" s="47">
        <f>PRODUCT(C130:F130)</f>
        <v>8</v>
      </c>
    </row>
    <row r="131" spans="1:7" x14ac:dyDescent="0.25">
      <c r="A131" s="46" t="s">
        <v>1166</v>
      </c>
      <c r="B131" s="46"/>
      <c r="C131" s="47">
        <v>2</v>
      </c>
      <c r="D131" s="47"/>
      <c r="E131" s="47"/>
      <c r="F131" s="47"/>
      <c r="G131" s="47">
        <f>PRODUCT(C131:F131)</f>
        <v>2</v>
      </c>
    </row>
    <row r="132" spans="1:7" x14ac:dyDescent="0.25">
      <c r="A132" s="46" t="s">
        <v>1167</v>
      </c>
      <c r="B132" s="46"/>
      <c r="C132" s="47">
        <v>4</v>
      </c>
      <c r="D132" s="47"/>
      <c r="E132" s="47"/>
      <c r="F132" s="47"/>
      <c r="G132" s="47">
        <f>PRODUCT(C132:F132)</f>
        <v>4</v>
      </c>
    </row>
    <row r="134" spans="1:7" ht="45" customHeight="1" x14ac:dyDescent="0.25">
      <c r="A134" s="43" t="s">
        <v>1168</v>
      </c>
      <c r="B134" s="43" t="s">
        <v>1092</v>
      </c>
      <c r="C134" s="43" t="s">
        <v>85</v>
      </c>
      <c r="D134" s="44" t="s">
        <v>18</v>
      </c>
      <c r="E134" s="1" t="s">
        <v>1169</v>
      </c>
      <c r="F134" s="1" t="s">
        <v>1169</v>
      </c>
      <c r="G134" s="45">
        <f>SUM(G135:G136)</f>
        <v>60</v>
      </c>
    </row>
    <row r="135" spans="1:7" x14ac:dyDescent="0.25">
      <c r="A135" s="46" t="s">
        <v>1170</v>
      </c>
      <c r="B135" s="46"/>
      <c r="C135" s="47">
        <v>30</v>
      </c>
      <c r="D135" s="47"/>
      <c r="E135" s="47"/>
      <c r="F135" s="47"/>
      <c r="G135" s="47">
        <f>PRODUCT(C135:F135)</f>
        <v>30</v>
      </c>
    </row>
    <row r="136" spans="1:7" x14ac:dyDescent="0.25">
      <c r="A136" s="46" t="s">
        <v>1171</v>
      </c>
      <c r="B136" s="46"/>
      <c r="C136" s="47">
        <v>30</v>
      </c>
      <c r="D136" s="47"/>
      <c r="E136" s="47"/>
      <c r="F136" s="47"/>
      <c r="G136" s="47">
        <f>PRODUCT(C136:F136)</f>
        <v>30</v>
      </c>
    </row>
    <row r="138" spans="1:7" ht="45" customHeight="1" x14ac:dyDescent="0.25">
      <c r="A138" s="43" t="s">
        <v>1172</v>
      </c>
      <c r="B138" s="43" t="s">
        <v>1092</v>
      </c>
      <c r="C138" s="43" t="s">
        <v>87</v>
      </c>
      <c r="D138" s="44" t="s">
        <v>27</v>
      </c>
      <c r="E138" s="1" t="s">
        <v>1173</v>
      </c>
      <c r="F138" s="1" t="s">
        <v>1173</v>
      </c>
      <c r="G138" s="45">
        <f>SUM(G139:G140)</f>
        <v>2</v>
      </c>
    </row>
    <row r="139" spans="1:7" x14ac:dyDescent="0.25">
      <c r="A139" s="46" t="s">
        <v>1123</v>
      </c>
      <c r="B139" s="46"/>
      <c r="C139" s="47">
        <v>1</v>
      </c>
      <c r="D139" s="47"/>
      <c r="E139" s="47"/>
      <c r="F139" s="47"/>
      <c r="G139" s="47">
        <f>PRODUCT(C139:F139)</f>
        <v>1</v>
      </c>
    </row>
    <row r="140" spans="1:7" x14ac:dyDescent="0.25">
      <c r="A140" s="46" t="s">
        <v>1122</v>
      </c>
      <c r="B140" s="46"/>
      <c r="C140" s="47">
        <v>1</v>
      </c>
      <c r="D140" s="47"/>
      <c r="E140" s="47"/>
      <c r="F140" s="47"/>
      <c r="G140" s="47">
        <f>PRODUCT(C140:F140)</f>
        <v>1</v>
      </c>
    </row>
    <row r="142" spans="1:7" ht="45" customHeight="1" x14ac:dyDescent="0.25">
      <c r="A142" s="43" t="s">
        <v>1174</v>
      </c>
      <c r="B142" s="43" t="s">
        <v>1092</v>
      </c>
      <c r="C142" s="43" t="s">
        <v>89</v>
      </c>
      <c r="D142" s="44" t="s">
        <v>18</v>
      </c>
      <c r="E142" s="1" t="s">
        <v>1175</v>
      </c>
      <c r="F142" s="1" t="s">
        <v>1175</v>
      </c>
      <c r="G142" s="45">
        <f>SUM(G143:G144)</f>
        <v>60</v>
      </c>
    </row>
    <row r="143" spans="1:7" x14ac:dyDescent="0.25">
      <c r="A143" s="46" t="s">
        <v>1176</v>
      </c>
      <c r="B143" s="46"/>
      <c r="C143" s="47">
        <v>30</v>
      </c>
      <c r="D143" s="47"/>
      <c r="E143" s="47"/>
      <c r="F143" s="47"/>
      <c r="G143" s="47">
        <f>PRODUCT(C143:F143)</f>
        <v>30</v>
      </c>
    </row>
    <row r="144" spans="1:7" x14ac:dyDescent="0.25">
      <c r="A144" s="46" t="s">
        <v>1177</v>
      </c>
      <c r="B144" s="46"/>
      <c r="C144" s="47">
        <v>30</v>
      </c>
      <c r="D144" s="47"/>
      <c r="E144" s="47"/>
      <c r="F144" s="47"/>
      <c r="G144" s="47">
        <f>PRODUCT(C144:F144)</f>
        <v>30</v>
      </c>
    </row>
    <row r="146" spans="1:7" ht="45" customHeight="1" x14ac:dyDescent="0.25">
      <c r="A146" s="43" t="s">
        <v>1178</v>
      </c>
      <c r="B146" s="43" t="s">
        <v>1092</v>
      </c>
      <c r="C146" s="43" t="s">
        <v>91</v>
      </c>
      <c r="D146" s="44" t="s">
        <v>18</v>
      </c>
      <c r="E146" s="1" t="s">
        <v>1179</v>
      </c>
      <c r="F146" s="1" t="s">
        <v>1179</v>
      </c>
      <c r="G146" s="45">
        <f>SUM(G147:G148)</f>
        <v>60</v>
      </c>
    </row>
    <row r="147" spans="1:7" x14ac:dyDescent="0.25">
      <c r="A147" s="46" t="s">
        <v>1176</v>
      </c>
      <c r="B147" s="46"/>
      <c r="C147" s="47">
        <v>30</v>
      </c>
      <c r="D147" s="47"/>
      <c r="E147" s="47"/>
      <c r="F147" s="47"/>
      <c r="G147" s="47">
        <f>PRODUCT(C147:F147)</f>
        <v>30</v>
      </c>
    </row>
    <row r="148" spans="1:7" x14ac:dyDescent="0.25">
      <c r="A148" s="46" t="s">
        <v>1177</v>
      </c>
      <c r="B148" s="46"/>
      <c r="C148" s="47">
        <v>30</v>
      </c>
      <c r="D148" s="47"/>
      <c r="E148" s="47"/>
      <c r="F148" s="47"/>
      <c r="G148" s="47">
        <f>PRODUCT(C148:F148)</f>
        <v>30</v>
      </c>
    </row>
    <row r="150" spans="1:7" ht="45" customHeight="1" x14ac:dyDescent="0.25">
      <c r="A150" s="43" t="s">
        <v>1180</v>
      </c>
      <c r="B150" s="43" t="s">
        <v>1092</v>
      </c>
      <c r="C150" s="43" t="s">
        <v>93</v>
      </c>
      <c r="D150" s="44" t="s">
        <v>18</v>
      </c>
      <c r="E150" s="1" t="s">
        <v>1181</v>
      </c>
      <c r="F150" s="1" t="s">
        <v>1181</v>
      </c>
      <c r="G150" s="45">
        <f>SUM(G151:G152)</f>
        <v>60</v>
      </c>
    </row>
    <row r="151" spans="1:7" x14ac:dyDescent="0.25">
      <c r="A151" s="46" t="s">
        <v>1182</v>
      </c>
      <c r="B151" s="46"/>
      <c r="C151" s="47">
        <v>30</v>
      </c>
      <c r="D151" s="47"/>
      <c r="E151" s="47"/>
      <c r="F151" s="47"/>
      <c r="G151" s="47">
        <f>PRODUCT(C151:F151)</f>
        <v>30</v>
      </c>
    </row>
    <row r="152" spans="1:7" x14ac:dyDescent="0.25">
      <c r="A152" s="46" t="s">
        <v>1183</v>
      </c>
      <c r="B152" s="46"/>
      <c r="C152" s="47">
        <v>30</v>
      </c>
      <c r="D152" s="47"/>
      <c r="E152" s="47"/>
      <c r="F152" s="47"/>
      <c r="G152" s="47">
        <f>PRODUCT(C152:F152)</f>
        <v>30</v>
      </c>
    </row>
    <row r="154" spans="1:7" ht="45" customHeight="1" x14ac:dyDescent="0.25">
      <c r="A154" s="43" t="s">
        <v>1184</v>
      </c>
      <c r="B154" s="43" t="s">
        <v>1092</v>
      </c>
      <c r="C154" s="43" t="s">
        <v>95</v>
      </c>
      <c r="D154" s="44" t="s">
        <v>18</v>
      </c>
      <c r="E154" s="1" t="s">
        <v>1185</v>
      </c>
      <c r="F154" s="1" t="s">
        <v>1185</v>
      </c>
      <c r="G154" s="45">
        <f>SUM(G155:G156)</f>
        <v>30</v>
      </c>
    </row>
    <row r="155" spans="1:7" x14ac:dyDescent="0.25">
      <c r="A155" s="46" t="s">
        <v>1186</v>
      </c>
      <c r="B155" s="46"/>
      <c r="C155" s="47">
        <v>15</v>
      </c>
      <c r="D155" s="47"/>
      <c r="E155" s="47"/>
      <c r="F155" s="47"/>
      <c r="G155" s="47">
        <f>PRODUCT(C155:F155)</f>
        <v>15</v>
      </c>
    </row>
    <row r="156" spans="1:7" x14ac:dyDescent="0.25">
      <c r="A156" s="46" t="s">
        <v>1187</v>
      </c>
      <c r="B156" s="46"/>
      <c r="C156" s="47">
        <v>15</v>
      </c>
      <c r="D156" s="47"/>
      <c r="E156" s="47"/>
      <c r="F156" s="47"/>
      <c r="G156" s="47">
        <f>PRODUCT(C156:F156)</f>
        <v>15</v>
      </c>
    </row>
    <row r="158" spans="1:7" ht="45" customHeight="1" x14ac:dyDescent="0.25">
      <c r="A158" s="43" t="s">
        <v>1188</v>
      </c>
      <c r="B158" s="43" t="s">
        <v>1092</v>
      </c>
      <c r="C158" s="43" t="s">
        <v>97</v>
      </c>
      <c r="D158" s="44" t="s">
        <v>98</v>
      </c>
      <c r="E158" s="1" t="s">
        <v>99</v>
      </c>
      <c r="F158" s="1" t="s">
        <v>99</v>
      </c>
      <c r="G158" s="45">
        <f>SUM(G159:G160)</f>
        <v>4</v>
      </c>
    </row>
    <row r="159" spans="1:7" x14ac:dyDescent="0.25">
      <c r="A159" s="46" t="s">
        <v>1189</v>
      </c>
      <c r="B159" s="46"/>
      <c r="C159" s="47">
        <v>2</v>
      </c>
      <c r="D159" s="47"/>
      <c r="E159" s="47"/>
      <c r="F159" s="47"/>
      <c r="G159" s="47">
        <f>PRODUCT(C159:F159)</f>
        <v>2</v>
      </c>
    </row>
    <row r="160" spans="1:7" x14ac:dyDescent="0.25">
      <c r="A160" s="46" t="s">
        <v>1190</v>
      </c>
      <c r="B160" s="46"/>
      <c r="C160" s="47">
        <v>2</v>
      </c>
      <c r="D160" s="47"/>
      <c r="E160" s="47"/>
      <c r="F160" s="47"/>
      <c r="G160" s="47">
        <f>PRODUCT(C160:F160)</f>
        <v>2</v>
      </c>
    </row>
    <row r="162" spans="1:7" ht="45" customHeight="1" x14ac:dyDescent="0.25">
      <c r="A162" s="43" t="s">
        <v>1191</v>
      </c>
      <c r="B162" s="43" t="s">
        <v>1092</v>
      </c>
      <c r="C162" s="43" t="s">
        <v>100</v>
      </c>
      <c r="D162" s="44" t="s">
        <v>27</v>
      </c>
      <c r="E162" s="1" t="s">
        <v>1192</v>
      </c>
      <c r="F162" s="1" t="s">
        <v>1192</v>
      </c>
      <c r="G162" s="45">
        <f>SUM(G163:G164)</f>
        <v>2</v>
      </c>
    </row>
    <row r="163" spans="1:7" x14ac:dyDescent="0.25">
      <c r="A163" s="46" t="s">
        <v>1123</v>
      </c>
      <c r="B163" s="46"/>
      <c r="C163" s="47">
        <v>1</v>
      </c>
      <c r="D163" s="47"/>
      <c r="E163" s="47"/>
      <c r="F163" s="47"/>
      <c r="G163" s="47">
        <f>PRODUCT(C163:F163)</f>
        <v>1</v>
      </c>
    </row>
    <row r="164" spans="1:7" x14ac:dyDescent="0.25">
      <c r="A164" s="46" t="s">
        <v>1122</v>
      </c>
      <c r="B164" s="46"/>
      <c r="C164" s="47">
        <v>1</v>
      </c>
      <c r="D164" s="47"/>
      <c r="E164" s="47"/>
      <c r="F164" s="47"/>
      <c r="G164" s="47">
        <f>PRODUCT(C164:F164)</f>
        <v>1</v>
      </c>
    </row>
    <row r="166" spans="1:7" ht="45" customHeight="1" x14ac:dyDescent="0.25">
      <c r="A166" s="43" t="s">
        <v>1193</v>
      </c>
      <c r="B166" s="43" t="s">
        <v>1092</v>
      </c>
      <c r="C166" s="43" t="s">
        <v>102</v>
      </c>
      <c r="D166" s="44" t="s">
        <v>27</v>
      </c>
      <c r="E166" s="1" t="s">
        <v>1194</v>
      </c>
      <c r="F166" s="1" t="s">
        <v>1194</v>
      </c>
      <c r="G166" s="45">
        <f>SUM(G167:G168)</f>
        <v>2</v>
      </c>
    </row>
    <row r="167" spans="1:7" x14ac:dyDescent="0.25">
      <c r="A167" s="46" t="s">
        <v>1155</v>
      </c>
      <c r="B167" s="46"/>
      <c r="C167" s="47">
        <v>1</v>
      </c>
      <c r="D167" s="47"/>
      <c r="E167" s="47"/>
      <c r="F167" s="47"/>
      <c r="G167" s="47">
        <f>PRODUCT(C167:F167)</f>
        <v>1</v>
      </c>
    </row>
    <row r="168" spans="1:7" x14ac:dyDescent="0.25">
      <c r="A168" s="46" t="s">
        <v>1122</v>
      </c>
      <c r="B168" s="46"/>
      <c r="C168" s="47">
        <v>1</v>
      </c>
      <c r="D168" s="47"/>
      <c r="E168" s="47"/>
      <c r="F168" s="47"/>
      <c r="G168" s="47">
        <f>PRODUCT(C168:F168)</f>
        <v>1</v>
      </c>
    </row>
    <row r="170" spans="1:7" ht="45" customHeight="1" x14ac:dyDescent="0.25">
      <c r="A170" s="43" t="s">
        <v>1195</v>
      </c>
      <c r="B170" s="43" t="s">
        <v>1092</v>
      </c>
      <c r="C170" s="43" t="s">
        <v>104</v>
      </c>
      <c r="D170" s="44" t="s">
        <v>27</v>
      </c>
      <c r="E170" s="1" t="s">
        <v>1196</v>
      </c>
      <c r="F170" s="1" t="s">
        <v>1196</v>
      </c>
      <c r="G170" s="45">
        <f>SUM(G171:G171)</f>
        <v>2</v>
      </c>
    </row>
    <row r="171" spans="1:7" x14ac:dyDescent="0.25">
      <c r="A171" s="46" t="s">
        <v>1197</v>
      </c>
      <c r="B171" s="46"/>
      <c r="C171" s="47">
        <v>2</v>
      </c>
      <c r="D171" s="47"/>
      <c r="E171" s="47"/>
      <c r="F171" s="47"/>
      <c r="G171" s="47">
        <f>PRODUCT(C171:F171)</f>
        <v>2</v>
      </c>
    </row>
    <row r="173" spans="1:7" ht="45" customHeight="1" x14ac:dyDescent="0.25">
      <c r="A173" s="43" t="s">
        <v>1198</v>
      </c>
      <c r="B173" s="43" t="s">
        <v>1092</v>
      </c>
      <c r="C173" s="43" t="s">
        <v>106</v>
      </c>
      <c r="D173" s="44" t="s">
        <v>18</v>
      </c>
      <c r="E173" s="1" t="s">
        <v>1199</v>
      </c>
      <c r="F173" s="1" t="s">
        <v>1199</v>
      </c>
      <c r="G173" s="45">
        <f>SUM(G174:G175)</f>
        <v>30</v>
      </c>
    </row>
    <row r="174" spans="1:7" x14ac:dyDescent="0.25">
      <c r="A174" s="46" t="s">
        <v>1200</v>
      </c>
      <c r="B174" s="46"/>
      <c r="C174" s="47">
        <v>15</v>
      </c>
      <c r="D174" s="47"/>
      <c r="E174" s="47"/>
      <c r="F174" s="47"/>
      <c r="G174" s="47">
        <f>PRODUCT(C174:F174)</f>
        <v>15</v>
      </c>
    </row>
    <row r="175" spans="1:7" x14ac:dyDescent="0.25">
      <c r="A175" s="46" t="s">
        <v>1201</v>
      </c>
      <c r="B175" s="46"/>
      <c r="C175" s="47">
        <v>15</v>
      </c>
      <c r="D175" s="47"/>
      <c r="E175" s="47"/>
      <c r="F175" s="47"/>
      <c r="G175" s="47">
        <f>PRODUCT(C175:F175)</f>
        <v>15</v>
      </c>
    </row>
    <row r="177" spans="1:7" ht="45" customHeight="1" x14ac:dyDescent="0.25">
      <c r="A177" s="43" t="s">
        <v>1202</v>
      </c>
      <c r="B177" s="43" t="s">
        <v>1092</v>
      </c>
      <c r="C177" s="43" t="s">
        <v>108</v>
      </c>
      <c r="D177" s="44" t="s">
        <v>60</v>
      </c>
      <c r="E177" s="1" t="s">
        <v>1203</v>
      </c>
      <c r="F177" s="1" t="s">
        <v>1203</v>
      </c>
      <c r="G177" s="45">
        <f>SUM(G178:G178)</f>
        <v>1</v>
      </c>
    </row>
    <row r="178" spans="1:7" x14ac:dyDescent="0.25">
      <c r="A178" s="46" t="s">
        <v>1123</v>
      </c>
      <c r="B178" s="46"/>
      <c r="C178" s="47">
        <v>1</v>
      </c>
      <c r="D178" s="47"/>
      <c r="E178" s="47"/>
      <c r="F178" s="47"/>
      <c r="G178" s="47">
        <f>PRODUCT(C178:F178)</f>
        <v>1</v>
      </c>
    </row>
    <row r="180" spans="1:7" ht="45" customHeight="1" x14ac:dyDescent="0.25">
      <c r="A180" s="43" t="s">
        <v>1204</v>
      </c>
      <c r="B180" s="43" t="s">
        <v>1092</v>
      </c>
      <c r="C180" s="43" t="s">
        <v>110</v>
      </c>
      <c r="D180" s="44" t="s">
        <v>18</v>
      </c>
      <c r="E180" s="1" t="s">
        <v>1205</v>
      </c>
      <c r="F180" s="1" t="s">
        <v>1205</v>
      </c>
      <c r="G180" s="45">
        <f>SUM(G181:G182)</f>
        <v>60</v>
      </c>
    </row>
    <row r="181" spans="1:7" x14ac:dyDescent="0.25">
      <c r="A181" s="46" t="s">
        <v>1170</v>
      </c>
      <c r="B181" s="46"/>
      <c r="C181" s="47">
        <v>30</v>
      </c>
      <c r="D181" s="47"/>
      <c r="E181" s="47"/>
      <c r="F181" s="47"/>
      <c r="G181" s="47">
        <f>PRODUCT(C181:F181)</f>
        <v>30</v>
      </c>
    </row>
    <row r="182" spans="1:7" x14ac:dyDescent="0.25">
      <c r="A182" s="46" t="s">
        <v>1171</v>
      </c>
      <c r="B182" s="46"/>
      <c r="C182" s="47">
        <v>30</v>
      </c>
      <c r="D182" s="47"/>
      <c r="E182" s="47"/>
      <c r="F182" s="47"/>
      <c r="G182" s="47">
        <f>PRODUCT(C182:F182)</f>
        <v>30</v>
      </c>
    </row>
    <row r="184" spans="1:7" x14ac:dyDescent="0.25">
      <c r="B184" t="s">
        <v>1090</v>
      </c>
      <c r="C184" s="41" t="s">
        <v>5</v>
      </c>
      <c r="D184" s="42" t="s">
        <v>6</v>
      </c>
      <c r="E184" s="41" t="s">
        <v>7</v>
      </c>
    </row>
    <row r="185" spans="1:7" x14ac:dyDescent="0.25">
      <c r="B185" t="s">
        <v>1090</v>
      </c>
      <c r="C185" s="41" t="s">
        <v>8</v>
      </c>
      <c r="D185" s="42" t="s">
        <v>6</v>
      </c>
      <c r="E185" s="41" t="s">
        <v>9</v>
      </c>
    </row>
    <row r="186" spans="1:7" x14ac:dyDescent="0.25">
      <c r="B186" t="s">
        <v>1090</v>
      </c>
      <c r="C186" s="41" t="s">
        <v>10</v>
      </c>
      <c r="D186" s="42" t="s">
        <v>62</v>
      </c>
      <c r="E186" s="41" t="s">
        <v>112</v>
      </c>
    </row>
    <row r="187" spans="1:7" x14ac:dyDescent="0.25">
      <c r="B187" t="s">
        <v>1090</v>
      </c>
      <c r="C187" s="41" t="s">
        <v>39</v>
      </c>
      <c r="D187" s="42" t="s">
        <v>62</v>
      </c>
      <c r="E187" s="41" t="s">
        <v>121</v>
      </c>
    </row>
    <row r="189" spans="1:7" ht="45" customHeight="1" x14ac:dyDescent="0.25">
      <c r="A189" s="43" t="s">
        <v>1206</v>
      </c>
      <c r="B189" s="43" t="s">
        <v>1092</v>
      </c>
      <c r="C189" s="43" t="s">
        <v>123</v>
      </c>
      <c r="D189" s="44" t="s">
        <v>18</v>
      </c>
      <c r="E189" s="1" t="s">
        <v>1207</v>
      </c>
      <c r="F189" s="1" t="s">
        <v>1207</v>
      </c>
      <c r="G189" s="45">
        <f>SUM(G190:G191)</f>
        <v>160</v>
      </c>
    </row>
    <row r="190" spans="1:7" x14ac:dyDescent="0.25">
      <c r="A190" s="46" t="s">
        <v>1208</v>
      </c>
      <c r="B190" s="46"/>
      <c r="C190" s="47">
        <v>60</v>
      </c>
      <c r="D190" s="47"/>
      <c r="E190" s="47"/>
      <c r="F190" s="47"/>
      <c r="G190" s="47">
        <f>PRODUCT(C190:F190)</f>
        <v>60</v>
      </c>
    </row>
    <row r="191" spans="1:7" x14ac:dyDescent="0.25">
      <c r="A191" s="46" t="s">
        <v>1209</v>
      </c>
      <c r="B191" s="46"/>
      <c r="C191" s="47">
        <v>100</v>
      </c>
      <c r="D191" s="47"/>
      <c r="E191" s="47"/>
      <c r="F191" s="47"/>
      <c r="G191" s="47">
        <f>PRODUCT(C191:F191)</f>
        <v>100</v>
      </c>
    </row>
    <row r="193" spans="1:7" ht="45" customHeight="1" x14ac:dyDescent="0.25">
      <c r="A193" s="43" t="s">
        <v>1210</v>
      </c>
      <c r="B193" s="43" t="s">
        <v>1092</v>
      </c>
      <c r="C193" s="43" t="s">
        <v>125</v>
      </c>
      <c r="D193" s="44" t="s">
        <v>18</v>
      </c>
      <c r="E193" s="1" t="s">
        <v>1211</v>
      </c>
      <c r="F193" s="1" t="s">
        <v>1211</v>
      </c>
      <c r="G193" s="45">
        <f>SUM(G194:G195)</f>
        <v>20</v>
      </c>
    </row>
    <row r="194" spans="1:7" x14ac:dyDescent="0.25">
      <c r="A194" s="46" t="s">
        <v>1208</v>
      </c>
      <c r="B194" s="46"/>
      <c r="C194" s="47">
        <v>10</v>
      </c>
      <c r="D194" s="47"/>
      <c r="E194" s="47"/>
      <c r="F194" s="47"/>
      <c r="G194" s="47">
        <f>PRODUCT(C194:F194)</f>
        <v>10</v>
      </c>
    </row>
    <row r="195" spans="1:7" x14ac:dyDescent="0.25">
      <c r="A195" s="46" t="s">
        <v>1209</v>
      </c>
      <c r="B195" s="46"/>
      <c r="C195" s="47">
        <v>10</v>
      </c>
      <c r="D195" s="47"/>
      <c r="E195" s="47"/>
      <c r="F195" s="47"/>
      <c r="G195" s="47">
        <f>PRODUCT(C195:F195)</f>
        <v>10</v>
      </c>
    </row>
    <row r="197" spans="1:7" ht="45" customHeight="1" x14ac:dyDescent="0.25">
      <c r="A197" s="43" t="s">
        <v>1212</v>
      </c>
      <c r="B197" s="43" t="s">
        <v>1092</v>
      </c>
      <c r="C197" s="43" t="s">
        <v>127</v>
      </c>
      <c r="D197" s="44" t="s">
        <v>18</v>
      </c>
      <c r="E197" s="1" t="s">
        <v>1213</v>
      </c>
      <c r="F197" s="1" t="s">
        <v>1213</v>
      </c>
      <c r="G197" s="45">
        <f>SUM(G198:G200)</f>
        <v>180</v>
      </c>
    </row>
    <row r="198" spans="1:7" x14ac:dyDescent="0.25">
      <c r="A198" s="46" t="s">
        <v>1208</v>
      </c>
      <c r="B198" s="46"/>
      <c r="C198" s="47">
        <v>12</v>
      </c>
      <c r="D198" s="47">
        <v>10</v>
      </c>
      <c r="E198" s="47"/>
      <c r="F198" s="47"/>
      <c r="G198" s="47">
        <f>PRODUCT(C198:F198)</f>
        <v>120</v>
      </c>
    </row>
    <row r="199" spans="1:7" x14ac:dyDescent="0.25">
      <c r="A199" s="46" t="s">
        <v>1209</v>
      </c>
      <c r="B199" s="46"/>
      <c r="C199" s="47">
        <v>3</v>
      </c>
      <c r="D199" s="47">
        <v>10</v>
      </c>
      <c r="E199" s="47"/>
      <c r="F199" s="47"/>
      <c r="G199" s="47">
        <f>PRODUCT(C199:F199)</f>
        <v>30</v>
      </c>
    </row>
    <row r="200" spans="1:7" x14ac:dyDescent="0.25">
      <c r="A200" s="46" t="s">
        <v>1214</v>
      </c>
      <c r="B200" s="46"/>
      <c r="C200" s="47">
        <v>3</v>
      </c>
      <c r="D200" s="47">
        <v>10</v>
      </c>
      <c r="E200" s="47"/>
      <c r="F200" s="47"/>
      <c r="G200" s="47">
        <f>PRODUCT(C200:F200)</f>
        <v>30</v>
      </c>
    </row>
    <row r="202" spans="1:7" ht="45" customHeight="1" x14ac:dyDescent="0.25">
      <c r="A202" s="43" t="s">
        <v>1215</v>
      </c>
      <c r="B202" s="43" t="s">
        <v>1092</v>
      </c>
      <c r="C202" s="43" t="s">
        <v>129</v>
      </c>
      <c r="D202" s="44" t="s">
        <v>18</v>
      </c>
      <c r="E202" s="1" t="s">
        <v>1216</v>
      </c>
      <c r="F202" s="1" t="s">
        <v>1216</v>
      </c>
      <c r="G202" s="45">
        <f>SUM(G203:G203)</f>
        <v>10</v>
      </c>
    </row>
    <row r="203" spans="1:7" x14ac:dyDescent="0.25">
      <c r="A203" s="46" t="s">
        <v>1136</v>
      </c>
      <c r="B203" s="46"/>
      <c r="C203" s="47">
        <v>10</v>
      </c>
      <c r="D203" s="47"/>
      <c r="E203" s="47"/>
      <c r="F203" s="47"/>
      <c r="G203" s="47">
        <f>PRODUCT(C203:F203)</f>
        <v>10</v>
      </c>
    </row>
    <row r="205" spans="1:7" ht="45" customHeight="1" x14ac:dyDescent="0.25">
      <c r="A205" s="43" t="s">
        <v>1217</v>
      </c>
      <c r="B205" s="43" t="s">
        <v>1092</v>
      </c>
      <c r="C205" s="43" t="s">
        <v>131</v>
      </c>
      <c r="D205" s="44" t="s">
        <v>18</v>
      </c>
      <c r="E205" s="1" t="s">
        <v>1218</v>
      </c>
      <c r="F205" s="1" t="s">
        <v>1218</v>
      </c>
      <c r="G205" s="45">
        <f>SUM(G206:G206)</f>
        <v>75</v>
      </c>
    </row>
    <row r="206" spans="1:7" x14ac:dyDescent="0.25">
      <c r="A206" s="46" t="s">
        <v>1219</v>
      </c>
      <c r="B206" s="46"/>
      <c r="C206" s="47">
        <v>75</v>
      </c>
      <c r="D206" s="47"/>
      <c r="E206" s="47"/>
      <c r="F206" s="47"/>
      <c r="G206" s="47">
        <f>PRODUCT(C206:F206)</f>
        <v>75</v>
      </c>
    </row>
    <row r="208" spans="1:7" ht="45" customHeight="1" x14ac:dyDescent="0.25">
      <c r="A208" s="43" t="s">
        <v>1220</v>
      </c>
      <c r="B208" s="43" t="s">
        <v>1092</v>
      </c>
      <c r="C208" s="43" t="s">
        <v>133</v>
      </c>
      <c r="D208" s="44" t="s">
        <v>18</v>
      </c>
      <c r="E208" s="1" t="s">
        <v>1221</v>
      </c>
      <c r="F208" s="1" t="s">
        <v>1221</v>
      </c>
      <c r="G208" s="45">
        <f>SUM(G209:G212)</f>
        <v>340</v>
      </c>
    </row>
    <row r="209" spans="1:7" x14ac:dyDescent="0.25">
      <c r="A209" s="46" t="s">
        <v>1208</v>
      </c>
      <c r="B209" s="46"/>
      <c r="C209" s="47">
        <v>70</v>
      </c>
      <c r="D209" s="47"/>
      <c r="E209" s="47"/>
      <c r="F209" s="47"/>
      <c r="G209" s="47">
        <f>PRODUCT(C209:F209)</f>
        <v>70</v>
      </c>
    </row>
    <row r="210" spans="1:7" x14ac:dyDescent="0.25">
      <c r="A210" s="46" t="s">
        <v>1209</v>
      </c>
      <c r="B210" s="46"/>
      <c r="C210" s="47">
        <v>110</v>
      </c>
      <c r="D210" s="47"/>
      <c r="E210" s="47"/>
      <c r="F210" s="47"/>
      <c r="G210" s="47">
        <f>PRODUCT(C210:F210)</f>
        <v>110</v>
      </c>
    </row>
    <row r="211" spans="1:7" x14ac:dyDescent="0.25">
      <c r="A211" s="46" t="s">
        <v>1214</v>
      </c>
      <c r="B211" s="46"/>
      <c r="C211" s="47">
        <v>80</v>
      </c>
      <c r="D211" s="47"/>
      <c r="E211" s="47"/>
      <c r="F211" s="47"/>
      <c r="G211" s="47">
        <f>PRODUCT(C211:F211)</f>
        <v>80</v>
      </c>
    </row>
    <row r="212" spans="1:7" x14ac:dyDescent="0.25">
      <c r="A212" s="46" t="s">
        <v>1222</v>
      </c>
      <c r="B212" s="46"/>
      <c r="C212" s="47">
        <v>80</v>
      </c>
      <c r="D212" s="47"/>
      <c r="E212" s="47"/>
      <c r="F212" s="47"/>
      <c r="G212" s="47">
        <f>PRODUCT(C212:F212)</f>
        <v>80</v>
      </c>
    </row>
    <row r="214" spans="1:7" ht="45" customHeight="1" x14ac:dyDescent="0.25">
      <c r="A214" s="43" t="s">
        <v>1223</v>
      </c>
      <c r="B214" s="43" t="s">
        <v>1092</v>
      </c>
      <c r="C214" s="43" t="s">
        <v>135</v>
      </c>
      <c r="D214" s="44" t="s">
        <v>18</v>
      </c>
      <c r="E214" s="1" t="s">
        <v>1224</v>
      </c>
      <c r="F214" s="1" t="s">
        <v>1224</v>
      </c>
      <c r="G214" s="45">
        <f>SUM(G215:G217)</f>
        <v>540</v>
      </c>
    </row>
    <row r="215" spans="1:7" x14ac:dyDescent="0.25">
      <c r="A215" s="46" t="s">
        <v>1208</v>
      </c>
      <c r="B215" s="46"/>
      <c r="C215" s="47">
        <v>12</v>
      </c>
      <c r="D215" s="47">
        <v>10</v>
      </c>
      <c r="E215" s="47">
        <v>3</v>
      </c>
      <c r="F215" s="47"/>
      <c r="G215" s="47">
        <f>PRODUCT(C215:F215)</f>
        <v>360</v>
      </c>
    </row>
    <row r="216" spans="1:7" x14ac:dyDescent="0.25">
      <c r="A216" s="46" t="s">
        <v>1209</v>
      </c>
      <c r="B216" s="46"/>
      <c r="C216" s="47">
        <v>3</v>
      </c>
      <c r="D216" s="47">
        <v>10</v>
      </c>
      <c r="E216" s="47">
        <v>3</v>
      </c>
      <c r="F216" s="47"/>
      <c r="G216" s="47">
        <f>PRODUCT(C216:F216)</f>
        <v>90</v>
      </c>
    </row>
    <row r="217" spans="1:7" x14ac:dyDescent="0.25">
      <c r="A217" s="46" t="s">
        <v>1214</v>
      </c>
      <c r="B217" s="46"/>
      <c r="C217" s="47">
        <v>3</v>
      </c>
      <c r="D217" s="47">
        <v>10</v>
      </c>
      <c r="E217" s="47">
        <v>3</v>
      </c>
      <c r="F217" s="47"/>
      <c r="G217" s="47">
        <f>PRODUCT(C217:F217)</f>
        <v>90</v>
      </c>
    </row>
    <row r="219" spans="1:7" ht="45" customHeight="1" x14ac:dyDescent="0.25">
      <c r="A219" s="43" t="s">
        <v>1225</v>
      </c>
      <c r="B219" s="43" t="s">
        <v>1092</v>
      </c>
      <c r="C219" s="43" t="s">
        <v>137</v>
      </c>
      <c r="D219" s="44" t="s">
        <v>27</v>
      </c>
      <c r="E219" s="1" t="s">
        <v>1226</v>
      </c>
      <c r="F219" s="1" t="s">
        <v>1226</v>
      </c>
      <c r="G219" s="45">
        <f>SUM(G220:G222)</f>
        <v>37</v>
      </c>
    </row>
    <row r="220" spans="1:7" x14ac:dyDescent="0.25">
      <c r="A220" s="46" t="s">
        <v>1208</v>
      </c>
      <c r="B220" s="46"/>
      <c r="C220" s="47">
        <v>16</v>
      </c>
      <c r="D220" s="47"/>
      <c r="E220" s="47"/>
      <c r="F220" s="47"/>
      <c r="G220" s="47">
        <f>PRODUCT(C220:F220)</f>
        <v>16</v>
      </c>
    </row>
    <row r="221" spans="1:7" x14ac:dyDescent="0.25">
      <c r="A221" s="46" t="s">
        <v>1209</v>
      </c>
      <c r="B221" s="46"/>
      <c r="C221" s="47">
        <v>17</v>
      </c>
      <c r="D221" s="47"/>
      <c r="E221" s="47"/>
      <c r="F221" s="47"/>
      <c r="G221" s="47">
        <f>PRODUCT(C221:F221)</f>
        <v>17</v>
      </c>
    </row>
    <row r="222" spans="1:7" x14ac:dyDescent="0.25">
      <c r="A222" s="46" t="s">
        <v>1214</v>
      </c>
      <c r="B222" s="46"/>
      <c r="C222" s="47">
        <v>4</v>
      </c>
      <c r="D222" s="47"/>
      <c r="E222" s="47"/>
      <c r="F222" s="47"/>
      <c r="G222" s="47">
        <f>PRODUCT(C222:F222)</f>
        <v>4</v>
      </c>
    </row>
    <row r="224" spans="1:7" ht="45" customHeight="1" x14ac:dyDescent="0.25">
      <c r="A224" s="43" t="s">
        <v>1227</v>
      </c>
      <c r="B224" s="43" t="s">
        <v>1092</v>
      </c>
      <c r="C224" s="43" t="s">
        <v>139</v>
      </c>
      <c r="D224" s="44" t="s">
        <v>27</v>
      </c>
      <c r="E224" s="1" t="s">
        <v>1228</v>
      </c>
      <c r="F224" s="1" t="s">
        <v>1228</v>
      </c>
      <c r="G224" s="45">
        <f>SUM(G225:G225)</f>
        <v>4</v>
      </c>
    </row>
    <row r="225" spans="1:7" x14ac:dyDescent="0.25">
      <c r="A225" s="46" t="s">
        <v>1122</v>
      </c>
      <c r="B225" s="46"/>
      <c r="C225" s="47">
        <v>4</v>
      </c>
      <c r="D225" s="47"/>
      <c r="E225" s="47"/>
      <c r="F225" s="47"/>
      <c r="G225" s="47">
        <f>PRODUCT(C225:F225)</f>
        <v>4</v>
      </c>
    </row>
    <row r="227" spans="1:7" ht="45" customHeight="1" x14ac:dyDescent="0.25">
      <c r="A227" s="43" t="s">
        <v>1229</v>
      </c>
      <c r="B227" s="43" t="s">
        <v>1092</v>
      </c>
      <c r="C227" s="43" t="s">
        <v>141</v>
      </c>
      <c r="D227" s="44" t="s">
        <v>18</v>
      </c>
      <c r="E227" s="1" t="s">
        <v>1230</v>
      </c>
      <c r="F227" s="1" t="s">
        <v>1230</v>
      </c>
      <c r="G227" s="45">
        <f>SUM(G228:G229)</f>
        <v>850</v>
      </c>
    </row>
    <row r="228" spans="1:7" x14ac:dyDescent="0.25">
      <c r="A228" s="46" t="s">
        <v>1231</v>
      </c>
      <c r="B228" s="46"/>
      <c r="C228" s="47">
        <v>1</v>
      </c>
      <c r="D228" s="47">
        <v>90</v>
      </c>
      <c r="E228" s="47">
        <v>5</v>
      </c>
      <c r="F228" s="47"/>
      <c r="G228" s="47">
        <f>PRODUCT(C228:F228)</f>
        <v>450</v>
      </c>
    </row>
    <row r="229" spans="1:7" x14ac:dyDescent="0.25">
      <c r="A229" s="46" t="s">
        <v>1232</v>
      </c>
      <c r="B229" s="46"/>
      <c r="C229" s="47">
        <v>1</v>
      </c>
      <c r="D229" s="47">
        <v>80</v>
      </c>
      <c r="E229" s="47">
        <v>5</v>
      </c>
      <c r="F229" s="47"/>
      <c r="G229" s="47">
        <f>PRODUCT(C229:F229)</f>
        <v>400</v>
      </c>
    </row>
    <row r="231" spans="1:7" ht="45" customHeight="1" x14ac:dyDescent="0.25">
      <c r="A231" s="43" t="s">
        <v>1233</v>
      </c>
      <c r="B231" s="43" t="s">
        <v>1092</v>
      </c>
      <c r="C231" s="43" t="s">
        <v>143</v>
      </c>
      <c r="D231" s="44" t="s">
        <v>27</v>
      </c>
      <c r="E231" s="1" t="s">
        <v>1234</v>
      </c>
      <c r="F231" s="1" t="s">
        <v>1234</v>
      </c>
      <c r="G231" s="45">
        <f>SUM(G232:G232)</f>
        <v>1</v>
      </c>
    </row>
    <row r="232" spans="1:7" x14ac:dyDescent="0.25">
      <c r="A232" s="46" t="s">
        <v>1209</v>
      </c>
      <c r="B232" s="46"/>
      <c r="C232" s="47">
        <v>1</v>
      </c>
      <c r="D232" s="47"/>
      <c r="E232" s="47"/>
      <c r="F232" s="47"/>
      <c r="G232" s="47">
        <f>PRODUCT(C232:F232)</f>
        <v>1</v>
      </c>
    </row>
    <row r="234" spans="1:7" ht="45" customHeight="1" x14ac:dyDescent="0.25">
      <c r="A234" s="43" t="s">
        <v>1235</v>
      </c>
      <c r="B234" s="43" t="s">
        <v>1092</v>
      </c>
      <c r="C234" s="43" t="s">
        <v>145</v>
      </c>
      <c r="D234" s="44" t="s">
        <v>27</v>
      </c>
      <c r="E234" s="1" t="s">
        <v>1236</v>
      </c>
      <c r="F234" s="1" t="s">
        <v>1236</v>
      </c>
      <c r="G234" s="45">
        <f>SUM(G235:G235)</f>
        <v>1</v>
      </c>
    </row>
    <row r="235" spans="1:7" x14ac:dyDescent="0.25">
      <c r="A235" s="46" t="s">
        <v>1095</v>
      </c>
      <c r="B235" s="46"/>
      <c r="C235" s="47">
        <v>1</v>
      </c>
      <c r="D235" s="47"/>
      <c r="E235" s="47"/>
      <c r="F235" s="47"/>
      <c r="G235" s="47">
        <f>PRODUCT(C235:F235)</f>
        <v>1</v>
      </c>
    </row>
    <row r="237" spans="1:7" x14ac:dyDescent="0.25">
      <c r="B237" t="s">
        <v>1090</v>
      </c>
      <c r="C237" s="41" t="s">
        <v>5</v>
      </c>
      <c r="D237" s="42" t="s">
        <v>6</v>
      </c>
      <c r="E237" s="41" t="s">
        <v>7</v>
      </c>
    </row>
    <row r="238" spans="1:7" x14ac:dyDescent="0.25">
      <c r="B238" t="s">
        <v>1090</v>
      </c>
      <c r="C238" s="41" t="s">
        <v>8</v>
      </c>
      <c r="D238" s="42" t="s">
        <v>6</v>
      </c>
      <c r="E238" s="41" t="s">
        <v>9</v>
      </c>
    </row>
    <row r="239" spans="1:7" x14ac:dyDescent="0.25">
      <c r="B239" t="s">
        <v>1090</v>
      </c>
      <c r="C239" s="41" t="s">
        <v>10</v>
      </c>
      <c r="D239" s="42" t="s">
        <v>62</v>
      </c>
      <c r="E239" s="41" t="s">
        <v>112</v>
      </c>
    </row>
    <row r="240" spans="1:7" x14ac:dyDescent="0.25">
      <c r="B240" t="s">
        <v>1090</v>
      </c>
      <c r="C240" s="41" t="s">
        <v>39</v>
      </c>
      <c r="D240" s="42" t="s">
        <v>147</v>
      </c>
      <c r="E240" s="41" t="s">
        <v>148</v>
      </c>
    </row>
    <row r="242" spans="1:7" ht="45" customHeight="1" x14ac:dyDescent="0.25">
      <c r="A242" s="43" t="s">
        <v>1237</v>
      </c>
      <c r="B242" s="43" t="s">
        <v>1092</v>
      </c>
      <c r="C242" s="43" t="s">
        <v>150</v>
      </c>
      <c r="D242" s="44" t="s">
        <v>27</v>
      </c>
      <c r="E242" s="1" t="s">
        <v>1238</v>
      </c>
      <c r="F242" s="1" t="s">
        <v>1238</v>
      </c>
      <c r="G242" s="45">
        <f>SUM(G243:G246)</f>
        <v>26</v>
      </c>
    </row>
    <row r="243" spans="1:7" x14ac:dyDescent="0.25">
      <c r="A243" s="46" t="s">
        <v>1208</v>
      </c>
      <c r="B243" s="46"/>
      <c r="C243" s="47">
        <v>12</v>
      </c>
      <c r="D243" s="47"/>
      <c r="E243" s="47"/>
      <c r="F243" s="47"/>
      <c r="G243" s="47">
        <f>PRODUCT(C243:F243)</f>
        <v>12</v>
      </c>
    </row>
    <row r="244" spans="1:7" x14ac:dyDescent="0.25">
      <c r="A244" s="46" t="s">
        <v>1209</v>
      </c>
      <c r="B244" s="46"/>
      <c r="C244" s="47">
        <v>3</v>
      </c>
      <c r="D244" s="47"/>
      <c r="E244" s="47"/>
      <c r="F244" s="47"/>
      <c r="G244" s="47">
        <f>PRODUCT(C244:F244)</f>
        <v>3</v>
      </c>
    </row>
    <row r="245" spans="1:7" x14ac:dyDescent="0.25">
      <c r="A245" s="46" t="s">
        <v>1214</v>
      </c>
      <c r="B245" s="46"/>
      <c r="C245" s="47">
        <v>3</v>
      </c>
      <c r="D245" s="47"/>
      <c r="E245" s="47"/>
      <c r="F245" s="47"/>
      <c r="G245" s="47">
        <f>PRODUCT(C245:F245)</f>
        <v>3</v>
      </c>
    </row>
    <row r="246" spans="1:7" x14ac:dyDescent="0.25">
      <c r="A246" s="46" t="s">
        <v>1095</v>
      </c>
      <c r="B246" s="46"/>
      <c r="C246" s="47">
        <v>8</v>
      </c>
      <c r="D246" s="47"/>
      <c r="E246" s="47"/>
      <c r="F246" s="47"/>
      <c r="G246" s="47">
        <f>PRODUCT(C246:F246)</f>
        <v>8</v>
      </c>
    </row>
    <row r="248" spans="1:7" ht="45" customHeight="1" x14ac:dyDescent="0.25">
      <c r="A248" s="43" t="s">
        <v>1239</v>
      </c>
      <c r="B248" s="43" t="s">
        <v>1092</v>
      </c>
      <c r="C248" s="43" t="s">
        <v>152</v>
      </c>
      <c r="D248" s="44" t="s">
        <v>27</v>
      </c>
      <c r="E248" s="1" t="s">
        <v>1240</v>
      </c>
      <c r="F248" s="1" t="s">
        <v>1240</v>
      </c>
      <c r="G248" s="45">
        <f>SUM(G249:G252)</f>
        <v>26</v>
      </c>
    </row>
    <row r="249" spans="1:7" x14ac:dyDescent="0.25">
      <c r="A249" s="46" t="s">
        <v>1208</v>
      </c>
      <c r="B249" s="46"/>
      <c r="C249" s="47">
        <v>12</v>
      </c>
      <c r="D249" s="47"/>
      <c r="E249" s="47"/>
      <c r="F249" s="47"/>
      <c r="G249" s="47">
        <f>PRODUCT(C249:F249)</f>
        <v>12</v>
      </c>
    </row>
    <row r="250" spans="1:7" x14ac:dyDescent="0.25">
      <c r="A250" s="46" t="s">
        <v>1209</v>
      </c>
      <c r="B250" s="46"/>
      <c r="C250" s="47">
        <v>3</v>
      </c>
      <c r="D250" s="47"/>
      <c r="E250" s="47"/>
      <c r="F250" s="47"/>
      <c r="G250" s="47">
        <f>PRODUCT(C250:F250)</f>
        <v>3</v>
      </c>
    </row>
    <row r="251" spans="1:7" x14ac:dyDescent="0.25">
      <c r="A251" s="46" t="s">
        <v>1214</v>
      </c>
      <c r="B251" s="46"/>
      <c r="C251" s="47">
        <v>3</v>
      </c>
      <c r="D251" s="47"/>
      <c r="E251" s="47"/>
      <c r="F251" s="47"/>
      <c r="G251" s="47">
        <f>PRODUCT(C251:F251)</f>
        <v>3</v>
      </c>
    </row>
    <row r="252" spans="1:7" x14ac:dyDescent="0.25">
      <c r="A252" s="46" t="s">
        <v>1095</v>
      </c>
      <c r="B252" s="46"/>
      <c r="C252" s="47">
        <v>8</v>
      </c>
      <c r="D252" s="47"/>
      <c r="E252" s="47"/>
      <c r="F252" s="47"/>
      <c r="G252" s="47">
        <f>PRODUCT(C252:F252)</f>
        <v>8</v>
      </c>
    </row>
    <row r="254" spans="1:7" ht="45" customHeight="1" x14ac:dyDescent="0.25">
      <c r="A254" s="43" t="s">
        <v>1241</v>
      </c>
      <c r="B254" s="43" t="s">
        <v>1092</v>
      </c>
      <c r="C254" s="43" t="s">
        <v>154</v>
      </c>
      <c r="D254" s="44" t="s">
        <v>27</v>
      </c>
      <c r="E254" s="1" t="s">
        <v>1242</v>
      </c>
      <c r="F254" s="1" t="s">
        <v>1242</v>
      </c>
      <c r="G254" s="45">
        <f>SUM(G255:G258)</f>
        <v>26</v>
      </c>
    </row>
    <row r="255" spans="1:7" x14ac:dyDescent="0.25">
      <c r="A255" s="46" t="s">
        <v>1208</v>
      </c>
      <c r="B255" s="46"/>
      <c r="C255" s="47">
        <v>12</v>
      </c>
      <c r="D255" s="47"/>
      <c r="E255" s="47"/>
      <c r="F255" s="47"/>
      <c r="G255" s="47">
        <f>PRODUCT(C255:F255)</f>
        <v>12</v>
      </c>
    </row>
    <row r="256" spans="1:7" x14ac:dyDescent="0.25">
      <c r="A256" s="46" t="s">
        <v>1209</v>
      </c>
      <c r="B256" s="46"/>
      <c r="C256" s="47">
        <v>3</v>
      </c>
      <c r="D256" s="47"/>
      <c r="E256" s="47"/>
      <c r="F256" s="47"/>
      <c r="G256" s="47">
        <f>PRODUCT(C256:F256)</f>
        <v>3</v>
      </c>
    </row>
    <row r="257" spans="1:7" x14ac:dyDescent="0.25">
      <c r="A257" s="46" t="s">
        <v>1214</v>
      </c>
      <c r="B257" s="46"/>
      <c r="C257" s="47">
        <v>3</v>
      </c>
      <c r="D257" s="47"/>
      <c r="E257" s="47"/>
      <c r="F257" s="47"/>
      <c r="G257" s="47">
        <f>PRODUCT(C257:F257)</f>
        <v>3</v>
      </c>
    </row>
    <row r="258" spans="1:7" x14ac:dyDescent="0.25">
      <c r="A258" s="46" t="s">
        <v>1095</v>
      </c>
      <c r="B258" s="46"/>
      <c r="C258" s="47">
        <v>8</v>
      </c>
      <c r="D258" s="47"/>
      <c r="E258" s="47"/>
      <c r="F258" s="47"/>
      <c r="G258" s="47">
        <f>PRODUCT(C258:F258)</f>
        <v>8</v>
      </c>
    </row>
    <row r="260" spans="1:7" ht="45" customHeight="1" x14ac:dyDescent="0.25">
      <c r="A260" s="43" t="s">
        <v>1243</v>
      </c>
      <c r="B260" s="43" t="s">
        <v>1092</v>
      </c>
      <c r="C260" s="43" t="s">
        <v>156</v>
      </c>
      <c r="D260" s="44" t="s">
        <v>27</v>
      </c>
      <c r="E260" s="1" t="s">
        <v>1244</v>
      </c>
      <c r="F260" s="1" t="s">
        <v>1244</v>
      </c>
      <c r="G260" s="45">
        <f>SUM(G261:G264)</f>
        <v>26</v>
      </c>
    </row>
    <row r="261" spans="1:7" x14ac:dyDescent="0.25">
      <c r="A261" s="46" t="s">
        <v>1208</v>
      </c>
      <c r="B261" s="46"/>
      <c r="C261" s="47">
        <v>12</v>
      </c>
      <c r="D261" s="47"/>
      <c r="E261" s="47"/>
      <c r="F261" s="47"/>
      <c r="G261" s="47">
        <f>PRODUCT(C261:F261)</f>
        <v>12</v>
      </c>
    </row>
    <row r="262" spans="1:7" x14ac:dyDescent="0.25">
      <c r="A262" s="46" t="s">
        <v>1209</v>
      </c>
      <c r="B262" s="46"/>
      <c r="C262" s="47">
        <v>3</v>
      </c>
      <c r="D262" s="47"/>
      <c r="E262" s="47"/>
      <c r="F262" s="47"/>
      <c r="G262" s="47">
        <f>PRODUCT(C262:F262)</f>
        <v>3</v>
      </c>
    </row>
    <row r="263" spans="1:7" x14ac:dyDescent="0.25">
      <c r="A263" s="46" t="s">
        <v>1214</v>
      </c>
      <c r="B263" s="46"/>
      <c r="C263" s="47">
        <v>3</v>
      </c>
      <c r="D263" s="47"/>
      <c r="E263" s="47"/>
      <c r="F263" s="47"/>
      <c r="G263" s="47">
        <f>PRODUCT(C263:F263)</f>
        <v>3</v>
      </c>
    </row>
    <row r="264" spans="1:7" x14ac:dyDescent="0.25">
      <c r="A264" s="46" t="s">
        <v>1095</v>
      </c>
      <c r="B264" s="46"/>
      <c r="C264" s="47">
        <v>8</v>
      </c>
      <c r="D264" s="47"/>
      <c r="E264" s="47"/>
      <c r="F264" s="47"/>
      <c r="G264" s="47">
        <f>PRODUCT(C264:F264)</f>
        <v>8</v>
      </c>
    </row>
    <row r="266" spans="1:7" x14ac:dyDescent="0.25">
      <c r="B266" t="s">
        <v>1090</v>
      </c>
      <c r="C266" s="41" t="s">
        <v>5</v>
      </c>
      <c r="D266" s="42" t="s">
        <v>6</v>
      </c>
      <c r="E266" s="41" t="s">
        <v>7</v>
      </c>
    </row>
    <row r="267" spans="1:7" x14ac:dyDescent="0.25">
      <c r="B267" t="s">
        <v>1090</v>
      </c>
      <c r="C267" s="41" t="s">
        <v>8</v>
      </c>
      <c r="D267" s="42" t="s">
        <v>6</v>
      </c>
      <c r="E267" s="41" t="s">
        <v>9</v>
      </c>
    </row>
    <row r="268" spans="1:7" x14ac:dyDescent="0.25">
      <c r="B268" t="s">
        <v>1090</v>
      </c>
      <c r="C268" s="41" t="s">
        <v>10</v>
      </c>
      <c r="D268" s="42" t="s">
        <v>147</v>
      </c>
      <c r="E268" s="41" t="s">
        <v>158</v>
      </c>
    </row>
    <row r="269" spans="1:7" x14ac:dyDescent="0.25">
      <c r="B269" t="s">
        <v>1090</v>
      </c>
      <c r="C269" s="41" t="s">
        <v>39</v>
      </c>
      <c r="D269" s="42" t="s">
        <v>6</v>
      </c>
      <c r="E269" s="41" t="s">
        <v>159</v>
      </c>
    </row>
    <row r="271" spans="1:7" ht="45" customHeight="1" x14ac:dyDescent="0.25">
      <c r="A271" s="43" t="s">
        <v>1245</v>
      </c>
      <c r="B271" s="43" t="s">
        <v>1092</v>
      </c>
      <c r="C271" s="43" t="s">
        <v>161</v>
      </c>
      <c r="D271" s="44" t="s">
        <v>27</v>
      </c>
      <c r="E271" s="1" t="s">
        <v>1246</v>
      </c>
      <c r="F271" s="1" t="s">
        <v>1246</v>
      </c>
      <c r="G271" s="45">
        <f>SUM(G272:G272)</f>
        <v>1</v>
      </c>
    </row>
    <row r="272" spans="1:7" x14ac:dyDescent="0.25">
      <c r="A272" s="46" t="s">
        <v>1247</v>
      </c>
      <c r="B272" s="46"/>
      <c r="C272" s="47">
        <v>1</v>
      </c>
      <c r="D272" s="47"/>
      <c r="E272" s="47"/>
      <c r="F272" s="47"/>
      <c r="G272" s="47">
        <f>PRODUCT(C272:F272)</f>
        <v>1</v>
      </c>
    </row>
    <row r="274" spans="1:7" ht="45" customHeight="1" x14ac:dyDescent="0.25">
      <c r="A274" s="43" t="s">
        <v>1248</v>
      </c>
      <c r="B274" s="43" t="s">
        <v>1092</v>
      </c>
      <c r="C274" s="43" t="s">
        <v>163</v>
      </c>
      <c r="D274" s="44" t="s">
        <v>27</v>
      </c>
      <c r="E274" s="1" t="s">
        <v>1249</v>
      </c>
      <c r="F274" s="1" t="s">
        <v>1249</v>
      </c>
      <c r="G274" s="45">
        <f>SUM(G275:G275)</f>
        <v>1</v>
      </c>
    </row>
    <row r="275" spans="1:7" x14ac:dyDescent="0.25">
      <c r="A275" s="46" t="s">
        <v>1247</v>
      </c>
      <c r="B275" s="46"/>
      <c r="C275" s="47">
        <v>1</v>
      </c>
      <c r="D275" s="47"/>
      <c r="E275" s="47"/>
      <c r="F275" s="47"/>
      <c r="G275" s="47">
        <f>PRODUCT(C275:F275)</f>
        <v>1</v>
      </c>
    </row>
    <row r="277" spans="1:7" ht="45" customHeight="1" x14ac:dyDescent="0.25">
      <c r="A277" s="43" t="s">
        <v>1250</v>
      </c>
      <c r="B277" s="43" t="s">
        <v>1092</v>
      </c>
      <c r="C277" s="43" t="s">
        <v>165</v>
      </c>
      <c r="D277" s="44" t="s">
        <v>27</v>
      </c>
      <c r="E277" s="1" t="s">
        <v>1251</v>
      </c>
      <c r="F277" s="1" t="s">
        <v>1251</v>
      </c>
      <c r="G277" s="45">
        <f>SUM(G278:G280)</f>
        <v>2</v>
      </c>
    </row>
    <row r="278" spans="1:7" x14ac:dyDescent="0.25">
      <c r="A278" s="49" t="s">
        <v>1247</v>
      </c>
      <c r="B278" s="49" t="s">
        <v>1252</v>
      </c>
      <c r="C278" s="50"/>
      <c r="D278" s="50"/>
      <c r="E278" s="50"/>
      <c r="F278" s="50"/>
      <c r="G278" s="51"/>
    </row>
    <row r="279" spans="1:7" x14ac:dyDescent="0.25">
      <c r="A279" s="46" t="s">
        <v>1253</v>
      </c>
      <c r="B279" s="46"/>
      <c r="C279" s="47">
        <v>1</v>
      </c>
      <c r="D279" s="47"/>
      <c r="E279" s="47"/>
      <c r="F279" s="47"/>
      <c r="G279" s="47">
        <f>PRODUCT(C279:F279)</f>
        <v>1</v>
      </c>
    </row>
    <row r="280" spans="1:7" x14ac:dyDescent="0.25">
      <c r="A280" s="46" t="s">
        <v>203</v>
      </c>
      <c r="B280" s="46"/>
      <c r="C280" s="47">
        <v>1</v>
      </c>
      <c r="D280" s="47"/>
      <c r="E280" s="47"/>
      <c r="F280" s="47"/>
      <c r="G280" s="47">
        <f>PRODUCT(C280:F280)</f>
        <v>1</v>
      </c>
    </row>
    <row r="282" spans="1:7" ht="45" customHeight="1" x14ac:dyDescent="0.25">
      <c r="A282" s="43" t="s">
        <v>1254</v>
      </c>
      <c r="B282" s="43" t="s">
        <v>1092</v>
      </c>
      <c r="C282" s="43" t="s">
        <v>167</v>
      </c>
      <c r="D282" s="44" t="s">
        <v>27</v>
      </c>
      <c r="E282" s="1" t="s">
        <v>1255</v>
      </c>
      <c r="F282" s="1" t="s">
        <v>1255</v>
      </c>
      <c r="G282" s="45">
        <f>SUM(G283:G283)</f>
        <v>1</v>
      </c>
    </row>
    <row r="283" spans="1:7" x14ac:dyDescent="0.25">
      <c r="A283" s="46" t="s">
        <v>1256</v>
      </c>
      <c r="B283" s="46"/>
      <c r="C283" s="47">
        <v>1</v>
      </c>
      <c r="D283" s="47"/>
      <c r="E283" s="47"/>
      <c r="F283" s="47"/>
      <c r="G283" s="47">
        <f>PRODUCT(C283:F283)</f>
        <v>1</v>
      </c>
    </row>
    <row r="285" spans="1:7" ht="45" customHeight="1" x14ac:dyDescent="0.25">
      <c r="A285" s="43" t="s">
        <v>1257</v>
      </c>
      <c r="B285" s="43" t="s">
        <v>1092</v>
      </c>
      <c r="C285" s="43" t="s">
        <v>169</v>
      </c>
      <c r="D285" s="44" t="s">
        <v>27</v>
      </c>
      <c r="E285" s="1" t="s">
        <v>1258</v>
      </c>
      <c r="F285" s="1" t="s">
        <v>1258</v>
      </c>
      <c r="G285" s="45">
        <f>SUM(G286:G286)</f>
        <v>1</v>
      </c>
    </row>
    <row r="286" spans="1:7" x14ac:dyDescent="0.25">
      <c r="A286" s="46" t="s">
        <v>1259</v>
      </c>
      <c r="B286" s="46"/>
      <c r="C286" s="47">
        <v>1</v>
      </c>
      <c r="D286" s="47"/>
      <c r="E286" s="47"/>
      <c r="F286" s="47"/>
      <c r="G286" s="47">
        <f>PRODUCT(C286:F286)</f>
        <v>1</v>
      </c>
    </row>
    <row r="288" spans="1:7" ht="45" customHeight="1" x14ac:dyDescent="0.25">
      <c r="A288" s="43" t="s">
        <v>1260</v>
      </c>
      <c r="B288" s="43" t="s">
        <v>1092</v>
      </c>
      <c r="C288" s="43" t="s">
        <v>171</v>
      </c>
      <c r="D288" s="44" t="s">
        <v>27</v>
      </c>
      <c r="E288" s="1" t="s">
        <v>1261</v>
      </c>
      <c r="F288" s="1" t="s">
        <v>1261</v>
      </c>
      <c r="G288" s="45">
        <f>SUM(G289:G290)</f>
        <v>8</v>
      </c>
    </row>
    <row r="289" spans="1:7" x14ac:dyDescent="0.25">
      <c r="A289" s="46" t="s">
        <v>1262</v>
      </c>
      <c r="B289" s="46"/>
      <c r="C289" s="47">
        <v>4</v>
      </c>
      <c r="D289" s="47"/>
      <c r="E289" s="47"/>
      <c r="F289" s="47"/>
      <c r="G289" s="47">
        <f>PRODUCT(C289:F289)</f>
        <v>4</v>
      </c>
    </row>
    <row r="290" spans="1:7" x14ac:dyDescent="0.25">
      <c r="A290" s="46" t="s">
        <v>1263</v>
      </c>
      <c r="B290" s="46"/>
      <c r="C290" s="47">
        <v>4</v>
      </c>
      <c r="D290" s="47"/>
      <c r="E290" s="47"/>
      <c r="F290" s="47"/>
      <c r="G290" s="47">
        <f>PRODUCT(C290:F290)</f>
        <v>4</v>
      </c>
    </row>
    <row r="292" spans="1:7" ht="45" customHeight="1" x14ac:dyDescent="0.25">
      <c r="A292" s="43" t="s">
        <v>1264</v>
      </c>
      <c r="B292" s="43" t="s">
        <v>1092</v>
      </c>
      <c r="C292" s="43" t="s">
        <v>173</v>
      </c>
      <c r="D292" s="44" t="s">
        <v>27</v>
      </c>
      <c r="E292" s="1" t="s">
        <v>1265</v>
      </c>
      <c r="F292" s="1" t="s">
        <v>1265</v>
      </c>
      <c r="G292" s="45">
        <f>SUM(G293:G299)</f>
        <v>3</v>
      </c>
    </row>
    <row r="293" spans="1:7" x14ac:dyDescent="0.25">
      <c r="A293" s="49" t="s">
        <v>1266</v>
      </c>
      <c r="B293" s="49" t="s">
        <v>1252</v>
      </c>
      <c r="C293" s="50" t="s">
        <v>1267</v>
      </c>
      <c r="D293" s="50" t="s">
        <v>1268</v>
      </c>
      <c r="E293" s="50"/>
      <c r="F293" s="50"/>
      <c r="G293" s="51"/>
    </row>
    <row r="294" spans="1:7" x14ac:dyDescent="0.25">
      <c r="A294" s="46" t="s">
        <v>1269</v>
      </c>
      <c r="B294" s="46"/>
      <c r="C294" s="47">
        <v>1</v>
      </c>
      <c r="D294" s="47">
        <v>1</v>
      </c>
      <c r="E294" s="47"/>
      <c r="F294" s="47"/>
      <c r="G294" s="47">
        <f>PRODUCT(C294:F294)</f>
        <v>1</v>
      </c>
    </row>
    <row r="295" spans="1:7" x14ac:dyDescent="0.25">
      <c r="A295" s="46" t="s">
        <v>1270</v>
      </c>
      <c r="B295" s="46"/>
      <c r="C295" s="47">
        <v>1</v>
      </c>
      <c r="D295" s="47">
        <v>2</v>
      </c>
      <c r="E295" s="47"/>
      <c r="F295" s="47"/>
      <c r="G295" s="47">
        <f>PRODUCT(C295:F295)</f>
        <v>2</v>
      </c>
    </row>
    <row r="296" spans="1:7" x14ac:dyDescent="0.25">
      <c r="A296" s="46" t="s">
        <v>1271</v>
      </c>
      <c r="B296" s="46"/>
      <c r="C296" s="47">
        <v>0</v>
      </c>
      <c r="D296" s="47">
        <v>1</v>
      </c>
      <c r="E296" s="47"/>
      <c r="F296" s="47"/>
      <c r="G296" s="47">
        <f>PRODUCT(C296:F296)</f>
        <v>0</v>
      </c>
    </row>
    <row r="297" spans="1:7" x14ac:dyDescent="0.25">
      <c r="A297" s="49" t="s">
        <v>1272</v>
      </c>
      <c r="B297" s="49" t="s">
        <v>1252</v>
      </c>
      <c r="C297" s="50"/>
      <c r="D297" s="50"/>
      <c r="E297" s="50" t="s">
        <v>1273</v>
      </c>
      <c r="F297" s="50"/>
      <c r="G297" s="51"/>
    </row>
    <row r="298" spans="1:7" x14ac:dyDescent="0.25">
      <c r="A298" s="46" t="s">
        <v>1274</v>
      </c>
      <c r="B298" s="46"/>
      <c r="C298" s="47">
        <v>0</v>
      </c>
      <c r="D298" s="47">
        <v>1</v>
      </c>
      <c r="E298" s="47">
        <v>0</v>
      </c>
      <c r="F298" s="47"/>
      <c r="G298" s="47">
        <f>PRODUCT(C298:F298)</f>
        <v>0</v>
      </c>
    </row>
    <row r="299" spans="1:7" x14ac:dyDescent="0.25">
      <c r="A299" s="46" t="s">
        <v>1270</v>
      </c>
      <c r="B299" s="46"/>
      <c r="C299" s="47">
        <v>0</v>
      </c>
      <c r="D299" s="47">
        <v>2</v>
      </c>
      <c r="E299" s="47">
        <v>0</v>
      </c>
      <c r="F299" s="47"/>
      <c r="G299" s="47">
        <f>PRODUCT(C299:F299)</f>
        <v>0</v>
      </c>
    </row>
    <row r="301" spans="1:7" ht="45" customHeight="1" x14ac:dyDescent="0.25">
      <c r="A301" s="43" t="s">
        <v>1275</v>
      </c>
      <c r="B301" s="43" t="s">
        <v>1092</v>
      </c>
      <c r="C301" s="43" t="s">
        <v>175</v>
      </c>
      <c r="D301" s="44" t="s">
        <v>27</v>
      </c>
      <c r="E301" s="1" t="s">
        <v>1276</v>
      </c>
      <c r="F301" s="1" t="s">
        <v>1276</v>
      </c>
      <c r="G301" s="45">
        <f>SUM(G302:G311)</f>
        <v>2</v>
      </c>
    </row>
    <row r="302" spans="1:7" x14ac:dyDescent="0.25">
      <c r="A302" s="49" t="s">
        <v>1259</v>
      </c>
      <c r="B302" s="49" t="s">
        <v>1252</v>
      </c>
      <c r="C302" s="50"/>
      <c r="D302" s="50"/>
      <c r="E302" s="50"/>
      <c r="F302" s="50"/>
      <c r="G302" s="51"/>
    </row>
    <row r="303" spans="1:7" x14ac:dyDescent="0.25">
      <c r="A303" s="46"/>
      <c r="B303" s="46"/>
      <c r="C303" s="47">
        <v>1</v>
      </c>
      <c r="D303" s="47"/>
      <c r="E303" s="47"/>
      <c r="F303" s="47"/>
      <c r="G303" s="47">
        <f>PRODUCT(C303:F303)</f>
        <v>1</v>
      </c>
    </row>
    <row r="304" spans="1:7" x14ac:dyDescent="0.25">
      <c r="A304" s="49" t="s">
        <v>1247</v>
      </c>
      <c r="B304" s="49" t="s">
        <v>1252</v>
      </c>
      <c r="C304" s="50"/>
      <c r="D304" s="50"/>
      <c r="E304" s="50"/>
      <c r="F304" s="50"/>
      <c r="G304" s="51"/>
    </row>
    <row r="305" spans="1:7" x14ac:dyDescent="0.25">
      <c r="A305" s="46" t="s">
        <v>1277</v>
      </c>
      <c r="B305" s="46"/>
      <c r="C305" s="47">
        <v>1</v>
      </c>
      <c r="D305" s="47"/>
      <c r="E305" s="47"/>
      <c r="F305" s="47"/>
      <c r="G305" s="47">
        <f t="shared" ref="G305:G311" si="0">PRODUCT(C305:F305)</f>
        <v>1</v>
      </c>
    </row>
    <row r="306" spans="1:7" x14ac:dyDescent="0.25">
      <c r="A306" s="46" t="s">
        <v>1278</v>
      </c>
      <c r="B306" s="46"/>
      <c r="C306" s="47">
        <v>0</v>
      </c>
      <c r="D306" s="47"/>
      <c r="E306" s="47"/>
      <c r="F306" s="47"/>
      <c r="G306" s="47">
        <f t="shared" si="0"/>
        <v>0</v>
      </c>
    </row>
    <row r="307" spans="1:7" x14ac:dyDescent="0.25">
      <c r="A307" s="46" t="s">
        <v>1279</v>
      </c>
      <c r="B307" s="46"/>
      <c r="C307" s="47">
        <v>0</v>
      </c>
      <c r="D307" s="47"/>
      <c r="E307" s="47"/>
      <c r="F307" s="47"/>
      <c r="G307" s="47">
        <f t="shared" si="0"/>
        <v>0</v>
      </c>
    </row>
    <row r="308" spans="1:7" x14ac:dyDescent="0.25">
      <c r="A308" s="46" t="s">
        <v>1280</v>
      </c>
      <c r="B308" s="46"/>
      <c r="C308" s="47">
        <v>0</v>
      </c>
      <c r="D308" s="47"/>
      <c r="E308" s="47"/>
      <c r="F308" s="47"/>
      <c r="G308" s="47">
        <f t="shared" si="0"/>
        <v>0</v>
      </c>
    </row>
    <row r="309" spans="1:7" x14ac:dyDescent="0.25">
      <c r="A309" s="46" t="s">
        <v>1281</v>
      </c>
      <c r="B309" s="46"/>
      <c r="C309" s="47">
        <v>0</v>
      </c>
      <c r="D309" s="47"/>
      <c r="E309" s="47"/>
      <c r="F309" s="47"/>
      <c r="G309" s="47">
        <f t="shared" si="0"/>
        <v>0</v>
      </c>
    </row>
    <row r="310" spans="1:7" x14ac:dyDescent="0.25">
      <c r="A310" s="46" t="s">
        <v>1282</v>
      </c>
      <c r="B310" s="46"/>
      <c r="C310" s="47">
        <v>0</v>
      </c>
      <c r="D310" s="47"/>
      <c r="E310" s="47"/>
      <c r="F310" s="47"/>
      <c r="G310" s="47">
        <f t="shared" si="0"/>
        <v>0</v>
      </c>
    </row>
    <row r="311" spans="1:7" x14ac:dyDescent="0.25">
      <c r="A311" s="46" t="s">
        <v>1283</v>
      </c>
      <c r="B311" s="46"/>
      <c r="C311" s="47">
        <v>0</v>
      </c>
      <c r="D311" s="47"/>
      <c r="E311" s="47"/>
      <c r="F311" s="47"/>
      <c r="G311" s="47">
        <f t="shared" si="0"/>
        <v>0</v>
      </c>
    </row>
    <row r="313" spans="1:7" ht="45" customHeight="1" x14ac:dyDescent="0.25">
      <c r="A313" s="43" t="s">
        <v>1284</v>
      </c>
      <c r="B313" s="43" t="s">
        <v>1092</v>
      </c>
      <c r="C313" s="43" t="s">
        <v>177</v>
      </c>
      <c r="D313" s="44" t="s">
        <v>27</v>
      </c>
      <c r="E313" s="1" t="s">
        <v>1285</v>
      </c>
      <c r="F313" s="1" t="s">
        <v>1285</v>
      </c>
      <c r="G313" s="45">
        <f>SUM(G314:G319)</f>
        <v>3</v>
      </c>
    </row>
    <row r="314" spans="1:7" x14ac:dyDescent="0.25">
      <c r="A314" s="49" t="s">
        <v>1263</v>
      </c>
      <c r="B314" s="49" t="s">
        <v>1252</v>
      </c>
      <c r="C314" s="50"/>
      <c r="D314" s="50"/>
      <c r="E314" s="50"/>
      <c r="F314" s="50"/>
      <c r="G314" s="51"/>
    </row>
    <row r="315" spans="1:7" x14ac:dyDescent="0.25">
      <c r="A315" s="46" t="s">
        <v>1286</v>
      </c>
      <c r="B315" s="46"/>
      <c r="C315" s="47">
        <v>3</v>
      </c>
      <c r="D315" s="47"/>
      <c r="E315" s="47"/>
      <c r="F315" s="47"/>
      <c r="G315" s="47">
        <f>PRODUCT(C315:F315)</f>
        <v>3</v>
      </c>
    </row>
    <row r="316" spans="1:7" x14ac:dyDescent="0.25">
      <c r="A316" s="49" t="s">
        <v>1287</v>
      </c>
      <c r="B316" s="49" t="s">
        <v>1252</v>
      </c>
      <c r="C316" s="50"/>
      <c r="D316" s="50"/>
      <c r="E316" s="50"/>
      <c r="F316" s="50"/>
      <c r="G316" s="51"/>
    </row>
    <row r="317" spans="1:7" x14ac:dyDescent="0.25">
      <c r="A317" s="46" t="s">
        <v>1288</v>
      </c>
      <c r="B317" s="46"/>
      <c r="C317" s="47">
        <v>0</v>
      </c>
      <c r="D317" s="47"/>
      <c r="E317" s="47"/>
      <c r="F317" s="47"/>
      <c r="G317" s="47">
        <f>PRODUCT(C317:F317)</f>
        <v>0</v>
      </c>
    </row>
    <row r="318" spans="1:7" x14ac:dyDescent="0.25">
      <c r="A318" s="46" t="s">
        <v>1289</v>
      </c>
      <c r="B318" s="46"/>
      <c r="C318" s="47">
        <v>0</v>
      </c>
      <c r="D318" s="47"/>
      <c r="E318" s="47"/>
      <c r="F318" s="47"/>
      <c r="G318" s="47">
        <f>PRODUCT(C318:F318)</f>
        <v>0</v>
      </c>
    </row>
    <row r="319" spans="1:7" x14ac:dyDescent="0.25">
      <c r="A319" s="46" t="s">
        <v>1290</v>
      </c>
      <c r="B319" s="46"/>
      <c r="C319" s="47">
        <v>0</v>
      </c>
      <c r="D319" s="47"/>
      <c r="E319" s="47"/>
      <c r="F319" s="47"/>
      <c r="G319" s="47">
        <f>PRODUCT(C319:F319)</f>
        <v>0</v>
      </c>
    </row>
    <row r="321" spans="1:7" ht="45" customHeight="1" x14ac:dyDescent="0.25">
      <c r="A321" s="43" t="s">
        <v>1291</v>
      </c>
      <c r="B321" s="43" t="s">
        <v>1092</v>
      </c>
      <c r="C321" s="43" t="s">
        <v>179</v>
      </c>
      <c r="D321" s="44" t="s">
        <v>27</v>
      </c>
      <c r="E321" s="1" t="s">
        <v>1292</v>
      </c>
      <c r="F321" s="1" t="s">
        <v>1292</v>
      </c>
      <c r="G321" s="45">
        <f>SUM(G322:G324)</f>
        <v>2</v>
      </c>
    </row>
    <row r="322" spans="1:7" x14ac:dyDescent="0.25">
      <c r="A322" s="49" t="s">
        <v>1263</v>
      </c>
      <c r="B322" s="49" t="s">
        <v>1252</v>
      </c>
      <c r="C322" s="50" t="s">
        <v>1293</v>
      </c>
      <c r="D322" s="50"/>
      <c r="E322" s="50"/>
      <c r="F322" s="50"/>
      <c r="G322" s="51"/>
    </row>
    <row r="323" spans="1:7" x14ac:dyDescent="0.25">
      <c r="A323" s="46" t="s">
        <v>1286</v>
      </c>
      <c r="B323" s="46"/>
      <c r="C323" s="47">
        <v>1</v>
      </c>
      <c r="D323" s="47"/>
      <c r="E323" s="47"/>
      <c r="F323" s="47"/>
      <c r="G323" s="47">
        <f>PRODUCT(C323:F323)</f>
        <v>1</v>
      </c>
    </row>
    <row r="324" spans="1:7" x14ac:dyDescent="0.25">
      <c r="A324" s="46" t="s">
        <v>1095</v>
      </c>
      <c r="B324" s="46"/>
      <c r="C324" s="47">
        <v>1</v>
      </c>
      <c r="D324" s="47"/>
      <c r="E324" s="47"/>
      <c r="F324" s="47"/>
      <c r="G324" s="47">
        <f>PRODUCT(C324:F324)</f>
        <v>1</v>
      </c>
    </row>
    <row r="326" spans="1:7" x14ac:dyDescent="0.25">
      <c r="B326" t="s">
        <v>1090</v>
      </c>
      <c r="C326" s="41" t="s">
        <v>5</v>
      </c>
      <c r="D326" s="42" t="s">
        <v>6</v>
      </c>
      <c r="E326" s="41" t="s">
        <v>7</v>
      </c>
    </row>
    <row r="327" spans="1:7" x14ac:dyDescent="0.25">
      <c r="B327" t="s">
        <v>1090</v>
      </c>
      <c r="C327" s="41" t="s">
        <v>8</v>
      </c>
      <c r="D327" s="42" t="s">
        <v>6</v>
      </c>
      <c r="E327" s="41" t="s">
        <v>9</v>
      </c>
    </row>
    <row r="328" spans="1:7" x14ac:dyDescent="0.25">
      <c r="B328" t="s">
        <v>1090</v>
      </c>
      <c r="C328" s="41" t="s">
        <v>10</v>
      </c>
      <c r="D328" s="42" t="s">
        <v>147</v>
      </c>
      <c r="E328" s="41" t="s">
        <v>158</v>
      </c>
    </row>
    <row r="329" spans="1:7" x14ac:dyDescent="0.25">
      <c r="B329" t="s">
        <v>1090</v>
      </c>
      <c r="C329" s="41" t="s">
        <v>39</v>
      </c>
      <c r="D329" s="42" t="s">
        <v>62</v>
      </c>
      <c r="E329" s="41" t="s">
        <v>121</v>
      </c>
    </row>
    <row r="331" spans="1:7" ht="45" customHeight="1" x14ac:dyDescent="0.25">
      <c r="A331" s="43" t="s">
        <v>1294</v>
      </c>
      <c r="B331" s="43" t="s">
        <v>1092</v>
      </c>
      <c r="C331" s="43" t="s">
        <v>123</v>
      </c>
      <c r="D331" s="44" t="s">
        <v>18</v>
      </c>
      <c r="E331" s="1" t="s">
        <v>1207</v>
      </c>
      <c r="F331" s="1" t="s">
        <v>1207</v>
      </c>
      <c r="G331" s="45">
        <f>SUM(G332:G343)</f>
        <v>465</v>
      </c>
    </row>
    <row r="332" spans="1:7" x14ac:dyDescent="0.25">
      <c r="A332" s="46" t="s">
        <v>1295</v>
      </c>
      <c r="B332" s="46"/>
      <c r="C332" s="47">
        <v>20</v>
      </c>
      <c r="D332" s="47"/>
      <c r="E332" s="47"/>
      <c r="F332" s="47"/>
      <c r="G332" s="47">
        <f t="shared" ref="G332:G343" si="1">PRODUCT(C332:F332)</f>
        <v>20</v>
      </c>
    </row>
    <row r="333" spans="1:7" x14ac:dyDescent="0.25">
      <c r="A333" s="46" t="s">
        <v>1296</v>
      </c>
      <c r="B333" s="46"/>
      <c r="C333" s="47">
        <v>30</v>
      </c>
      <c r="D333" s="47"/>
      <c r="E333" s="47"/>
      <c r="F333" s="47"/>
      <c r="G333" s="47">
        <f t="shared" si="1"/>
        <v>30</v>
      </c>
    </row>
    <row r="334" spans="1:7" x14ac:dyDescent="0.25">
      <c r="A334" s="46" t="s">
        <v>1297</v>
      </c>
      <c r="B334" s="46"/>
      <c r="C334" s="47">
        <v>80</v>
      </c>
      <c r="D334" s="47"/>
      <c r="E334" s="47"/>
      <c r="F334" s="47"/>
      <c r="G334" s="47">
        <f t="shared" si="1"/>
        <v>80</v>
      </c>
    </row>
    <row r="335" spans="1:7" x14ac:dyDescent="0.25">
      <c r="A335" s="46" t="s">
        <v>1298</v>
      </c>
      <c r="B335" s="46"/>
      <c r="C335" s="47">
        <v>80</v>
      </c>
      <c r="D335" s="47"/>
      <c r="E335" s="47"/>
      <c r="F335" s="47"/>
      <c r="G335" s="47">
        <f t="shared" si="1"/>
        <v>80</v>
      </c>
    </row>
    <row r="336" spans="1:7" x14ac:dyDescent="0.25">
      <c r="A336" s="46" t="s">
        <v>1299</v>
      </c>
      <c r="B336" s="46"/>
      <c r="C336" s="47">
        <v>90</v>
      </c>
      <c r="D336" s="47"/>
      <c r="E336" s="47"/>
      <c r="F336" s="47"/>
      <c r="G336" s="47">
        <f t="shared" si="1"/>
        <v>90</v>
      </c>
    </row>
    <row r="337" spans="1:7" x14ac:dyDescent="0.25">
      <c r="A337" s="46" t="s">
        <v>1300</v>
      </c>
      <c r="B337" s="46"/>
      <c r="C337" s="47">
        <v>25</v>
      </c>
      <c r="D337" s="47"/>
      <c r="E337" s="47"/>
      <c r="F337" s="47"/>
      <c r="G337" s="47">
        <f t="shared" si="1"/>
        <v>25</v>
      </c>
    </row>
    <row r="338" spans="1:7" x14ac:dyDescent="0.25">
      <c r="A338" s="46" t="s">
        <v>1301</v>
      </c>
      <c r="B338" s="46"/>
      <c r="C338" s="47">
        <v>25</v>
      </c>
      <c r="D338" s="47"/>
      <c r="E338" s="47"/>
      <c r="F338" s="47"/>
      <c r="G338" s="47">
        <f t="shared" si="1"/>
        <v>25</v>
      </c>
    </row>
    <row r="339" spans="1:7" x14ac:dyDescent="0.25">
      <c r="A339" s="46" t="s">
        <v>1302</v>
      </c>
      <c r="B339" s="46"/>
      <c r="C339" s="47">
        <v>25</v>
      </c>
      <c r="D339" s="47"/>
      <c r="E339" s="47"/>
      <c r="F339" s="47"/>
      <c r="G339" s="47">
        <f t="shared" si="1"/>
        <v>25</v>
      </c>
    </row>
    <row r="340" spans="1:7" x14ac:dyDescent="0.25">
      <c r="A340" s="46" t="s">
        <v>1303</v>
      </c>
      <c r="B340" s="46"/>
      <c r="C340" s="47">
        <v>25</v>
      </c>
      <c r="D340" s="47"/>
      <c r="E340" s="47"/>
      <c r="F340" s="47"/>
      <c r="G340" s="47">
        <f t="shared" si="1"/>
        <v>25</v>
      </c>
    </row>
    <row r="341" spans="1:7" x14ac:dyDescent="0.25">
      <c r="A341" s="46" t="s">
        <v>1304</v>
      </c>
      <c r="B341" s="46"/>
      <c r="C341" s="47">
        <v>25</v>
      </c>
      <c r="D341" s="47"/>
      <c r="E341" s="47"/>
      <c r="F341" s="47"/>
      <c r="G341" s="47">
        <f t="shared" si="1"/>
        <v>25</v>
      </c>
    </row>
    <row r="342" spans="1:7" x14ac:dyDescent="0.25">
      <c r="A342" s="46" t="s">
        <v>1305</v>
      </c>
      <c r="B342" s="46"/>
      <c r="C342" s="47">
        <v>20</v>
      </c>
      <c r="D342" s="47"/>
      <c r="E342" s="47"/>
      <c r="F342" s="47"/>
      <c r="G342" s="47">
        <f t="shared" si="1"/>
        <v>20</v>
      </c>
    </row>
    <row r="343" spans="1:7" x14ac:dyDescent="0.25">
      <c r="A343" s="46" t="s">
        <v>1306</v>
      </c>
      <c r="B343" s="46"/>
      <c r="C343" s="47">
        <v>20</v>
      </c>
      <c r="D343" s="47"/>
      <c r="E343" s="47"/>
      <c r="F343" s="47"/>
      <c r="G343" s="47">
        <f t="shared" si="1"/>
        <v>20</v>
      </c>
    </row>
    <row r="345" spans="1:7" ht="45" customHeight="1" x14ac:dyDescent="0.25">
      <c r="A345" s="43" t="s">
        <v>1307</v>
      </c>
      <c r="B345" s="43" t="s">
        <v>1092</v>
      </c>
      <c r="C345" s="43" t="s">
        <v>182</v>
      </c>
      <c r="D345" s="44" t="s">
        <v>18</v>
      </c>
      <c r="E345" s="1" t="s">
        <v>1308</v>
      </c>
      <c r="F345" s="1" t="s">
        <v>1308</v>
      </c>
      <c r="G345" s="45">
        <f>SUM(G346:G347)</f>
        <v>160</v>
      </c>
    </row>
    <row r="346" spans="1:7" x14ac:dyDescent="0.25">
      <c r="A346" s="46" t="s">
        <v>1208</v>
      </c>
      <c r="B346" s="46"/>
      <c r="C346" s="47">
        <v>60</v>
      </c>
      <c r="D346" s="47"/>
      <c r="E346" s="47"/>
      <c r="F346" s="47"/>
      <c r="G346" s="47">
        <f>PRODUCT(C346:F346)</f>
        <v>60</v>
      </c>
    </row>
    <row r="347" spans="1:7" x14ac:dyDescent="0.25">
      <c r="A347" s="46" t="s">
        <v>1209</v>
      </c>
      <c r="B347" s="46"/>
      <c r="C347" s="47">
        <v>100</v>
      </c>
      <c r="D347" s="47"/>
      <c r="E347" s="47"/>
      <c r="F347" s="47"/>
      <c r="G347" s="47">
        <f>PRODUCT(C347:F347)</f>
        <v>100</v>
      </c>
    </row>
    <row r="349" spans="1:7" ht="45" customHeight="1" x14ac:dyDescent="0.25">
      <c r="A349" s="43" t="s">
        <v>1309</v>
      </c>
      <c r="B349" s="43" t="s">
        <v>1092</v>
      </c>
      <c r="C349" s="43" t="s">
        <v>127</v>
      </c>
      <c r="D349" s="44" t="s">
        <v>18</v>
      </c>
      <c r="E349" s="1" t="s">
        <v>1213</v>
      </c>
      <c r="F349" s="1" t="s">
        <v>1213</v>
      </c>
      <c r="G349" s="45">
        <f>SUM(G350:G350)</f>
        <v>48</v>
      </c>
    </row>
    <row r="350" spans="1:7" x14ac:dyDescent="0.25">
      <c r="A350" s="46" t="s">
        <v>1208</v>
      </c>
      <c r="B350" s="46"/>
      <c r="C350" s="47">
        <v>6</v>
      </c>
      <c r="D350" s="47">
        <v>8</v>
      </c>
      <c r="E350" s="47"/>
      <c r="F350" s="47"/>
      <c r="G350" s="47">
        <f>PRODUCT(C350:F350)</f>
        <v>48</v>
      </c>
    </row>
    <row r="352" spans="1:7" ht="45" customHeight="1" x14ac:dyDescent="0.25">
      <c r="A352" s="43" t="s">
        <v>1310</v>
      </c>
      <c r="B352" s="43" t="s">
        <v>1092</v>
      </c>
      <c r="C352" s="43" t="s">
        <v>81</v>
      </c>
      <c r="D352" s="44" t="s">
        <v>18</v>
      </c>
      <c r="E352" s="1" t="s">
        <v>82</v>
      </c>
      <c r="F352" s="1" t="s">
        <v>82</v>
      </c>
      <c r="G352" s="45">
        <f>SUM(G353:G356)</f>
        <v>260</v>
      </c>
    </row>
    <row r="353" spans="1:7" x14ac:dyDescent="0.25">
      <c r="A353" s="46" t="s">
        <v>1208</v>
      </c>
      <c r="B353" s="46"/>
      <c r="C353" s="47">
        <v>12</v>
      </c>
      <c r="D353" s="47">
        <v>10</v>
      </c>
      <c r="E353" s="47"/>
      <c r="F353" s="47"/>
      <c r="G353" s="47">
        <f>PRODUCT(C353:F353)</f>
        <v>120</v>
      </c>
    </row>
    <row r="354" spans="1:7" x14ac:dyDescent="0.25">
      <c r="A354" s="46" t="s">
        <v>1209</v>
      </c>
      <c r="B354" s="46"/>
      <c r="C354" s="47">
        <v>3</v>
      </c>
      <c r="D354" s="47">
        <v>10</v>
      </c>
      <c r="E354" s="47"/>
      <c r="F354" s="47"/>
      <c r="G354" s="47">
        <f>PRODUCT(C354:F354)</f>
        <v>30</v>
      </c>
    </row>
    <row r="355" spans="1:7" x14ac:dyDescent="0.25">
      <c r="A355" s="46" t="s">
        <v>1214</v>
      </c>
      <c r="B355" s="46"/>
      <c r="C355" s="47">
        <v>3</v>
      </c>
      <c r="D355" s="47">
        <v>10</v>
      </c>
      <c r="E355" s="47"/>
      <c r="F355" s="47"/>
      <c r="G355" s="47">
        <f>PRODUCT(C355:F355)</f>
        <v>30</v>
      </c>
    </row>
    <row r="356" spans="1:7" x14ac:dyDescent="0.25">
      <c r="A356" s="46" t="s">
        <v>1311</v>
      </c>
      <c r="B356" s="46"/>
      <c r="C356" s="47">
        <v>80</v>
      </c>
      <c r="D356" s="47"/>
      <c r="E356" s="47"/>
      <c r="F356" s="47"/>
      <c r="G356" s="47">
        <f>PRODUCT(C356:F356)</f>
        <v>80</v>
      </c>
    </row>
    <row r="358" spans="1:7" ht="45" customHeight="1" x14ac:dyDescent="0.25">
      <c r="A358" s="43" t="s">
        <v>1312</v>
      </c>
      <c r="B358" s="43" t="s">
        <v>1092</v>
      </c>
      <c r="C358" s="43" t="s">
        <v>125</v>
      </c>
      <c r="D358" s="44" t="s">
        <v>18</v>
      </c>
      <c r="E358" s="1" t="s">
        <v>1211</v>
      </c>
      <c r="F358" s="1" t="s">
        <v>1211</v>
      </c>
      <c r="G358" s="45">
        <f>SUM(G359:G359)</f>
        <v>20</v>
      </c>
    </row>
    <row r="359" spans="1:7" x14ac:dyDescent="0.25">
      <c r="A359" s="46" t="s">
        <v>1095</v>
      </c>
      <c r="B359" s="46"/>
      <c r="C359" s="47">
        <v>20</v>
      </c>
      <c r="D359" s="47"/>
      <c r="E359" s="47"/>
      <c r="F359" s="47"/>
      <c r="G359" s="47">
        <f>PRODUCT(C359:F359)</f>
        <v>20</v>
      </c>
    </row>
    <row r="361" spans="1:7" ht="45" customHeight="1" x14ac:dyDescent="0.25">
      <c r="A361" s="43" t="s">
        <v>1313</v>
      </c>
      <c r="B361" s="43" t="s">
        <v>1092</v>
      </c>
      <c r="C361" s="43" t="s">
        <v>184</v>
      </c>
      <c r="D361" s="44" t="s">
        <v>18</v>
      </c>
      <c r="E361" s="1" t="s">
        <v>1314</v>
      </c>
      <c r="F361" s="1" t="s">
        <v>1314</v>
      </c>
      <c r="G361" s="45">
        <f>SUM(G362:G362)</f>
        <v>20</v>
      </c>
    </row>
    <row r="362" spans="1:7" x14ac:dyDescent="0.25">
      <c r="A362" s="46" t="s">
        <v>1095</v>
      </c>
      <c r="B362" s="46"/>
      <c r="C362" s="47">
        <v>20</v>
      </c>
      <c r="D362" s="47"/>
      <c r="E362" s="47"/>
      <c r="F362" s="47"/>
      <c r="G362" s="47">
        <f>PRODUCT(C362:F362)</f>
        <v>20</v>
      </c>
    </row>
    <row r="364" spans="1:7" ht="45" customHeight="1" x14ac:dyDescent="0.25">
      <c r="A364" s="43" t="s">
        <v>1315</v>
      </c>
      <c r="B364" s="43" t="s">
        <v>1092</v>
      </c>
      <c r="C364" s="43" t="s">
        <v>186</v>
      </c>
      <c r="D364" s="44" t="s">
        <v>27</v>
      </c>
      <c r="E364" s="1" t="s">
        <v>1316</v>
      </c>
      <c r="F364" s="1" t="s">
        <v>1316</v>
      </c>
      <c r="G364" s="45">
        <f>SUM(G365:G380)</f>
        <v>82</v>
      </c>
    </row>
    <row r="365" spans="1:7" x14ac:dyDescent="0.25">
      <c r="A365" s="46" t="s">
        <v>1208</v>
      </c>
      <c r="B365" s="46"/>
      <c r="C365" s="47">
        <v>16</v>
      </c>
      <c r="D365" s="47"/>
      <c r="E365" s="47"/>
      <c r="F365" s="47"/>
      <c r="G365" s="47">
        <f t="shared" ref="G365:G380" si="2">PRODUCT(C365:F365)</f>
        <v>16</v>
      </c>
    </row>
    <row r="366" spans="1:7" x14ac:dyDescent="0.25">
      <c r="A366" s="46" t="s">
        <v>1209</v>
      </c>
      <c r="B366" s="46"/>
      <c r="C366" s="47">
        <v>22</v>
      </c>
      <c r="D366" s="47"/>
      <c r="E366" s="47"/>
      <c r="F366" s="47"/>
      <c r="G366" s="47">
        <f t="shared" si="2"/>
        <v>22</v>
      </c>
    </row>
    <row r="367" spans="1:7" x14ac:dyDescent="0.25">
      <c r="A367" s="46" t="s">
        <v>1317</v>
      </c>
      <c r="B367" s="46"/>
      <c r="C367" s="47">
        <v>4</v>
      </c>
      <c r="D367" s="47"/>
      <c r="E367" s="47"/>
      <c r="F367" s="47"/>
      <c r="G367" s="47">
        <f t="shared" si="2"/>
        <v>4</v>
      </c>
    </row>
    <row r="368" spans="1:7" x14ac:dyDescent="0.25">
      <c r="A368" s="46" t="s">
        <v>1295</v>
      </c>
      <c r="B368" s="46"/>
      <c r="C368" s="47">
        <v>2</v>
      </c>
      <c r="D368" s="47"/>
      <c r="E368" s="47"/>
      <c r="F368" s="47"/>
      <c r="G368" s="47">
        <f t="shared" si="2"/>
        <v>2</v>
      </c>
    </row>
    <row r="369" spans="1:7" x14ac:dyDescent="0.25">
      <c r="A369" s="46" t="s">
        <v>1296</v>
      </c>
      <c r="B369" s="46"/>
      <c r="C369" s="47">
        <v>2</v>
      </c>
      <c r="D369" s="47"/>
      <c r="E369" s="47"/>
      <c r="F369" s="47"/>
      <c r="G369" s="47">
        <f t="shared" si="2"/>
        <v>2</v>
      </c>
    </row>
    <row r="370" spans="1:7" x14ac:dyDescent="0.25">
      <c r="A370" s="46" t="s">
        <v>1297</v>
      </c>
      <c r="B370" s="46"/>
      <c r="C370" s="47">
        <v>4</v>
      </c>
      <c r="D370" s="47"/>
      <c r="E370" s="47"/>
      <c r="F370" s="47"/>
      <c r="G370" s="47">
        <f t="shared" si="2"/>
        <v>4</v>
      </c>
    </row>
    <row r="371" spans="1:7" x14ac:dyDescent="0.25">
      <c r="A371" s="46" t="s">
        <v>1298</v>
      </c>
      <c r="B371" s="46"/>
      <c r="C371" s="47">
        <v>4</v>
      </c>
      <c r="D371" s="47"/>
      <c r="E371" s="47"/>
      <c r="F371" s="47"/>
      <c r="G371" s="47">
        <f t="shared" si="2"/>
        <v>4</v>
      </c>
    </row>
    <row r="372" spans="1:7" x14ac:dyDescent="0.25">
      <c r="A372" s="46" t="s">
        <v>1299</v>
      </c>
      <c r="B372" s="46"/>
      <c r="C372" s="47">
        <v>4</v>
      </c>
      <c r="D372" s="47"/>
      <c r="E372" s="47"/>
      <c r="F372" s="47"/>
      <c r="G372" s="47">
        <f t="shared" si="2"/>
        <v>4</v>
      </c>
    </row>
    <row r="373" spans="1:7" x14ac:dyDescent="0.25">
      <c r="A373" s="46" t="s">
        <v>1300</v>
      </c>
      <c r="B373" s="46"/>
      <c r="C373" s="47">
        <v>2</v>
      </c>
      <c r="D373" s="47"/>
      <c r="E373" s="47"/>
      <c r="F373" s="47"/>
      <c r="G373" s="47">
        <f t="shared" si="2"/>
        <v>2</v>
      </c>
    </row>
    <row r="374" spans="1:7" x14ac:dyDescent="0.25">
      <c r="A374" s="46" t="s">
        <v>1301</v>
      </c>
      <c r="B374" s="46"/>
      <c r="C374" s="47">
        <v>2</v>
      </c>
      <c r="D374" s="47"/>
      <c r="E374" s="47"/>
      <c r="F374" s="47"/>
      <c r="G374" s="47">
        <f t="shared" si="2"/>
        <v>2</v>
      </c>
    </row>
    <row r="375" spans="1:7" x14ac:dyDescent="0.25">
      <c r="A375" s="46" t="s">
        <v>1302</v>
      </c>
      <c r="B375" s="46"/>
      <c r="C375" s="47">
        <v>2</v>
      </c>
      <c r="D375" s="47"/>
      <c r="E375" s="47"/>
      <c r="F375" s="47"/>
      <c r="G375" s="47">
        <f t="shared" si="2"/>
        <v>2</v>
      </c>
    </row>
    <row r="376" spans="1:7" x14ac:dyDescent="0.25">
      <c r="A376" s="46" t="s">
        <v>1303</v>
      </c>
      <c r="B376" s="46"/>
      <c r="C376" s="47">
        <v>2</v>
      </c>
      <c r="D376" s="47"/>
      <c r="E376" s="47"/>
      <c r="F376" s="47"/>
      <c r="G376" s="47">
        <f t="shared" si="2"/>
        <v>2</v>
      </c>
    </row>
    <row r="377" spans="1:7" x14ac:dyDescent="0.25">
      <c r="A377" s="46" t="s">
        <v>1304</v>
      </c>
      <c r="B377" s="46"/>
      <c r="C377" s="47">
        <v>2</v>
      </c>
      <c r="D377" s="47"/>
      <c r="E377" s="47"/>
      <c r="F377" s="47"/>
      <c r="G377" s="47">
        <f t="shared" si="2"/>
        <v>2</v>
      </c>
    </row>
    <row r="378" spans="1:7" x14ac:dyDescent="0.25">
      <c r="A378" s="46" t="s">
        <v>1305</v>
      </c>
      <c r="B378" s="46"/>
      <c r="C378" s="47">
        <v>2</v>
      </c>
      <c r="D378" s="47"/>
      <c r="E378" s="47"/>
      <c r="F378" s="47"/>
      <c r="G378" s="47">
        <f t="shared" si="2"/>
        <v>2</v>
      </c>
    </row>
    <row r="379" spans="1:7" x14ac:dyDescent="0.25">
      <c r="A379" s="46" t="s">
        <v>1306</v>
      </c>
      <c r="B379" s="46"/>
      <c r="C379" s="47">
        <v>2</v>
      </c>
      <c r="D379" s="47"/>
      <c r="E379" s="47"/>
      <c r="F379" s="47"/>
      <c r="G379" s="47">
        <f t="shared" si="2"/>
        <v>2</v>
      </c>
    </row>
    <row r="380" spans="1:7" x14ac:dyDescent="0.25">
      <c r="A380" s="46" t="s">
        <v>1214</v>
      </c>
      <c r="B380" s="46"/>
      <c r="C380" s="47">
        <v>10</v>
      </c>
      <c r="D380" s="47"/>
      <c r="E380" s="47"/>
      <c r="F380" s="47"/>
      <c r="G380" s="47">
        <f t="shared" si="2"/>
        <v>10</v>
      </c>
    </row>
    <row r="382" spans="1:7" ht="45" customHeight="1" x14ac:dyDescent="0.25">
      <c r="A382" s="43" t="s">
        <v>1318</v>
      </c>
      <c r="B382" s="43" t="s">
        <v>1092</v>
      </c>
      <c r="C382" s="43" t="s">
        <v>188</v>
      </c>
      <c r="D382" s="44" t="s">
        <v>27</v>
      </c>
      <c r="E382" s="1" t="s">
        <v>1319</v>
      </c>
      <c r="F382" s="1" t="s">
        <v>1319</v>
      </c>
      <c r="G382" s="45">
        <f>SUM(G383:G383)</f>
        <v>6</v>
      </c>
    </row>
    <row r="383" spans="1:7" x14ac:dyDescent="0.25">
      <c r="A383" s="46" t="s">
        <v>1095</v>
      </c>
      <c r="B383" s="46"/>
      <c r="C383" s="47">
        <v>6</v>
      </c>
      <c r="D383" s="47"/>
      <c r="E383" s="47"/>
      <c r="F383" s="47"/>
      <c r="G383" s="47">
        <f>PRODUCT(C383:F383)</f>
        <v>6</v>
      </c>
    </row>
    <row r="385" spans="1:7" ht="45" customHeight="1" x14ac:dyDescent="0.25">
      <c r="A385" s="43" t="s">
        <v>1320</v>
      </c>
      <c r="B385" s="43" t="s">
        <v>1092</v>
      </c>
      <c r="C385" s="43" t="s">
        <v>190</v>
      </c>
      <c r="D385" s="44" t="s">
        <v>18</v>
      </c>
      <c r="E385" s="1" t="s">
        <v>1321</v>
      </c>
      <c r="F385" s="1" t="s">
        <v>1321</v>
      </c>
      <c r="G385" s="45">
        <f>SUM(G386:G399)</f>
        <v>2465</v>
      </c>
    </row>
    <row r="386" spans="1:7" x14ac:dyDescent="0.25">
      <c r="A386" s="46" t="s">
        <v>1208</v>
      </c>
      <c r="B386" s="46"/>
      <c r="C386" s="47">
        <v>75</v>
      </c>
      <c r="D386" s="47">
        <v>12</v>
      </c>
      <c r="E386" s="47"/>
      <c r="F386" s="47"/>
      <c r="G386" s="47">
        <f t="shared" ref="G386:G399" si="3">PRODUCT(C386:F386)</f>
        <v>900</v>
      </c>
    </row>
    <row r="387" spans="1:7" x14ac:dyDescent="0.25">
      <c r="A387" s="46" t="s">
        <v>1295</v>
      </c>
      <c r="B387" s="46"/>
      <c r="C387" s="47">
        <v>20</v>
      </c>
      <c r="D387" s="47">
        <v>8</v>
      </c>
      <c r="E387" s="47"/>
      <c r="F387" s="47"/>
      <c r="G387" s="47">
        <f t="shared" si="3"/>
        <v>160</v>
      </c>
    </row>
    <row r="388" spans="1:7" x14ac:dyDescent="0.25">
      <c r="A388" s="46" t="s">
        <v>1296</v>
      </c>
      <c r="B388" s="46"/>
      <c r="C388" s="47">
        <v>30</v>
      </c>
      <c r="D388" s="47">
        <v>1</v>
      </c>
      <c r="E388" s="47"/>
      <c r="F388" s="47"/>
      <c r="G388" s="47">
        <f t="shared" si="3"/>
        <v>30</v>
      </c>
    </row>
    <row r="389" spans="1:7" x14ac:dyDescent="0.25">
      <c r="A389" s="46" t="s">
        <v>1297</v>
      </c>
      <c r="B389" s="46"/>
      <c r="C389" s="47">
        <v>80</v>
      </c>
      <c r="D389" s="47">
        <v>1</v>
      </c>
      <c r="E389" s="47"/>
      <c r="F389" s="47"/>
      <c r="G389" s="47">
        <f t="shared" si="3"/>
        <v>80</v>
      </c>
    </row>
    <row r="390" spans="1:7" x14ac:dyDescent="0.25">
      <c r="A390" s="46" t="s">
        <v>1298</v>
      </c>
      <c r="B390" s="46"/>
      <c r="C390" s="47">
        <v>80</v>
      </c>
      <c r="D390" s="47">
        <v>1</v>
      </c>
      <c r="E390" s="47"/>
      <c r="F390" s="47"/>
      <c r="G390" s="47">
        <f t="shared" si="3"/>
        <v>80</v>
      </c>
    </row>
    <row r="391" spans="1:7" x14ac:dyDescent="0.25">
      <c r="A391" s="46" t="s">
        <v>1299</v>
      </c>
      <c r="B391" s="46"/>
      <c r="C391" s="47">
        <v>90</v>
      </c>
      <c r="D391" s="47">
        <v>1</v>
      </c>
      <c r="E391" s="47"/>
      <c r="F391" s="47"/>
      <c r="G391" s="47">
        <f t="shared" si="3"/>
        <v>90</v>
      </c>
    </row>
    <row r="392" spans="1:7" x14ac:dyDescent="0.25">
      <c r="A392" s="46" t="s">
        <v>1300</v>
      </c>
      <c r="B392" s="46"/>
      <c r="C392" s="47">
        <v>25</v>
      </c>
      <c r="D392" s="47">
        <v>1</v>
      </c>
      <c r="E392" s="47"/>
      <c r="F392" s="47"/>
      <c r="G392" s="47">
        <f t="shared" si="3"/>
        <v>25</v>
      </c>
    </row>
    <row r="393" spans="1:7" x14ac:dyDescent="0.25">
      <c r="A393" s="46" t="s">
        <v>1301</v>
      </c>
      <c r="B393" s="46"/>
      <c r="C393" s="47">
        <v>25</v>
      </c>
      <c r="D393" s="47">
        <v>1</v>
      </c>
      <c r="E393" s="47"/>
      <c r="F393" s="47"/>
      <c r="G393" s="47">
        <f t="shared" si="3"/>
        <v>25</v>
      </c>
    </row>
    <row r="394" spans="1:7" x14ac:dyDescent="0.25">
      <c r="A394" s="46" t="s">
        <v>1302</v>
      </c>
      <c r="B394" s="46"/>
      <c r="C394" s="47">
        <v>25</v>
      </c>
      <c r="D394" s="47">
        <v>1</v>
      </c>
      <c r="E394" s="47"/>
      <c r="F394" s="47"/>
      <c r="G394" s="47">
        <f t="shared" si="3"/>
        <v>25</v>
      </c>
    </row>
    <row r="395" spans="1:7" x14ac:dyDescent="0.25">
      <c r="A395" s="46" t="s">
        <v>1303</v>
      </c>
      <c r="B395" s="46"/>
      <c r="C395" s="47">
        <v>25</v>
      </c>
      <c r="D395" s="47">
        <v>1</v>
      </c>
      <c r="E395" s="47"/>
      <c r="F395" s="47"/>
      <c r="G395" s="47">
        <f t="shared" si="3"/>
        <v>25</v>
      </c>
    </row>
    <row r="396" spans="1:7" x14ac:dyDescent="0.25">
      <c r="A396" s="46" t="s">
        <v>1304</v>
      </c>
      <c r="B396" s="46"/>
      <c r="C396" s="47">
        <v>25</v>
      </c>
      <c r="D396" s="47">
        <v>1</v>
      </c>
      <c r="E396" s="47"/>
      <c r="F396" s="47"/>
      <c r="G396" s="47">
        <f t="shared" si="3"/>
        <v>25</v>
      </c>
    </row>
    <row r="397" spans="1:7" x14ac:dyDescent="0.25">
      <c r="A397" s="46" t="s">
        <v>1305</v>
      </c>
      <c r="B397" s="46"/>
      <c r="C397" s="47">
        <v>20</v>
      </c>
      <c r="D397" s="47">
        <v>1</v>
      </c>
      <c r="E397" s="47"/>
      <c r="F397" s="47"/>
      <c r="G397" s="47">
        <f t="shared" si="3"/>
        <v>20</v>
      </c>
    </row>
    <row r="398" spans="1:7" x14ac:dyDescent="0.25">
      <c r="A398" s="46" t="s">
        <v>1306</v>
      </c>
      <c r="B398" s="46"/>
      <c r="C398" s="47">
        <v>20</v>
      </c>
      <c r="D398" s="47">
        <v>1</v>
      </c>
      <c r="E398" s="47"/>
      <c r="F398" s="47"/>
      <c r="G398" s="47">
        <f t="shared" si="3"/>
        <v>20</v>
      </c>
    </row>
    <row r="399" spans="1:7" x14ac:dyDescent="0.25">
      <c r="A399" s="46" t="s">
        <v>1209</v>
      </c>
      <c r="B399" s="46"/>
      <c r="C399" s="47">
        <v>80</v>
      </c>
      <c r="D399" s="47">
        <v>12</v>
      </c>
      <c r="E399" s="47"/>
      <c r="F399" s="47"/>
      <c r="G399" s="47">
        <f t="shared" si="3"/>
        <v>960</v>
      </c>
    </row>
    <row r="401" spans="1:7" ht="45" customHeight="1" x14ac:dyDescent="0.25">
      <c r="A401" s="43" t="s">
        <v>1322</v>
      </c>
      <c r="B401" s="43" t="s">
        <v>1092</v>
      </c>
      <c r="C401" s="43" t="s">
        <v>192</v>
      </c>
      <c r="D401" s="44" t="s">
        <v>27</v>
      </c>
      <c r="E401" s="1" t="s">
        <v>1323</v>
      </c>
      <c r="F401" s="1" t="s">
        <v>1323</v>
      </c>
      <c r="G401" s="45">
        <f>SUM(G402:G416)</f>
        <v>88</v>
      </c>
    </row>
    <row r="402" spans="1:7" x14ac:dyDescent="0.25">
      <c r="A402" s="46" t="s">
        <v>1208</v>
      </c>
      <c r="B402" s="46"/>
      <c r="C402" s="47">
        <v>2</v>
      </c>
      <c r="D402" s="47">
        <v>12</v>
      </c>
      <c r="E402" s="47"/>
      <c r="F402" s="47"/>
      <c r="G402" s="47">
        <f t="shared" ref="G402:G416" si="4">PRODUCT(C402:F402)</f>
        <v>24</v>
      </c>
    </row>
    <row r="403" spans="1:7" x14ac:dyDescent="0.25">
      <c r="A403" s="46" t="s">
        <v>1295</v>
      </c>
      <c r="B403" s="46"/>
      <c r="C403" s="47">
        <v>2</v>
      </c>
      <c r="D403" s="47">
        <v>8</v>
      </c>
      <c r="E403" s="47"/>
      <c r="F403" s="47"/>
      <c r="G403" s="47">
        <f t="shared" si="4"/>
        <v>16</v>
      </c>
    </row>
    <row r="404" spans="1:7" x14ac:dyDescent="0.25">
      <c r="A404" s="46" t="s">
        <v>1296</v>
      </c>
      <c r="B404" s="46"/>
      <c r="C404" s="47">
        <v>2</v>
      </c>
      <c r="D404" s="47">
        <v>1</v>
      </c>
      <c r="E404" s="47"/>
      <c r="F404" s="47"/>
      <c r="G404" s="47">
        <f t="shared" si="4"/>
        <v>2</v>
      </c>
    </row>
    <row r="405" spans="1:7" x14ac:dyDescent="0.25">
      <c r="A405" s="46" t="s">
        <v>1297</v>
      </c>
      <c r="B405" s="46"/>
      <c r="C405" s="47">
        <v>2</v>
      </c>
      <c r="D405" s="47">
        <v>1</v>
      </c>
      <c r="E405" s="47"/>
      <c r="F405" s="47"/>
      <c r="G405" s="47">
        <f t="shared" si="4"/>
        <v>2</v>
      </c>
    </row>
    <row r="406" spans="1:7" x14ac:dyDescent="0.25">
      <c r="A406" s="46" t="s">
        <v>1298</v>
      </c>
      <c r="B406" s="46"/>
      <c r="C406" s="47">
        <v>2</v>
      </c>
      <c r="D406" s="47">
        <v>1</v>
      </c>
      <c r="E406" s="47"/>
      <c r="F406" s="47"/>
      <c r="G406" s="47">
        <f t="shared" si="4"/>
        <v>2</v>
      </c>
    </row>
    <row r="407" spans="1:7" x14ac:dyDescent="0.25">
      <c r="A407" s="46" t="s">
        <v>1299</v>
      </c>
      <c r="B407" s="46"/>
      <c r="C407" s="47">
        <v>2</v>
      </c>
      <c r="D407" s="47">
        <v>1</v>
      </c>
      <c r="E407" s="47"/>
      <c r="F407" s="47"/>
      <c r="G407" s="47">
        <f t="shared" si="4"/>
        <v>2</v>
      </c>
    </row>
    <row r="408" spans="1:7" x14ac:dyDescent="0.25">
      <c r="A408" s="46" t="s">
        <v>1300</v>
      </c>
      <c r="B408" s="46"/>
      <c r="C408" s="47">
        <v>2</v>
      </c>
      <c r="D408" s="47">
        <v>1</v>
      </c>
      <c r="E408" s="47"/>
      <c r="F408" s="47"/>
      <c r="G408" s="47">
        <f t="shared" si="4"/>
        <v>2</v>
      </c>
    </row>
    <row r="409" spans="1:7" x14ac:dyDescent="0.25">
      <c r="A409" s="46" t="s">
        <v>1301</v>
      </c>
      <c r="B409" s="46"/>
      <c r="C409" s="47">
        <v>2</v>
      </c>
      <c r="D409" s="47">
        <v>1</v>
      </c>
      <c r="E409" s="47"/>
      <c r="F409" s="47"/>
      <c r="G409" s="47">
        <f t="shared" si="4"/>
        <v>2</v>
      </c>
    </row>
    <row r="410" spans="1:7" x14ac:dyDescent="0.25">
      <c r="A410" s="46" t="s">
        <v>1302</v>
      </c>
      <c r="B410" s="46"/>
      <c r="C410" s="47">
        <v>2</v>
      </c>
      <c r="D410" s="47">
        <v>1</v>
      </c>
      <c r="E410" s="47"/>
      <c r="F410" s="47"/>
      <c r="G410" s="47">
        <f t="shared" si="4"/>
        <v>2</v>
      </c>
    </row>
    <row r="411" spans="1:7" x14ac:dyDescent="0.25">
      <c r="A411" s="46" t="s">
        <v>1303</v>
      </c>
      <c r="B411" s="46"/>
      <c r="C411" s="47">
        <v>2</v>
      </c>
      <c r="D411" s="47">
        <v>1</v>
      </c>
      <c r="E411" s="47"/>
      <c r="F411" s="47"/>
      <c r="G411" s="47">
        <f t="shared" si="4"/>
        <v>2</v>
      </c>
    </row>
    <row r="412" spans="1:7" x14ac:dyDescent="0.25">
      <c r="A412" s="46" t="s">
        <v>1304</v>
      </c>
      <c r="B412" s="46"/>
      <c r="C412" s="47">
        <v>2</v>
      </c>
      <c r="D412" s="47">
        <v>1</v>
      </c>
      <c r="E412" s="47"/>
      <c r="F412" s="47"/>
      <c r="G412" s="47">
        <f t="shared" si="4"/>
        <v>2</v>
      </c>
    </row>
    <row r="413" spans="1:7" x14ac:dyDescent="0.25">
      <c r="A413" s="46" t="s">
        <v>1305</v>
      </c>
      <c r="B413" s="46"/>
      <c r="C413" s="47">
        <v>2</v>
      </c>
      <c r="D413" s="47">
        <v>1</v>
      </c>
      <c r="E413" s="47"/>
      <c r="F413" s="47"/>
      <c r="G413" s="47">
        <f t="shared" si="4"/>
        <v>2</v>
      </c>
    </row>
    <row r="414" spans="1:7" x14ac:dyDescent="0.25">
      <c r="A414" s="46" t="s">
        <v>1306</v>
      </c>
      <c r="B414" s="46"/>
      <c r="C414" s="47">
        <v>2</v>
      </c>
      <c r="D414" s="47">
        <v>1</v>
      </c>
      <c r="E414" s="47"/>
      <c r="F414" s="47"/>
      <c r="G414" s="47">
        <f t="shared" si="4"/>
        <v>2</v>
      </c>
    </row>
    <row r="415" spans="1:7" x14ac:dyDescent="0.25">
      <c r="A415" s="46" t="s">
        <v>1324</v>
      </c>
      <c r="B415" s="46"/>
      <c r="C415" s="47">
        <v>2</v>
      </c>
      <c r="D415" s="47">
        <v>1</v>
      </c>
      <c r="E415" s="47"/>
      <c r="F415" s="47"/>
      <c r="G415" s="47">
        <f t="shared" si="4"/>
        <v>2</v>
      </c>
    </row>
    <row r="416" spans="1:7" x14ac:dyDescent="0.25">
      <c r="A416" s="46" t="s">
        <v>1209</v>
      </c>
      <c r="B416" s="46"/>
      <c r="C416" s="47">
        <v>2</v>
      </c>
      <c r="D416" s="47">
        <v>12</v>
      </c>
      <c r="E416" s="47"/>
      <c r="F416" s="47"/>
      <c r="G416" s="47">
        <f t="shared" si="4"/>
        <v>24</v>
      </c>
    </row>
    <row r="418" spans="1:7" ht="45" customHeight="1" x14ac:dyDescent="0.25">
      <c r="A418" s="43" t="s">
        <v>1325</v>
      </c>
      <c r="B418" s="43" t="s">
        <v>1092</v>
      </c>
      <c r="C418" s="43" t="s">
        <v>194</v>
      </c>
      <c r="D418" s="44" t="s">
        <v>27</v>
      </c>
      <c r="E418" s="1" t="s">
        <v>1326</v>
      </c>
      <c r="F418" s="1" t="s">
        <v>1326</v>
      </c>
      <c r="G418" s="45">
        <f>SUM(G419:G433)</f>
        <v>88</v>
      </c>
    </row>
    <row r="419" spans="1:7" x14ac:dyDescent="0.25">
      <c r="A419" s="46" t="s">
        <v>1208</v>
      </c>
      <c r="B419" s="46"/>
      <c r="C419" s="47">
        <v>2</v>
      </c>
      <c r="D419" s="47">
        <v>12</v>
      </c>
      <c r="E419" s="47"/>
      <c r="F419" s="47"/>
      <c r="G419" s="47">
        <f t="shared" ref="G419:G433" si="5">PRODUCT(C419:F419)</f>
        <v>24</v>
      </c>
    </row>
    <row r="420" spans="1:7" x14ac:dyDescent="0.25">
      <c r="A420" s="46" t="s">
        <v>1295</v>
      </c>
      <c r="B420" s="46"/>
      <c r="C420" s="47">
        <v>2</v>
      </c>
      <c r="D420" s="47">
        <v>8</v>
      </c>
      <c r="E420" s="47"/>
      <c r="F420" s="47"/>
      <c r="G420" s="47">
        <f t="shared" si="5"/>
        <v>16</v>
      </c>
    </row>
    <row r="421" spans="1:7" x14ac:dyDescent="0.25">
      <c r="A421" s="46" t="s">
        <v>1296</v>
      </c>
      <c r="B421" s="46"/>
      <c r="C421" s="47">
        <v>2</v>
      </c>
      <c r="D421" s="47">
        <v>1</v>
      </c>
      <c r="E421" s="47"/>
      <c r="F421" s="47"/>
      <c r="G421" s="47">
        <f t="shared" si="5"/>
        <v>2</v>
      </c>
    </row>
    <row r="422" spans="1:7" x14ac:dyDescent="0.25">
      <c r="A422" s="46" t="s">
        <v>1297</v>
      </c>
      <c r="B422" s="46"/>
      <c r="C422" s="47">
        <v>2</v>
      </c>
      <c r="D422" s="47">
        <v>1</v>
      </c>
      <c r="E422" s="47"/>
      <c r="F422" s="47"/>
      <c r="G422" s="47">
        <f t="shared" si="5"/>
        <v>2</v>
      </c>
    </row>
    <row r="423" spans="1:7" x14ac:dyDescent="0.25">
      <c r="A423" s="46" t="s">
        <v>1298</v>
      </c>
      <c r="B423" s="46"/>
      <c r="C423" s="47">
        <v>2</v>
      </c>
      <c r="D423" s="47">
        <v>1</v>
      </c>
      <c r="E423" s="47"/>
      <c r="F423" s="47"/>
      <c r="G423" s="47">
        <f t="shared" si="5"/>
        <v>2</v>
      </c>
    </row>
    <row r="424" spans="1:7" x14ac:dyDescent="0.25">
      <c r="A424" s="46" t="s">
        <v>1299</v>
      </c>
      <c r="B424" s="46"/>
      <c r="C424" s="47">
        <v>2</v>
      </c>
      <c r="D424" s="47">
        <v>1</v>
      </c>
      <c r="E424" s="47"/>
      <c r="F424" s="47"/>
      <c r="G424" s="47">
        <f t="shared" si="5"/>
        <v>2</v>
      </c>
    </row>
    <row r="425" spans="1:7" x14ac:dyDescent="0.25">
      <c r="A425" s="46" t="s">
        <v>1300</v>
      </c>
      <c r="B425" s="46"/>
      <c r="C425" s="47">
        <v>2</v>
      </c>
      <c r="D425" s="47">
        <v>1</v>
      </c>
      <c r="E425" s="47"/>
      <c r="F425" s="47"/>
      <c r="G425" s="47">
        <f t="shared" si="5"/>
        <v>2</v>
      </c>
    </row>
    <row r="426" spans="1:7" x14ac:dyDescent="0.25">
      <c r="A426" s="46" t="s">
        <v>1301</v>
      </c>
      <c r="B426" s="46"/>
      <c r="C426" s="47">
        <v>2</v>
      </c>
      <c r="D426" s="47">
        <v>1</v>
      </c>
      <c r="E426" s="47"/>
      <c r="F426" s="47"/>
      <c r="G426" s="47">
        <f t="shared" si="5"/>
        <v>2</v>
      </c>
    </row>
    <row r="427" spans="1:7" x14ac:dyDescent="0.25">
      <c r="A427" s="46" t="s">
        <v>1302</v>
      </c>
      <c r="B427" s="46"/>
      <c r="C427" s="47">
        <v>2</v>
      </c>
      <c r="D427" s="47">
        <v>1</v>
      </c>
      <c r="E427" s="47"/>
      <c r="F427" s="47"/>
      <c r="G427" s="47">
        <f t="shared" si="5"/>
        <v>2</v>
      </c>
    </row>
    <row r="428" spans="1:7" x14ac:dyDescent="0.25">
      <c r="A428" s="46" t="s">
        <v>1303</v>
      </c>
      <c r="B428" s="46"/>
      <c r="C428" s="47">
        <v>2</v>
      </c>
      <c r="D428" s="47">
        <v>1</v>
      </c>
      <c r="E428" s="47"/>
      <c r="F428" s="47"/>
      <c r="G428" s="47">
        <f t="shared" si="5"/>
        <v>2</v>
      </c>
    </row>
    <row r="429" spans="1:7" x14ac:dyDescent="0.25">
      <c r="A429" s="46" t="s">
        <v>1304</v>
      </c>
      <c r="B429" s="46"/>
      <c r="C429" s="47">
        <v>2</v>
      </c>
      <c r="D429" s="47">
        <v>1</v>
      </c>
      <c r="E429" s="47"/>
      <c r="F429" s="47"/>
      <c r="G429" s="47">
        <f t="shared" si="5"/>
        <v>2</v>
      </c>
    </row>
    <row r="430" spans="1:7" x14ac:dyDescent="0.25">
      <c r="A430" s="46" t="s">
        <v>1305</v>
      </c>
      <c r="B430" s="46"/>
      <c r="C430" s="47">
        <v>2</v>
      </c>
      <c r="D430" s="47">
        <v>1</v>
      </c>
      <c r="E430" s="47"/>
      <c r="F430" s="47"/>
      <c r="G430" s="47">
        <f t="shared" si="5"/>
        <v>2</v>
      </c>
    </row>
    <row r="431" spans="1:7" x14ac:dyDescent="0.25">
      <c r="A431" s="46" t="s">
        <v>1306</v>
      </c>
      <c r="B431" s="46"/>
      <c r="C431" s="47">
        <v>2</v>
      </c>
      <c r="D431" s="47">
        <v>1</v>
      </c>
      <c r="E431" s="47"/>
      <c r="F431" s="47"/>
      <c r="G431" s="47">
        <f t="shared" si="5"/>
        <v>2</v>
      </c>
    </row>
    <row r="432" spans="1:7" x14ac:dyDescent="0.25">
      <c r="A432" s="46" t="s">
        <v>1324</v>
      </c>
      <c r="B432" s="46"/>
      <c r="C432" s="47">
        <v>2</v>
      </c>
      <c r="D432" s="47">
        <v>1</v>
      </c>
      <c r="E432" s="47"/>
      <c r="F432" s="47"/>
      <c r="G432" s="47">
        <f t="shared" si="5"/>
        <v>2</v>
      </c>
    </row>
    <row r="433" spans="1:7" x14ac:dyDescent="0.25">
      <c r="A433" s="46" t="s">
        <v>1209</v>
      </c>
      <c r="B433" s="46"/>
      <c r="C433" s="47">
        <v>2</v>
      </c>
      <c r="D433" s="47">
        <v>12</v>
      </c>
      <c r="E433" s="47"/>
      <c r="F433" s="47"/>
      <c r="G433" s="47">
        <f t="shared" si="5"/>
        <v>24</v>
      </c>
    </row>
    <row r="435" spans="1:7" ht="45" customHeight="1" x14ac:dyDescent="0.25">
      <c r="A435" s="43" t="s">
        <v>1327</v>
      </c>
      <c r="B435" s="43" t="s">
        <v>1092</v>
      </c>
      <c r="C435" s="43" t="s">
        <v>196</v>
      </c>
      <c r="D435" s="44" t="s">
        <v>27</v>
      </c>
      <c r="E435" s="1" t="s">
        <v>197</v>
      </c>
      <c r="F435" s="1" t="s">
        <v>197</v>
      </c>
      <c r="G435" s="45">
        <f>SUM(G436:G449)</f>
        <v>43</v>
      </c>
    </row>
    <row r="436" spans="1:7" x14ac:dyDescent="0.25">
      <c r="A436" s="46" t="s">
        <v>1208</v>
      </c>
      <c r="B436" s="46"/>
      <c r="C436" s="47">
        <v>1</v>
      </c>
      <c r="D436" s="47">
        <v>12</v>
      </c>
      <c r="E436" s="47"/>
      <c r="F436" s="47"/>
      <c r="G436" s="47">
        <f t="shared" ref="G436:G449" si="6">PRODUCT(C436:F436)</f>
        <v>12</v>
      </c>
    </row>
    <row r="437" spans="1:7" x14ac:dyDescent="0.25">
      <c r="A437" s="46" t="s">
        <v>1295</v>
      </c>
      <c r="B437" s="46"/>
      <c r="C437" s="47">
        <v>1</v>
      </c>
      <c r="D437" s="47">
        <v>8</v>
      </c>
      <c r="E437" s="47"/>
      <c r="F437" s="47"/>
      <c r="G437" s="47">
        <f t="shared" si="6"/>
        <v>8</v>
      </c>
    </row>
    <row r="438" spans="1:7" x14ac:dyDescent="0.25">
      <c r="A438" s="46" t="s">
        <v>1296</v>
      </c>
      <c r="B438" s="46"/>
      <c r="C438" s="47">
        <v>1</v>
      </c>
      <c r="D438" s="47">
        <v>1</v>
      </c>
      <c r="E438" s="47"/>
      <c r="F438" s="47"/>
      <c r="G438" s="47">
        <f t="shared" si="6"/>
        <v>1</v>
      </c>
    </row>
    <row r="439" spans="1:7" x14ac:dyDescent="0.25">
      <c r="A439" s="46" t="s">
        <v>1297</v>
      </c>
      <c r="B439" s="46"/>
      <c r="C439" s="47">
        <v>1</v>
      </c>
      <c r="D439" s="47">
        <v>1</v>
      </c>
      <c r="E439" s="47"/>
      <c r="F439" s="47"/>
      <c r="G439" s="47">
        <f t="shared" si="6"/>
        <v>1</v>
      </c>
    </row>
    <row r="440" spans="1:7" x14ac:dyDescent="0.25">
      <c r="A440" s="46" t="s">
        <v>1298</v>
      </c>
      <c r="B440" s="46"/>
      <c r="C440" s="47">
        <v>1</v>
      </c>
      <c r="D440" s="47">
        <v>1</v>
      </c>
      <c r="E440" s="47"/>
      <c r="F440" s="47"/>
      <c r="G440" s="47">
        <f t="shared" si="6"/>
        <v>1</v>
      </c>
    </row>
    <row r="441" spans="1:7" x14ac:dyDescent="0.25">
      <c r="A441" s="46" t="s">
        <v>1299</v>
      </c>
      <c r="B441" s="46"/>
      <c r="C441" s="47">
        <v>1</v>
      </c>
      <c r="D441" s="47">
        <v>1</v>
      </c>
      <c r="E441" s="47"/>
      <c r="F441" s="47"/>
      <c r="G441" s="47">
        <f t="shared" si="6"/>
        <v>1</v>
      </c>
    </row>
    <row r="442" spans="1:7" x14ac:dyDescent="0.25">
      <c r="A442" s="46" t="s">
        <v>1300</v>
      </c>
      <c r="B442" s="46"/>
      <c r="C442" s="47">
        <v>1</v>
      </c>
      <c r="D442" s="47">
        <v>1</v>
      </c>
      <c r="E442" s="47"/>
      <c r="F442" s="47"/>
      <c r="G442" s="47">
        <f t="shared" si="6"/>
        <v>1</v>
      </c>
    </row>
    <row r="443" spans="1:7" x14ac:dyDescent="0.25">
      <c r="A443" s="46" t="s">
        <v>1301</v>
      </c>
      <c r="B443" s="46"/>
      <c r="C443" s="47">
        <v>1</v>
      </c>
      <c r="D443" s="47">
        <v>1</v>
      </c>
      <c r="E443" s="47"/>
      <c r="F443" s="47"/>
      <c r="G443" s="47">
        <f t="shared" si="6"/>
        <v>1</v>
      </c>
    </row>
    <row r="444" spans="1:7" x14ac:dyDescent="0.25">
      <c r="A444" s="46" t="s">
        <v>1302</v>
      </c>
      <c r="B444" s="46"/>
      <c r="C444" s="47">
        <v>1</v>
      </c>
      <c r="D444" s="47">
        <v>1</v>
      </c>
      <c r="E444" s="47"/>
      <c r="F444" s="47"/>
      <c r="G444" s="47">
        <f t="shared" si="6"/>
        <v>1</v>
      </c>
    </row>
    <row r="445" spans="1:7" x14ac:dyDescent="0.25">
      <c r="A445" s="46" t="s">
        <v>1303</v>
      </c>
      <c r="B445" s="46"/>
      <c r="C445" s="47">
        <v>1</v>
      </c>
      <c r="D445" s="47">
        <v>1</v>
      </c>
      <c r="E445" s="47"/>
      <c r="F445" s="47"/>
      <c r="G445" s="47">
        <f t="shared" si="6"/>
        <v>1</v>
      </c>
    </row>
    <row r="446" spans="1:7" x14ac:dyDescent="0.25">
      <c r="A446" s="46" t="s">
        <v>1304</v>
      </c>
      <c r="B446" s="46"/>
      <c r="C446" s="47">
        <v>1</v>
      </c>
      <c r="D446" s="47">
        <v>1</v>
      </c>
      <c r="E446" s="47"/>
      <c r="F446" s="47"/>
      <c r="G446" s="47">
        <f t="shared" si="6"/>
        <v>1</v>
      </c>
    </row>
    <row r="447" spans="1:7" x14ac:dyDescent="0.25">
      <c r="A447" s="46" t="s">
        <v>1305</v>
      </c>
      <c r="B447" s="46"/>
      <c r="C447" s="47">
        <v>1</v>
      </c>
      <c r="D447" s="47">
        <v>1</v>
      </c>
      <c r="E447" s="47"/>
      <c r="F447" s="47"/>
      <c r="G447" s="47">
        <f t="shared" si="6"/>
        <v>1</v>
      </c>
    </row>
    <row r="448" spans="1:7" x14ac:dyDescent="0.25">
      <c r="A448" s="46" t="s">
        <v>1306</v>
      </c>
      <c r="B448" s="46"/>
      <c r="C448" s="47">
        <v>1</v>
      </c>
      <c r="D448" s="47">
        <v>1</v>
      </c>
      <c r="E448" s="47"/>
      <c r="F448" s="47"/>
      <c r="G448" s="47">
        <f t="shared" si="6"/>
        <v>1</v>
      </c>
    </row>
    <row r="449" spans="1:7" x14ac:dyDescent="0.25">
      <c r="A449" s="46" t="s">
        <v>1209</v>
      </c>
      <c r="B449" s="46"/>
      <c r="C449" s="47">
        <v>1</v>
      </c>
      <c r="D449" s="47">
        <v>12</v>
      </c>
      <c r="E449" s="47"/>
      <c r="F449" s="47"/>
      <c r="G449" s="47">
        <f t="shared" si="6"/>
        <v>12</v>
      </c>
    </row>
    <row r="451" spans="1:7" ht="45" customHeight="1" x14ac:dyDescent="0.25">
      <c r="A451" s="43" t="s">
        <v>1328</v>
      </c>
      <c r="B451" s="43" t="s">
        <v>1092</v>
      </c>
      <c r="C451" s="43" t="s">
        <v>198</v>
      </c>
      <c r="D451" s="44" t="s">
        <v>27</v>
      </c>
      <c r="E451" s="1" t="s">
        <v>199</v>
      </c>
      <c r="F451" s="1" t="s">
        <v>199</v>
      </c>
      <c r="G451" s="45">
        <f>SUM(G452:G465)</f>
        <v>43</v>
      </c>
    </row>
    <row r="452" spans="1:7" x14ac:dyDescent="0.25">
      <c r="A452" s="46" t="s">
        <v>1208</v>
      </c>
      <c r="B452" s="46"/>
      <c r="C452" s="47">
        <v>1</v>
      </c>
      <c r="D452" s="47">
        <v>12</v>
      </c>
      <c r="E452" s="47"/>
      <c r="F452" s="47"/>
      <c r="G452" s="47">
        <f t="shared" ref="G452:G465" si="7">PRODUCT(C452:F452)</f>
        <v>12</v>
      </c>
    </row>
    <row r="453" spans="1:7" x14ac:dyDescent="0.25">
      <c r="A453" s="46" t="s">
        <v>1295</v>
      </c>
      <c r="B453" s="46"/>
      <c r="C453" s="47">
        <v>1</v>
      </c>
      <c r="D453" s="47">
        <v>8</v>
      </c>
      <c r="E453" s="47"/>
      <c r="F453" s="47"/>
      <c r="G453" s="47">
        <f t="shared" si="7"/>
        <v>8</v>
      </c>
    </row>
    <row r="454" spans="1:7" x14ac:dyDescent="0.25">
      <c r="A454" s="46" t="s">
        <v>1296</v>
      </c>
      <c r="B454" s="46"/>
      <c r="C454" s="47">
        <v>1</v>
      </c>
      <c r="D454" s="47">
        <v>1</v>
      </c>
      <c r="E454" s="47"/>
      <c r="F454" s="47"/>
      <c r="G454" s="47">
        <f t="shared" si="7"/>
        <v>1</v>
      </c>
    </row>
    <row r="455" spans="1:7" x14ac:dyDescent="0.25">
      <c r="A455" s="46" t="s">
        <v>1297</v>
      </c>
      <c r="B455" s="46"/>
      <c r="C455" s="47">
        <v>1</v>
      </c>
      <c r="D455" s="47">
        <v>1</v>
      </c>
      <c r="E455" s="47"/>
      <c r="F455" s="47"/>
      <c r="G455" s="47">
        <f t="shared" si="7"/>
        <v>1</v>
      </c>
    </row>
    <row r="456" spans="1:7" x14ac:dyDescent="0.25">
      <c r="A456" s="46" t="s">
        <v>1298</v>
      </c>
      <c r="B456" s="46"/>
      <c r="C456" s="47">
        <v>1</v>
      </c>
      <c r="D456" s="47">
        <v>1</v>
      </c>
      <c r="E456" s="47"/>
      <c r="F456" s="47"/>
      <c r="G456" s="47">
        <f t="shared" si="7"/>
        <v>1</v>
      </c>
    </row>
    <row r="457" spans="1:7" x14ac:dyDescent="0.25">
      <c r="A457" s="46" t="s">
        <v>1299</v>
      </c>
      <c r="B457" s="46"/>
      <c r="C457" s="47">
        <v>1</v>
      </c>
      <c r="D457" s="47">
        <v>1</v>
      </c>
      <c r="E457" s="47"/>
      <c r="F457" s="47"/>
      <c r="G457" s="47">
        <f t="shared" si="7"/>
        <v>1</v>
      </c>
    </row>
    <row r="458" spans="1:7" x14ac:dyDescent="0.25">
      <c r="A458" s="46" t="s">
        <v>1300</v>
      </c>
      <c r="B458" s="46"/>
      <c r="C458" s="47">
        <v>1</v>
      </c>
      <c r="D458" s="47">
        <v>1</v>
      </c>
      <c r="E458" s="47"/>
      <c r="F458" s="47"/>
      <c r="G458" s="47">
        <f t="shared" si="7"/>
        <v>1</v>
      </c>
    </row>
    <row r="459" spans="1:7" x14ac:dyDescent="0.25">
      <c r="A459" s="46" t="s">
        <v>1301</v>
      </c>
      <c r="B459" s="46"/>
      <c r="C459" s="47">
        <v>1</v>
      </c>
      <c r="D459" s="47">
        <v>1</v>
      </c>
      <c r="E459" s="47"/>
      <c r="F459" s="47"/>
      <c r="G459" s="47">
        <f t="shared" si="7"/>
        <v>1</v>
      </c>
    </row>
    <row r="460" spans="1:7" x14ac:dyDescent="0.25">
      <c r="A460" s="46" t="s">
        <v>1302</v>
      </c>
      <c r="B460" s="46"/>
      <c r="C460" s="47">
        <v>1</v>
      </c>
      <c r="D460" s="47">
        <v>1</v>
      </c>
      <c r="E460" s="47"/>
      <c r="F460" s="47"/>
      <c r="G460" s="47">
        <f t="shared" si="7"/>
        <v>1</v>
      </c>
    </row>
    <row r="461" spans="1:7" x14ac:dyDescent="0.25">
      <c r="A461" s="46" t="s">
        <v>1303</v>
      </c>
      <c r="B461" s="46"/>
      <c r="C461" s="47">
        <v>1</v>
      </c>
      <c r="D461" s="47">
        <v>1</v>
      </c>
      <c r="E461" s="47"/>
      <c r="F461" s="47"/>
      <c r="G461" s="47">
        <f t="shared" si="7"/>
        <v>1</v>
      </c>
    </row>
    <row r="462" spans="1:7" x14ac:dyDescent="0.25">
      <c r="A462" s="46" t="s">
        <v>1304</v>
      </c>
      <c r="B462" s="46"/>
      <c r="C462" s="47">
        <v>1</v>
      </c>
      <c r="D462" s="47">
        <v>1</v>
      </c>
      <c r="E462" s="47"/>
      <c r="F462" s="47"/>
      <c r="G462" s="47">
        <f t="shared" si="7"/>
        <v>1</v>
      </c>
    </row>
    <row r="463" spans="1:7" x14ac:dyDescent="0.25">
      <c r="A463" s="46" t="s">
        <v>1305</v>
      </c>
      <c r="B463" s="46"/>
      <c r="C463" s="47">
        <v>1</v>
      </c>
      <c r="D463" s="47">
        <v>1</v>
      </c>
      <c r="E463" s="47"/>
      <c r="F463" s="47"/>
      <c r="G463" s="47">
        <f t="shared" si="7"/>
        <v>1</v>
      </c>
    </row>
    <row r="464" spans="1:7" x14ac:dyDescent="0.25">
      <c r="A464" s="46" t="s">
        <v>1306</v>
      </c>
      <c r="B464" s="46"/>
      <c r="C464" s="47">
        <v>1</v>
      </c>
      <c r="D464" s="47">
        <v>1</v>
      </c>
      <c r="E464" s="47"/>
      <c r="F464" s="47"/>
      <c r="G464" s="47">
        <f t="shared" si="7"/>
        <v>1</v>
      </c>
    </row>
    <row r="465" spans="1:7" x14ac:dyDescent="0.25">
      <c r="A465" s="46" t="s">
        <v>1209</v>
      </c>
      <c r="B465" s="46"/>
      <c r="C465" s="47">
        <v>1</v>
      </c>
      <c r="D465" s="47">
        <v>12</v>
      </c>
      <c r="E465" s="47"/>
      <c r="F465" s="47"/>
      <c r="G465" s="47">
        <f t="shared" si="7"/>
        <v>12</v>
      </c>
    </row>
    <row r="467" spans="1:7" ht="45" customHeight="1" x14ac:dyDescent="0.25">
      <c r="A467" s="43" t="s">
        <v>1329</v>
      </c>
      <c r="B467" s="43" t="s">
        <v>1092</v>
      </c>
      <c r="C467" s="43" t="s">
        <v>200</v>
      </c>
      <c r="D467" s="44" t="s">
        <v>18</v>
      </c>
      <c r="E467" s="1" t="s">
        <v>1330</v>
      </c>
      <c r="F467" s="1" t="s">
        <v>1330</v>
      </c>
      <c r="G467" s="45">
        <f>SUM(G468:G468)</f>
        <v>85</v>
      </c>
    </row>
    <row r="468" spans="1:7" x14ac:dyDescent="0.25">
      <c r="A468" s="46"/>
      <c r="B468" s="46"/>
      <c r="C468" s="47">
        <v>85</v>
      </c>
      <c r="D468" s="47"/>
      <c r="E468" s="47"/>
      <c r="F468" s="47"/>
      <c r="G468" s="47">
        <f>PRODUCT(C468:F468)</f>
        <v>85</v>
      </c>
    </row>
    <row r="470" spans="1:7" x14ac:dyDescent="0.25">
      <c r="B470" t="s">
        <v>1090</v>
      </c>
      <c r="C470" s="41" t="s">
        <v>5</v>
      </c>
      <c r="D470" s="42" t="s">
        <v>6</v>
      </c>
      <c r="E470" s="41" t="s">
        <v>7</v>
      </c>
    </row>
    <row r="471" spans="1:7" x14ac:dyDescent="0.25">
      <c r="B471" t="s">
        <v>1090</v>
      </c>
      <c r="C471" s="41" t="s">
        <v>8</v>
      </c>
      <c r="D471" s="42" t="s">
        <v>6</v>
      </c>
      <c r="E471" s="41" t="s">
        <v>9</v>
      </c>
    </row>
    <row r="472" spans="1:7" x14ac:dyDescent="0.25">
      <c r="B472" t="s">
        <v>1090</v>
      </c>
      <c r="C472" s="41" t="s">
        <v>10</v>
      </c>
      <c r="D472" s="42" t="s">
        <v>202</v>
      </c>
      <c r="E472" s="41" t="s">
        <v>203</v>
      </c>
    </row>
    <row r="473" spans="1:7" x14ac:dyDescent="0.25">
      <c r="B473" t="s">
        <v>1090</v>
      </c>
      <c r="C473" s="41" t="s">
        <v>39</v>
      </c>
      <c r="D473" s="42" t="s">
        <v>6</v>
      </c>
      <c r="E473" s="41" t="s">
        <v>204</v>
      </c>
    </row>
    <row r="475" spans="1:7" ht="45" customHeight="1" x14ac:dyDescent="0.25">
      <c r="A475" s="43" t="s">
        <v>1331</v>
      </c>
      <c r="B475" s="43" t="s">
        <v>1092</v>
      </c>
      <c r="C475" s="43" t="s">
        <v>206</v>
      </c>
      <c r="D475" s="44" t="s">
        <v>27</v>
      </c>
      <c r="E475" s="1" t="s">
        <v>1332</v>
      </c>
      <c r="F475" s="1" t="s">
        <v>1332</v>
      </c>
      <c r="G475" s="45">
        <f>SUM(G476:G476)</f>
        <v>1</v>
      </c>
    </row>
    <row r="476" spans="1:7" x14ac:dyDescent="0.25">
      <c r="A476" s="46" t="s">
        <v>1333</v>
      </c>
      <c r="B476" s="46"/>
      <c r="C476" s="47">
        <v>1</v>
      </c>
      <c r="D476" s="47"/>
      <c r="E476" s="47"/>
      <c r="F476" s="47"/>
      <c r="G476" s="47">
        <f>PRODUCT(C476:F476)</f>
        <v>1</v>
      </c>
    </row>
    <row r="478" spans="1:7" ht="45" customHeight="1" x14ac:dyDescent="0.25">
      <c r="A478" s="43" t="s">
        <v>1334</v>
      </c>
      <c r="B478" s="43" t="s">
        <v>1092</v>
      </c>
      <c r="C478" s="43" t="s">
        <v>163</v>
      </c>
      <c r="D478" s="44" t="s">
        <v>27</v>
      </c>
      <c r="E478" s="1" t="s">
        <v>1249</v>
      </c>
      <c r="F478" s="1" t="s">
        <v>1249</v>
      </c>
      <c r="G478" s="45">
        <f>SUM(G479:G479)</f>
        <v>1</v>
      </c>
    </row>
    <row r="479" spans="1:7" x14ac:dyDescent="0.25">
      <c r="A479" s="46" t="s">
        <v>1333</v>
      </c>
      <c r="B479" s="46"/>
      <c r="C479" s="47">
        <v>1</v>
      </c>
      <c r="D479" s="47"/>
      <c r="E479" s="47"/>
      <c r="F479" s="47"/>
      <c r="G479" s="47">
        <f>PRODUCT(C479:F479)</f>
        <v>1</v>
      </c>
    </row>
    <row r="481" spans="1:7" ht="45" customHeight="1" x14ac:dyDescent="0.25">
      <c r="A481" s="43" t="s">
        <v>1335</v>
      </c>
      <c r="B481" s="43" t="s">
        <v>1092</v>
      </c>
      <c r="C481" s="43" t="s">
        <v>208</v>
      </c>
      <c r="D481" s="44" t="s">
        <v>27</v>
      </c>
      <c r="E481" s="1" t="s">
        <v>1336</v>
      </c>
      <c r="F481" s="1" t="s">
        <v>1336</v>
      </c>
      <c r="G481" s="45">
        <f>SUM(G482:G482)</f>
        <v>1</v>
      </c>
    </row>
    <row r="482" spans="1:7" x14ac:dyDescent="0.25">
      <c r="A482" s="46" t="s">
        <v>1333</v>
      </c>
      <c r="B482" s="46"/>
      <c r="C482" s="47">
        <v>1</v>
      </c>
      <c r="D482" s="47"/>
      <c r="E482" s="47"/>
      <c r="F482" s="47"/>
      <c r="G482" s="47">
        <f>PRODUCT(C482:F482)</f>
        <v>1</v>
      </c>
    </row>
    <row r="484" spans="1:7" ht="45" customHeight="1" x14ac:dyDescent="0.25">
      <c r="A484" s="43" t="s">
        <v>1337</v>
      </c>
      <c r="B484" s="43" t="s">
        <v>1092</v>
      </c>
      <c r="C484" s="43" t="s">
        <v>210</v>
      </c>
      <c r="D484" s="44" t="s">
        <v>27</v>
      </c>
      <c r="E484" s="1" t="s">
        <v>1338</v>
      </c>
      <c r="F484" s="1" t="s">
        <v>1338</v>
      </c>
      <c r="G484" s="45">
        <f>SUM(G485:G485)</f>
        <v>1</v>
      </c>
    </row>
    <row r="485" spans="1:7" x14ac:dyDescent="0.25">
      <c r="A485" s="46" t="s">
        <v>1333</v>
      </c>
      <c r="B485" s="46"/>
      <c r="C485" s="47">
        <v>1</v>
      </c>
      <c r="D485" s="47"/>
      <c r="E485" s="47"/>
      <c r="F485" s="47"/>
      <c r="G485" s="47">
        <f>PRODUCT(C485:F485)</f>
        <v>1</v>
      </c>
    </row>
    <row r="487" spans="1:7" ht="45" customHeight="1" x14ac:dyDescent="0.25">
      <c r="A487" s="43" t="s">
        <v>1339</v>
      </c>
      <c r="B487" s="43" t="s">
        <v>1092</v>
      </c>
      <c r="C487" s="43" t="s">
        <v>212</v>
      </c>
      <c r="D487" s="44" t="s">
        <v>27</v>
      </c>
      <c r="E487" s="1" t="s">
        <v>1340</v>
      </c>
      <c r="F487" s="1" t="s">
        <v>1340</v>
      </c>
      <c r="G487" s="45">
        <f>SUM(G488:G488)</f>
        <v>1</v>
      </c>
    </row>
    <row r="488" spans="1:7" x14ac:dyDescent="0.25">
      <c r="A488" s="46" t="s">
        <v>1333</v>
      </c>
      <c r="B488" s="46"/>
      <c r="C488" s="47">
        <v>1</v>
      </c>
      <c r="D488" s="47"/>
      <c r="E488" s="47"/>
      <c r="F488" s="47"/>
      <c r="G488" s="47">
        <f>PRODUCT(C488:F488)</f>
        <v>1</v>
      </c>
    </row>
    <row r="490" spans="1:7" ht="45" customHeight="1" x14ac:dyDescent="0.25">
      <c r="A490" s="43" t="s">
        <v>1341</v>
      </c>
      <c r="B490" s="43" t="s">
        <v>1092</v>
      </c>
      <c r="C490" s="43" t="s">
        <v>214</v>
      </c>
      <c r="D490" s="44" t="s">
        <v>27</v>
      </c>
      <c r="E490" s="1" t="s">
        <v>1342</v>
      </c>
      <c r="F490" s="1" t="s">
        <v>1342</v>
      </c>
      <c r="G490" s="45">
        <f>SUM(G491:G498)</f>
        <v>18</v>
      </c>
    </row>
    <row r="491" spans="1:7" x14ac:dyDescent="0.25">
      <c r="A491" s="49"/>
      <c r="B491" s="49" t="s">
        <v>1252</v>
      </c>
      <c r="C491" s="50" t="s">
        <v>1343</v>
      </c>
      <c r="D491" s="50" t="s">
        <v>1344</v>
      </c>
      <c r="E491" s="50"/>
      <c r="F491" s="50"/>
      <c r="G491" s="51"/>
    </row>
    <row r="492" spans="1:7" x14ac:dyDescent="0.25">
      <c r="A492" s="46" t="s">
        <v>1345</v>
      </c>
      <c r="B492" s="46"/>
      <c r="C492" s="47">
        <v>4</v>
      </c>
      <c r="D492" s="47">
        <v>2</v>
      </c>
      <c r="E492" s="47"/>
      <c r="F492" s="47"/>
      <c r="G492" s="47">
        <f t="shared" ref="G492:G498" si="8">PRODUCT(C492:F492)</f>
        <v>8</v>
      </c>
    </row>
    <row r="493" spans="1:7" x14ac:dyDescent="0.25">
      <c r="A493" s="46" t="s">
        <v>1346</v>
      </c>
      <c r="B493" s="46"/>
      <c r="C493" s="47">
        <v>1</v>
      </c>
      <c r="D493" s="47">
        <v>2</v>
      </c>
      <c r="E493" s="47"/>
      <c r="F493" s="47"/>
      <c r="G493" s="47">
        <f t="shared" si="8"/>
        <v>2</v>
      </c>
    </row>
    <row r="494" spans="1:7" x14ac:dyDescent="0.25">
      <c r="A494" s="46" t="s">
        <v>1347</v>
      </c>
      <c r="B494" s="46"/>
      <c r="C494" s="47">
        <v>3</v>
      </c>
      <c r="D494" s="47">
        <v>1</v>
      </c>
      <c r="E494" s="47"/>
      <c r="F494" s="47"/>
      <c r="G494" s="47">
        <f t="shared" si="8"/>
        <v>3</v>
      </c>
    </row>
    <row r="495" spans="1:7" x14ac:dyDescent="0.25">
      <c r="A495" s="46" t="s">
        <v>1348</v>
      </c>
      <c r="B495" s="46"/>
      <c r="C495" s="47">
        <v>1</v>
      </c>
      <c r="D495" s="47">
        <v>1</v>
      </c>
      <c r="E495" s="47"/>
      <c r="F495" s="47"/>
      <c r="G495" s="47">
        <f t="shared" si="8"/>
        <v>1</v>
      </c>
    </row>
    <row r="496" spans="1:7" x14ac:dyDescent="0.25">
      <c r="A496" s="46" t="s">
        <v>1349</v>
      </c>
      <c r="B496" s="46"/>
      <c r="C496" s="47">
        <v>1</v>
      </c>
      <c r="D496" s="47">
        <v>1</v>
      </c>
      <c r="E496" s="47"/>
      <c r="F496" s="47"/>
      <c r="G496" s="47">
        <f t="shared" si="8"/>
        <v>1</v>
      </c>
    </row>
    <row r="497" spans="1:7" x14ac:dyDescent="0.25">
      <c r="A497" s="46" t="s">
        <v>1350</v>
      </c>
      <c r="B497" s="46"/>
      <c r="C497" s="47">
        <v>1</v>
      </c>
      <c r="D497" s="47">
        <v>1</v>
      </c>
      <c r="E497" s="47"/>
      <c r="F497" s="47"/>
      <c r="G497" s="47">
        <f t="shared" si="8"/>
        <v>1</v>
      </c>
    </row>
    <row r="498" spans="1:7" x14ac:dyDescent="0.25">
      <c r="A498" s="46" t="s">
        <v>1095</v>
      </c>
      <c r="B498" s="46"/>
      <c r="C498" s="47">
        <v>2</v>
      </c>
      <c r="D498" s="47">
        <v>1</v>
      </c>
      <c r="E498" s="47"/>
      <c r="F498" s="47"/>
      <c r="G498" s="47">
        <f t="shared" si="8"/>
        <v>2</v>
      </c>
    </row>
    <row r="500" spans="1:7" ht="45" customHeight="1" x14ac:dyDescent="0.25">
      <c r="A500" s="43" t="s">
        <v>1351</v>
      </c>
      <c r="B500" s="43" t="s">
        <v>1092</v>
      </c>
      <c r="C500" s="43" t="s">
        <v>216</v>
      </c>
      <c r="D500" s="44" t="s">
        <v>27</v>
      </c>
      <c r="E500" s="1" t="s">
        <v>1352</v>
      </c>
      <c r="F500" s="1" t="s">
        <v>1352</v>
      </c>
      <c r="G500" s="45">
        <f>SUM(G501:G509)</f>
        <v>10</v>
      </c>
    </row>
    <row r="501" spans="1:7" x14ac:dyDescent="0.25">
      <c r="A501" s="49"/>
      <c r="B501" s="49" t="s">
        <v>1252</v>
      </c>
      <c r="C501" s="50" t="s">
        <v>1343</v>
      </c>
      <c r="D501" s="50" t="s">
        <v>1344</v>
      </c>
      <c r="E501" s="50"/>
      <c r="F501" s="50"/>
      <c r="G501" s="51"/>
    </row>
    <row r="502" spans="1:7" x14ac:dyDescent="0.25">
      <c r="A502" s="46" t="s">
        <v>1345</v>
      </c>
      <c r="B502" s="46"/>
      <c r="C502" s="47">
        <v>1</v>
      </c>
      <c r="D502" s="47">
        <v>1</v>
      </c>
      <c r="E502" s="47"/>
      <c r="F502" s="47"/>
      <c r="G502" s="47">
        <f t="shared" ref="G502:G509" si="9">PRODUCT(C502:F502)</f>
        <v>1</v>
      </c>
    </row>
    <row r="503" spans="1:7" x14ac:dyDescent="0.25">
      <c r="A503" s="46" t="s">
        <v>1346</v>
      </c>
      <c r="B503" s="46"/>
      <c r="C503" s="47">
        <v>1</v>
      </c>
      <c r="D503" s="47">
        <v>1</v>
      </c>
      <c r="E503" s="47"/>
      <c r="F503" s="47"/>
      <c r="G503" s="47">
        <f t="shared" si="9"/>
        <v>1</v>
      </c>
    </row>
    <row r="504" spans="1:7" x14ac:dyDescent="0.25">
      <c r="A504" s="46" t="s">
        <v>1347</v>
      </c>
      <c r="B504" s="46"/>
      <c r="C504" s="47">
        <v>3</v>
      </c>
      <c r="D504" s="47">
        <v>1</v>
      </c>
      <c r="E504" s="47"/>
      <c r="F504" s="47"/>
      <c r="G504" s="47">
        <f t="shared" si="9"/>
        <v>3</v>
      </c>
    </row>
    <row r="505" spans="1:7" x14ac:dyDescent="0.25">
      <c r="A505" s="46" t="s">
        <v>1348</v>
      </c>
      <c r="B505" s="46"/>
      <c r="C505" s="47">
        <v>1</v>
      </c>
      <c r="D505" s="47">
        <v>1</v>
      </c>
      <c r="E505" s="47"/>
      <c r="F505" s="47"/>
      <c r="G505" s="47">
        <f t="shared" si="9"/>
        <v>1</v>
      </c>
    </row>
    <row r="506" spans="1:7" x14ac:dyDescent="0.25">
      <c r="A506" s="46" t="s">
        <v>1349</v>
      </c>
      <c r="B506" s="46"/>
      <c r="C506" s="47">
        <v>1</v>
      </c>
      <c r="D506" s="47">
        <v>1</v>
      </c>
      <c r="E506" s="47"/>
      <c r="F506" s="47"/>
      <c r="G506" s="47">
        <f t="shared" si="9"/>
        <v>1</v>
      </c>
    </row>
    <row r="507" spans="1:7" x14ac:dyDescent="0.25">
      <c r="A507" s="46" t="s">
        <v>1350</v>
      </c>
      <c r="B507" s="46"/>
      <c r="C507" s="47">
        <v>1</v>
      </c>
      <c r="D507" s="47">
        <v>1</v>
      </c>
      <c r="E507" s="47"/>
      <c r="F507" s="47"/>
      <c r="G507" s="47">
        <f t="shared" si="9"/>
        <v>1</v>
      </c>
    </row>
    <row r="508" spans="1:7" x14ac:dyDescent="0.25">
      <c r="A508" s="46" t="s">
        <v>1353</v>
      </c>
      <c r="B508" s="46"/>
      <c r="C508" s="47">
        <v>1</v>
      </c>
      <c r="D508" s="47">
        <v>1</v>
      </c>
      <c r="E508" s="47"/>
      <c r="F508" s="47"/>
      <c r="G508" s="47">
        <f t="shared" si="9"/>
        <v>1</v>
      </c>
    </row>
    <row r="509" spans="1:7" x14ac:dyDescent="0.25">
      <c r="A509" s="46" t="s">
        <v>1095</v>
      </c>
      <c r="B509" s="46"/>
      <c r="C509" s="47">
        <v>1</v>
      </c>
      <c r="D509" s="47">
        <v>1</v>
      </c>
      <c r="E509" s="47"/>
      <c r="F509" s="47"/>
      <c r="G509" s="47">
        <f t="shared" si="9"/>
        <v>1</v>
      </c>
    </row>
    <row r="511" spans="1:7" ht="45" customHeight="1" x14ac:dyDescent="0.25">
      <c r="A511" s="43" t="s">
        <v>1354</v>
      </c>
      <c r="B511" s="43" t="s">
        <v>1092</v>
      </c>
      <c r="C511" s="43" t="s">
        <v>218</v>
      </c>
      <c r="D511" s="44" t="s">
        <v>27</v>
      </c>
      <c r="E511" s="1" t="s">
        <v>1355</v>
      </c>
      <c r="F511" s="1" t="s">
        <v>1355</v>
      </c>
      <c r="G511" s="45">
        <f>SUM(G512:G519)</f>
        <v>11</v>
      </c>
    </row>
    <row r="512" spans="1:7" x14ac:dyDescent="0.25">
      <c r="A512" s="49"/>
      <c r="B512" s="49" t="s">
        <v>1252</v>
      </c>
      <c r="C512" s="50" t="s">
        <v>1356</v>
      </c>
      <c r="D512" s="50" t="s">
        <v>1357</v>
      </c>
      <c r="E512" s="50"/>
      <c r="F512" s="50"/>
      <c r="G512" s="51"/>
    </row>
    <row r="513" spans="1:7" x14ac:dyDescent="0.25">
      <c r="A513" s="46" t="s">
        <v>1358</v>
      </c>
      <c r="B513" s="46"/>
      <c r="C513" s="47">
        <v>2</v>
      </c>
      <c r="D513" s="47"/>
      <c r="E513" s="47"/>
      <c r="F513" s="47"/>
      <c r="G513" s="47">
        <f t="shared" ref="G513:G519" si="10">PRODUCT(C513:F513)</f>
        <v>2</v>
      </c>
    </row>
    <row r="514" spans="1:7" x14ac:dyDescent="0.25">
      <c r="A514" s="46" t="s">
        <v>1359</v>
      </c>
      <c r="B514" s="46"/>
      <c r="C514" s="47">
        <v>1</v>
      </c>
      <c r="D514" s="47"/>
      <c r="E514" s="47"/>
      <c r="F514" s="47"/>
      <c r="G514" s="47">
        <f t="shared" si="10"/>
        <v>1</v>
      </c>
    </row>
    <row r="515" spans="1:7" x14ac:dyDescent="0.25">
      <c r="A515" s="46" t="s">
        <v>1360</v>
      </c>
      <c r="B515" s="46"/>
      <c r="C515" s="47">
        <v>2</v>
      </c>
      <c r="D515" s="47"/>
      <c r="E515" s="47"/>
      <c r="F515" s="47"/>
      <c r="G515" s="47">
        <f t="shared" si="10"/>
        <v>2</v>
      </c>
    </row>
    <row r="516" spans="1:7" x14ac:dyDescent="0.25">
      <c r="A516" s="46" t="s">
        <v>1347</v>
      </c>
      <c r="B516" s="46"/>
      <c r="C516" s="47">
        <v>1</v>
      </c>
      <c r="D516" s="47">
        <v>2</v>
      </c>
      <c r="E516" s="47"/>
      <c r="F516" s="47"/>
      <c r="G516" s="47">
        <f t="shared" si="10"/>
        <v>2</v>
      </c>
    </row>
    <row r="517" spans="1:7" x14ac:dyDescent="0.25">
      <c r="A517" s="46" t="s">
        <v>1348</v>
      </c>
      <c r="B517" s="46"/>
      <c r="C517" s="47">
        <v>1</v>
      </c>
      <c r="D517" s="47"/>
      <c r="E517" s="47"/>
      <c r="F517" s="47"/>
      <c r="G517" s="47">
        <f t="shared" si="10"/>
        <v>1</v>
      </c>
    </row>
    <row r="518" spans="1:7" x14ac:dyDescent="0.25">
      <c r="A518" s="46" t="s">
        <v>1349</v>
      </c>
      <c r="B518" s="46"/>
      <c r="C518" s="47">
        <v>1</v>
      </c>
      <c r="D518" s="47"/>
      <c r="E518" s="47"/>
      <c r="F518" s="47"/>
      <c r="G518" s="47">
        <f t="shared" si="10"/>
        <v>1</v>
      </c>
    </row>
    <row r="519" spans="1:7" x14ac:dyDescent="0.25">
      <c r="A519" s="46" t="s">
        <v>1361</v>
      </c>
      <c r="B519" s="46"/>
      <c r="C519" s="47">
        <v>1</v>
      </c>
      <c r="D519" s="47">
        <v>2</v>
      </c>
      <c r="E519" s="47"/>
      <c r="F519" s="47"/>
      <c r="G519" s="47">
        <f t="shared" si="10"/>
        <v>2</v>
      </c>
    </row>
    <row r="521" spans="1:7" ht="45" customHeight="1" x14ac:dyDescent="0.25">
      <c r="A521" s="43" t="s">
        <v>1362</v>
      </c>
      <c r="B521" s="43" t="s">
        <v>1092</v>
      </c>
      <c r="C521" s="43" t="s">
        <v>220</v>
      </c>
      <c r="D521" s="44" t="s">
        <v>27</v>
      </c>
      <c r="E521" s="1" t="s">
        <v>1363</v>
      </c>
      <c r="F521" s="1" t="s">
        <v>1363</v>
      </c>
      <c r="G521" s="45">
        <f>SUM(G522:G524)</f>
        <v>2</v>
      </c>
    </row>
    <row r="522" spans="1:7" x14ac:dyDescent="0.25">
      <c r="A522" s="49" t="s">
        <v>1345</v>
      </c>
      <c r="B522" s="49" t="s">
        <v>1252</v>
      </c>
      <c r="C522" s="50"/>
      <c r="D522" s="50"/>
      <c r="E522" s="50"/>
      <c r="F522" s="50"/>
      <c r="G522" s="51"/>
    </row>
    <row r="523" spans="1:7" x14ac:dyDescent="0.25">
      <c r="A523" s="46" t="s">
        <v>1364</v>
      </c>
      <c r="B523" s="46"/>
      <c r="C523" s="47">
        <v>1</v>
      </c>
      <c r="D523" s="47"/>
      <c r="E523" s="47"/>
      <c r="F523" s="47"/>
      <c r="G523" s="47">
        <f>PRODUCT(C523:F523)</f>
        <v>1</v>
      </c>
    </row>
    <row r="524" spans="1:7" x14ac:dyDescent="0.25">
      <c r="A524" s="46" t="s">
        <v>1365</v>
      </c>
      <c r="B524" s="46"/>
      <c r="C524" s="47">
        <v>1</v>
      </c>
      <c r="D524" s="47"/>
      <c r="E524" s="47"/>
      <c r="F524" s="47"/>
      <c r="G524" s="47">
        <f>PRODUCT(C524:F524)</f>
        <v>1</v>
      </c>
    </row>
    <row r="526" spans="1:7" ht="45" customHeight="1" x14ac:dyDescent="0.25">
      <c r="A526" s="43" t="s">
        <v>1366</v>
      </c>
      <c r="B526" s="43" t="s">
        <v>1092</v>
      </c>
      <c r="C526" s="43" t="s">
        <v>222</v>
      </c>
      <c r="D526" s="44" t="s">
        <v>27</v>
      </c>
      <c r="E526" s="1" t="s">
        <v>1367</v>
      </c>
      <c r="F526" s="1" t="s">
        <v>1367</v>
      </c>
      <c r="G526" s="45">
        <f>SUM(G527:G532)</f>
        <v>5</v>
      </c>
    </row>
    <row r="527" spans="1:7" x14ac:dyDescent="0.25">
      <c r="A527" s="49" t="s">
        <v>1368</v>
      </c>
      <c r="B527" s="49" t="s">
        <v>1252</v>
      </c>
      <c r="C527" s="50"/>
      <c r="D527" s="50"/>
      <c r="E527" s="50"/>
      <c r="F527" s="50"/>
      <c r="G527" s="51"/>
    </row>
    <row r="528" spans="1:7" x14ac:dyDescent="0.25">
      <c r="A528" s="46" t="s">
        <v>1369</v>
      </c>
      <c r="B528" s="46"/>
      <c r="C528" s="47">
        <v>1</v>
      </c>
      <c r="D528" s="47"/>
      <c r="E528" s="47"/>
      <c r="F528" s="47"/>
      <c r="G528" s="47">
        <f>PRODUCT(C528:F528)</f>
        <v>1</v>
      </c>
    </row>
    <row r="529" spans="1:7" x14ac:dyDescent="0.25">
      <c r="A529" s="46" t="s">
        <v>1259</v>
      </c>
      <c r="B529" s="46"/>
      <c r="C529" s="47">
        <v>1</v>
      </c>
      <c r="D529" s="47"/>
      <c r="E529" s="47"/>
      <c r="F529" s="47"/>
      <c r="G529" s="47">
        <f>PRODUCT(C529:F529)</f>
        <v>1</v>
      </c>
    </row>
    <row r="530" spans="1:7" x14ac:dyDescent="0.25">
      <c r="A530" s="46" t="s">
        <v>1122</v>
      </c>
      <c r="B530" s="46"/>
      <c r="C530" s="47">
        <v>1</v>
      </c>
      <c r="D530" s="47"/>
      <c r="E530" s="47"/>
      <c r="F530" s="47"/>
      <c r="G530" s="47">
        <f>PRODUCT(C530:F530)</f>
        <v>1</v>
      </c>
    </row>
    <row r="531" spans="1:7" x14ac:dyDescent="0.25">
      <c r="A531" s="46" t="s">
        <v>1370</v>
      </c>
      <c r="B531" s="46"/>
      <c r="C531" s="47">
        <v>1</v>
      </c>
      <c r="D531" s="47"/>
      <c r="E531" s="47"/>
      <c r="F531" s="47"/>
      <c r="G531" s="47">
        <f>PRODUCT(C531:F531)</f>
        <v>1</v>
      </c>
    </row>
    <row r="532" spans="1:7" x14ac:dyDescent="0.25">
      <c r="A532" s="46" t="s">
        <v>1095</v>
      </c>
      <c r="B532" s="46"/>
      <c r="C532" s="47">
        <v>1</v>
      </c>
      <c r="D532" s="47"/>
      <c r="E532" s="47"/>
      <c r="F532" s="47"/>
      <c r="G532" s="47">
        <f>PRODUCT(C532:F532)</f>
        <v>1</v>
      </c>
    </row>
    <row r="534" spans="1:7" ht="45" customHeight="1" x14ac:dyDescent="0.25">
      <c r="A534" s="43" t="s">
        <v>1371</v>
      </c>
      <c r="B534" s="43" t="s">
        <v>1092</v>
      </c>
      <c r="C534" s="43" t="s">
        <v>224</v>
      </c>
      <c r="D534" s="44" t="s">
        <v>27</v>
      </c>
      <c r="E534" s="1" t="s">
        <v>1372</v>
      </c>
      <c r="F534" s="1" t="s">
        <v>1372</v>
      </c>
      <c r="G534" s="45">
        <f>SUM(G535:G537)</f>
        <v>2</v>
      </c>
    </row>
    <row r="535" spans="1:7" x14ac:dyDescent="0.25">
      <c r="A535" s="49" t="s">
        <v>1373</v>
      </c>
      <c r="B535" s="49" t="s">
        <v>1252</v>
      </c>
      <c r="C535" s="50"/>
      <c r="D535" s="50"/>
      <c r="E535" s="50"/>
      <c r="F535" s="50"/>
      <c r="G535" s="51"/>
    </row>
    <row r="536" spans="1:7" x14ac:dyDescent="0.25">
      <c r="A536" s="46" t="s">
        <v>1374</v>
      </c>
      <c r="B536" s="46"/>
      <c r="C536" s="47">
        <v>1</v>
      </c>
      <c r="D536" s="47"/>
      <c r="E536" s="47"/>
      <c r="F536" s="47"/>
      <c r="G536" s="47">
        <f>PRODUCT(C536:F536)</f>
        <v>1</v>
      </c>
    </row>
    <row r="537" spans="1:7" x14ac:dyDescent="0.25">
      <c r="A537" s="46" t="s">
        <v>1375</v>
      </c>
      <c r="B537" s="46"/>
      <c r="C537" s="47">
        <v>1</v>
      </c>
      <c r="D537" s="47"/>
      <c r="E537" s="47"/>
      <c r="F537" s="47"/>
      <c r="G537" s="47">
        <f>PRODUCT(C537:F537)</f>
        <v>1</v>
      </c>
    </row>
    <row r="539" spans="1:7" ht="45" customHeight="1" x14ac:dyDescent="0.25">
      <c r="A539" s="43" t="s">
        <v>1376</v>
      </c>
      <c r="B539" s="43" t="s">
        <v>1092</v>
      </c>
      <c r="C539" s="43" t="s">
        <v>226</v>
      </c>
      <c r="D539" s="44" t="s">
        <v>18</v>
      </c>
      <c r="E539" s="1" t="s">
        <v>227</v>
      </c>
      <c r="F539" s="1" t="s">
        <v>227</v>
      </c>
      <c r="G539" s="45">
        <f>SUM(G540:G541)</f>
        <v>30</v>
      </c>
    </row>
    <row r="540" spans="1:7" x14ac:dyDescent="0.25">
      <c r="A540" s="49"/>
      <c r="B540" s="49" t="s">
        <v>1252</v>
      </c>
      <c r="C540" s="50" t="s">
        <v>1377</v>
      </c>
      <c r="D540" s="50" t="s">
        <v>1378</v>
      </c>
      <c r="E540" s="50"/>
      <c r="F540" s="50"/>
      <c r="G540" s="51"/>
    </row>
    <row r="541" spans="1:7" x14ac:dyDescent="0.25">
      <c r="A541" s="46" t="s">
        <v>1379</v>
      </c>
      <c r="B541" s="46"/>
      <c r="C541" s="47">
        <v>15</v>
      </c>
      <c r="D541" s="47">
        <v>2</v>
      </c>
      <c r="E541" s="47"/>
      <c r="F541" s="47"/>
      <c r="G541" s="47">
        <f>PRODUCT(C541:F541)</f>
        <v>30</v>
      </c>
    </row>
    <row r="543" spans="1:7" x14ac:dyDescent="0.25">
      <c r="B543" t="s">
        <v>1090</v>
      </c>
      <c r="C543" s="41" t="s">
        <v>5</v>
      </c>
      <c r="D543" s="42" t="s">
        <v>6</v>
      </c>
      <c r="E543" s="41" t="s">
        <v>7</v>
      </c>
    </row>
    <row r="544" spans="1:7" x14ac:dyDescent="0.25">
      <c r="B544" t="s">
        <v>1090</v>
      </c>
      <c r="C544" s="41" t="s">
        <v>8</v>
      </c>
      <c r="D544" s="42" t="s">
        <v>6</v>
      </c>
      <c r="E544" s="41" t="s">
        <v>9</v>
      </c>
    </row>
    <row r="545" spans="1:7" x14ac:dyDescent="0.25">
      <c r="B545" t="s">
        <v>1090</v>
      </c>
      <c r="C545" s="41" t="s">
        <v>10</v>
      </c>
      <c r="D545" s="42" t="s">
        <v>202</v>
      </c>
      <c r="E545" s="41" t="s">
        <v>203</v>
      </c>
    </row>
    <row r="546" spans="1:7" x14ac:dyDescent="0.25">
      <c r="B546" t="s">
        <v>1090</v>
      </c>
      <c r="C546" s="41" t="s">
        <v>39</v>
      </c>
      <c r="D546" s="42" t="s">
        <v>62</v>
      </c>
      <c r="E546" s="41" t="s">
        <v>228</v>
      </c>
    </row>
    <row r="548" spans="1:7" ht="45" customHeight="1" x14ac:dyDescent="0.25">
      <c r="A548" s="43" t="s">
        <v>1380</v>
      </c>
      <c r="B548" s="43" t="s">
        <v>1092</v>
      </c>
      <c r="C548" s="43" t="s">
        <v>230</v>
      </c>
      <c r="D548" s="44" t="s">
        <v>27</v>
      </c>
      <c r="E548" s="1" t="s">
        <v>1381</v>
      </c>
      <c r="F548" s="1" t="s">
        <v>1381</v>
      </c>
      <c r="G548" s="45">
        <f>SUM(G549:G549)</f>
        <v>1</v>
      </c>
    </row>
    <row r="549" spans="1:7" x14ac:dyDescent="0.25">
      <c r="A549" s="46" t="s">
        <v>1382</v>
      </c>
      <c r="B549" s="46"/>
      <c r="C549" s="47">
        <v>1</v>
      </c>
      <c r="D549" s="47"/>
      <c r="E549" s="47"/>
      <c r="F549" s="47"/>
      <c r="G549" s="47">
        <f>PRODUCT(C549:F549)</f>
        <v>1</v>
      </c>
    </row>
    <row r="551" spans="1:7" ht="45" customHeight="1" x14ac:dyDescent="0.25">
      <c r="A551" s="43" t="s">
        <v>1383</v>
      </c>
      <c r="B551" s="43" t="s">
        <v>1092</v>
      </c>
      <c r="C551" s="43" t="s">
        <v>232</v>
      </c>
      <c r="D551" s="44" t="s">
        <v>27</v>
      </c>
      <c r="E551" s="1" t="s">
        <v>1384</v>
      </c>
      <c r="F551" s="1" t="s">
        <v>1384</v>
      </c>
      <c r="G551" s="45">
        <f>SUM(G552:G552)</f>
        <v>1</v>
      </c>
    </row>
    <row r="552" spans="1:7" x14ac:dyDescent="0.25">
      <c r="A552" s="46" t="s">
        <v>1385</v>
      </c>
      <c r="B552" s="46"/>
      <c r="C552" s="47">
        <v>1</v>
      </c>
      <c r="D552" s="47"/>
      <c r="E552" s="47"/>
      <c r="F552" s="47"/>
      <c r="G552" s="47">
        <f>PRODUCT(C552:F552)</f>
        <v>1</v>
      </c>
    </row>
    <row r="554" spans="1:7" ht="45" customHeight="1" x14ac:dyDescent="0.25">
      <c r="A554" s="43" t="s">
        <v>1386</v>
      </c>
      <c r="B554" s="43" t="s">
        <v>1092</v>
      </c>
      <c r="C554" s="43" t="s">
        <v>234</v>
      </c>
      <c r="D554" s="44" t="s">
        <v>27</v>
      </c>
      <c r="E554" s="1" t="s">
        <v>1387</v>
      </c>
      <c r="F554" s="1" t="s">
        <v>1387</v>
      </c>
      <c r="G554" s="45">
        <f>SUM(G555:G571)</f>
        <v>28</v>
      </c>
    </row>
    <row r="555" spans="1:7" x14ac:dyDescent="0.25">
      <c r="A555" s="49" t="s">
        <v>1388</v>
      </c>
      <c r="B555" s="49" t="s">
        <v>1252</v>
      </c>
      <c r="C555" s="50" t="s">
        <v>1343</v>
      </c>
      <c r="D555" s="50" t="s">
        <v>1344</v>
      </c>
      <c r="E555" s="50"/>
      <c r="F555" s="50"/>
      <c r="G555" s="51"/>
    </row>
    <row r="556" spans="1:7" x14ac:dyDescent="0.25">
      <c r="A556" s="46" t="s">
        <v>1345</v>
      </c>
      <c r="B556" s="46"/>
      <c r="C556" s="47">
        <v>4</v>
      </c>
      <c r="D556" s="47">
        <v>2</v>
      </c>
      <c r="E556" s="47"/>
      <c r="F556" s="47"/>
      <c r="G556" s="47">
        <f t="shared" ref="G556:G562" si="11">PRODUCT(C556:F556)</f>
        <v>8</v>
      </c>
    </row>
    <row r="557" spans="1:7" x14ac:dyDescent="0.25">
      <c r="A557" s="46" t="s">
        <v>1346</v>
      </c>
      <c r="B557" s="46"/>
      <c r="C557" s="47">
        <v>1</v>
      </c>
      <c r="D557" s="47">
        <v>2</v>
      </c>
      <c r="E557" s="47"/>
      <c r="F557" s="47"/>
      <c r="G557" s="47">
        <f t="shared" si="11"/>
        <v>2</v>
      </c>
    </row>
    <row r="558" spans="1:7" x14ac:dyDescent="0.25">
      <c r="A558" s="46" t="s">
        <v>1347</v>
      </c>
      <c r="B558" s="46"/>
      <c r="C558" s="47">
        <v>3</v>
      </c>
      <c r="D558" s="47">
        <v>1</v>
      </c>
      <c r="E558" s="47"/>
      <c r="F558" s="47"/>
      <c r="G558" s="47">
        <f t="shared" si="11"/>
        <v>3</v>
      </c>
    </row>
    <row r="559" spans="1:7" x14ac:dyDescent="0.25">
      <c r="A559" s="46" t="s">
        <v>1348</v>
      </c>
      <c r="B559" s="46"/>
      <c r="C559" s="47">
        <v>1</v>
      </c>
      <c r="D559" s="47">
        <v>1</v>
      </c>
      <c r="E559" s="47"/>
      <c r="F559" s="47"/>
      <c r="G559" s="47">
        <f t="shared" si="11"/>
        <v>1</v>
      </c>
    </row>
    <row r="560" spans="1:7" x14ac:dyDescent="0.25">
      <c r="A560" s="46" t="s">
        <v>1349</v>
      </c>
      <c r="B560" s="46"/>
      <c r="C560" s="47">
        <v>1</v>
      </c>
      <c r="D560" s="47">
        <v>1</v>
      </c>
      <c r="E560" s="47"/>
      <c r="F560" s="47"/>
      <c r="G560" s="47">
        <f t="shared" si="11"/>
        <v>1</v>
      </c>
    </row>
    <row r="561" spans="1:7" x14ac:dyDescent="0.25">
      <c r="A561" s="46" t="s">
        <v>1350</v>
      </c>
      <c r="B561" s="46"/>
      <c r="C561" s="47">
        <v>1</v>
      </c>
      <c r="D561" s="47">
        <v>1</v>
      </c>
      <c r="E561" s="47"/>
      <c r="F561" s="47"/>
      <c r="G561" s="47">
        <f t="shared" si="11"/>
        <v>1</v>
      </c>
    </row>
    <row r="562" spans="1:7" x14ac:dyDescent="0.25">
      <c r="A562" s="46" t="s">
        <v>1095</v>
      </c>
      <c r="B562" s="46"/>
      <c r="C562" s="47">
        <v>2</v>
      </c>
      <c r="D562" s="47">
        <v>1</v>
      </c>
      <c r="E562" s="47"/>
      <c r="F562" s="47"/>
      <c r="G562" s="47">
        <f t="shared" si="11"/>
        <v>2</v>
      </c>
    </row>
    <row r="563" spans="1:7" x14ac:dyDescent="0.25">
      <c r="A563" s="49" t="s">
        <v>1389</v>
      </c>
      <c r="B563" s="49" t="s">
        <v>1252</v>
      </c>
      <c r="C563" s="50" t="s">
        <v>1343</v>
      </c>
      <c r="D563" s="50" t="s">
        <v>1344</v>
      </c>
      <c r="E563" s="50"/>
      <c r="F563" s="50"/>
      <c r="G563" s="51"/>
    </row>
    <row r="564" spans="1:7" x14ac:dyDescent="0.25">
      <c r="A564" s="46" t="s">
        <v>1345</v>
      </c>
      <c r="B564" s="46"/>
      <c r="C564" s="47">
        <v>1</v>
      </c>
      <c r="D564" s="47">
        <v>1</v>
      </c>
      <c r="E564" s="47"/>
      <c r="F564" s="47"/>
      <c r="G564" s="47">
        <f t="shared" ref="G564:G571" si="12">PRODUCT(C564:F564)</f>
        <v>1</v>
      </c>
    </row>
    <row r="565" spans="1:7" x14ac:dyDescent="0.25">
      <c r="A565" s="46" t="s">
        <v>1346</v>
      </c>
      <c r="B565" s="46"/>
      <c r="C565" s="47">
        <v>1</v>
      </c>
      <c r="D565" s="47">
        <v>1</v>
      </c>
      <c r="E565" s="47"/>
      <c r="F565" s="47"/>
      <c r="G565" s="47">
        <f t="shared" si="12"/>
        <v>1</v>
      </c>
    </row>
    <row r="566" spans="1:7" x14ac:dyDescent="0.25">
      <c r="A566" s="46" t="s">
        <v>1347</v>
      </c>
      <c r="B566" s="46"/>
      <c r="C566" s="47">
        <v>3</v>
      </c>
      <c r="D566" s="47">
        <v>1</v>
      </c>
      <c r="E566" s="47"/>
      <c r="F566" s="47"/>
      <c r="G566" s="47">
        <f t="shared" si="12"/>
        <v>3</v>
      </c>
    </row>
    <row r="567" spans="1:7" x14ac:dyDescent="0.25">
      <c r="A567" s="46" t="s">
        <v>1348</v>
      </c>
      <c r="B567" s="46"/>
      <c r="C567" s="47">
        <v>1</v>
      </c>
      <c r="D567" s="47">
        <v>1</v>
      </c>
      <c r="E567" s="47"/>
      <c r="F567" s="47"/>
      <c r="G567" s="47">
        <f t="shared" si="12"/>
        <v>1</v>
      </c>
    </row>
    <row r="568" spans="1:7" x14ac:dyDescent="0.25">
      <c r="A568" s="46" t="s">
        <v>1349</v>
      </c>
      <c r="B568" s="46"/>
      <c r="C568" s="47">
        <v>1</v>
      </c>
      <c r="D568" s="47">
        <v>1</v>
      </c>
      <c r="E568" s="47"/>
      <c r="F568" s="47"/>
      <c r="G568" s="47">
        <f t="shared" si="12"/>
        <v>1</v>
      </c>
    </row>
    <row r="569" spans="1:7" x14ac:dyDescent="0.25">
      <c r="A569" s="46" t="s">
        <v>1350</v>
      </c>
      <c r="B569" s="46"/>
      <c r="C569" s="47">
        <v>1</v>
      </c>
      <c r="D569" s="47">
        <v>1</v>
      </c>
      <c r="E569" s="47"/>
      <c r="F569" s="47"/>
      <c r="G569" s="47">
        <f t="shared" si="12"/>
        <v>1</v>
      </c>
    </row>
    <row r="570" spans="1:7" x14ac:dyDescent="0.25">
      <c r="A570" s="46" t="s">
        <v>1353</v>
      </c>
      <c r="B570" s="46"/>
      <c r="C570" s="47">
        <v>1</v>
      </c>
      <c r="D570" s="47">
        <v>1</v>
      </c>
      <c r="E570" s="47"/>
      <c r="F570" s="47"/>
      <c r="G570" s="47">
        <f t="shared" si="12"/>
        <v>1</v>
      </c>
    </row>
    <row r="571" spans="1:7" x14ac:dyDescent="0.25">
      <c r="A571" s="46" t="s">
        <v>1095</v>
      </c>
      <c r="B571" s="46"/>
      <c r="C571" s="47">
        <v>1</v>
      </c>
      <c r="D571" s="47">
        <v>1</v>
      </c>
      <c r="E571" s="47"/>
      <c r="F571" s="47"/>
      <c r="G571" s="47">
        <f t="shared" si="12"/>
        <v>1</v>
      </c>
    </row>
    <row r="573" spans="1:7" ht="45" customHeight="1" x14ac:dyDescent="0.25">
      <c r="A573" s="43" t="s">
        <v>1390</v>
      </c>
      <c r="B573" s="43" t="s">
        <v>1092</v>
      </c>
      <c r="C573" s="43" t="s">
        <v>236</v>
      </c>
      <c r="D573" s="44" t="s">
        <v>27</v>
      </c>
      <c r="E573" s="1" t="s">
        <v>1391</v>
      </c>
      <c r="F573" s="1" t="s">
        <v>1391</v>
      </c>
      <c r="G573" s="45">
        <f>SUM(G574:G575)</f>
        <v>1</v>
      </c>
    </row>
    <row r="574" spans="1:7" x14ac:dyDescent="0.25">
      <c r="A574" s="49" t="s">
        <v>1368</v>
      </c>
      <c r="B574" s="49" t="s">
        <v>1252</v>
      </c>
      <c r="C574" s="50"/>
      <c r="D574" s="50"/>
      <c r="E574" s="50"/>
      <c r="F574" s="50"/>
      <c r="G574" s="51"/>
    </row>
    <row r="575" spans="1:7" x14ac:dyDescent="0.25">
      <c r="A575" s="46" t="s">
        <v>1392</v>
      </c>
      <c r="B575" s="46"/>
      <c r="C575" s="47">
        <v>1</v>
      </c>
      <c r="D575" s="47"/>
      <c r="E575" s="47"/>
      <c r="F575" s="47"/>
      <c r="G575" s="47">
        <f>PRODUCT(C575:F575)</f>
        <v>1</v>
      </c>
    </row>
    <row r="577" spans="1:7" ht="45" customHeight="1" x14ac:dyDescent="0.25">
      <c r="A577" s="43" t="s">
        <v>1393</v>
      </c>
      <c r="B577" s="43" t="s">
        <v>1092</v>
      </c>
      <c r="C577" s="43" t="s">
        <v>238</v>
      </c>
      <c r="D577" s="44" t="s">
        <v>27</v>
      </c>
      <c r="E577" s="1" t="s">
        <v>1394</v>
      </c>
      <c r="F577" s="1" t="s">
        <v>1394</v>
      </c>
      <c r="G577" s="45">
        <f>SUM(G578:G580)</f>
        <v>2</v>
      </c>
    </row>
    <row r="578" spans="1:7" x14ac:dyDescent="0.25">
      <c r="A578" s="49" t="s">
        <v>1373</v>
      </c>
      <c r="B578" s="49" t="s">
        <v>1252</v>
      </c>
      <c r="C578" s="50"/>
      <c r="D578" s="50"/>
      <c r="E578" s="50"/>
      <c r="F578" s="50"/>
      <c r="G578" s="51"/>
    </row>
    <row r="579" spans="1:7" x14ac:dyDescent="0.25">
      <c r="A579" s="46" t="s">
        <v>1374</v>
      </c>
      <c r="B579" s="46"/>
      <c r="C579" s="47">
        <v>1</v>
      </c>
      <c r="D579" s="47"/>
      <c r="E579" s="47"/>
      <c r="F579" s="47"/>
      <c r="G579" s="47">
        <f>PRODUCT(C579:F579)</f>
        <v>1</v>
      </c>
    </row>
    <row r="580" spans="1:7" x14ac:dyDescent="0.25">
      <c r="A580" s="46" t="s">
        <v>1375</v>
      </c>
      <c r="B580" s="46"/>
      <c r="C580" s="47">
        <v>1</v>
      </c>
      <c r="D580" s="47"/>
      <c r="E580" s="47"/>
      <c r="F580" s="47"/>
      <c r="G580" s="47">
        <f>PRODUCT(C580:F580)</f>
        <v>1</v>
      </c>
    </row>
    <row r="582" spans="1:7" ht="45" customHeight="1" x14ac:dyDescent="0.25">
      <c r="A582" s="43" t="s">
        <v>1395</v>
      </c>
      <c r="B582" s="43" t="s">
        <v>1092</v>
      </c>
      <c r="C582" s="43" t="s">
        <v>240</v>
      </c>
      <c r="D582" s="44" t="s">
        <v>27</v>
      </c>
      <c r="E582" s="1" t="s">
        <v>1396</v>
      </c>
      <c r="F582" s="1" t="s">
        <v>1396</v>
      </c>
      <c r="G582" s="45">
        <f>SUM(G583:G583)</f>
        <v>1</v>
      </c>
    </row>
    <row r="583" spans="1:7" x14ac:dyDescent="0.25">
      <c r="A583" s="46" t="s">
        <v>1397</v>
      </c>
      <c r="B583" s="46"/>
      <c r="C583" s="47">
        <v>1</v>
      </c>
      <c r="D583" s="47"/>
      <c r="E583" s="47"/>
      <c r="F583" s="47"/>
      <c r="G583" s="47">
        <f>PRODUCT(C583:F583)</f>
        <v>1</v>
      </c>
    </row>
    <row r="585" spans="1:7" ht="45" customHeight="1" x14ac:dyDescent="0.25">
      <c r="A585" s="43" t="s">
        <v>1398</v>
      </c>
      <c r="B585" s="43" t="s">
        <v>1092</v>
      </c>
      <c r="C585" s="43" t="s">
        <v>242</v>
      </c>
      <c r="D585" s="44" t="s">
        <v>27</v>
      </c>
      <c r="E585" s="1" t="s">
        <v>1399</v>
      </c>
      <c r="F585" s="1" t="s">
        <v>1399</v>
      </c>
      <c r="G585" s="45">
        <f>SUM(G586:G586)</f>
        <v>1</v>
      </c>
    </row>
    <row r="586" spans="1:7" x14ac:dyDescent="0.25">
      <c r="A586" s="46" t="s">
        <v>1400</v>
      </c>
      <c r="B586" s="46"/>
      <c r="C586" s="47">
        <v>1</v>
      </c>
      <c r="D586" s="47"/>
      <c r="E586" s="47"/>
      <c r="F586" s="47"/>
      <c r="G586" s="47">
        <f>PRODUCT(C586:F586)</f>
        <v>1</v>
      </c>
    </row>
    <row r="588" spans="1:7" ht="45" customHeight="1" x14ac:dyDescent="0.25">
      <c r="A588" s="43" t="s">
        <v>1401</v>
      </c>
      <c r="B588" s="43" t="s">
        <v>1092</v>
      </c>
      <c r="C588" s="43" t="s">
        <v>244</v>
      </c>
      <c r="D588" s="44" t="s">
        <v>27</v>
      </c>
      <c r="E588" s="1" t="s">
        <v>1402</v>
      </c>
      <c r="F588" s="1" t="s">
        <v>1402</v>
      </c>
      <c r="G588" s="45">
        <f>SUM(G589:G589)</f>
        <v>1</v>
      </c>
    </row>
    <row r="589" spans="1:7" x14ac:dyDescent="0.25">
      <c r="A589" s="46" t="s">
        <v>1403</v>
      </c>
      <c r="B589" s="46"/>
      <c r="C589" s="47">
        <v>1</v>
      </c>
      <c r="D589" s="47"/>
      <c r="E589" s="47"/>
      <c r="F589" s="47"/>
      <c r="G589" s="47">
        <f>PRODUCT(C589:F589)</f>
        <v>1</v>
      </c>
    </row>
    <row r="591" spans="1:7" x14ac:dyDescent="0.25">
      <c r="B591" t="s">
        <v>1090</v>
      </c>
      <c r="C591" s="41" t="s">
        <v>5</v>
      </c>
      <c r="D591" s="42" t="s">
        <v>6</v>
      </c>
      <c r="E591" s="41" t="s">
        <v>7</v>
      </c>
    </row>
    <row r="592" spans="1:7" x14ac:dyDescent="0.25">
      <c r="B592" t="s">
        <v>1090</v>
      </c>
      <c r="C592" s="41" t="s">
        <v>8</v>
      </c>
      <c r="D592" s="42" t="s">
        <v>6</v>
      </c>
      <c r="E592" s="41" t="s">
        <v>9</v>
      </c>
    </row>
    <row r="593" spans="1:7" x14ac:dyDescent="0.25">
      <c r="B593" t="s">
        <v>1090</v>
      </c>
      <c r="C593" s="41" t="s">
        <v>10</v>
      </c>
      <c r="D593" s="42" t="s">
        <v>202</v>
      </c>
      <c r="E593" s="41" t="s">
        <v>203</v>
      </c>
    </row>
    <row r="594" spans="1:7" x14ac:dyDescent="0.25">
      <c r="B594" t="s">
        <v>1090</v>
      </c>
      <c r="C594" s="41" t="s">
        <v>39</v>
      </c>
      <c r="D594" s="42" t="s">
        <v>147</v>
      </c>
      <c r="E594" s="41" t="s">
        <v>246</v>
      </c>
    </row>
    <row r="596" spans="1:7" ht="45" customHeight="1" x14ac:dyDescent="0.25">
      <c r="A596" s="43" t="s">
        <v>1404</v>
      </c>
      <c r="B596" s="43" t="s">
        <v>1092</v>
      </c>
      <c r="C596" s="43" t="s">
        <v>248</v>
      </c>
      <c r="D596" s="44" t="s">
        <v>27</v>
      </c>
      <c r="E596" s="1" t="s">
        <v>1405</v>
      </c>
      <c r="F596" s="1" t="s">
        <v>1405</v>
      </c>
      <c r="G596" s="45">
        <f>SUM(G597:G598)</f>
        <v>2</v>
      </c>
    </row>
    <row r="597" spans="1:7" x14ac:dyDescent="0.25">
      <c r="A597" s="49" t="s">
        <v>1406</v>
      </c>
      <c r="B597" s="49" t="s">
        <v>1252</v>
      </c>
      <c r="C597" s="50"/>
      <c r="D597" s="50"/>
      <c r="E597" s="50"/>
      <c r="F597" s="50"/>
      <c r="G597" s="51"/>
    </row>
    <row r="598" spans="1:7" x14ac:dyDescent="0.25">
      <c r="A598" s="46" t="s">
        <v>1407</v>
      </c>
      <c r="B598" s="46"/>
      <c r="C598" s="47">
        <v>2</v>
      </c>
      <c r="D598" s="47"/>
      <c r="E598" s="47"/>
      <c r="F598" s="47"/>
      <c r="G598" s="47">
        <f>PRODUCT(C598:F598)</f>
        <v>2</v>
      </c>
    </row>
    <row r="600" spans="1:7" ht="45" customHeight="1" x14ac:dyDescent="0.25">
      <c r="A600" s="43" t="s">
        <v>1408</v>
      </c>
      <c r="B600" s="43" t="s">
        <v>1092</v>
      </c>
      <c r="C600" s="43" t="s">
        <v>250</v>
      </c>
      <c r="D600" s="44" t="s">
        <v>27</v>
      </c>
      <c r="E600" s="1" t="s">
        <v>1409</v>
      </c>
      <c r="F600" s="1" t="s">
        <v>1409</v>
      </c>
      <c r="G600" s="45">
        <f>SUM(G601:G602)</f>
        <v>2</v>
      </c>
    </row>
    <row r="601" spans="1:7" x14ac:dyDescent="0.25">
      <c r="A601" s="46" t="s">
        <v>1410</v>
      </c>
      <c r="B601" s="46"/>
      <c r="C601" s="47">
        <v>1</v>
      </c>
      <c r="D601" s="47"/>
      <c r="E601" s="47"/>
      <c r="F601" s="47"/>
      <c r="G601" s="47">
        <f>PRODUCT(C601:F601)</f>
        <v>1</v>
      </c>
    </row>
    <row r="602" spans="1:7" x14ac:dyDescent="0.25">
      <c r="A602" s="46" t="s">
        <v>1411</v>
      </c>
      <c r="B602" s="46"/>
      <c r="C602" s="47">
        <v>1</v>
      </c>
      <c r="D602" s="47"/>
      <c r="E602" s="47"/>
      <c r="F602" s="47"/>
      <c r="G602" s="47">
        <f>PRODUCT(C602:F602)</f>
        <v>1</v>
      </c>
    </row>
    <row r="604" spans="1:7" ht="45" customHeight="1" x14ac:dyDescent="0.25">
      <c r="A604" s="43" t="s">
        <v>1412</v>
      </c>
      <c r="B604" s="43" t="s">
        <v>1092</v>
      </c>
      <c r="C604" s="43" t="s">
        <v>252</v>
      </c>
      <c r="D604" s="44" t="s">
        <v>27</v>
      </c>
      <c r="E604" s="1" t="s">
        <v>1413</v>
      </c>
      <c r="F604" s="1" t="s">
        <v>1413</v>
      </c>
      <c r="G604" s="45">
        <f>SUM(G605:G605)</f>
        <v>1</v>
      </c>
    </row>
    <row r="605" spans="1:7" x14ac:dyDescent="0.25">
      <c r="A605" s="46" t="s">
        <v>1414</v>
      </c>
      <c r="B605" s="46"/>
      <c r="C605" s="47">
        <v>1</v>
      </c>
      <c r="D605" s="47"/>
      <c r="E605" s="47"/>
      <c r="F605" s="47"/>
      <c r="G605" s="47">
        <f>PRODUCT(C605:F605)</f>
        <v>1</v>
      </c>
    </row>
    <row r="607" spans="1:7" ht="45" customHeight="1" x14ac:dyDescent="0.25">
      <c r="A607" s="43" t="s">
        <v>1415</v>
      </c>
      <c r="B607" s="43" t="s">
        <v>1092</v>
      </c>
      <c r="C607" s="43" t="s">
        <v>254</v>
      </c>
      <c r="D607" s="44" t="s">
        <v>27</v>
      </c>
      <c r="E607" s="1" t="s">
        <v>255</v>
      </c>
      <c r="F607" s="1" t="s">
        <v>255</v>
      </c>
      <c r="G607" s="45">
        <f>SUM(G608:G611)</f>
        <v>230</v>
      </c>
    </row>
    <row r="608" spans="1:7" x14ac:dyDescent="0.25">
      <c r="A608" s="49"/>
      <c r="B608" s="49" t="s">
        <v>1252</v>
      </c>
      <c r="C608" s="50" t="s">
        <v>1416</v>
      </c>
      <c r="D608" s="50"/>
      <c r="E608" s="50"/>
      <c r="F608" s="50"/>
      <c r="G608" s="51"/>
    </row>
    <row r="609" spans="1:7" x14ac:dyDescent="0.25">
      <c r="A609" s="46" t="s">
        <v>1417</v>
      </c>
      <c r="B609" s="46"/>
      <c r="C609" s="47">
        <v>15</v>
      </c>
      <c r="D609" s="47">
        <v>12</v>
      </c>
      <c r="E609" s="47"/>
      <c r="F609" s="47"/>
      <c r="G609" s="47">
        <f>PRODUCT(C609:F609)</f>
        <v>180</v>
      </c>
    </row>
    <row r="610" spans="1:7" x14ac:dyDescent="0.25">
      <c r="A610" s="46" t="s">
        <v>1418</v>
      </c>
      <c r="B610" s="46"/>
      <c r="C610" s="47"/>
      <c r="D610" s="47">
        <v>30</v>
      </c>
      <c r="E610" s="47"/>
      <c r="F610" s="47"/>
      <c r="G610" s="47">
        <f>PRODUCT(C610:F610)</f>
        <v>30</v>
      </c>
    </row>
    <row r="611" spans="1:7" x14ac:dyDescent="0.25">
      <c r="A611" s="46" t="s">
        <v>1095</v>
      </c>
      <c r="B611" s="46"/>
      <c r="C611" s="47"/>
      <c r="D611" s="47">
        <v>20</v>
      </c>
      <c r="E611" s="47"/>
      <c r="F611" s="47"/>
      <c r="G611" s="47">
        <f>PRODUCT(C611:F611)</f>
        <v>20</v>
      </c>
    </row>
    <row r="613" spans="1:7" x14ac:dyDescent="0.25">
      <c r="B613" t="s">
        <v>1090</v>
      </c>
      <c r="C613" s="41" t="s">
        <v>5</v>
      </c>
      <c r="D613" s="42" t="s">
        <v>6</v>
      </c>
      <c r="E613" s="41" t="s">
        <v>7</v>
      </c>
    </row>
    <row r="614" spans="1:7" x14ac:dyDescent="0.25">
      <c r="B614" t="s">
        <v>1090</v>
      </c>
      <c r="C614" s="41" t="s">
        <v>8</v>
      </c>
      <c r="D614" s="42" t="s">
        <v>6</v>
      </c>
      <c r="E614" s="41" t="s">
        <v>9</v>
      </c>
    </row>
    <row r="615" spans="1:7" x14ac:dyDescent="0.25">
      <c r="B615" t="s">
        <v>1090</v>
      </c>
      <c r="C615" s="41" t="s">
        <v>10</v>
      </c>
      <c r="D615" s="42" t="s">
        <v>202</v>
      </c>
      <c r="E615" s="41" t="s">
        <v>203</v>
      </c>
    </row>
    <row r="616" spans="1:7" x14ac:dyDescent="0.25">
      <c r="B616" t="s">
        <v>1090</v>
      </c>
      <c r="C616" s="41" t="s">
        <v>39</v>
      </c>
      <c r="D616" s="42" t="s">
        <v>202</v>
      </c>
      <c r="E616" s="41" t="s">
        <v>256</v>
      </c>
    </row>
    <row r="618" spans="1:7" ht="45" customHeight="1" x14ac:dyDescent="0.25">
      <c r="A618" s="43" t="s">
        <v>1419</v>
      </c>
      <c r="B618" s="43" t="s">
        <v>1092</v>
      </c>
      <c r="C618" s="43" t="s">
        <v>258</v>
      </c>
      <c r="D618" s="44" t="s">
        <v>27</v>
      </c>
      <c r="E618" s="1" t="s">
        <v>259</v>
      </c>
      <c r="F618" s="1" t="s">
        <v>259</v>
      </c>
      <c r="G618" s="45">
        <f>SUM(G619:G619)</f>
        <v>1</v>
      </c>
    </row>
    <row r="619" spans="1:7" x14ac:dyDescent="0.25">
      <c r="A619" s="46" t="s">
        <v>1385</v>
      </c>
      <c r="B619" s="46"/>
      <c r="C619" s="47">
        <v>1</v>
      </c>
      <c r="D619" s="47"/>
      <c r="E619" s="47"/>
      <c r="F619" s="47"/>
      <c r="G619" s="47">
        <f>PRODUCT(C619:F619)</f>
        <v>1</v>
      </c>
    </row>
    <row r="621" spans="1:7" ht="45" customHeight="1" x14ac:dyDescent="0.25">
      <c r="A621" s="43" t="s">
        <v>1420</v>
      </c>
      <c r="B621" s="43" t="s">
        <v>1092</v>
      </c>
      <c r="C621" s="43" t="s">
        <v>260</v>
      </c>
      <c r="D621" s="44" t="s">
        <v>27</v>
      </c>
      <c r="E621" s="1" t="s">
        <v>261</v>
      </c>
      <c r="F621" s="1" t="s">
        <v>261</v>
      </c>
      <c r="G621" s="45">
        <f>SUM(G622:G622)</f>
        <v>4</v>
      </c>
    </row>
    <row r="622" spans="1:7" x14ac:dyDescent="0.25">
      <c r="A622" s="46" t="s">
        <v>1421</v>
      </c>
      <c r="B622" s="46"/>
      <c r="C622" s="47">
        <v>4</v>
      </c>
      <c r="D622" s="47"/>
      <c r="E622" s="47"/>
      <c r="F622" s="47"/>
      <c r="G622" s="47">
        <f>PRODUCT(C622:F622)</f>
        <v>4</v>
      </c>
    </row>
    <row r="624" spans="1:7" x14ac:dyDescent="0.25">
      <c r="B624" t="s">
        <v>1090</v>
      </c>
      <c r="C624" s="41" t="s">
        <v>5</v>
      </c>
      <c r="D624" s="42" t="s">
        <v>6</v>
      </c>
      <c r="E624" s="41" t="s">
        <v>7</v>
      </c>
    </row>
    <row r="625" spans="1:7" x14ac:dyDescent="0.25">
      <c r="B625" t="s">
        <v>1090</v>
      </c>
      <c r="C625" s="41" t="s">
        <v>8</v>
      </c>
      <c r="D625" s="42" t="s">
        <v>6</v>
      </c>
      <c r="E625" s="41" t="s">
        <v>9</v>
      </c>
    </row>
    <row r="626" spans="1:7" x14ac:dyDescent="0.25">
      <c r="B626" t="s">
        <v>1090</v>
      </c>
      <c r="C626" s="41" t="s">
        <v>10</v>
      </c>
      <c r="D626" s="42" t="s">
        <v>284</v>
      </c>
      <c r="E626" s="41" t="s">
        <v>285</v>
      </c>
    </row>
    <row r="628" spans="1:7" ht="45" customHeight="1" x14ac:dyDescent="0.25">
      <c r="A628" s="43" t="s">
        <v>1422</v>
      </c>
      <c r="B628" s="43" t="s">
        <v>1092</v>
      </c>
      <c r="C628" s="43" t="s">
        <v>287</v>
      </c>
      <c r="D628" s="44" t="s">
        <v>27</v>
      </c>
      <c r="E628" s="1" t="s">
        <v>288</v>
      </c>
      <c r="F628" s="1" t="s">
        <v>288</v>
      </c>
      <c r="G628" s="45">
        <f>SUM(G629:G629)</f>
        <v>3</v>
      </c>
    </row>
    <row r="629" spans="1:7" x14ac:dyDescent="0.25">
      <c r="A629" s="46"/>
      <c r="B629" s="46"/>
      <c r="C629" s="47">
        <v>3</v>
      </c>
      <c r="D629" s="47"/>
      <c r="E629" s="47"/>
      <c r="F629" s="47"/>
      <c r="G629" s="47">
        <f>PRODUCT(C629:F629)</f>
        <v>3</v>
      </c>
    </row>
    <row r="631" spans="1:7" x14ac:dyDescent="0.25">
      <c r="B631" t="s">
        <v>1090</v>
      </c>
      <c r="C631" s="41" t="s">
        <v>5</v>
      </c>
      <c r="D631" s="42" t="s">
        <v>6</v>
      </c>
      <c r="E631" s="41" t="s">
        <v>7</v>
      </c>
    </row>
    <row r="632" spans="1:7" x14ac:dyDescent="0.25">
      <c r="B632" t="s">
        <v>1090</v>
      </c>
      <c r="C632" s="41" t="s">
        <v>8</v>
      </c>
      <c r="D632" s="42" t="s">
        <v>6</v>
      </c>
      <c r="E632" s="41" t="s">
        <v>9</v>
      </c>
    </row>
    <row r="633" spans="1:7" x14ac:dyDescent="0.25">
      <c r="B633" t="s">
        <v>1090</v>
      </c>
      <c r="C633" s="41" t="s">
        <v>10</v>
      </c>
      <c r="D633" s="42" t="s">
        <v>289</v>
      </c>
      <c r="E633" s="41" t="s">
        <v>290</v>
      </c>
    </row>
    <row r="634" spans="1:7" x14ac:dyDescent="0.25">
      <c r="B634" t="s">
        <v>1090</v>
      </c>
      <c r="C634" s="41" t="s">
        <v>39</v>
      </c>
      <c r="D634" s="42" t="s">
        <v>6</v>
      </c>
      <c r="E634" s="41" t="s">
        <v>291</v>
      </c>
    </row>
    <row r="636" spans="1:7" ht="45" customHeight="1" x14ac:dyDescent="0.25">
      <c r="A636" s="43" t="s">
        <v>1423</v>
      </c>
      <c r="B636" s="43" t="s">
        <v>1092</v>
      </c>
      <c r="C636" s="43" t="s">
        <v>325</v>
      </c>
      <c r="D636" s="44" t="s">
        <v>18</v>
      </c>
      <c r="E636" s="1" t="s">
        <v>326</v>
      </c>
      <c r="F636" s="1" t="s">
        <v>326</v>
      </c>
      <c r="G636" s="45">
        <f>SUM(G637:G638)</f>
        <v>28</v>
      </c>
    </row>
    <row r="637" spans="1:7" x14ac:dyDescent="0.25">
      <c r="A637" s="46" t="s">
        <v>1424</v>
      </c>
      <c r="B637" s="46"/>
      <c r="C637" s="47">
        <v>8</v>
      </c>
      <c r="D637" s="47"/>
      <c r="E637" s="47"/>
      <c r="F637" s="47"/>
      <c r="G637" s="47">
        <f>PRODUCT(C637:F637)</f>
        <v>8</v>
      </c>
    </row>
    <row r="638" spans="1:7" x14ac:dyDescent="0.25">
      <c r="A638" s="46" t="s">
        <v>1425</v>
      </c>
      <c r="B638" s="46"/>
      <c r="C638" s="47">
        <v>20</v>
      </c>
      <c r="D638" s="47"/>
      <c r="E638" s="47"/>
      <c r="F638" s="47"/>
      <c r="G638" s="47">
        <f>PRODUCT(C638:F638)</f>
        <v>20</v>
      </c>
    </row>
    <row r="640" spans="1:7" x14ac:dyDescent="0.25">
      <c r="B640" t="s">
        <v>1090</v>
      </c>
      <c r="C640" s="41" t="s">
        <v>5</v>
      </c>
      <c r="D640" s="42" t="s">
        <v>6</v>
      </c>
      <c r="E640" s="41" t="s">
        <v>7</v>
      </c>
    </row>
    <row r="641" spans="1:7" x14ac:dyDescent="0.25">
      <c r="B641" t="s">
        <v>1090</v>
      </c>
      <c r="C641" s="41" t="s">
        <v>8</v>
      </c>
      <c r="D641" s="42" t="s">
        <v>6</v>
      </c>
      <c r="E641" s="41" t="s">
        <v>9</v>
      </c>
    </row>
    <row r="642" spans="1:7" x14ac:dyDescent="0.25">
      <c r="B642" t="s">
        <v>1090</v>
      </c>
      <c r="C642" s="41" t="s">
        <v>10</v>
      </c>
      <c r="D642" s="42" t="s">
        <v>289</v>
      </c>
      <c r="E642" s="41" t="s">
        <v>290</v>
      </c>
    </row>
    <row r="643" spans="1:7" x14ac:dyDescent="0.25">
      <c r="B643" t="s">
        <v>1090</v>
      </c>
      <c r="C643" s="41" t="s">
        <v>39</v>
      </c>
      <c r="D643" s="42" t="s">
        <v>62</v>
      </c>
      <c r="E643" s="41" t="s">
        <v>335</v>
      </c>
    </row>
    <row r="645" spans="1:7" ht="45" customHeight="1" x14ac:dyDescent="0.25">
      <c r="A645" s="43" t="s">
        <v>1426</v>
      </c>
      <c r="B645" s="43" t="s">
        <v>1092</v>
      </c>
      <c r="C645" s="43" t="s">
        <v>343</v>
      </c>
      <c r="D645" s="44" t="s">
        <v>18</v>
      </c>
      <c r="E645" s="1" t="s">
        <v>344</v>
      </c>
      <c r="F645" s="1" t="s">
        <v>344</v>
      </c>
      <c r="G645" s="45">
        <f>SUM(G646:G646)</f>
        <v>80</v>
      </c>
    </row>
    <row r="646" spans="1:7" x14ac:dyDescent="0.25">
      <c r="A646" s="46"/>
      <c r="B646" s="46"/>
      <c r="C646" s="47">
        <v>4</v>
      </c>
      <c r="D646" s="47">
        <v>20</v>
      </c>
      <c r="E646" s="47"/>
      <c r="F646" s="47"/>
      <c r="G646" s="47">
        <f>PRODUCT(C646:F646)</f>
        <v>80</v>
      </c>
    </row>
    <row r="648" spans="1:7" ht="45" customHeight="1" x14ac:dyDescent="0.25">
      <c r="A648" s="43" t="s">
        <v>1427</v>
      </c>
      <c r="B648" s="43" t="s">
        <v>1092</v>
      </c>
      <c r="C648" s="43" t="s">
        <v>141</v>
      </c>
      <c r="D648" s="44" t="s">
        <v>18</v>
      </c>
      <c r="E648" s="1" t="s">
        <v>1230</v>
      </c>
      <c r="F648" s="1" t="s">
        <v>1230</v>
      </c>
      <c r="G648" s="45">
        <f>SUM(G649:G649)</f>
        <v>480</v>
      </c>
    </row>
    <row r="649" spans="1:7" x14ac:dyDescent="0.25">
      <c r="A649" s="46"/>
      <c r="B649" s="46"/>
      <c r="C649" s="47">
        <v>60</v>
      </c>
      <c r="D649" s="47">
        <v>4</v>
      </c>
      <c r="E649" s="47">
        <v>2</v>
      </c>
      <c r="F649" s="47"/>
      <c r="G649" s="47">
        <f>PRODUCT(C649:F649)</f>
        <v>480</v>
      </c>
    </row>
    <row r="651" spans="1:7" ht="45" customHeight="1" x14ac:dyDescent="0.25">
      <c r="A651" s="43" t="s">
        <v>1428</v>
      </c>
      <c r="B651" s="43" t="s">
        <v>1092</v>
      </c>
      <c r="C651" s="43" t="s">
        <v>123</v>
      </c>
      <c r="D651" s="44" t="s">
        <v>18</v>
      </c>
      <c r="E651" s="1" t="s">
        <v>1207</v>
      </c>
      <c r="F651" s="1" t="s">
        <v>1207</v>
      </c>
      <c r="G651" s="45">
        <f>SUM(G652:G652)</f>
        <v>80</v>
      </c>
    </row>
    <row r="652" spans="1:7" x14ac:dyDescent="0.25">
      <c r="A652" s="46"/>
      <c r="B652" s="46"/>
      <c r="C652" s="47">
        <v>8</v>
      </c>
      <c r="D652" s="47">
        <v>10</v>
      </c>
      <c r="E652" s="47"/>
      <c r="F652" s="47"/>
      <c r="G652" s="47">
        <f>PRODUCT(C652:F652)</f>
        <v>80</v>
      </c>
    </row>
    <row r="654" spans="1:7" ht="45" customHeight="1" x14ac:dyDescent="0.25">
      <c r="A654" s="43" t="s">
        <v>1429</v>
      </c>
      <c r="B654" s="43" t="s">
        <v>1092</v>
      </c>
      <c r="C654" s="43" t="s">
        <v>125</v>
      </c>
      <c r="D654" s="44" t="s">
        <v>18</v>
      </c>
      <c r="E654" s="1" t="s">
        <v>1211</v>
      </c>
      <c r="F654" s="1" t="s">
        <v>1211</v>
      </c>
      <c r="G654" s="45">
        <f>SUM(G655:G655)</f>
        <v>20</v>
      </c>
    </row>
    <row r="655" spans="1:7" x14ac:dyDescent="0.25">
      <c r="A655" s="46"/>
      <c r="B655" s="46"/>
      <c r="C655" s="47">
        <v>20</v>
      </c>
      <c r="D655" s="47"/>
      <c r="E655" s="47"/>
      <c r="F655" s="47"/>
      <c r="G655" s="47">
        <f>PRODUCT(C655:F655)</f>
        <v>20</v>
      </c>
    </row>
    <row r="657" spans="1:7" x14ac:dyDescent="0.25">
      <c r="B657" t="s">
        <v>1090</v>
      </c>
      <c r="C657" s="41" t="s">
        <v>5</v>
      </c>
      <c r="D657" s="42" t="s">
        <v>6</v>
      </c>
      <c r="E657" s="41" t="s">
        <v>7</v>
      </c>
    </row>
    <row r="658" spans="1:7" x14ac:dyDescent="0.25">
      <c r="B658" t="s">
        <v>1090</v>
      </c>
      <c r="C658" s="41" t="s">
        <v>8</v>
      </c>
      <c r="D658" s="42" t="s">
        <v>6</v>
      </c>
      <c r="E658" s="41" t="s">
        <v>9</v>
      </c>
    </row>
    <row r="659" spans="1:7" x14ac:dyDescent="0.25">
      <c r="B659" t="s">
        <v>1090</v>
      </c>
      <c r="C659" s="41" t="s">
        <v>10</v>
      </c>
      <c r="D659" s="42" t="s">
        <v>289</v>
      </c>
      <c r="E659" s="41" t="s">
        <v>290</v>
      </c>
    </row>
    <row r="660" spans="1:7" x14ac:dyDescent="0.25">
      <c r="B660" t="s">
        <v>1090</v>
      </c>
      <c r="C660" s="41" t="s">
        <v>39</v>
      </c>
      <c r="D660" s="42" t="s">
        <v>147</v>
      </c>
      <c r="E660" s="41" t="s">
        <v>353</v>
      </c>
    </row>
    <row r="662" spans="1:7" ht="45" customHeight="1" x14ac:dyDescent="0.25">
      <c r="A662" s="43" t="s">
        <v>1430</v>
      </c>
      <c r="B662" s="43" t="s">
        <v>1092</v>
      </c>
      <c r="C662" s="43" t="s">
        <v>355</v>
      </c>
      <c r="D662" s="44" t="s">
        <v>15</v>
      </c>
      <c r="E662" s="1" t="s">
        <v>356</v>
      </c>
      <c r="F662" s="1" t="s">
        <v>356</v>
      </c>
      <c r="G662" s="45">
        <f>SUM(G663:G665)</f>
        <v>4.08</v>
      </c>
    </row>
    <row r="663" spans="1:7" x14ac:dyDescent="0.25">
      <c r="A663" s="46" t="s">
        <v>1431</v>
      </c>
      <c r="B663" s="46"/>
      <c r="C663" s="47">
        <v>2</v>
      </c>
      <c r="D663" s="47">
        <v>0.6</v>
      </c>
      <c r="E663" s="47"/>
      <c r="F663" s="47"/>
      <c r="G663" s="47">
        <f>PRODUCT(C663:F663)</f>
        <v>1.2</v>
      </c>
    </row>
    <row r="664" spans="1:7" x14ac:dyDescent="0.25">
      <c r="A664" s="46"/>
      <c r="B664" s="46"/>
      <c r="C664" s="47">
        <v>2.4</v>
      </c>
      <c r="D664" s="47">
        <v>0.6</v>
      </c>
      <c r="E664" s="47"/>
      <c r="F664" s="47"/>
      <c r="G664" s="47">
        <f>PRODUCT(C664:F664)</f>
        <v>1.44</v>
      </c>
    </row>
    <row r="665" spans="1:7" x14ac:dyDescent="0.25">
      <c r="A665" s="46"/>
      <c r="B665" s="46"/>
      <c r="C665" s="47">
        <v>2.4</v>
      </c>
      <c r="D665" s="47">
        <v>0.6</v>
      </c>
      <c r="E665" s="47"/>
      <c r="F665" s="47"/>
      <c r="G665" s="47">
        <f>PRODUCT(C665:F665)</f>
        <v>1.44</v>
      </c>
    </row>
    <row r="667" spans="1:7" ht="45" customHeight="1" x14ac:dyDescent="0.25">
      <c r="A667" s="43" t="s">
        <v>1432</v>
      </c>
      <c r="B667" s="43" t="s">
        <v>1092</v>
      </c>
      <c r="C667" s="43" t="s">
        <v>357</v>
      </c>
      <c r="D667" s="44" t="s">
        <v>266</v>
      </c>
      <c r="E667" s="1" t="s">
        <v>358</v>
      </c>
      <c r="F667" s="1" t="s">
        <v>358</v>
      </c>
      <c r="G667" s="45">
        <f>SUM(G668:G669)</f>
        <v>3.84</v>
      </c>
    </row>
    <row r="668" spans="1:7" x14ac:dyDescent="0.25">
      <c r="A668" s="46" t="s">
        <v>1431</v>
      </c>
      <c r="B668" s="46"/>
      <c r="C668" s="47">
        <v>2.4</v>
      </c>
      <c r="D668" s="47">
        <v>2</v>
      </c>
      <c r="E668" s="47">
        <v>0.6</v>
      </c>
      <c r="F668" s="47"/>
      <c r="G668" s="47">
        <f>PRODUCT(C668:F668)</f>
        <v>2.88</v>
      </c>
    </row>
    <row r="669" spans="1:7" x14ac:dyDescent="0.25">
      <c r="A669" s="46" t="s">
        <v>1433</v>
      </c>
      <c r="B669" s="46"/>
      <c r="C669" s="47">
        <v>2</v>
      </c>
      <c r="D669" s="47">
        <v>0.6</v>
      </c>
      <c r="E669" s="47">
        <v>0.8</v>
      </c>
      <c r="F669" s="47"/>
      <c r="G669" s="47">
        <f>PRODUCT(C669:F669)</f>
        <v>0.96</v>
      </c>
    </row>
    <row r="671" spans="1:7" ht="45" customHeight="1" x14ac:dyDescent="0.25">
      <c r="A671" s="43" t="s">
        <v>1434</v>
      </c>
      <c r="B671" s="43" t="s">
        <v>1092</v>
      </c>
      <c r="C671" s="43" t="s">
        <v>359</v>
      </c>
      <c r="D671" s="44" t="s">
        <v>27</v>
      </c>
      <c r="E671" s="1" t="s">
        <v>360</v>
      </c>
      <c r="F671" s="1" t="s">
        <v>360</v>
      </c>
      <c r="G671" s="45">
        <f>SUM(G672:G672)</f>
        <v>1</v>
      </c>
    </row>
    <row r="672" spans="1:7" x14ac:dyDescent="0.25">
      <c r="A672" s="46" t="s">
        <v>1435</v>
      </c>
      <c r="B672" s="46"/>
      <c r="C672" s="47">
        <v>1</v>
      </c>
      <c r="D672" s="47"/>
      <c r="E672" s="47"/>
      <c r="F672" s="47"/>
      <c r="G672" s="47">
        <f>PRODUCT(C672:F672)</f>
        <v>1</v>
      </c>
    </row>
    <row r="674" spans="1:7" ht="45" customHeight="1" x14ac:dyDescent="0.25">
      <c r="A674" s="43" t="s">
        <v>1436</v>
      </c>
      <c r="B674" s="43" t="s">
        <v>1092</v>
      </c>
      <c r="C674" s="43" t="s">
        <v>361</v>
      </c>
      <c r="D674" s="44" t="s">
        <v>15</v>
      </c>
      <c r="E674" s="1" t="s">
        <v>362</v>
      </c>
      <c r="F674" s="1" t="s">
        <v>362</v>
      </c>
      <c r="G674" s="45">
        <f>SUM(G675:G676)</f>
        <v>7.68</v>
      </c>
    </row>
    <row r="675" spans="1:7" x14ac:dyDescent="0.25">
      <c r="A675" s="46" t="s">
        <v>1431</v>
      </c>
      <c r="B675" s="46"/>
      <c r="C675" s="47">
        <v>2</v>
      </c>
      <c r="D675" s="47">
        <v>2.4</v>
      </c>
      <c r="E675" s="47"/>
      <c r="F675" s="47"/>
      <c r="G675" s="47">
        <f>PRODUCT(C675:F675)</f>
        <v>4.8</v>
      </c>
    </row>
    <row r="676" spans="1:7" x14ac:dyDescent="0.25">
      <c r="A676" s="46"/>
      <c r="B676" s="46"/>
      <c r="C676" s="47">
        <v>2.4</v>
      </c>
      <c r="D676" s="47">
        <v>0.6</v>
      </c>
      <c r="E676" s="47">
        <v>2</v>
      </c>
      <c r="F676" s="47"/>
      <c r="G676" s="47">
        <f>PRODUCT(C676:F676)</f>
        <v>2.88</v>
      </c>
    </row>
    <row r="678" spans="1:7" ht="45" customHeight="1" x14ac:dyDescent="0.25">
      <c r="A678" s="43" t="s">
        <v>1437</v>
      </c>
      <c r="B678" s="43" t="s">
        <v>1092</v>
      </c>
      <c r="C678" s="43" t="s">
        <v>363</v>
      </c>
      <c r="D678" s="44" t="s">
        <v>98</v>
      </c>
      <c r="E678" s="1" t="s">
        <v>364</v>
      </c>
      <c r="F678" s="1" t="s">
        <v>364</v>
      </c>
      <c r="G678" s="45">
        <f>SUM(G679:G679)</f>
        <v>398</v>
      </c>
    </row>
    <row r="679" spans="1:7" x14ac:dyDescent="0.25">
      <c r="A679" s="46" t="s">
        <v>1438</v>
      </c>
      <c r="B679" s="46"/>
      <c r="C679" s="47">
        <v>199</v>
      </c>
      <c r="D679" s="47">
        <v>2</v>
      </c>
      <c r="E679" s="47"/>
      <c r="F679" s="47"/>
      <c r="G679" s="47">
        <f>PRODUCT(C679:F679)</f>
        <v>398</v>
      </c>
    </row>
    <row r="681" spans="1:7" ht="45" customHeight="1" x14ac:dyDescent="0.25">
      <c r="A681" s="43" t="s">
        <v>1439</v>
      </c>
      <c r="B681" s="43" t="s">
        <v>1092</v>
      </c>
      <c r="C681" s="43" t="s">
        <v>365</v>
      </c>
      <c r="D681" s="44" t="s">
        <v>15</v>
      </c>
      <c r="E681" s="1" t="s">
        <v>366</v>
      </c>
      <c r="F681" s="1" t="s">
        <v>366</v>
      </c>
      <c r="G681" s="45">
        <f>SUM(G682:G683)</f>
        <v>8.64</v>
      </c>
    </row>
    <row r="682" spans="1:7" x14ac:dyDescent="0.25">
      <c r="A682" s="46" t="s">
        <v>1431</v>
      </c>
      <c r="B682" s="46"/>
      <c r="C682" s="47">
        <v>1.6</v>
      </c>
      <c r="D682" s="47">
        <v>2.4</v>
      </c>
      <c r="E682" s="47"/>
      <c r="F682" s="47"/>
      <c r="G682" s="47">
        <f>PRODUCT(C682:F682)</f>
        <v>3.84</v>
      </c>
    </row>
    <row r="683" spans="1:7" x14ac:dyDescent="0.25">
      <c r="A683" s="46"/>
      <c r="B683" s="46"/>
      <c r="C683" s="47">
        <v>2.4</v>
      </c>
      <c r="D683" s="47">
        <v>2</v>
      </c>
      <c r="E683" s="47"/>
      <c r="F683" s="47"/>
      <c r="G683" s="47">
        <f>PRODUCT(C683:F683)</f>
        <v>4.8</v>
      </c>
    </row>
  </sheetData>
  <sheetProtection sheet="1"/>
  <mergeCells count="126">
    <mergeCell ref="E648:F648"/>
    <mergeCell ref="E651:F651"/>
    <mergeCell ref="E654:F654"/>
    <mergeCell ref="E662:F662"/>
    <mergeCell ref="E667:F667"/>
    <mergeCell ref="E671:F671"/>
    <mergeCell ref="E674:F674"/>
    <mergeCell ref="E678:F678"/>
    <mergeCell ref="E681:F681"/>
    <mergeCell ref="E596:F596"/>
    <mergeCell ref="E600:F600"/>
    <mergeCell ref="E604:F604"/>
    <mergeCell ref="E607:F607"/>
    <mergeCell ref="E618:F618"/>
    <mergeCell ref="E621:F621"/>
    <mergeCell ref="E628:F628"/>
    <mergeCell ref="E636:F636"/>
    <mergeCell ref="E645:F645"/>
    <mergeCell ref="E539:F539"/>
    <mergeCell ref="E548:F548"/>
    <mergeCell ref="E551:F551"/>
    <mergeCell ref="E554:F554"/>
    <mergeCell ref="E573:F573"/>
    <mergeCell ref="E577:F577"/>
    <mergeCell ref="E582:F582"/>
    <mergeCell ref="E585:F585"/>
    <mergeCell ref="E588:F588"/>
    <mergeCell ref="E481:F481"/>
    <mergeCell ref="E484:F484"/>
    <mergeCell ref="E487:F487"/>
    <mergeCell ref="E490:F490"/>
    <mergeCell ref="E500:F500"/>
    <mergeCell ref="E511:F511"/>
    <mergeCell ref="E521:F521"/>
    <mergeCell ref="E526:F526"/>
    <mergeCell ref="E534:F534"/>
    <mergeCell ref="E382:F382"/>
    <mergeCell ref="E385:F385"/>
    <mergeCell ref="E401:F401"/>
    <mergeCell ref="E418:F418"/>
    <mergeCell ref="E435:F435"/>
    <mergeCell ref="E451:F451"/>
    <mergeCell ref="E467:F467"/>
    <mergeCell ref="E475:F475"/>
    <mergeCell ref="E478:F478"/>
    <mergeCell ref="E313:F313"/>
    <mergeCell ref="E321:F321"/>
    <mergeCell ref="E331:F331"/>
    <mergeCell ref="E345:F345"/>
    <mergeCell ref="E349:F349"/>
    <mergeCell ref="E352:F352"/>
    <mergeCell ref="E358:F358"/>
    <mergeCell ref="E361:F361"/>
    <mergeCell ref="E364:F364"/>
    <mergeCell ref="E260:F260"/>
    <mergeCell ref="E271:F271"/>
    <mergeCell ref="E274:F274"/>
    <mergeCell ref="E277:F277"/>
    <mergeCell ref="E282:F282"/>
    <mergeCell ref="E285:F285"/>
    <mergeCell ref="E288:F288"/>
    <mergeCell ref="E292:F292"/>
    <mergeCell ref="E301:F301"/>
    <mergeCell ref="E214:F214"/>
    <mergeCell ref="E219:F219"/>
    <mergeCell ref="E224:F224"/>
    <mergeCell ref="E227:F227"/>
    <mergeCell ref="E231:F231"/>
    <mergeCell ref="E234:F234"/>
    <mergeCell ref="E242:F242"/>
    <mergeCell ref="E248:F248"/>
    <mergeCell ref="E254:F254"/>
    <mergeCell ref="E173:F173"/>
    <mergeCell ref="E177:F177"/>
    <mergeCell ref="E180:F180"/>
    <mergeCell ref="E189:F189"/>
    <mergeCell ref="E193:F193"/>
    <mergeCell ref="E197:F197"/>
    <mergeCell ref="E202:F202"/>
    <mergeCell ref="E205:F205"/>
    <mergeCell ref="E208:F208"/>
    <mergeCell ref="E138:F138"/>
    <mergeCell ref="E142:F142"/>
    <mergeCell ref="E146:F146"/>
    <mergeCell ref="E150:F150"/>
    <mergeCell ref="E154:F154"/>
    <mergeCell ref="E158:F158"/>
    <mergeCell ref="E162:F162"/>
    <mergeCell ref="E166:F166"/>
    <mergeCell ref="E170:F170"/>
    <mergeCell ref="E102:F102"/>
    <mergeCell ref="E105:F105"/>
    <mergeCell ref="E108:F108"/>
    <mergeCell ref="E112:F112"/>
    <mergeCell ref="E116:F116"/>
    <mergeCell ref="E120:F120"/>
    <mergeCell ref="E124:F124"/>
    <mergeCell ref="E129:F129"/>
    <mergeCell ref="E134:F134"/>
    <mergeCell ref="E65:F65"/>
    <mergeCell ref="E69:F69"/>
    <mergeCell ref="E73:F73"/>
    <mergeCell ref="E76:F76"/>
    <mergeCell ref="E81:F81"/>
    <mergeCell ref="E84:F84"/>
    <mergeCell ref="E87:F87"/>
    <mergeCell ref="E95:F95"/>
    <mergeCell ref="E99:F99"/>
    <mergeCell ref="E27:F27"/>
    <mergeCell ref="E31:F31"/>
    <mergeCell ref="E34:F34"/>
    <mergeCell ref="E37:F37"/>
    <mergeCell ref="E40:F40"/>
    <mergeCell ref="E43:F43"/>
    <mergeCell ref="E52:F52"/>
    <mergeCell ref="E57:F57"/>
    <mergeCell ref="E61:F61"/>
    <mergeCell ref="E1:H1"/>
    <mergeCell ref="E2:H2"/>
    <mergeCell ref="E3:H3"/>
    <mergeCell ref="E4:H4"/>
    <mergeCell ref="C6:G6"/>
    <mergeCell ref="E14:F14"/>
    <mergeCell ref="E18:F18"/>
    <mergeCell ref="E21:F21"/>
    <mergeCell ref="E24:F2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Moreno Artiaga, Ana Isabel</cp:lastModifiedBy>
  <dcterms:created xsi:type="dcterms:W3CDTF">2022-11-15T18:41:19Z</dcterms:created>
  <dcterms:modified xsi:type="dcterms:W3CDTF">2024-04-19T11:55:46Z</dcterms:modified>
</cp:coreProperties>
</file>