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SAJUR\C100 AFERS JURIDICS\C119 PROCED ADMINISTRATIUS\Contractacio\EXPEDIENTS\Cont24\CONT-24-065_S187-Agents_Salut_DEPAD\Perfil_contractant\03a_Annexos_PPTT\"/>
    </mc:Choice>
  </mc:AlternateContent>
  <bookViews>
    <workbookView xWindow="0" yWindow="0" windowWidth="19200" windowHeight="10860"/>
  </bookViews>
  <sheets>
    <sheet name="Full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T11" i="1" s="1"/>
  <c r="S10" i="1"/>
  <c r="T10" i="1" s="1"/>
  <c r="S9" i="1"/>
  <c r="T9" i="1" s="1"/>
  <c r="S8" i="1"/>
  <c r="T8" i="1" s="1"/>
  <c r="S7" i="1"/>
  <c r="T7" i="1" s="1"/>
  <c r="S6" i="1"/>
  <c r="T6" i="1" s="1"/>
  <c r="S5" i="1"/>
  <c r="T5" i="1" s="1"/>
  <c r="S4" i="1"/>
  <c r="T4" i="1" s="1"/>
  <c r="S3" i="1"/>
  <c r="T3" i="1" s="1"/>
  <c r="S2" i="1"/>
  <c r="T2" i="1" l="1"/>
</calcChain>
</file>

<file path=xl/sharedStrings.xml><?xml version="1.0" encoding="utf-8"?>
<sst xmlns="http://schemas.openxmlformats.org/spreadsheetml/2006/main" count="100" uniqueCount="63">
  <si>
    <t>Categoria</t>
  </si>
  <si>
    <t>Antiguetat</t>
  </si>
  <si>
    <t>Temps Contracte</t>
  </si>
  <si>
    <t>Fi Contracte</t>
  </si>
  <si>
    <t>Salari base</t>
  </si>
  <si>
    <t>Plus antiguetat</t>
  </si>
  <si>
    <t>Plus transport / Distància</t>
  </si>
  <si>
    <t>Plus ajuda familiar</t>
  </si>
  <si>
    <t>Plus carrera e incentivació professional</t>
  </si>
  <si>
    <t>Plus responsabilitat</t>
  </si>
  <si>
    <t>Plus dissabte</t>
  </si>
  <si>
    <t>Plus diumenge</t>
  </si>
  <si>
    <t>Plus nocturnitat</t>
  </si>
  <si>
    <t>PP.extres</t>
  </si>
  <si>
    <t>Base SS</t>
  </si>
  <si>
    <t>Cost empresa (SS a càrrec empresa)</t>
  </si>
  <si>
    <t>Cost MES</t>
  </si>
  <si>
    <t>Cost ANUAL 12 mesos</t>
  </si>
  <si>
    <t>Educador social2</t>
  </si>
  <si>
    <t>indefinit</t>
  </si>
  <si>
    <t>Integrador social2</t>
  </si>
  <si>
    <t>Educadora social</t>
  </si>
  <si>
    <t>Treballadora Social 3</t>
  </si>
  <si>
    <t>Educador social</t>
  </si>
  <si>
    <t xml:space="preserve"> </t>
  </si>
  <si>
    <t>Educadora social2</t>
  </si>
  <si>
    <t>Integradora social</t>
  </si>
  <si>
    <t>temporal</t>
  </si>
  <si>
    <t>Infermer 2</t>
  </si>
  <si>
    <t>Infermera</t>
  </si>
  <si>
    <t>Integrador social</t>
  </si>
  <si>
    <t>Integrador Social 2</t>
  </si>
  <si>
    <t>Integradora Social</t>
  </si>
  <si>
    <t>Integradora Social 2</t>
  </si>
  <si>
    <t>23 (mitjana setm)</t>
  </si>
  <si>
    <t>22 (mitjana setm)</t>
  </si>
  <si>
    <t>20 (mitjana setmanal)</t>
  </si>
  <si>
    <t>administrativa 3</t>
  </si>
  <si>
    <t>EE</t>
  </si>
  <si>
    <t>CC</t>
  </si>
  <si>
    <t>MM</t>
  </si>
  <si>
    <t>AS</t>
  </si>
  <si>
    <t>JR</t>
  </si>
  <si>
    <t>XO</t>
  </si>
  <si>
    <t>AC</t>
  </si>
  <si>
    <t>JM</t>
  </si>
  <si>
    <t>CM</t>
  </si>
  <si>
    <t>CD</t>
  </si>
  <si>
    <t>NP</t>
  </si>
  <si>
    <t>SM</t>
  </si>
  <si>
    <t>MF</t>
  </si>
  <si>
    <t>GS</t>
  </si>
  <si>
    <t>MG</t>
  </si>
  <si>
    <t>EP</t>
  </si>
  <si>
    <t>IA</t>
  </si>
  <si>
    <t>JS</t>
  </si>
  <si>
    <t>JAC</t>
  </si>
  <si>
    <t>MB</t>
  </si>
  <si>
    <t>MT</t>
  </si>
  <si>
    <t>PB</t>
  </si>
  <si>
    <t>PF</t>
  </si>
  <si>
    <t>Hores/setmana</t>
  </si>
  <si>
    <t>Inicials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</si>
</sst>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/>
    <xf numFmtId="44" fontId="0" fillId="0" borderId="1" xfId="1" applyFont="1" applyBorder="1" applyAlignment="1">
      <alignment vertic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vertical="center"/>
    </xf>
    <xf numFmtId="44" fontId="0" fillId="0" borderId="1" xfId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/>
    <xf numFmtId="1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1" xfId="1" applyNumberFormat="1" applyFont="1" applyBorder="1"/>
    <xf numFmtId="44" fontId="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4" fontId="0" fillId="0" borderId="1" xfId="1" applyNumberFormat="1" applyFont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4" fontId="0" fillId="0" borderId="1" xfId="1" applyNumberFormat="1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/>
    <xf numFmtId="44" fontId="3" fillId="0" borderId="1" xfId="1" applyFont="1" applyBorder="1"/>
    <xf numFmtId="44" fontId="0" fillId="0" borderId="2" xfId="1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14" fontId="0" fillId="0" borderId="3" xfId="0" applyNumberFormat="1" applyBorder="1"/>
    <xf numFmtId="44" fontId="0" fillId="0" borderId="3" xfId="1" applyFont="1" applyBorder="1"/>
    <xf numFmtId="44" fontId="4" fillId="0" borderId="2" xfId="1" applyFont="1" applyBorder="1"/>
  </cellXfs>
  <cellStyles count="2">
    <cellStyle name="Moneda" xfId="1" builtinId="4"/>
    <cellStyle name="Normal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4" formatCode="_-* #,##0.00\ &quot;€&quot;_-;\-* #,##0.0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medium">
          <color theme="9" tint="-0.249977111117893"/>
        </top>
        <bottom style="medium">
          <color theme="9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4" formatCode="_-* #,##0.00\ &quot;€&quot;_-;\-* #,##0.0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medium">
          <color theme="9" tint="-0.249977111117893"/>
        </top>
        <bottom style="medium">
          <color theme="9" tint="-0.249977111117893"/>
        </bottom>
      </border>
    </dxf>
    <dxf>
      <numFmt numFmtId="34" formatCode="_-* #,##0.00\ &quot;€&quot;_-;\-* #,##0.00\ &quot;€&quot;_-;_-* &quot;-&quot;??\ &quot;€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4" formatCode="_-* #,##0.00\ &quot;€&quot;_-;\-* #,##0.0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medium">
          <color theme="9" tint="-0.249977111117893"/>
        </top>
        <bottom style="medium">
          <color theme="9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4" formatCode="_-* #,##0.00\ &quot;€&quot;_-;\-* #,##0.0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medium">
          <color theme="9" tint="-0.249977111117893"/>
        </top>
        <bottom style="medium">
          <color theme="9" tint="-0.249977111117893"/>
        </bottom>
      </border>
    </dxf>
    <dxf>
      <numFmt numFmtId="34" formatCode="_-* #,##0.00\ &quot;€&quot;_-;\-* #,##0.00\ &quot;€&quot;_-;_-* &quot;-&quot;??\ &quot;€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4" formatCode="_-* #,##0.00\ &quot;€&quot;_-;\-* #,##0.0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medium">
          <color theme="9" tint="-0.249977111117893"/>
        </top>
        <bottom style="medium">
          <color theme="9" tint="-0.249977111117893"/>
        </bottom>
      </border>
    </dxf>
    <dxf>
      <numFmt numFmtId="34" formatCode="_-* #,##0.00\ &quot;€&quot;_-;\-* #,##0.00\ &quot;€&quot;_-;_-* &quot;-&quot;??\ &quot;€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4" formatCode="_-* #,##0.00\ &quot;€&quot;_-;\-* #,##0.0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medium">
          <color theme="9" tint="-0.249977111117893"/>
        </top>
        <bottom style="medium">
          <color theme="9" tint="-0.249977111117893"/>
        </bottom>
      </border>
    </dxf>
    <dxf>
      <numFmt numFmtId="34" formatCode="_-* #,##0.00\ &quot;€&quot;_-;\-* #,##0.00\ &quot;€&quot;_-;_-* &quot;-&quot;??\ &quot;€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medium">
          <color theme="9" tint="-0.249977111117893"/>
        </top>
        <bottom style="medium">
          <color theme="9" tint="-0.249977111117893"/>
        </bottom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medium">
          <color theme="9" tint="-0.249977111117893"/>
        </top>
        <bottom style="medium">
          <color theme="9" tint="-0.249977111117893"/>
        </bottom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medium">
          <color theme="9" tint="-0.249977111117893"/>
        </top>
        <bottom style="medium">
          <color theme="9" tint="-0.249977111117893"/>
        </bottom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medium">
          <color theme="9" tint="-0.249977111117893"/>
        </top>
        <bottom style="medium">
          <color theme="9" tint="-0.249977111117893"/>
        </bottom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medium">
          <color theme="9" tint="-0.249977111117893"/>
        </top>
        <bottom style="medium">
          <color theme="9" tint="-0.249977111117893"/>
        </bottom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border diagonalUp="0" diagonalDown="0" outline="0">
        <left/>
        <right style="thin">
          <color indexed="64"/>
        </right>
        <top style="medium">
          <color theme="9" tint="-0.249977111117893"/>
        </top>
        <bottom style="medium">
          <color theme="9" tint="-0.249977111117893"/>
        </bottom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border diagonalUp="0" diagonalDown="0" outline="0">
        <left style="thin">
          <color indexed="64"/>
        </left>
        <right style="medium">
          <color theme="9" tint="-0.249977111117893"/>
        </right>
        <top style="medium">
          <color theme="9" tint="-0.249977111117893"/>
        </top>
        <bottom style="medium">
          <color theme="9" tint="-0.249977111117893"/>
        </bottom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medium">
          <color theme="9" tint="-0.249977111117893"/>
        </top>
        <bottom style="medium">
          <color theme="9" tint="-0.249977111117893"/>
        </bottom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medium">
          <color theme="9" tint="-0.249977111117893"/>
        </top>
        <bottom style="medium">
          <color theme="9" tint="-0.249977111117893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medium">
          <color theme="9" tint="-0.249977111117893"/>
        </top>
        <bottom style="medium">
          <color theme="9" tint="-0.249977111117893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medium">
          <color theme="9" tint="-0.249977111117893"/>
        </top>
        <bottom style="medium">
          <color theme="9" tint="-0.249977111117893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medium">
          <color theme="9" tint="-0.249977111117893"/>
        </top>
        <bottom style="medium">
          <color theme="9" tint="-0.249977111117893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theme="9" tint="-0.249977111117893"/>
        </top>
        <bottom style="medium">
          <color theme="9" tint="-0.249977111117893"/>
        </bottom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theme="9" tint="-0.249977111117893"/>
        </top>
        <bottom style="medium">
          <color theme="9" tint="-0.249977111117893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3" displayName="Tabla13" ref="A1:T28" totalsRowShown="0" headerRowDxfId="39">
  <tableColumns count="20">
    <tableColumn id="4" name="Inicials" totalsRowDxfId="38"/>
    <tableColumn id="2" name="Hores/setmana" dataDxfId="37" totalsRowDxfId="36"/>
    <tableColumn id="13" name="Categoria" dataDxfId="35" totalsRowDxfId="34"/>
    <tableColumn id="5" name="Antiguetat" dataDxfId="33" totalsRowDxfId="32"/>
    <tableColumn id="6" name="Temps Contracte" dataDxfId="31" totalsRowDxfId="30"/>
    <tableColumn id="7" name="Fi Contracte" dataDxfId="29" totalsRowDxfId="28"/>
    <tableColumn id="8" name="Salari base" dataDxfId="27" totalsRowDxfId="26"/>
    <tableColumn id="10" name="Plus antiguetat" dataDxfId="25" totalsRowDxfId="24"/>
    <tableColumn id="9" name="Plus transport / Distància" dataDxfId="23" totalsRowDxfId="22"/>
    <tableColumn id="11" name="Plus ajuda familiar" dataDxfId="21" totalsRowDxfId="20"/>
    <tableColumn id="15" name="Plus carrera e incentivació professional" dataDxfId="19" totalsRowDxfId="18"/>
    <tableColumn id="16" name="Plus responsabilitat" dataDxfId="17" totalsRowDxfId="16"/>
    <tableColumn id="17" name="Plus dissabte" dataDxfId="15" totalsRowDxfId="14"/>
    <tableColumn id="18" name="Plus diumenge" dataDxfId="13" totalsRowDxfId="12"/>
    <tableColumn id="34" name="Plus nocturnitat" dataDxfId="11" totalsRowDxfId="10">
      <calculatedColumnFormula>109.76</calculatedColumnFormula>
    </tableColumn>
    <tableColumn id="22" name="PP.extres" dataDxfId="9" totalsRowDxfId="8">
      <calculatedColumnFormula>274.74+190.92</calculatedColumnFormula>
    </tableColumn>
    <tableColumn id="26" name="Base SS" dataDxfId="7" totalsRowDxfId="6">
      <calculatedColumnFormula>Tabla13[[#This Row],[Salari base]]+Tabla13[[#This Row],[Plus antiguetat]]+Tabla13[[#This Row],[Plus transport / Distància]]+Tabla13[[#This Row],[Plus ajuda familiar]]+Tabla13[[#This Row],[Plus carrera e incentivació professional]]+Tabla13[[#This Row],[Plus responsabilitat]]+Tabla13[[#This Row],[Plus dissabte]]+Tabla13[[#This Row],[Plus diumenge]]+Tabla13[[#This Row],[Plus nocturnitat]]+Tabla13[[#This Row],[PP.extres]]</calculatedColumnFormula>
    </tableColumn>
    <tableColumn id="23" name="Cost empresa (SS a càrrec empresa)" dataDxfId="5" totalsRowDxfId="4" dataCellStyle="Moneda"/>
    <tableColumn id="20" name="Cost MES" dataDxfId="3" totalsRowDxfId="2">
      <calculatedColumnFormula>Tabla13[[#This Row],[Cost empresa (SS a càrrec empresa)]]+Tabla13[[#This Row],[PP.extres]]+Tabla13[[#This Row],[Plus nocturnitat]]+Tabla13[[#This Row],[Plus diumenge]]+Tabla13[[#This Row],[Plus dissabte]]+Tabla13[[#This Row],[Plus responsabilitat]]+Tabla13[[#This Row],[Plus carrera e incentivació professional]]+#REF!+#REF!+Tabla13[[#This Row],[Plus ajuda familiar]]+Tabla13[[#This Row],[Plus antiguetat]]+Tabla13[[#This Row],[Plus transport / Distància]]+Tabla13[[#This Row],[Salari base]]</calculatedColumnFormula>
    </tableColumn>
    <tableColumn id="3" name="Cost ANUAL 12 mesos" dataDxfId="1" totalsRowDxfId="0" dataCellStyle="Moneda">
      <calculatedColumnFormula>Tabla13[[#This Row],[Cost MES]]*12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workbookViewId="0">
      <selection activeCell="B33" sqref="B33"/>
    </sheetView>
  </sheetViews>
  <sheetFormatPr baseColWidth="10" defaultColWidth="9.140625" defaultRowHeight="15" x14ac:dyDescent="0.25"/>
  <cols>
    <col min="1" max="1" width="10.85546875" customWidth="1"/>
    <col min="2" max="2" width="18.28515625" customWidth="1"/>
    <col min="3" max="3" width="19" customWidth="1"/>
    <col min="4" max="4" width="15.140625" customWidth="1"/>
    <col min="5" max="5" width="11" customWidth="1"/>
    <col min="6" max="6" width="14.5703125" customWidth="1"/>
    <col min="7" max="7" width="16.7109375" customWidth="1"/>
    <col min="8" max="8" width="14.42578125" customWidth="1"/>
    <col min="9" max="9" width="11.140625" customWidth="1"/>
    <col min="11" max="11" width="14.5703125" customWidth="1"/>
    <col min="12" max="12" width="14.7109375" customWidth="1"/>
    <col min="13" max="13" width="13.7109375" customWidth="1"/>
    <col min="14" max="14" width="16.140625" customWidth="1"/>
    <col min="15" max="15" width="15.28515625" customWidth="1"/>
    <col min="16" max="16" width="12.28515625" customWidth="1"/>
    <col min="17" max="17" width="13.7109375" customWidth="1"/>
    <col min="18" max="18" width="19.140625" customWidth="1"/>
    <col min="19" max="19" width="16.85546875" customWidth="1"/>
    <col min="20" max="20" width="18.7109375" customWidth="1"/>
  </cols>
  <sheetData>
    <row r="1" spans="1:20" ht="30" customHeight="1" x14ac:dyDescent="0.25">
      <c r="A1" s="1" t="s">
        <v>62</v>
      </c>
      <c r="B1" s="1" t="s">
        <v>61</v>
      </c>
      <c r="C1" s="1" t="s">
        <v>0</v>
      </c>
      <c r="D1" s="1" t="s">
        <v>1</v>
      </c>
      <c r="E1" s="1" t="s">
        <v>2</v>
      </c>
      <c r="F1" s="1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3" t="s">
        <v>10</v>
      </c>
      <c r="N1" s="3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</row>
    <row r="2" spans="1:20" x14ac:dyDescent="0.25">
      <c r="A2" s="5" t="s">
        <v>38</v>
      </c>
      <c r="B2" s="6">
        <v>30</v>
      </c>
      <c r="C2" s="7" t="s">
        <v>18</v>
      </c>
      <c r="D2" s="8">
        <v>42895</v>
      </c>
      <c r="E2" s="5" t="s">
        <v>19</v>
      </c>
      <c r="F2" s="8"/>
      <c r="G2" s="3">
        <v>1551.66</v>
      </c>
      <c r="H2" s="3">
        <v>39.11</v>
      </c>
      <c r="I2" s="3">
        <v>26.71</v>
      </c>
      <c r="J2" s="3">
        <v>11.41</v>
      </c>
      <c r="K2" s="3"/>
      <c r="L2" s="3">
        <v>137.06</v>
      </c>
      <c r="M2" s="3">
        <v>18.899999999999999</v>
      </c>
      <c r="N2" s="3">
        <v>37.659999999999997</v>
      </c>
      <c r="O2" s="3"/>
      <c r="P2" s="3">
        <v>287.97000000000003</v>
      </c>
      <c r="Q2" s="3">
        <v>2110.48</v>
      </c>
      <c r="R2" s="3">
        <v>674.95</v>
      </c>
      <c r="S2" s="3">
        <f>Tabla13[[#This Row],[Base SS]]+Tabla13[[#This Row],[Cost empresa (SS a càrrec empresa)]]</f>
        <v>2785.4300000000003</v>
      </c>
      <c r="T2" s="3">
        <f>Tabla13[[#This Row],[Cost MES]]*12</f>
        <v>33425.160000000003</v>
      </c>
    </row>
    <row r="3" spans="1:20" x14ac:dyDescent="0.25">
      <c r="A3" s="9" t="s">
        <v>41</v>
      </c>
      <c r="B3" s="10">
        <v>33.75</v>
      </c>
      <c r="C3" s="11" t="s">
        <v>20</v>
      </c>
      <c r="D3" s="12">
        <v>39399</v>
      </c>
      <c r="E3" s="11" t="s">
        <v>19</v>
      </c>
      <c r="F3" s="13"/>
      <c r="G3" s="4">
        <v>1525.17</v>
      </c>
      <c r="H3" s="14">
        <v>97.87</v>
      </c>
      <c r="I3" s="4">
        <v>26.71</v>
      </c>
      <c r="J3" s="4"/>
      <c r="K3" s="4"/>
      <c r="L3" s="4"/>
      <c r="M3" s="4">
        <v>16.72</v>
      </c>
      <c r="N3" s="4">
        <v>33.520000000000003</v>
      </c>
      <c r="O3" s="4">
        <v>15.16</v>
      </c>
      <c r="P3" s="4">
        <v>270.51</v>
      </c>
      <c r="Q3" s="4">
        <v>1985.66</v>
      </c>
      <c r="R3" s="4">
        <v>635.01</v>
      </c>
      <c r="S3" s="4">
        <f>Tabla13[[#This Row],[Base SS]]+Tabla13[[#This Row],[Cost empresa (SS a càrrec empresa)]]</f>
        <v>2620.67</v>
      </c>
      <c r="T3" s="4">
        <f>Tabla13[[#This Row],[Cost MES]]*12</f>
        <v>31448.04</v>
      </c>
    </row>
    <row r="4" spans="1:20" x14ac:dyDescent="0.25">
      <c r="A4" s="5" t="s">
        <v>39</v>
      </c>
      <c r="B4" s="6">
        <v>30</v>
      </c>
      <c r="C4" s="7" t="s">
        <v>21</v>
      </c>
      <c r="D4" s="8">
        <v>43276</v>
      </c>
      <c r="E4" s="7" t="s">
        <v>19</v>
      </c>
      <c r="F4" s="8"/>
      <c r="G4" s="3">
        <v>1515.01</v>
      </c>
      <c r="H4" s="3">
        <v>32.82</v>
      </c>
      <c r="I4" s="3">
        <v>26.71</v>
      </c>
      <c r="J4" s="3">
        <v>22.82</v>
      </c>
      <c r="K4" s="3"/>
      <c r="L4" s="3">
        <v>0</v>
      </c>
      <c r="M4" s="3">
        <v>10.130000000000001</v>
      </c>
      <c r="N4" s="3">
        <v>20.28</v>
      </c>
      <c r="O4" s="3"/>
      <c r="P4" s="3">
        <v>257.97000000000003</v>
      </c>
      <c r="Q4" s="3">
        <v>1885.74</v>
      </c>
      <c r="R4" s="3">
        <v>603.05999999999995</v>
      </c>
      <c r="S4" s="3">
        <f>Tabla13[[#This Row],[Base SS]]+Tabla13[[#This Row],[Cost empresa (SS a càrrec empresa)]]</f>
        <v>2488.8000000000002</v>
      </c>
      <c r="T4" s="3">
        <f>Tabla13[[#This Row],[Cost MES]]*12</f>
        <v>29865.600000000002</v>
      </c>
    </row>
    <row r="5" spans="1:20" x14ac:dyDescent="0.25">
      <c r="A5" s="9" t="s">
        <v>42</v>
      </c>
      <c r="B5" s="10">
        <v>20</v>
      </c>
      <c r="C5" s="11" t="s">
        <v>22</v>
      </c>
      <c r="D5" s="13">
        <v>38504</v>
      </c>
      <c r="E5" s="11" t="s">
        <v>19</v>
      </c>
      <c r="F5" s="11"/>
      <c r="G5" s="4">
        <v>1034.3900000000001</v>
      </c>
      <c r="H5" s="4">
        <v>63.31</v>
      </c>
      <c r="I5" s="4">
        <v>14.84</v>
      </c>
      <c r="J5" s="4"/>
      <c r="K5" s="4">
        <v>34.840000000000003</v>
      </c>
      <c r="L5" s="4"/>
      <c r="M5" s="4">
        <v>0</v>
      </c>
      <c r="N5" s="4"/>
      <c r="O5" s="4"/>
      <c r="P5" s="4">
        <v>188.76</v>
      </c>
      <c r="Q5" s="4">
        <v>1336.14</v>
      </c>
      <c r="R5" s="4">
        <v>427.29</v>
      </c>
      <c r="S5" s="4">
        <f>Tabla13[[#This Row],[Base SS]]+Tabla13[[#This Row],[Cost empresa (SS a càrrec empresa)]]</f>
        <v>1763.43</v>
      </c>
      <c r="T5" s="4">
        <f>Tabla13[[#This Row],[Cost MES]]*12</f>
        <v>21161.16</v>
      </c>
    </row>
    <row r="6" spans="1:20" x14ac:dyDescent="0.25">
      <c r="A6" s="15" t="s">
        <v>40</v>
      </c>
      <c r="B6" s="10">
        <v>30</v>
      </c>
      <c r="C6" s="11" t="s">
        <v>23</v>
      </c>
      <c r="D6" s="13">
        <v>43376</v>
      </c>
      <c r="E6" s="11" t="s">
        <v>19</v>
      </c>
      <c r="F6" s="13"/>
      <c r="G6" s="4">
        <v>1515.01</v>
      </c>
      <c r="H6" s="4">
        <v>32.82</v>
      </c>
      <c r="I6" s="4">
        <v>22.26</v>
      </c>
      <c r="J6" s="4"/>
      <c r="K6" s="4" t="s">
        <v>24</v>
      </c>
      <c r="L6" s="4">
        <v>0</v>
      </c>
      <c r="M6" s="3">
        <v>18.899999999999999</v>
      </c>
      <c r="N6" s="3">
        <v>37.659999999999997</v>
      </c>
      <c r="O6" s="3"/>
      <c r="P6" s="3">
        <v>257.97000000000003</v>
      </c>
      <c r="Q6" s="3">
        <v>1884.62</v>
      </c>
      <c r="R6" s="3">
        <v>602.70000000000005</v>
      </c>
      <c r="S6" s="3">
        <f>Tabla13[[#This Row],[Base SS]]+Tabla13[[#This Row],[Cost empresa (SS a càrrec empresa)]]</f>
        <v>2487.3199999999997</v>
      </c>
      <c r="T6" s="3">
        <f>Tabla13[[#This Row],[Cost MES]]*12</f>
        <v>29847.839999999997</v>
      </c>
    </row>
    <row r="7" spans="1:20" x14ac:dyDescent="0.25">
      <c r="A7" s="16" t="s">
        <v>43</v>
      </c>
      <c r="B7" s="6">
        <v>30</v>
      </c>
      <c r="C7" s="7" t="s">
        <v>25</v>
      </c>
      <c r="D7" s="8">
        <v>42695</v>
      </c>
      <c r="E7" s="16" t="s">
        <v>19</v>
      </c>
      <c r="F7" s="7"/>
      <c r="G7" s="3">
        <v>1551.66</v>
      </c>
      <c r="H7" s="3">
        <v>45.11</v>
      </c>
      <c r="I7" s="3">
        <v>26.71</v>
      </c>
      <c r="J7" s="3">
        <v>22.82</v>
      </c>
      <c r="K7" s="3"/>
      <c r="L7" s="3">
        <v>139.65</v>
      </c>
      <c r="M7" s="4">
        <v>18.899999999999999</v>
      </c>
      <c r="N7" s="4">
        <v>37.659999999999997</v>
      </c>
      <c r="O7" s="4"/>
      <c r="P7" s="4">
        <v>289.39999999999998</v>
      </c>
      <c r="Q7" s="4">
        <v>2131.91</v>
      </c>
      <c r="R7" s="4">
        <v>681.78</v>
      </c>
      <c r="S7" s="4">
        <f>Tabla13[[#This Row],[Base SS]]+Tabla13[[#This Row],[Cost empresa (SS a càrrec empresa)]]</f>
        <v>2813.6899999999996</v>
      </c>
      <c r="T7" s="4">
        <f>Tabla13[[#This Row],[Cost MES]]*12</f>
        <v>33764.28</v>
      </c>
    </row>
    <row r="8" spans="1:20" x14ac:dyDescent="0.25">
      <c r="A8" s="15" t="s">
        <v>44</v>
      </c>
      <c r="B8" s="10">
        <v>31.5</v>
      </c>
      <c r="C8" s="15" t="s">
        <v>26</v>
      </c>
      <c r="D8" s="17">
        <v>45127</v>
      </c>
      <c r="E8" s="11" t="s">
        <v>27</v>
      </c>
      <c r="F8" s="11"/>
      <c r="G8" s="4">
        <v>1389.93</v>
      </c>
      <c r="H8" s="4"/>
      <c r="I8" s="4">
        <v>26.71</v>
      </c>
      <c r="J8" s="4"/>
      <c r="K8" s="4"/>
      <c r="L8" s="4">
        <v>0</v>
      </c>
      <c r="M8" s="3">
        <v>14.63</v>
      </c>
      <c r="N8" s="3">
        <v>29.33</v>
      </c>
      <c r="O8" s="3"/>
      <c r="P8" s="3">
        <v>231.66</v>
      </c>
      <c r="Q8" s="3">
        <v>1692.26</v>
      </c>
      <c r="R8" s="3">
        <v>561.51</v>
      </c>
      <c r="S8" s="3">
        <f>Tabla13[[#This Row],[Base SS]]+Tabla13[[#This Row],[Cost empresa (SS a càrrec empresa)]]</f>
        <v>2253.77</v>
      </c>
      <c r="T8" s="3">
        <f>Tabla13[[#This Row],[Cost MES]]*12</f>
        <v>27045.239999999998</v>
      </c>
    </row>
    <row r="9" spans="1:20" x14ac:dyDescent="0.25">
      <c r="A9" s="16" t="s">
        <v>45</v>
      </c>
      <c r="B9" s="6">
        <v>3.5</v>
      </c>
      <c r="C9" s="7" t="s">
        <v>28</v>
      </c>
      <c r="D9" s="8">
        <v>38629</v>
      </c>
      <c r="E9" s="7" t="s">
        <v>19</v>
      </c>
      <c r="F9" s="8"/>
      <c r="G9" s="3">
        <v>181.02</v>
      </c>
      <c r="H9" s="3">
        <v>11.08</v>
      </c>
      <c r="I9" s="3">
        <v>3.74</v>
      </c>
      <c r="J9" s="3"/>
      <c r="K9" s="3"/>
      <c r="L9" s="3">
        <v>0</v>
      </c>
      <c r="M9" s="3">
        <v>18.899999999999999</v>
      </c>
      <c r="N9" s="3">
        <v>37.659999999999997</v>
      </c>
      <c r="O9" s="3"/>
      <c r="P9" s="3">
        <v>32.020000000000003</v>
      </c>
      <c r="Q9" s="3">
        <v>284.42</v>
      </c>
      <c r="R9" s="3">
        <v>90.96</v>
      </c>
      <c r="S9" s="3">
        <f>Tabla13[[#This Row],[Base SS]]+Tabla13[[#This Row],[Cost empresa (SS a càrrec empresa)]]</f>
        <v>375.38</v>
      </c>
      <c r="T9" s="3">
        <f>Tabla13[[#This Row],[Cost MES]]*12</f>
        <v>4504.5599999999995</v>
      </c>
    </row>
    <row r="10" spans="1:20" x14ac:dyDescent="0.25">
      <c r="A10" s="5" t="s">
        <v>46</v>
      </c>
      <c r="B10" s="18">
        <v>25</v>
      </c>
      <c r="C10" s="7" t="s">
        <v>29</v>
      </c>
      <c r="D10" s="8">
        <v>44250</v>
      </c>
      <c r="E10" s="7" t="s">
        <v>19</v>
      </c>
      <c r="F10" s="7"/>
      <c r="G10" s="3">
        <v>1262.6400000000001</v>
      </c>
      <c r="H10" s="3">
        <v>10.94</v>
      </c>
      <c r="I10" s="3">
        <v>26.71</v>
      </c>
      <c r="J10" s="3"/>
      <c r="K10" s="3"/>
      <c r="L10" s="19"/>
      <c r="M10" s="3">
        <v>0</v>
      </c>
      <c r="N10" s="3"/>
      <c r="O10" s="3"/>
      <c r="P10" s="3">
        <v>212.26</v>
      </c>
      <c r="Q10" s="3">
        <v>1512.55</v>
      </c>
      <c r="R10" s="3">
        <v>483.71</v>
      </c>
      <c r="S10" s="3">
        <f>Tabla13[[#This Row],[Base SS]]+Tabla13[[#This Row],[Cost empresa (SS a càrrec empresa)]]</f>
        <v>1996.26</v>
      </c>
      <c r="T10" s="3">
        <f>Tabla13[[#This Row],[Cost MES]]*12</f>
        <v>23955.119999999999</v>
      </c>
    </row>
    <row r="11" spans="1:20" x14ac:dyDescent="0.25">
      <c r="A11" s="16" t="s">
        <v>47</v>
      </c>
      <c r="B11" s="6">
        <v>28.5</v>
      </c>
      <c r="C11" s="7" t="s">
        <v>30</v>
      </c>
      <c r="D11" s="8">
        <v>45194</v>
      </c>
      <c r="E11" s="7" t="s">
        <v>19</v>
      </c>
      <c r="F11" s="8"/>
      <c r="G11" s="3">
        <v>1257.5999999999999</v>
      </c>
      <c r="H11" s="3">
        <v>6.27</v>
      </c>
      <c r="I11" s="3">
        <v>26.71</v>
      </c>
      <c r="J11" s="3"/>
      <c r="K11" s="3"/>
      <c r="L11" s="3"/>
      <c r="M11" s="3">
        <v>0</v>
      </c>
      <c r="N11" s="3">
        <v>29.33</v>
      </c>
      <c r="O11" s="3"/>
      <c r="P11" s="3">
        <v>210.65</v>
      </c>
      <c r="Q11" s="3">
        <v>1530.56</v>
      </c>
      <c r="R11" s="3">
        <v>489.47</v>
      </c>
      <c r="S11" s="3">
        <f>Tabla13[[#This Row],[Base SS]]+Tabla13[[#This Row],[Cost empresa (SS a càrrec empresa)]]</f>
        <v>2020.03</v>
      </c>
      <c r="T11" s="3">
        <f>Tabla13[[#This Row],[Cost MES]]*12</f>
        <v>24240.36</v>
      </c>
    </row>
    <row r="12" spans="1:20" x14ac:dyDescent="0.25">
      <c r="A12" s="5" t="s">
        <v>48</v>
      </c>
      <c r="B12" s="6">
        <v>26</v>
      </c>
      <c r="C12" s="7" t="s">
        <v>31</v>
      </c>
      <c r="D12" s="8">
        <v>39006</v>
      </c>
      <c r="E12" s="7" t="s">
        <v>19</v>
      </c>
      <c r="F12" s="8"/>
      <c r="G12" s="3">
        <v>1174.83</v>
      </c>
      <c r="H12" s="3">
        <v>78.83</v>
      </c>
      <c r="I12" s="3">
        <v>20.43</v>
      </c>
      <c r="J12" s="3">
        <v>17.45</v>
      </c>
      <c r="K12" s="3"/>
      <c r="L12" s="3">
        <v>0</v>
      </c>
      <c r="M12" s="3">
        <v>0</v>
      </c>
      <c r="N12" s="3"/>
      <c r="O12" s="3"/>
      <c r="P12" s="3">
        <v>208.94</v>
      </c>
      <c r="Q12" s="3">
        <v>1500.48</v>
      </c>
      <c r="R12" s="3">
        <v>479.85</v>
      </c>
      <c r="S12" s="3">
        <v>1980.33</v>
      </c>
      <c r="T12" s="3">
        <v>23763.96</v>
      </c>
    </row>
    <row r="13" spans="1:20" x14ac:dyDescent="0.25">
      <c r="A13" s="9" t="s">
        <v>49</v>
      </c>
      <c r="B13" s="10">
        <v>32</v>
      </c>
      <c r="C13" s="11" t="s">
        <v>26</v>
      </c>
      <c r="D13" s="13">
        <v>44305</v>
      </c>
      <c r="E13" s="11" t="s">
        <v>19</v>
      </c>
      <c r="F13" s="11"/>
      <c r="G13" s="4">
        <v>1412.02</v>
      </c>
      <c r="H13" s="4">
        <v>14.01</v>
      </c>
      <c r="I13" s="4">
        <v>26.71</v>
      </c>
      <c r="J13" s="4"/>
      <c r="K13" s="4"/>
      <c r="L13" s="4"/>
      <c r="M13" s="4">
        <v>0</v>
      </c>
      <c r="N13" s="4"/>
      <c r="O13" s="4">
        <v>99.28</v>
      </c>
      <c r="P13" s="4">
        <v>254.22</v>
      </c>
      <c r="Q13" s="4">
        <v>1806.24</v>
      </c>
      <c r="R13" s="4">
        <v>577.63</v>
      </c>
      <c r="S13" s="4">
        <v>2383.87</v>
      </c>
      <c r="T13" s="4">
        <v>28606.44</v>
      </c>
    </row>
    <row r="14" spans="1:20" x14ac:dyDescent="0.25">
      <c r="A14" s="11" t="s">
        <v>52</v>
      </c>
      <c r="B14" s="10">
        <v>28.25</v>
      </c>
      <c r="C14" s="11" t="s">
        <v>32</v>
      </c>
      <c r="D14" s="13">
        <v>42887</v>
      </c>
      <c r="E14" s="11" t="s">
        <v>19</v>
      </c>
      <c r="F14" s="13"/>
      <c r="G14" s="4">
        <v>1246.56</v>
      </c>
      <c r="H14" s="4">
        <v>36.83</v>
      </c>
      <c r="I14" s="4">
        <v>26.71</v>
      </c>
      <c r="J14" s="4"/>
      <c r="K14" s="4"/>
      <c r="L14" s="4">
        <v>0</v>
      </c>
      <c r="M14" s="4">
        <v>14.63</v>
      </c>
      <c r="N14" s="4"/>
      <c r="O14" s="4"/>
      <c r="P14" s="4">
        <v>213.9</v>
      </c>
      <c r="Q14" s="4">
        <v>1538.63</v>
      </c>
      <c r="R14" s="4">
        <v>492.05</v>
      </c>
      <c r="S14" s="4">
        <v>2030.68</v>
      </c>
      <c r="T14" s="4">
        <v>24368.16</v>
      </c>
    </row>
    <row r="15" spans="1:20" x14ac:dyDescent="0.25">
      <c r="A15" s="9" t="s">
        <v>50</v>
      </c>
      <c r="B15" s="10">
        <v>33.75</v>
      </c>
      <c r="C15" s="11" t="s">
        <v>33</v>
      </c>
      <c r="D15" s="13">
        <v>41155</v>
      </c>
      <c r="E15" s="9" t="s">
        <v>19</v>
      </c>
      <c r="F15" s="11"/>
      <c r="G15" s="4">
        <v>1525.17</v>
      </c>
      <c r="H15" s="4">
        <v>74.48</v>
      </c>
      <c r="I15" s="4">
        <v>26.71</v>
      </c>
      <c r="J15" s="4"/>
      <c r="K15" s="4"/>
      <c r="L15" s="4">
        <v>0</v>
      </c>
      <c r="M15" s="4">
        <v>16.72</v>
      </c>
      <c r="N15" s="4">
        <v>33.520000000000003</v>
      </c>
      <c r="O15" s="4">
        <v>14.94</v>
      </c>
      <c r="P15" s="4">
        <v>266.61</v>
      </c>
      <c r="Q15" s="4">
        <v>1958.15</v>
      </c>
      <c r="R15" s="4">
        <v>626.21</v>
      </c>
      <c r="S15" s="4">
        <v>2584.36</v>
      </c>
      <c r="T15" s="4">
        <v>31012.32</v>
      </c>
    </row>
    <row r="16" spans="1:20" x14ac:dyDescent="0.25">
      <c r="A16" s="15" t="s">
        <v>53</v>
      </c>
      <c r="B16" s="10">
        <v>17.5</v>
      </c>
      <c r="C16" s="11" t="s">
        <v>30</v>
      </c>
      <c r="D16" s="13">
        <v>44543</v>
      </c>
      <c r="E16" s="11" t="s">
        <v>19</v>
      </c>
      <c r="F16" s="13"/>
      <c r="G16" s="4">
        <v>772.13</v>
      </c>
      <c r="H16" s="4">
        <v>7.66</v>
      </c>
      <c r="I16" s="4">
        <v>18.329999999999998</v>
      </c>
      <c r="J16" s="4"/>
      <c r="K16" s="4"/>
      <c r="L16" s="4"/>
      <c r="M16" s="20">
        <v>94.05</v>
      </c>
      <c r="N16" s="20"/>
      <c r="O16" s="20">
        <v>21.18</v>
      </c>
      <c r="P16" s="20">
        <v>129.97</v>
      </c>
      <c r="Q16" s="20">
        <v>1043.32</v>
      </c>
      <c r="R16" s="20">
        <v>333.65</v>
      </c>
      <c r="S16" s="20">
        <v>1376.97</v>
      </c>
      <c r="T16" s="20">
        <v>16523.64</v>
      </c>
    </row>
    <row r="17" spans="1:20" x14ac:dyDescent="0.25">
      <c r="A17" s="9" t="s">
        <v>51</v>
      </c>
      <c r="B17" s="10">
        <v>31.5</v>
      </c>
      <c r="C17" s="21" t="s">
        <v>30</v>
      </c>
      <c r="D17" s="12">
        <v>45195</v>
      </c>
      <c r="E17" s="22" t="s">
        <v>27</v>
      </c>
      <c r="F17" s="23">
        <v>45434</v>
      </c>
      <c r="G17" s="20">
        <v>1389.93</v>
      </c>
      <c r="H17" s="20"/>
      <c r="I17" s="20">
        <v>26.71</v>
      </c>
      <c r="J17" s="20"/>
      <c r="K17" s="20"/>
      <c r="L17" s="20"/>
      <c r="M17" s="24">
        <v>7.32</v>
      </c>
      <c r="N17" s="24">
        <v>14.67</v>
      </c>
      <c r="O17" s="24"/>
      <c r="P17" s="24">
        <v>231.66</v>
      </c>
      <c r="Q17" s="24">
        <v>1670.29</v>
      </c>
      <c r="R17" s="24">
        <v>554.22</v>
      </c>
      <c r="S17" s="24">
        <v>2224.5100000000002</v>
      </c>
      <c r="T17" s="4">
        <v>26694.120000000003</v>
      </c>
    </row>
    <row r="18" spans="1:20" ht="18" customHeight="1" x14ac:dyDescent="0.25">
      <c r="A18" s="15" t="s">
        <v>54</v>
      </c>
      <c r="B18" s="25" t="s">
        <v>34</v>
      </c>
      <c r="C18" s="15" t="s">
        <v>30</v>
      </c>
      <c r="D18" s="17">
        <v>44890</v>
      </c>
      <c r="E18" s="11" t="s">
        <v>19</v>
      </c>
      <c r="F18" s="17">
        <v>45434</v>
      </c>
      <c r="G18" s="24">
        <v>1014.85</v>
      </c>
      <c r="H18" s="24">
        <v>5.03</v>
      </c>
      <c r="I18" s="24">
        <v>26.71</v>
      </c>
      <c r="J18" s="24"/>
      <c r="K18" s="24"/>
      <c r="L18" s="24"/>
      <c r="M18" s="24">
        <v>29.26</v>
      </c>
      <c r="N18" s="24">
        <v>58.66</v>
      </c>
      <c r="O18" s="24">
        <v>41.66</v>
      </c>
      <c r="P18" s="24">
        <v>174.58</v>
      </c>
      <c r="Q18" s="24">
        <v>1350.75</v>
      </c>
      <c r="R18" s="24">
        <v>431.96</v>
      </c>
      <c r="S18" s="24">
        <v>1782.71</v>
      </c>
      <c r="T18" s="4">
        <v>21392.52</v>
      </c>
    </row>
    <row r="19" spans="1:20" x14ac:dyDescent="0.25">
      <c r="A19" s="9" t="s">
        <v>55</v>
      </c>
      <c r="B19" s="1">
        <v>29.75</v>
      </c>
      <c r="C19" s="11" t="s">
        <v>30</v>
      </c>
      <c r="D19" s="13">
        <v>44806</v>
      </c>
      <c r="E19" s="11" t="s">
        <v>19</v>
      </c>
      <c r="F19" s="13">
        <v>45434</v>
      </c>
      <c r="G19" s="24">
        <v>1312.64</v>
      </c>
      <c r="H19" s="24">
        <v>6.54</v>
      </c>
      <c r="I19" s="24">
        <v>26.71</v>
      </c>
      <c r="J19" s="24"/>
      <c r="K19" s="24"/>
      <c r="L19" s="24"/>
      <c r="M19" s="24"/>
      <c r="N19" s="24">
        <v>67.040000000000006</v>
      </c>
      <c r="O19" s="24">
        <v>14.04</v>
      </c>
      <c r="P19" s="24">
        <v>219.86</v>
      </c>
      <c r="Q19" s="24">
        <v>1646.83</v>
      </c>
      <c r="R19" s="24">
        <v>526.65</v>
      </c>
      <c r="S19" s="24">
        <v>2173.48</v>
      </c>
      <c r="T19" s="4">
        <v>26081.760000000002</v>
      </c>
    </row>
    <row r="20" spans="1:20" x14ac:dyDescent="0.25">
      <c r="A20" s="15" t="s">
        <v>56</v>
      </c>
      <c r="B20" s="10">
        <v>35.5</v>
      </c>
      <c r="C20" s="11" t="s">
        <v>30</v>
      </c>
      <c r="D20" s="13">
        <v>44593</v>
      </c>
      <c r="E20" s="11" t="s">
        <v>19</v>
      </c>
      <c r="F20" s="13">
        <v>45434</v>
      </c>
      <c r="G20" s="24">
        <v>1566.37</v>
      </c>
      <c r="H20" s="24">
        <v>7.81</v>
      </c>
      <c r="I20" s="24">
        <v>26.71</v>
      </c>
      <c r="J20" s="24"/>
      <c r="K20" s="24"/>
      <c r="L20" s="24"/>
      <c r="M20" s="24">
        <v>16.72</v>
      </c>
      <c r="N20" s="24">
        <v>33.520000000000003</v>
      </c>
      <c r="O20" s="24">
        <v>113.28</v>
      </c>
      <c r="P20" s="24">
        <v>278.91000000000003</v>
      </c>
      <c r="Q20" s="24">
        <v>2043.32</v>
      </c>
      <c r="R20" s="24">
        <v>653.45000000000005</v>
      </c>
      <c r="S20" s="24">
        <v>2696.77</v>
      </c>
      <c r="T20" s="4">
        <v>32361.239999999998</v>
      </c>
    </row>
    <row r="21" spans="1:20" x14ac:dyDescent="0.25">
      <c r="A21" s="9" t="s">
        <v>57</v>
      </c>
      <c r="B21" s="1" t="s">
        <v>35</v>
      </c>
      <c r="C21" s="11" t="s">
        <v>26</v>
      </c>
      <c r="D21" s="13">
        <v>45096</v>
      </c>
      <c r="E21" s="11" t="s">
        <v>27</v>
      </c>
      <c r="F21" s="13">
        <v>45434</v>
      </c>
      <c r="G21" s="24">
        <v>970.68</v>
      </c>
      <c r="H21" s="24"/>
      <c r="I21" s="24">
        <v>26.71</v>
      </c>
      <c r="J21" s="24"/>
      <c r="K21" s="24"/>
      <c r="L21" s="24"/>
      <c r="M21" s="24">
        <v>29.26</v>
      </c>
      <c r="N21" s="24">
        <v>58.66</v>
      </c>
      <c r="O21" s="24">
        <v>55.66</v>
      </c>
      <c r="P21" s="24">
        <v>166.38</v>
      </c>
      <c r="Q21" s="24">
        <v>1307.3499999999999</v>
      </c>
      <c r="R21" s="24">
        <v>433.79</v>
      </c>
      <c r="S21" s="24">
        <v>1741.1399999999999</v>
      </c>
      <c r="T21" s="4">
        <v>20893.68</v>
      </c>
    </row>
    <row r="22" spans="1:20" ht="30" x14ac:dyDescent="0.25">
      <c r="A22" s="15" t="s">
        <v>58</v>
      </c>
      <c r="B22" s="1" t="s">
        <v>36</v>
      </c>
      <c r="C22" s="11" t="s">
        <v>26</v>
      </c>
      <c r="D22" s="13">
        <v>44890</v>
      </c>
      <c r="E22" s="11" t="s">
        <v>19</v>
      </c>
      <c r="F22" s="13">
        <v>45434</v>
      </c>
      <c r="G22" s="24">
        <v>882.51</v>
      </c>
      <c r="H22" s="24">
        <v>4.4000000000000004</v>
      </c>
      <c r="I22" s="24">
        <v>26.71</v>
      </c>
      <c r="J22" s="24"/>
      <c r="K22" s="24"/>
      <c r="L22" s="24"/>
      <c r="M22" s="24">
        <v>29.26</v>
      </c>
      <c r="N22" s="24">
        <v>58.66</v>
      </c>
      <c r="O22" s="24">
        <v>41.74</v>
      </c>
      <c r="P22" s="24">
        <v>152.41999999999999</v>
      </c>
      <c r="Q22" s="24">
        <v>1195.7</v>
      </c>
      <c r="R22" s="24">
        <v>382.38</v>
      </c>
      <c r="S22" s="24">
        <v>1578.08</v>
      </c>
      <c r="T22" s="4">
        <v>18936.96</v>
      </c>
    </row>
    <row r="23" spans="1:20" x14ac:dyDescent="0.25">
      <c r="A23" s="9" t="s">
        <v>52</v>
      </c>
      <c r="B23" s="1">
        <v>28.5</v>
      </c>
      <c r="C23" s="11" t="s">
        <v>26</v>
      </c>
      <c r="D23" s="13">
        <v>44695</v>
      </c>
      <c r="E23" s="11" t="s">
        <v>19</v>
      </c>
      <c r="F23" s="13">
        <v>45434</v>
      </c>
      <c r="G23" s="24">
        <v>1257.5999999999999</v>
      </c>
      <c r="H23" s="24">
        <v>6.27</v>
      </c>
      <c r="I23" s="24">
        <v>23.42</v>
      </c>
      <c r="J23" s="24"/>
      <c r="K23" s="24"/>
      <c r="L23" s="24"/>
      <c r="M23" s="24"/>
      <c r="N23" s="24">
        <v>29.33</v>
      </c>
      <c r="O23" s="24"/>
      <c r="P23" s="24">
        <v>214.55</v>
      </c>
      <c r="Q23" s="24">
        <v>1531.17</v>
      </c>
      <c r="R23" s="24">
        <v>489.66</v>
      </c>
      <c r="S23" s="24">
        <v>2020.8300000000002</v>
      </c>
      <c r="T23" s="4">
        <v>24249.960000000003</v>
      </c>
    </row>
    <row r="24" spans="1:20" x14ac:dyDescent="0.25">
      <c r="A24" s="15" t="s">
        <v>59</v>
      </c>
      <c r="B24" s="10">
        <v>30.25</v>
      </c>
      <c r="C24" s="11" t="s">
        <v>26</v>
      </c>
      <c r="D24" s="13">
        <v>44907</v>
      </c>
      <c r="E24" s="11" t="s">
        <v>19</v>
      </c>
      <c r="F24" s="13">
        <v>45442</v>
      </c>
      <c r="G24" s="24">
        <v>1334.72</v>
      </c>
      <c r="H24" s="24">
        <v>6.65</v>
      </c>
      <c r="I24" s="24">
        <v>26.71</v>
      </c>
      <c r="J24" s="24"/>
      <c r="K24" s="24"/>
      <c r="L24" s="24"/>
      <c r="M24" s="24">
        <v>18.899999999999999</v>
      </c>
      <c r="N24" s="24">
        <v>37.659999999999997</v>
      </c>
      <c r="O24" s="24"/>
      <c r="P24" s="24">
        <v>223.56</v>
      </c>
      <c r="Q24" s="24">
        <v>1648.2</v>
      </c>
      <c r="R24" s="24">
        <v>527.09</v>
      </c>
      <c r="S24" s="24">
        <v>2175.29</v>
      </c>
      <c r="T24" s="4">
        <v>26103.48</v>
      </c>
    </row>
    <row r="25" spans="1:20" x14ac:dyDescent="0.25">
      <c r="A25" s="11" t="s">
        <v>60</v>
      </c>
      <c r="B25" s="1" t="s">
        <v>34</v>
      </c>
      <c r="C25" s="11" t="s">
        <v>30</v>
      </c>
      <c r="D25" s="13">
        <v>44890</v>
      </c>
      <c r="E25" s="11" t="s">
        <v>19</v>
      </c>
      <c r="F25" s="13">
        <v>45434</v>
      </c>
      <c r="G25" s="24">
        <v>1014.85</v>
      </c>
      <c r="H25" s="24">
        <v>5.03</v>
      </c>
      <c r="I25" s="24">
        <v>26.71</v>
      </c>
      <c r="J25" s="24"/>
      <c r="K25" s="24"/>
      <c r="L25" s="24"/>
      <c r="M25" s="24">
        <v>29.26</v>
      </c>
      <c r="N25" s="24">
        <v>58.66</v>
      </c>
      <c r="O25" s="24">
        <v>41.66</v>
      </c>
      <c r="P25" s="24">
        <v>174.58</v>
      </c>
      <c r="Q25" s="24">
        <v>1350.75</v>
      </c>
      <c r="R25" s="24">
        <v>431.96</v>
      </c>
      <c r="S25" s="24">
        <v>1782.71</v>
      </c>
      <c r="T25" s="4">
        <v>21392.52</v>
      </c>
    </row>
    <row r="26" spans="1:20" x14ac:dyDescent="0.25">
      <c r="A26" s="15" t="s">
        <v>52</v>
      </c>
      <c r="B26" s="1">
        <v>20</v>
      </c>
      <c r="C26" s="11" t="s">
        <v>37</v>
      </c>
      <c r="D26" s="13">
        <v>38169</v>
      </c>
      <c r="E26" s="11" t="s">
        <v>19</v>
      </c>
      <c r="F26" s="13"/>
      <c r="G26" s="24">
        <v>903.83</v>
      </c>
      <c r="H26" s="24">
        <v>65.97</v>
      </c>
      <c r="I26" s="24">
        <v>13.88</v>
      </c>
      <c r="J26" s="24"/>
      <c r="K26" s="24">
        <v>27.16</v>
      </c>
      <c r="L26" s="24"/>
      <c r="M26" s="26">
        <v>0</v>
      </c>
      <c r="N26" s="26">
        <v>0</v>
      </c>
      <c r="O26" s="26">
        <v>0</v>
      </c>
      <c r="P26" s="26">
        <v>166.16</v>
      </c>
      <c r="Q26" s="26">
        <v>1177</v>
      </c>
      <c r="R26" s="26">
        <v>376.4</v>
      </c>
      <c r="S26" s="26">
        <v>1553.4</v>
      </c>
      <c r="T26" s="3">
        <v>18640.800000000003</v>
      </c>
    </row>
    <row r="27" spans="1:20" ht="16.5" thickBot="1" x14ac:dyDescent="0.3">
      <c r="A27" s="28"/>
      <c r="B27" s="29"/>
      <c r="C27" s="30"/>
      <c r="D27" s="31"/>
      <c r="E27" s="30"/>
      <c r="F27" s="30"/>
      <c r="G27" s="32"/>
      <c r="H27" s="32"/>
      <c r="I27" s="32"/>
      <c r="J27" s="32"/>
      <c r="K27" s="32"/>
      <c r="L27" s="32"/>
      <c r="M27" s="33"/>
      <c r="N27" s="33"/>
      <c r="O27" s="33"/>
      <c r="P27" s="33"/>
      <c r="Q27" s="33"/>
      <c r="R27" s="33"/>
      <c r="S27" s="33"/>
      <c r="T27" s="33"/>
    </row>
    <row r="28" spans="1:20" ht="19.5" thickBot="1" x14ac:dyDescent="0.35">
      <c r="A28" s="27"/>
      <c r="B28" s="34"/>
      <c r="C28" s="35"/>
      <c r="D28" s="36"/>
      <c r="E28" s="35"/>
      <c r="F28" s="36"/>
      <c r="G28" s="37"/>
      <c r="H28" s="37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8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Full1</vt:lpstr>
    </vt:vector>
  </TitlesOfParts>
  <Company>ASPB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Maria Puigdomenech Puig</dc:creator>
  <cp:lastModifiedBy>Monica Rodriguez Campos</cp:lastModifiedBy>
  <dcterms:created xsi:type="dcterms:W3CDTF">2024-03-26T12:01:31Z</dcterms:created>
  <dcterms:modified xsi:type="dcterms:W3CDTF">2024-03-28T16:02:50Z</dcterms:modified>
</cp:coreProperties>
</file>