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K:\PROCEDIMENTS OBERTS\ANY 2021\0003 - 2021 ACORD MARC OBRES I SERVEIS\DERIVATS\2024 0160 - Reforma cuina Ponent\2 DOCUMENTACIÓ ADMINISTRATIVA\"/>
    </mc:Choice>
  </mc:AlternateContent>
  <bookViews>
    <workbookView xWindow="0" yWindow="0" windowWidth="23040" windowHeight="8906" activeTab="1"/>
  </bookViews>
  <sheets>
    <sheet name="LOT 1 OBRA CIVIL" sheetId="2" r:id="rId1"/>
    <sheet name="LOT 2 INSTAL·LACIONS" sheetId="10" r:id="rId2"/>
  </sheets>
  <calcPr calcId="162913"/>
</workbook>
</file>

<file path=xl/calcChain.xml><?xml version="1.0" encoding="utf-8"?>
<calcChain xmlns="http://schemas.openxmlformats.org/spreadsheetml/2006/main">
  <c r="H409" i="10" l="1"/>
  <c r="H408" i="10"/>
  <c r="H396" i="10"/>
  <c r="H420" i="10"/>
  <c r="H421" i="10" s="1"/>
  <c r="H149" i="2"/>
  <c r="H426" i="10"/>
  <c r="H427" i="10" s="1"/>
  <c r="H414" i="10"/>
  <c r="H413" i="10"/>
  <c r="H412" i="10"/>
  <c r="H411" i="10"/>
  <c r="H410" i="10"/>
  <c r="H401" i="10"/>
  <c r="H400" i="10"/>
  <c r="H399" i="10"/>
  <c r="H398" i="10"/>
  <c r="H397" i="10"/>
  <c r="H389" i="10"/>
  <c r="H388" i="10"/>
  <c r="H379" i="10"/>
  <c r="H380" i="10" s="1"/>
  <c r="H370" i="10"/>
  <c r="H369" i="10"/>
  <c r="H368" i="10"/>
  <c r="H367" i="10"/>
  <c r="H366" i="10"/>
  <c r="H365" i="10"/>
  <c r="H364" i="10"/>
  <c r="H355" i="10"/>
  <c r="H354" i="10"/>
  <c r="H353" i="10"/>
  <c r="H352" i="10"/>
  <c r="H351" i="10"/>
  <c r="H350" i="10"/>
  <c r="H349" i="10"/>
  <c r="H340" i="10"/>
  <c r="H341" i="10" s="1"/>
  <c r="H331" i="10"/>
  <c r="H330" i="10"/>
  <c r="H329" i="10"/>
  <c r="H328" i="10"/>
  <c r="H319" i="10"/>
  <c r="H320" i="10" s="1"/>
  <c r="H310" i="10"/>
  <c r="H309" i="10"/>
  <c r="H308" i="10"/>
  <c r="H307" i="10"/>
  <c r="H298" i="10"/>
  <c r="H297" i="10"/>
  <c r="H288" i="10"/>
  <c r="H287" i="10"/>
  <c r="H286" i="10"/>
  <c r="H285" i="10"/>
  <c r="H284" i="10"/>
  <c r="H283" i="10"/>
  <c r="H282" i="10"/>
  <c r="H281" i="10"/>
  <c r="H280" i="10"/>
  <c r="H279" i="10"/>
  <c r="H278" i="10"/>
  <c r="H277" i="10"/>
  <c r="H276" i="10"/>
  <c r="H275" i="10"/>
  <c r="H274" i="10"/>
  <c r="H265" i="10"/>
  <c r="H264" i="10"/>
  <c r="H263" i="10"/>
  <c r="H262" i="10"/>
  <c r="H261" i="10"/>
  <c r="H260" i="10"/>
  <c r="H259" i="10"/>
  <c r="H258" i="10"/>
  <c r="H257" i="10"/>
  <c r="H256" i="10"/>
  <c r="H255" i="10"/>
  <c r="H254" i="10"/>
  <c r="H245" i="10"/>
  <c r="H246" i="10" s="1"/>
  <c r="H236" i="10"/>
  <c r="H235" i="10"/>
  <c r="H234" i="10"/>
  <c r="H233" i="10"/>
  <c r="H232" i="10"/>
  <c r="H231" i="10"/>
  <c r="H230" i="10"/>
  <c r="H229" i="10"/>
  <c r="H228" i="10"/>
  <c r="H227" i="10"/>
  <c r="H226" i="10"/>
  <c r="H225" i="10"/>
  <c r="H224" i="10"/>
  <c r="H223" i="10"/>
  <c r="H222" i="10"/>
  <c r="H221" i="10"/>
  <c r="H220" i="10"/>
  <c r="H219" i="10"/>
  <c r="H218" i="10"/>
  <c r="H217" i="10"/>
  <c r="H216" i="10"/>
  <c r="H215" i="10"/>
  <c r="H214" i="10"/>
  <c r="H213" i="10"/>
  <c r="H212" i="10"/>
  <c r="H211" i="10"/>
  <c r="H210" i="10"/>
  <c r="H209" i="10"/>
  <c r="H208" i="10"/>
  <c r="H207" i="10"/>
  <c r="H206" i="10"/>
  <c r="H205" i="10"/>
  <c r="H197" i="10"/>
  <c r="H196" i="10"/>
  <c r="H195" i="10"/>
  <c r="H194" i="10"/>
  <c r="H193" i="10"/>
  <c r="H192" i="10"/>
  <c r="H191" i="10"/>
  <c r="H190" i="10"/>
  <c r="H189" i="10"/>
  <c r="H188" i="10"/>
  <c r="H187" i="10"/>
  <c r="H186" i="10"/>
  <c r="H185" i="10"/>
  <c r="H184" i="10"/>
  <c r="H183" i="10"/>
  <c r="H182" i="10"/>
  <c r="H181" i="10"/>
  <c r="H180" i="10"/>
  <c r="H179" i="10"/>
  <c r="H178" i="10"/>
  <c r="H177" i="10"/>
  <c r="H176" i="10"/>
  <c r="H175" i="10"/>
  <c r="H174" i="10"/>
  <c r="H167" i="10"/>
  <c r="H166" i="10"/>
  <c r="H158" i="10"/>
  <c r="H157" i="10"/>
  <c r="H156" i="10"/>
  <c r="H155" i="10"/>
  <c r="H147" i="10"/>
  <c r="H146" i="10"/>
  <c r="H145" i="10"/>
  <c r="H144" i="10"/>
  <c r="H143" i="10"/>
  <c r="H142" i="10"/>
  <c r="H141" i="10"/>
  <c r="H140" i="10"/>
  <c r="H139" i="10"/>
  <c r="H131" i="10"/>
  <c r="H130" i="10"/>
  <c r="H129" i="10"/>
  <c r="H128" i="10"/>
  <c r="H127" i="10"/>
  <c r="H119" i="10"/>
  <c r="H118" i="10"/>
  <c r="H117" i="10"/>
  <c r="H109" i="10"/>
  <c r="H108" i="10"/>
  <c r="H107" i="10"/>
  <c r="H106" i="10"/>
  <c r="H105" i="10"/>
  <c r="H104" i="10"/>
  <c r="H103" i="10"/>
  <c r="H102" i="10"/>
  <c r="H101" i="10"/>
  <c r="H93" i="10"/>
  <c r="H94" i="10" s="1"/>
  <c r="H85" i="10"/>
  <c r="H84" i="10"/>
  <c r="H83" i="10"/>
  <c r="H82" i="10"/>
  <c r="H81" i="10"/>
  <c r="H80" i="10"/>
  <c r="H79" i="10"/>
  <c r="H78" i="10"/>
  <c r="H77" i="10"/>
  <c r="H76" i="10"/>
  <c r="H67" i="10"/>
  <c r="H66" i="10"/>
  <c r="H65" i="10"/>
  <c r="H64" i="10"/>
  <c r="H63" i="10"/>
  <c r="H62" i="10"/>
  <c r="H61" i="10"/>
  <c r="H60" i="10"/>
  <c r="H59" i="10"/>
  <c r="H58" i="10"/>
  <c r="H57" i="10"/>
  <c r="H56" i="10"/>
  <c r="H55" i="10"/>
  <c r="H54" i="10"/>
  <c r="H53" i="10"/>
  <c r="H52" i="10"/>
  <c r="H43" i="10"/>
  <c r="H42" i="10"/>
  <c r="H41" i="10"/>
  <c r="H40" i="10"/>
  <c r="H39" i="10"/>
  <c r="H38" i="10"/>
  <c r="H37" i="10"/>
  <c r="H36" i="10"/>
  <c r="H35" i="10"/>
  <c r="H34" i="10"/>
  <c r="H33" i="10"/>
  <c r="H32" i="10"/>
  <c r="H31" i="10"/>
  <c r="H30" i="10"/>
  <c r="H29" i="10"/>
  <c r="H28" i="10"/>
  <c r="H27" i="10"/>
  <c r="H26" i="10"/>
  <c r="H25" i="10"/>
  <c r="H24" i="10"/>
  <c r="H23" i="10"/>
  <c r="H22" i="10"/>
  <c r="H13" i="10"/>
  <c r="H12" i="10"/>
  <c r="H11" i="10"/>
  <c r="H10" i="10"/>
  <c r="H299" i="10" l="1"/>
  <c r="H148" i="10"/>
  <c r="H266" i="10"/>
  <c r="H356" i="10"/>
  <c r="H390" i="10"/>
  <c r="H415" i="10"/>
  <c r="H44" i="10"/>
  <c r="H68" i="10"/>
  <c r="H86" i="10"/>
  <c r="H159" i="10"/>
  <c r="H14" i="10"/>
  <c r="H168" i="10"/>
  <c r="H289" i="10"/>
  <c r="H332" i="10"/>
  <c r="H132" i="10"/>
  <c r="H198" i="10"/>
  <c r="H237" i="10"/>
  <c r="H311" i="10"/>
  <c r="H110" i="10"/>
  <c r="H120" i="10"/>
  <c r="H402" i="10"/>
  <c r="H371" i="10"/>
  <c r="H190" i="2"/>
  <c r="H194" i="2"/>
  <c r="H192" i="2"/>
  <c r="H188" i="2"/>
  <c r="H186" i="2"/>
  <c r="H184" i="2"/>
  <c r="H178" i="2"/>
  <c r="H179" i="2" s="1"/>
  <c r="H172" i="2"/>
  <c r="H171" i="2"/>
  <c r="H170" i="2"/>
  <c r="H169" i="2"/>
  <c r="H163" i="2"/>
  <c r="H164" i="2" s="1"/>
  <c r="H157" i="2"/>
  <c r="H156" i="2"/>
  <c r="H142" i="2"/>
  <c r="H141" i="2"/>
  <c r="H140" i="2"/>
  <c r="H139" i="2"/>
  <c r="H138" i="2"/>
  <c r="H137" i="2"/>
  <c r="H136" i="2"/>
  <c r="H135" i="2"/>
  <c r="H134" i="2"/>
  <c r="H133" i="2"/>
  <c r="H132" i="2"/>
  <c r="H131" i="2"/>
  <c r="H123" i="2"/>
  <c r="H122" i="2"/>
  <c r="H121" i="2"/>
  <c r="H120" i="2"/>
  <c r="H119" i="2"/>
  <c r="H118" i="2"/>
  <c r="H117" i="2"/>
  <c r="H116" i="2"/>
  <c r="H115" i="2"/>
  <c r="H114" i="2"/>
  <c r="H106" i="2"/>
  <c r="H105" i="2"/>
  <c r="H104" i="2"/>
  <c r="H103" i="2"/>
  <c r="H102" i="2"/>
  <c r="H101" i="2"/>
  <c r="H100" i="2"/>
  <c r="H99" i="2"/>
  <c r="H98" i="2"/>
  <c r="H97" i="2"/>
  <c r="H96" i="2"/>
  <c r="H95" i="2"/>
  <c r="H94" i="2"/>
  <c r="H93" i="2"/>
  <c r="H92" i="2"/>
  <c r="H91" i="2"/>
  <c r="H90" i="2"/>
  <c r="H89" i="2"/>
  <c r="H88" i="2"/>
  <c r="H87" i="2"/>
  <c r="H79" i="2"/>
  <c r="H78" i="2"/>
  <c r="H77" i="2"/>
  <c r="H76" i="2"/>
  <c r="H75" i="2"/>
  <c r="H74" i="2"/>
  <c r="H66" i="2"/>
  <c r="H65" i="2"/>
  <c r="H64" i="2"/>
  <c r="H63" i="2"/>
  <c r="H62" i="2"/>
  <c r="H61" i="2"/>
  <c r="H60" i="2"/>
  <c r="H59" i="2"/>
  <c r="H51" i="2"/>
  <c r="H50" i="2"/>
  <c r="H43" i="2"/>
  <c r="H42" i="2"/>
  <c r="H35" i="2"/>
  <c r="H34" i="2"/>
  <c r="H27" i="2"/>
  <c r="H26" i="2"/>
  <c r="H18" i="2"/>
  <c r="H17" i="2"/>
  <c r="H16" i="2"/>
  <c r="H15" i="2"/>
  <c r="H14" i="2"/>
  <c r="H13" i="2"/>
  <c r="H12" i="2"/>
  <c r="H11" i="2"/>
  <c r="H430" i="10" l="1"/>
  <c r="H158" i="2"/>
  <c r="H28" i="2"/>
  <c r="H195" i="2"/>
  <c r="H67" i="2"/>
  <c r="H107" i="2"/>
  <c r="H44" i="2"/>
  <c r="H36" i="2"/>
  <c r="H124" i="2"/>
  <c r="H80" i="2"/>
  <c r="H150" i="2"/>
  <c r="H173" i="2"/>
  <c r="H143" i="2"/>
  <c r="H19" i="2"/>
  <c r="H52" i="2"/>
  <c r="H197" i="2" l="1"/>
  <c r="H199" i="2" s="1"/>
  <c r="H432" i="10"/>
  <c r="H431" i="10"/>
  <c r="H434" i="10" l="1"/>
  <c r="H198" i="2"/>
  <c r="H201" i="2" s="1"/>
</calcChain>
</file>

<file path=xl/sharedStrings.xml><?xml version="1.0" encoding="utf-8"?>
<sst xmlns="http://schemas.openxmlformats.org/spreadsheetml/2006/main" count="1800" uniqueCount="726">
  <si>
    <t>Reforma cuina presó de Ponent</t>
  </si>
  <si>
    <t>PRESSUPOST</t>
  </si>
  <si>
    <t>Preu</t>
  </si>
  <si>
    <t>Amidament</t>
  </si>
  <si>
    <t>Import</t>
  </si>
  <si>
    <t>Obra</t>
  </si>
  <si>
    <t>01</t>
  </si>
  <si>
    <t>Pressupost2301</t>
  </si>
  <si>
    <t>Capítol</t>
  </si>
  <si>
    <t>00</t>
  </si>
  <si>
    <t>TREBALLS PREVIS I REPLANTEIG GENERAL</t>
  </si>
  <si>
    <t>Titol 3</t>
  </si>
  <si>
    <t>TREBALLS PREVIS</t>
  </si>
  <si>
    <t>Titol 4</t>
  </si>
  <si>
    <t>ENDERROCS</t>
  </si>
  <si>
    <t>01.00.01.01</t>
  </si>
  <si>
    <t>P214T-4RQF</t>
  </si>
  <si>
    <t>m2</t>
  </si>
  <si>
    <t>Enderroc d'envà de ceràmica de 5 cm de gruix, amb mitjans manuals i càrrega manual de runa sobre camió o contenidor</t>
  </si>
  <si>
    <t>P214T-4RQC</t>
  </si>
  <si>
    <t>Enderroc de paredó de ceràmica fins a 10 cm de gruix, amb mitjans manuals i càrrega manual de runa sobre camió o contenidor</t>
  </si>
  <si>
    <t>P214T-4RQI</t>
  </si>
  <si>
    <t>Enderroc de paret de tancament de maó calat de 15 cm de gruix, a mà i amb martell trencador manual i càrrega manual de runa sobre camió o contenidor</t>
  </si>
  <si>
    <t>P214I-AKZM</t>
  </si>
  <si>
    <t>Enderroc de cel ras i entramat de suport, amb mitjans manuals i càrrega manual sobre camió o contenidor</t>
  </si>
  <si>
    <t>P2140-4RRN</t>
  </si>
  <si>
    <t>u</t>
  </si>
  <si>
    <t>Arrencada de full i bastiment de porta interior amb mitjans manuals i càrrega manual sobre camió o contenidor</t>
  </si>
  <si>
    <t>P2142-4RMM</t>
  </si>
  <si>
    <t>Arrencada d'enrajolat en parament vertical, amb mitjans manuals i càrrega manual de runa sobre camió o contenidor</t>
  </si>
  <si>
    <t>P2143-4RR2</t>
  </si>
  <si>
    <t>Arrencada de paviment ceràmic, amb mitjans manuals i càrrega manual de runa sobre camió o contenidor</t>
  </si>
  <si>
    <t>P2140-4RRL</t>
  </si>
  <si>
    <t>Arrencada de full i bastiment de finestra amb mitjans manuals i càrrega manual sobre camió o contenidor</t>
  </si>
  <si>
    <t>TOTAL</t>
  </si>
  <si>
    <t>02</t>
  </si>
  <si>
    <t>TANCA PERIMETRAL MÒDULS PREFABRICATS</t>
  </si>
  <si>
    <t>01.00.01.02</t>
  </si>
  <si>
    <t>P6A5-TMS5</t>
  </si>
  <si>
    <t>pa</t>
  </si>
  <si>
    <t>Tanca metàl·lica de seguretat de 5 metres d'alçada, amb la part inferior opaca, subjecta amb una subestructura vertical i horitzontal a definir pel Departament. Inclou els fonaments necessaris.</t>
  </si>
  <si>
    <t>P6A5-OFPM</t>
  </si>
  <si>
    <t>Obertura de forat per a pas per a mòduls prefabricats de cuina. Inclou les dues portes de connexió amb l'edifici existent</t>
  </si>
  <si>
    <t>SUSTENTACIÓ DE L'EDIFICI I ADEQUACIÓ DEL TERRENY</t>
  </si>
  <si>
    <t>CONDICIONAMENT DEL TERRENY</t>
  </si>
  <si>
    <t>01.01.01</t>
  </si>
  <si>
    <t>P221D-DZ2R</t>
  </si>
  <si>
    <t>m3</t>
  </si>
  <si>
    <t>Excavació de rasa per a pas d'instal·lacions fins a 1 m de fondària, en terreny compacte (SPT 20-50), realitzada amb retroexcavadora i amb les terres deixades a la vora</t>
  </si>
  <si>
    <t>P2217-55SU</t>
  </si>
  <si>
    <t>Excavació per a rebaix en terreny compacte (SPT 20-50), realitzada amb pala excavadora i càrrega directa sobre camió</t>
  </si>
  <si>
    <t>SISTEMA ESTRUCTURAL</t>
  </si>
  <si>
    <t>ESTRUCTURA</t>
  </si>
  <si>
    <t>01.02.02</t>
  </si>
  <si>
    <t>P7D0-5RKB</t>
  </si>
  <si>
    <t>Aïllament de gruix 2 cm, amb morter ignífug de ciment i perlita amb vermiculita, de 500 kg/m3 de densitat, projectat sobre elements lineals, RF-180.</t>
  </si>
  <si>
    <t>P4M0-ELL3</t>
  </si>
  <si>
    <t>Estintolament de paret d'obra ceràmica de 14 cm de gruix, amb un perfil d'acer per a estructures S275JR laminats en calent, amb una quantia de 122 kg/m, per a una càrrega total de 24 t/m, per a pas d'1,5-3,5 m d'amplària, col·locat sobre pilars d'acer S275JR laminats en calent, apuntalament per les dues bandes amb puntal tubular metàl·lic de &lt;= 150 kN de càrrega màxima, enderroc amb mitjans manuals i càrrega manual de runa sobre camió o contenidor</t>
  </si>
  <si>
    <t>03</t>
  </si>
  <si>
    <t>SISTEMA D'ENVOLVENT I D'ACABATS EXTERIORS</t>
  </si>
  <si>
    <t>TERRES EN CONTACTE AMB EL TERRENY: SOLERES, LLOSES</t>
  </si>
  <si>
    <t>01.03.01</t>
  </si>
  <si>
    <t>P93J-WBI4</t>
  </si>
  <si>
    <t>Reparació de solera de formigó amb reposició de la subbase de grava de 15 cm de gruix i grandària màxima de 50 a 70 mm amb estesa i piconatge del material, solera de formigó en massa HM - 20 / F / 20 / X0 amb una quantitat de ciment de 200 kg/m3 i relació aigua ciment =&lt; 0.6, de gruix 10 cm, abocat amb bomba</t>
  </si>
  <si>
    <t>P93L-B3E4</t>
  </si>
  <si>
    <t>PA-05 - Solera de 15 cm de gruix de formigó d'ús no estructural de resistència a compressió15 N/mm2, consistència tova i grandària màxima del granulat 20 mm, HNE-15/B/20, amb capa de graves.</t>
  </si>
  <si>
    <t>05</t>
  </si>
  <si>
    <t>COBERTES</t>
  </si>
  <si>
    <t>ELEMENTS DE PROTECCIÓ I ALTRES ELEMENTS</t>
  </si>
  <si>
    <t>01.03.05.03</t>
  </si>
  <si>
    <t>PB70-HC73</t>
  </si>
  <si>
    <t>Conjunt d'elements per d'una línia de vida horitzontal, fixa, homologada, formats per dos terminals d'acer inoxidable fixats amb cargols d'acer inoxidable, un tensor de forqueta per a regulació del cable i dos terminals de cable amb elements protectors, segons UNE_EN 795/A1</t>
  </si>
  <si>
    <t>P5Z20-FJ30</t>
  </si>
  <si>
    <t>Capa de protecció de morter de ciment 1:6 de 3 cm de gruix, amb acabat remolinat</t>
  </si>
  <si>
    <t>P7B1-6Q5E</t>
  </si>
  <si>
    <t>Geotèxtil format per feltre de polipropilè no teixit lligat mecànicament de 140 a 190 g/m2, col·locat sense adherir</t>
  </si>
  <si>
    <t>P761-4IFD</t>
  </si>
  <si>
    <t>Membrana de densitat superficial 1,3 kg/m2 i de gruix 1 mm, d'una làmina de cautxú sintètic no regenerat (butil), col·locada no adherida</t>
  </si>
  <si>
    <t>P761-4IFB</t>
  </si>
  <si>
    <t>Membrana de densitat superficial 1,3 kg/m2 i de gruix 1 mm, d'una làmina de cautxú sintètic no regenerat (butil), col·locada adherida amb adhesiu de cautxú sintètic</t>
  </si>
  <si>
    <t>P7C25-DC1L</t>
  </si>
  <si>
    <t>Aïllament de planxa de poliestirè extruït (XPS), de 100 mm de gruix, resistència a compressió &gt;= 500 kPa, resistència tèrmica entre 3.226 i 2,941 m2·K/W, amb la superfície llisa i cantell encadellat, col·locada amb fixacions mecàniques</t>
  </si>
  <si>
    <t>P510-38DS</t>
  </si>
  <si>
    <t>Acabat de terrat amb capa de protecció de palet de riera de 16 a 32 mm, de 10 cm de gruix, col·locat sense adherir</t>
  </si>
  <si>
    <t>P5Z14-4ZBP</t>
  </si>
  <si>
    <t>Formació de pendents amb formigó cel·lular sense granulat, de densitat 300 kg/m3, de 30 cm de gruix mitjà</t>
  </si>
  <si>
    <t>04</t>
  </si>
  <si>
    <t>SISTEMES DE COMPARTIMENTACIÓ I D'ACABATS INTERIORS</t>
  </si>
  <si>
    <t>COMPARTIMENTACIÓ VERTICAL</t>
  </si>
  <si>
    <t>01.04.01.01</t>
  </si>
  <si>
    <t>P6146-AWJJ</t>
  </si>
  <si>
    <t>OC7.5 - Paredó recolzat divisòria de 7,5 cm de gruix, de totxana de 290x140x75 mm, LD, categoria I, segons norma UNE-EN 771-1, per a revestir, col·locat amb morter per a ram de paleta industrialitzat M 5 (5 N/mm2) de designació (G) segons la norma UNE-EN 998-2</t>
  </si>
  <si>
    <t>P6146-AWJV</t>
  </si>
  <si>
    <t>OC10 - Paredó recolzat divisòria de 10 cm de gruix, de totxana de 290x140x100 mm, LD, categoria I, segons norma UNE-EN 771-1, per a revestir, col·locat amb morter per a ram de paleta industrialitzat M 5 (5 N/mm2) de designació (G) segons la norma UNE-EN 998-2</t>
  </si>
  <si>
    <t>P6126-58MW</t>
  </si>
  <si>
    <t>OC15 - Paret divisòria recolzada per a revestir de gruix 14 cm, de maó calat, de 290x140x100 mm, per a revestir, categoria I, HD, segons la norma UNE-EN 771-1, col·locat amb morter mixt de ciment pòrtland amb filler calcari CEM II/B-L, calç i sorra, amb 200 kg/m3 de ciment, amb una proporció en volum 1:2:10 i 2,5 N/mm2 de resistència a compressió, elaborat a l'obra</t>
  </si>
  <si>
    <t>P6182-44T6</t>
  </si>
  <si>
    <t>BF10 - Paredó divisori per a revestir de 10 cm de gruix de bloc foradat de morter ciment, de 500x100x200 mm, llis, categoria I segons la norma UNE-EN 771-3, col·locat amb morter mixt 1:2:10 de ciment pòrtland amb filler calcari</t>
  </si>
  <si>
    <t>P6182-44TC</t>
  </si>
  <si>
    <t>BF15 - Paret divisòria per a revestir de 15 cm de gruix de bloc foradat de morter ciment, de 400x150x200 mm, llis, categoria I segons la norma UNE-EN 771-3, col·locat amb morter mixt 1:2:10 de ciment pòrtland amb filler calcari</t>
  </si>
  <si>
    <t>E635PR10</t>
  </si>
  <si>
    <t xml:space="preserve">PR10 - m2 de subministrament i muntatge de panell refrigerant de 10 cm de gruix compost per panell tipus sandwich amb aillament de poliuretà injectat. Segons norma UNE-EN-14509. De la marca Kide o similar. </t>
  </si>
  <si>
    <t>OBERTURES</t>
  </si>
  <si>
    <t>01.04.01.02</t>
  </si>
  <si>
    <t>EASAPO01</t>
  </si>
  <si>
    <t>PO-01 - Subministrament i muntatge de porta interior d'una fulla batent de 81 cm de pas, d'acer pintat amb espiell, reforç inox, molla tancaportes, motoritzada (obertura controlada), condemna lavabo, pany de clau mestrejat, pany elèctric, pany electromecànic o contacte magnèctic, segons relació a la taula del plànol 4.1.5.</t>
  </si>
  <si>
    <t>EAFAPO03</t>
  </si>
  <si>
    <t>PO-03 - Subministrament i muntatge de porta d'una fulla de vaivé composta per marc d'alumini anoditzat i lacat en blanc i fulla de 35 mm de gruix, amb acabat de xapa de 6 mm de gruix d'acer galvanitzat i lacat. Pas de porta de 80 cm., amb espiell de metacrilat de 6 mm de gruix, especialment indicada per a separació de sales de treball o magatzems climatitzats de trànsit intens i reforç inox, segons relació a la taula del plànol 4.1.5.</t>
  </si>
  <si>
    <t>EAFAPO04</t>
  </si>
  <si>
    <t>PO-04 - Subministrament i muntatge de porta de dues fulles de vaivé composta per marc d'alumini anoditzat i lacat en blanc i fulla de 35 mm de gruix, amb acabat de xapa de 6 mm de gruix d'acer galvanitzat i lacat. Pas de porta de 160 cm., amb espiell de metacrilat de 6 mm de gruix, especialment indicada per a separació de sales de treball o magatzems climatitzats de trànsit intens i reforç inox, segons relació a la taula del plànol 4.1.5.</t>
  </si>
  <si>
    <t>EASAPO06</t>
  </si>
  <si>
    <t>PO-06 - Subministrament i muntatge de porta d'una fulla batent amb espiell, EI2 45 C5, de 90 cm de pas, composta per dues safates unides amb un nucli de panell rígid de llana de roca, amb junta intumescent d'elevada dilatació en contacte amb la calor, i frontisses d'acer d'alta resistència de la casa Roper o equivalent (amb retenidor magnètic), i amb pany electromecànic, segons relació a la taula del plànol 4.1.5.</t>
  </si>
  <si>
    <t>EASAPO07</t>
  </si>
  <si>
    <t>PO-07 - Subministrament i muntatge de porta de dues fulles batents amb espiell, EI2 45 C5, de 140 cm de pas total, composta per dues safates unides amb un nucli de panell rígid de llana de roca, amb junta intumescent d'elevada dilatació en contacte amb la calor, i frontisses d'acer d'alta resistència de la casa Roper o equivalent, amb reforç inox, molla tancaportes, motoritzada (obertura controlada), condemna lavabo, pany de clau mestrejat, pany elèctric, pany electromecànic o contacte magnèctic, segons relació a la taula del plànol 4.1.5.</t>
  </si>
  <si>
    <t>EAQDPO08</t>
  </si>
  <si>
    <t>PO-08 - Subministrament i muntatge de porta de fusta acabat lacat d'una fulla batent de 80 cm de pas, amb pany de clau mestrejat, segons relació a la taula del plànol 4.1.5.</t>
  </si>
  <si>
    <t>EAQDPO09</t>
  </si>
  <si>
    <t>PO-09 - Subministrament i muntatge de porta de fusta acabat lacat d'una fulla batent de 70 cm de pas, amb condemna lavabo, segons relació a la taula del plànol 4.1.5.</t>
  </si>
  <si>
    <t>EANDPO10</t>
  </si>
  <si>
    <t>PO10 - Subministrament i muntatge de porta interior d'una fulla corredissa metàl·lica, de 150 cm de pas, amb espiell, motoritzada, segons relació a la taula del plànol 4.1.5.</t>
  </si>
  <si>
    <t>EANDPO11</t>
  </si>
  <si>
    <t>PO-11 - Subministrament i muntatge de porta exterior d'una fulla corredissa metàl·lica, de 190 cm de pas, amb espiell i motoritzada, segons relació a la taula del plànol 4.1.5.</t>
  </si>
  <si>
    <t>EASAPO12</t>
  </si>
  <si>
    <t>PO12 - Subministrament i muntatge de porta metàl·lica, EI2 45 C5, d'una fulla batent, de 80 cm de pas, amb molla tancaportes, pany electromecànic i contacte magnètic, segons relació a la taula del plànol 4.1.5.</t>
  </si>
  <si>
    <t>EAF1VI01</t>
  </si>
  <si>
    <t>Fulla fixa d'alumini lacat blanc, col·locada sobre bastiment de base, per a un buit d'obra aproximat de 210x90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</si>
  <si>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EAF1VI02</t>
  </si>
  <si>
    <t>Fulla fixa d'alumini lacat blanc, col·locada sobre bastiment de base, per a un buit d'obra aproximat de 300x90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</si>
  <si>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EAF1VI03</t>
  </si>
  <si>
    <t>Fulla fixa d'alumini lacat blanc, col·locada sobre bastiment de base, per a un buit d'obra aproximat de 90x120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</si>
  <si>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EAF1VI04</t>
  </si>
  <si>
    <t>Fulla fixa d'alumini lacat blanc, col·locada sobre bastiment de base, per a un buit d'obra aproximat de 200x90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</si>
  <si>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EAF1VI08</t>
  </si>
  <si>
    <t>Fulla fixa d'alumini lacat blanc, col·locada sobre bastiment de base, per a un buit d'obra aproximat de 76x145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</si>
  <si>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EAF1VI09</t>
  </si>
  <si>
    <t>Fulla fixa d'alumini lacat blanc, col·locada sobre bastiment de base, per a un buit d'obra aproximat de 86x145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</si>
  <si>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EAF1VI10</t>
  </si>
  <si>
    <t>Fulla fixa d'alumini lacat blanc, col·locada sobre bastiment de base, per a un buit d'obra aproximat de 51x145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</si>
  <si>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EAF1VI05</t>
  </si>
  <si>
    <t>Fulla fixa d'alumini lacat blanc, col·locada sobre bastiment de base, per a un buit d'obra aproximat de 96x145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</si>
  <si>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EAF1VI06</t>
  </si>
  <si>
    <t>Fulla fixa d'alumini lacat blanc, col·locada sobre bastiment de base, per a un buit d'obra aproximat de 75x145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</si>
  <si>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EAF1VI07</t>
  </si>
  <si>
    <t>Fulla fixa d'alumini lacat blanc, col·locada sobre bastiment de base, per a un buit d'obra aproximat de 229x145 cm, elaborada amb perfils de preu alt, classificació mínima 4 de permeabilitat a l'aire segons UNE-EN 12207, classificació mínima 9A d'estanquitat a l'aigua segons UNE-EN 12208 i classificació mínima C4 de resistència al vent segons UNE-EN 12210. Inclou vidre de seguretat.</t>
  </si>
  <si>
    <t>ACABATS INTERIORS</t>
  </si>
  <si>
    <t>01.04.01.04</t>
  </si>
  <si>
    <t>E825BCG2</t>
  </si>
  <si>
    <t>RCER - Enrajolat de parament vertical interior a una alçària &lt;= 3 m amb rajola de ceràmica esmaltada mat, rajola de València, grup BIII (UNE-EN 14411), preu alt, de 6 a 15 peces/m2 col·locades amb adhesiu per a rajola ceràmica C2 E S1 (UNE-EN 12004) i rejuntat amb beurada CG2 (UNE-EN 13888)</t>
  </si>
  <si>
    <t>E82ZEMAC</t>
  </si>
  <si>
    <t>m</t>
  </si>
  <si>
    <t>Subministrament i muntatge de perfil de PVC per a ús sanitari de de color blanc, de 37 mm d'alçada i longitud de 2,5 metres, model Novoescocia 3 de la casa Emac, o equivalent, col·locació amb silicona.</t>
  </si>
  <si>
    <t>E82Z214V</t>
  </si>
  <si>
    <t>Perfil per a junt o cantoneres de revestiments, d'acer inoxidable, cantell quadrat, de 4,5 mm de gruix de revestiment, col·locat amb el mateix morter adhesiu del revestiment</t>
  </si>
  <si>
    <t>E86AFXIN</t>
  </si>
  <si>
    <t>RINOX - Folrat de parament vertical amb planxa d'acer inoxidable 1.4301 (AISI 304), d'1,2 mm de gruix, acabat esmerilat i treballat al taller, col·locat encolat sobre parament existent de rajola.</t>
  </si>
  <si>
    <t>E812V112</t>
  </si>
  <si>
    <t>RGUIX - Enguixat reglejat sobre parament vertical interior, a 3,00 m d´alçària, com a màxim, amb guix B1, acabat lliscat amb guix C6, inclosa la part proporcional d'arestes, racons i reglada de sòcol</t>
  </si>
  <si>
    <t>E898J2A0</t>
  </si>
  <si>
    <t>Pintat de parament vertical de guix, amb pintura plàstica amb acabat llis, amb una capa segelladora i dues d'acabat. De qualitat alta.</t>
  </si>
  <si>
    <t>P89H-4V76</t>
  </si>
  <si>
    <t>RPINT - Pintat de parament vertical interior de ciment, amb pintura al silicat amb acabat llis, amb una capa de fons i dues d'acabat. De qualitat alta.</t>
  </si>
  <si>
    <t>E9U2U010</t>
  </si>
  <si>
    <t>Sòcol polit de mitja canya de color siena de 120x7,5x5 cm, tipus Aciker Plus de la casa Gres Aragon o equivalent, col·locat amb morter de ciment 1:6 elaborat a obra</t>
  </si>
  <si>
    <t>E9U2SOMU</t>
  </si>
  <si>
    <t>Sòcol de mitja canya Allrounder EP de la casa Rinol o equivalent.</t>
  </si>
  <si>
    <t>E9U2SOP9</t>
  </si>
  <si>
    <t>Sòcol de mitja canya Crete Anti-Slip de la casa Rinol o equivalent</t>
  </si>
  <si>
    <t>COMPARTIMENTACIÓ INTERIOR HORITZONTAL</t>
  </si>
  <si>
    <t>01.04.02.03</t>
  </si>
  <si>
    <t>E93ARSPR</t>
  </si>
  <si>
    <t>Recrescuda del suport de paviments, de 4 cm de gruix, amb morter de ciment 1:4</t>
  </si>
  <si>
    <t>E955PSTF</t>
  </si>
  <si>
    <t>PA-01 - Subministrament i muntatge de paviment de panell sandwich de 10 cm de gruix, reforçat amb taulell fenòlic de 9 mm de gruix. Grau de lliscament C3.</t>
  </si>
  <si>
    <t>E9DCACGA</t>
  </si>
  <si>
    <t>PA-03 - Subministrament i col·locació de paviment porcellànic industrial antilliscant, sèrie Aciker Plus de la casa Gres Aragón o equivalent, format 25x25 cm, color Aciker Natural. Grau de lliscament C3.</t>
  </si>
  <si>
    <t>E9M1PCMR</t>
  </si>
  <si>
    <t>PA-04 - Subministrament i estesa de paviment continu multicapa de resines de 3 mm de gruix, Allrounder EP de la casa Rinol o equivalent, format per 1 capa d'adherencia a base de resina epoxi sense disolvents Rinol EP-P202 i estesa de sorra de sílice, 1 capa autoanivellant a base de resina epoxi sense disolvents Rinol EP-L300 i estesa de sorra de sílice, i 1 capa final de textura superficial anti-lliscant a base de resina epoxi Rinol EP-C523, color a definir segons carta de colors estàndard. S'inclou preparació del suport mitjançant procediment mecànics (fresat o escatat), aspiració i escombrat. Grau de lliscament C3.</t>
  </si>
  <si>
    <t>E9T1POCE</t>
  </si>
  <si>
    <t>PA-02 - Paviment industrial RINOL CRETE ANTI-SLIP 9 mm (o ´´equivalent´´) autolliscant d'alta resistència química, tèrmica i mecànica per a ús agroalimentari. Espessor aprox: 9 mm. Grau de lliscament C3.</t>
  </si>
  <si>
    <t>E898K2A0</t>
  </si>
  <si>
    <t>Pintat de parament horitzontal de guix, amb pintura plàstica amb acabat llis, amb una capa segelladora i dues d'acabat.  De qualitat alta.</t>
  </si>
  <si>
    <t>E844CRHI</t>
  </si>
  <si>
    <t>FS-02 - Cel ras format per panells sectoritzants aïllants, de fixació vista, d'aplicació en tota mena de solucions modulars. Aïllament de llana de roca de 100 - 125kg/m3, amb gruix nominal 100 mm, tipus HAINSA o equivalent. EI-180.</t>
  </si>
  <si>
    <t>E844CRRE</t>
  </si>
  <si>
    <t>FS-03 - Cel ras format per panells aïllants de PVC de 8 mm de gruix, de superficie no porosa, resistència al foc Bs2 d0, sistema d'unió mascle-femella amb cargol ocult.</t>
  </si>
  <si>
    <t>E844CRTT</t>
  </si>
  <si>
    <t>FS-REG - Registre de cel ras de 60 x 60 cm amb sensor d'avís (contacte magnètic). Els cargols seran del tipus TORX inviolable.</t>
  </si>
  <si>
    <t>P443-LN80</t>
  </si>
  <si>
    <t>Subestructura d'acer de perfils metàl·lics LN 80, amb un gruix de 10 mm, col·locat a parament vertical mitjançant 4 Hiltis mètric 12, amb capa de pintura ingífuga.</t>
  </si>
  <si>
    <t>P443-T100</t>
  </si>
  <si>
    <t>Subestructura d'acer de perfils metàl·lics tubulars 100 x 100, amb un gruix de 4 mm, amb capa de pintura ingífuga.</t>
  </si>
  <si>
    <t>P443-T120</t>
  </si>
  <si>
    <t>Subestructura d'acer de perfils metàl·lics tubulars 120 x 120, amb un gruix de 4 mm, amb capa de pintura ingífuga.</t>
  </si>
  <si>
    <t>SISTEMES DE CONDICIONAMENTS INSTAL·LACIONS I SERVE</t>
  </si>
  <si>
    <t>INSTAL·LACIONS PROVISIONALS</t>
  </si>
  <si>
    <t>01.05.01</t>
  </si>
  <si>
    <t>PN00-PN00</t>
  </si>
  <si>
    <t>Alimentació xarxa de fontaneria de moduls provisionals durant fase d' obra</t>
  </si>
  <si>
    <t>PN00-PN01</t>
  </si>
  <si>
    <t>Connexió xarxa de fecals instal·lació de mòduls provisionals durant la fase d' obra</t>
  </si>
  <si>
    <t>PN00-PN02</t>
  </si>
  <si>
    <t>Alimentació elèctrica de moduls provisionals durant la fase d' obra</t>
  </si>
  <si>
    <t>PG90-PN01</t>
  </si>
  <si>
    <t>subministrament i instal·lació de quadre elèctric MÒDULS PROVISIONALS amb dispositius i envolupant de SCHNEIDER ELECTRIC o equivalent, conforme a projecte. Envolupant metàl·lica modular amb portes transparents amb maneta i pany, amb espai de reserva no inferior al 30% i grau de protecció mínim IP43. S'inclouen accessoris, cablejat interior i ajudes d'obra de paleta per a la correcta instal·lació segons Projecte i directrius de la Direcció d'Obra. Mesura la unitat totalment executada i provada.</t>
  </si>
  <si>
    <t>INSTAL·LACIONS D'AIGUA</t>
  </si>
  <si>
    <t>INSTAL·LACIÓ DE FONTANERIA</t>
  </si>
  <si>
    <t>Titol 5</t>
  </si>
  <si>
    <t>CANONADES</t>
  </si>
  <si>
    <t>01.05.03.01.01</t>
  </si>
  <si>
    <t>PFC0-4I09</t>
  </si>
  <si>
    <t>Tub de Polipropilè-copolímer PP-R a pressió de diàmetre 110x15,1 mm, sèrie S 3.2 segons UNE-EN ISO 15874-2, soldat, amb grau de dificultat mitjà i col·locat superficialment</t>
  </si>
  <si>
    <t>PFC0-4I03</t>
  </si>
  <si>
    <t>Tub de Polipropilè-copolímer PP-R a pressió de diàmetre 75x10,3 mm, sèrie S 3.2 segons UNE-EN ISO 15874-2, soldat, amb grau de dificultat mitjà i col·locat superficialment</t>
  </si>
  <si>
    <t>PFC0-4HZX</t>
  </si>
  <si>
    <t>Tub de Polipropilè-copolímer PP-R a pressió de diàmetre 50x6,9 mm, sèrie S 3.2 segons UNE-EN ISO 15874-2, soldat, amb grau de dificultat mitjà i col·locat superficialment</t>
  </si>
  <si>
    <t>PFC0-4HZU</t>
  </si>
  <si>
    <t>Tub de Polipropilè-copolímer PP-R a pressió de diàmetre 40x5,5 mm, sèrie S 3.2 segons UNE-EN ISO 15874-2, soldat, amb grau de dificultat mitjà i col·locat superficialment</t>
  </si>
  <si>
    <t>PFC0-4HZR</t>
  </si>
  <si>
    <t>Tub de Polipropilè-copolímer PP-R a pressió de diàmetre 32x4,4 mm, sèrie S 3.2 segons UNE-EN ISO 15874-2, soldat, amb grau de dificultat mitjà i col·locat superficialment</t>
  </si>
  <si>
    <t>PFC0-4HZO</t>
  </si>
  <si>
    <t>Tub de Polipropilè-copolímer PP-R a pressió de diàmetre 25x3,5 mm, sèrie S 3.2 segons UNE-EN ISO 15874-2, soldat, amb grau de dificultat mitjà i col·locat superficialment</t>
  </si>
  <si>
    <t>PFC0-4I06</t>
  </si>
  <si>
    <t>Tub de Polipropilè-copolímer PP-R a pressió de diàmetre 90x12,3 mm, sèrie S 3.2 segons UNE-EN ISO 15874-2, soldat, amb grau de dificultat mitjà i col·locat superficialment</t>
  </si>
  <si>
    <t>PFC0-4HZL</t>
  </si>
  <si>
    <t>Tub de Polipropilè-copolímer PP-R a pressió de diàmetre 20x2,8 mm, sèrie S 3.2 segons UNE-EN ISO 15874-2, soldat, amb grau de dificultat mitjà i col·locat superficialment</t>
  </si>
  <si>
    <t>PFQ0-3LJV</t>
  </si>
  <si>
    <t>Aïllament tèrmic d'escuma elastomèrica per a canonades que transporten fluids a temperatura entre -50°C i 105°C, per a tub de diàmetre exterior 114 mm, de 9 mm de gruix, classe de reacció al foc BL-s2, d0 segons norma UNE-EN 13501-1, amb un factor de resistència a la difusió del vapor d'aigua &gt;= 7000, col·locat superficialment amb grau de dificultat mitjà</t>
  </si>
  <si>
    <t>PFQ0-I2K1</t>
  </si>
  <si>
    <t>Aïllament tèrmic d'escuma elastomèrica per a canonades que transporten fluids a temperatura entre -50°C i 105°C, per a tub de diàmetre exterior 76 mm, de 9 mm de gruix, classe de reacció al foc BL-s1, d0 segons norma UNE-EN 13501-1, amb un factor de resistència a la difusió del vapor d'aigua &gt;= 7000, col·locat superficialment amb grau de dificultat mitjà</t>
  </si>
  <si>
    <t>PFQ0-IHVI</t>
  </si>
  <si>
    <t>Aïllament tèrmic d'escuma elastomèrica per a canonades que transporten fluids a temperatura entre -50°C i 105°C, per a tub de diàmetre exterior 54 mm, de 9 mm de gruix, classe de reacció al foc BL-s1, d0 segons norma UNE-EN 13501-1, amb un factor de resistència a la difusió del vapor d'aigua &gt;= 7000, col·locat superficialment amb grau de dificultat mitjà</t>
  </si>
  <si>
    <t>PFQ0-IHVG</t>
  </si>
  <si>
    <t>Aïllament tèrmic d'escuma elastomèrica per a canonades que transporten fluids a temperatura entre -50°C i 105°C, per a tub de diàmetre exterior 42 mm, de 9 mm de gruix, classe de reacció al foc BL-s1, d0 segons norma UNE-EN 13501-1, amb un factor de resistència a la difusió del vapor d'aigua &gt;= 7000, col·locat superficialment amb grau de dificultat mitjà</t>
  </si>
  <si>
    <t>PFQ0-I352</t>
  </si>
  <si>
    <t>Aïllament tèrmic d'escuma elastomèrica per a canonades que transporten fluids a temperatura entre -50°C i 105°C, per a tub de diàmetre exterior 35 mm, de 9 mm de gruix, classe de reacció al foc BL-s1, d0 segons norma UNE-EN 13501-1, amb un factor de resistència a la difusió del vapor d'aigua &gt;= 7000, col·locat superficialment amb grau de dificultat mitjà</t>
  </si>
  <si>
    <t>PFQ0-IHVF</t>
  </si>
  <si>
    <t>Aïllament tèrmic d'escuma elastomèrica per a canonades que transporten fluids a temperatura entre -50°C i 105°C, per a tub de diàmetre exterior 28 mm, de 9 mm de gruix, classe de reacció al foc BL-s1, d0 segons norma UNE-EN 13501-1, amb un factor de resistència a la difusió del vapor d'aigua &gt;= 7000, col·locat superficialment amb grau de dificultat mitjà</t>
  </si>
  <si>
    <t>PFQ0-JAHR</t>
  </si>
  <si>
    <t>Aïllament tèrmic d'escuma elastomèrica per a canonades que transporten fluids a temperatura entre -50°C i 105°C, per a tub de diàmetre exterior 89 mm, de 32 mm de gruix, classe de reacció al foc BL-s1, d0 segons norma UNE-EN 13501-1, amb un factor de resistència a la difusió del vapor d'aigua &gt;= 7000, col·locat superficialment amb grau de dificultat mitjà</t>
  </si>
  <si>
    <t>PFQ0-HO8W</t>
  </si>
  <si>
    <t>Aïllament tèrmic d'escuma elastomèrica per a canonades que transporten fluids a temperatura entre -50°C i 105°C, per a tub de diàmetre exterior 54 mm, de 32 mm de gruix, classe de reacció al foc BL-s1, d0 segons norma UNE-EN 13501-1, amb un factor de resistència a la difusió del vapor d'aigua &gt;= 7000, col·locat superficialment amb grau de dificultat mitjà</t>
  </si>
  <si>
    <t>PFQ0-I7CC</t>
  </si>
  <si>
    <t>Aïllament tèrmic d'escuma elastomèrica per a canonades que transporten fluids a temperatura entre -50°C i 105°C, per a tub de diàmetre exterior 42 mm, de 32 mm de gruix, classe de reacció al foc BL-s1, d0 segons norma UNE-EN 13501-1, amb un factor de resistència a la difusió del vapor d'aigua &gt;= 7000, col·locat superficialment amb grau de dificultat mitjà</t>
  </si>
  <si>
    <t>PFQ0-I7CB</t>
  </si>
  <si>
    <t>Aïllament tèrmic d'escuma elastomèrica per a canonades que transporten fluids a temperatura entre -50°C i 105°C, per a tub de diàmetre exterior 35 mm, de 32 mm de gruix, classe de reacció al foc BL-s1, d0 segons norma UNE-EN 13501-1, amb un factor de resistència a la difusió del vapor d'aigua &gt;= 7000, col·locat superficialment amb grau de dificultat mitjà</t>
  </si>
  <si>
    <t>PFQ0-I5T7</t>
  </si>
  <si>
    <t>Aïllament tèrmic d'escuma elastomèrica per a canonades que transporten fluids a temperatura entre -50°C i 105°C, per a tub de diàmetre exterior 28 mm, de 32 mm de gruix, classe de reacció al foc BL-s1, d0 segons norma UNE-EN 13501-1, amb un factor de resistència a la difusió del vapor d'aigua &gt;= 7000, col·locat superficialment amb grau de dificultat mitjà</t>
  </si>
  <si>
    <t>PFQ0-I3R1</t>
  </si>
  <si>
    <t>Aïllament tèrmic d'escuma elastomèrica per a canonades que transporten fluids a temperatura entre -50°C i 105°C, per a tub de diàmetre exterior 22 mm, de 32 mm de gruix, classe de reacció al foc BL-s1, d0 segons norma UNE-EN 13501-1, amb un factor de resistència a la difusió del vapor d'aigua &gt;= 7000, col·locat superficialment amb grau de dificultat mitjà</t>
  </si>
  <si>
    <t>PFZ0-PN01</t>
  </si>
  <si>
    <t>Connexionat amb xarxa existent de fontaneria (AFCH, ACS, RACS), incloent picatges corresponents, elements provionals, buidatges, omplerta, deixant l' instal·lació en correcte servei</t>
  </si>
  <si>
    <t>PFZ0-PN02</t>
  </si>
  <si>
    <t>Realització de l' equilibrat del circuit de retorn d' ACS de la nova cuina, i d' alimentació d' aquesta, incloent plànols amb cabals per vàlvules, identificació de vàlvules, elements fixes, estudi d' instal·lació actual, etc.</t>
  </si>
  <si>
    <t>VALVULERIA</t>
  </si>
  <si>
    <t>01.05.03.01.02</t>
  </si>
  <si>
    <t>PN38-EC67</t>
  </si>
  <si>
    <t>Vàlvula de bola manual amb rosca, de dues peces amb pas total, de bronze, de diàmetre nominal 1´´1/2, de 16 bar de PN i preu alt, muntada superficialment</t>
  </si>
  <si>
    <t>PN38-EC5U</t>
  </si>
  <si>
    <t>Vàlvula de bola manual amb rosca, de dues peces amb pas total, de bronze, de diàmetre nominal 1, de 16 bar de PN i preu alt, muntada superficialment</t>
  </si>
  <si>
    <t>PN38-EC61</t>
  </si>
  <si>
    <t>Vàlvula de bola manual amb rosca, de dues peces amb pas total, de bronze, de diàmetre nominal 1´´1/4, de 16 bar de PN i preu alt, muntada superficialment</t>
  </si>
  <si>
    <t>PN38-EC7U</t>
  </si>
  <si>
    <t>Válvula de bola manual con rosca, de dos piezas con paso total, de bronce, de diámetro nominal 2´´1/2, de 16 bar de PN y precio alto, montada superficialmente</t>
  </si>
  <si>
    <t>PJM45-MABA</t>
  </si>
  <si>
    <t>Contador de agua de velocitat, de turbina axial, tipo woltmann, con conexiones embridadas según UNE-EN 1092-2, DN100 y presión nominal PN16, transmisión magnética, equipado con emisor de impulsos inductivo, ratio de medida de 10, 100 o 1.000 l/impulso, caudal permanente Q3 de 160 m3/h, ratio Q3/Q1 &gt;= 100, clase de temperatura T50, cuerpo de fundición dúctil con revestimiento epoxi, construcción según UNE-EN ISO 4064-1 y REAL DECRETO 244/2016, colocado</t>
  </si>
  <si>
    <t>PN44-FAR3</t>
  </si>
  <si>
    <t>Vàlvula de papallona concèntrica, segons norma UNE-EN 593, manual, de doble brida, de 100 mm de diàmetre nominal, de 16 bar de pressió nominal, cos de fosa nodular EN-GJS-400-15 (GGG40) amb revestiment de resina epoxi (150 micres), disc d'acer inoxidable 1.4401 (AISI 316), anell d'etilè propilè diè (EPDM), eix d'acer inoxidable 1.4021 (AISI 420) i accionament per reductor manual, muntada superficialment</t>
  </si>
  <si>
    <t>PN82-DAQR</t>
  </si>
  <si>
    <t>Vàlvula de retenció de bola segons norma UNE-EN 12334, amb brides, de 100 mm de diàmetre nominal, de 10 bar de pressió nominal, cos de fosa nodular EN-GJS-400-15 (GGG40) amb recobriment de resina epoxi (150 micres) i bola d'alumini recoberta de cautxú nitril (NBR), muntada superficialment</t>
  </si>
  <si>
    <t>PN82-DAQN</t>
  </si>
  <si>
    <t>Vàlvula de retenció de bola segons norma UNE-EN 12334, amb brides, de 65 mm de diàmetre nominal, de 10 bar de pressió nominal, cos de fosa nodular EN-GJS-400-15 (GGG40) amb recobriment de resina epoxi (150 micres) i bola d'alumini recoberta de cautxú nitril (NBR), muntada superficialment</t>
  </si>
  <si>
    <t>PJMA-HAH3</t>
  </si>
  <si>
    <t>Manòmetre de glicerina per a una pressió de 0 a 10 bar, d'esfera de 63 mm i rosca d'1/4' de D, col·locat roscat</t>
  </si>
  <si>
    <t>PNC3-H4C7</t>
  </si>
  <si>
    <t>Vàlvula d'equilibrat estàtic amb rosca de llautó i 3/4 ´´ de diàmetre nominal, col·locada</t>
  </si>
  <si>
    <t>PNC3-H4CB</t>
  </si>
  <si>
    <t>Vàlvula d'equilibrat estàtic amb rosca de llautó i 1 1/4 ´´ de diàmetre nominal, col·locada</t>
  </si>
  <si>
    <t>PN45-FDF2</t>
  </si>
  <si>
    <t>Vàlvula de papallona concèntrica segons norma UNE-EN 593, manual, per a muntar entre brides, de 80 mm de diàmetre nominal, de 16 bar de pressió nominal, cos de fosa nodular EN-GJS-400-15 (GGG40) amb revestiment de resina epoxi (100 micres), disc de fosa nodular EN-GJS-400-15 (GGG40), anell d'etilè propilè diè (EPDM), eix d'acer inoxidable 1.4021 (AISI 420) i accionament per palanca, muntada superficialment</t>
  </si>
  <si>
    <t>PN39-EBU0</t>
  </si>
  <si>
    <t>Vàlvula de bola segons norma UNE-EN 13709, manual, amb brides, de 2 vies, de 40 mm de diàmetre nominal, de 16 bar de pressió nominal, cos de dues peces de fosa grisa EN-GJL-250 (GG22), bola d'acer inoxidable 1.4301 (AISI 304), eix d'acer inoxidable 1.4301 (AISI 304), seient de tefló PTFE, accionament per palanca, muntada superficialment</t>
  </si>
  <si>
    <t>PN32-AXQ7</t>
  </si>
  <si>
    <t>Vàlvula de bola segons norma UNE-EN ISO 16135, manual, amb brides, de 2 vies, DN 15 (per a tubs de diàmetre20 mm), de 16 bar de pressió nominal, cos i bola de PVC-U, tancament de tefló PTFE i junts d'estanqueïtat d'etilè propilè diè (EPDM), accionament per maneta, muntada superficialment</t>
  </si>
  <si>
    <t>PN32-AXQ9</t>
  </si>
  <si>
    <t>Vàlvula de bola segons norma UNE-EN ISO 16135, manual, amb brides, de 2 vies, DN 25 (per a tubs de diàmetre32 mm), de 16 bar de pressió nominal, cos i bola de PVC-U, tancament de tefló PTFE i junts d'estanqueïtat d'etilè propilè diè (EPDM), accionament per maneta, muntada superficialment</t>
  </si>
  <si>
    <t>PK2A-DRJN</t>
  </si>
  <si>
    <t>Regulador de pressió mitjana B d'entrada/pressions mitjana A i baixa de sortida, de 50 m3/h, com a màxim, amb vàlvula d'interrupció de màxima i de mínima, embridat, muntat entre tubs</t>
  </si>
  <si>
    <t>DESCALCIFICADOR</t>
  </si>
  <si>
    <t>01.05.03.01.03</t>
  </si>
  <si>
    <t>PJ61-D6H0</t>
  </si>
  <si>
    <t>Descalcificador compacte amb comandament volumètric, amb pressió mínima de 2 bar, de cabal 7,5 m3/h, de diàmetre 1´´1/2 i muntat sobre bancada</t>
  </si>
  <si>
    <t>PJ65-3GAP</t>
  </si>
  <si>
    <t>Filtre de sorra, polièster reforçat, de 6 m3/h, amb connexió de diàmetre 1´´1/2, muntat entre tubs</t>
  </si>
  <si>
    <t>PJM45-MABI</t>
  </si>
  <si>
    <t>Comptador d'aigua de velocitat, de turbina axial, tipus woltmann, amb connexions embridades segons UNE-EN 1092-2, diàmetre nominal DN50 i pressió nominal PN16, transmissió magnètica, cabal permanent Q3 de 40 m3/h, rati Q3/Q1 &gt;= 100, classe de temperatura T50, cos de fosa dúctil amb revestiment amb revestiment epoxi, construcció segons UNE-EN ISO 4064-1 i REAL DECRETO 244/2016, col·locat</t>
  </si>
  <si>
    <t>PN32-AXQB</t>
  </si>
  <si>
    <t>Vàlvula de bola segons norma UNE-EN ISO 16135, manual, amb brides, de 2 vies, DN 40 (per a tubs de diàmetre50 mm), de 16 bar de pressió nominal, cos i bola de PVC-U, tancament de tefló PTFE i junts d'estanqueïtat d'etilè propilè diè (EPDM), accionament per maneta, muntada superficialment</t>
  </si>
  <si>
    <t>PN80-AYL1</t>
  </si>
  <si>
    <t>Vàlvula de retenció de bola, segons la norma UNE-EN ISO 16137, de cos recte, per a roscar, DN 50 (per a tub de 2´´ de diàmetre nominal), de 10 bar de pressió nominal, cos de PVC-U i tancament d'etilè propilè diè (EPDM), muntada superficialment</t>
  </si>
  <si>
    <t>EVACUACIÓ D'AIGÜES</t>
  </si>
  <si>
    <t>SEPARADOR DE GREIXOS</t>
  </si>
  <si>
    <t>01.05.04.01</t>
  </si>
  <si>
    <t>EDE6SGTF</t>
  </si>
  <si>
    <t>Subministrament i instal·lació de separador d'hidrocarburs coalescent, model LIPUMAX P-B NS5,5/1065 o equivalent, per a instal·lació soterrada, de diseny vertical, fabricat en polietilé d'alta densitat (HDPE). Mida nominal de 5,5l/s, amb decantador de llots integrat de 1065 l, capacitat de retenció de greixos de 230 l, i volum total de 1960 l, amb canonades d'entrada i sortida de 150 mm de diàmetre, amb tapa transitable estanca B125, col·locat. Inclou alarma atex.</t>
  </si>
  <si>
    <t>01.05.04.02</t>
  </si>
  <si>
    <t>PFA7-PN01</t>
  </si>
  <si>
    <t>Subministrament i instal·lació de canonada multicapa PVC en policlorur de vinil amb resistència al foc M1, de diàmetre exterior 32mm x 3mm de gruix Sèrie B,B-s1,d0 segons classificació del CTE, amb junta pegada, de conformitat amb UNE-EN 1453 i marca de qualitat AENOR i AFNOR. Fins i tot peces especials, sistema d'ancoratge i pengi mitjançant abraçadores i grapes isofòniques,colzes,empelts,maniguets d'unió,tapónes de reducció,ampliacions,calos en tancaments, ajudes d'obra de paleta, així com tot el necessari per a la correcta instal·lació segons la Documentació Tècnica i a instàncies de la Direcció Facultativa.Mesura la longitud, totalment instal·lada i provada.</t>
  </si>
  <si>
    <t>PFA7-PN02</t>
  </si>
  <si>
    <t>Subministrament i instal·lació de canonada multicapa PVC en policlorur de vinil amb resistència al foc M1, de diàmetre exterior 110mm x 3,2mm de gruix Sèrie B,B-s1,d0 segons classificació del CTE, amb junta pegada, de conformitat amb UNE-EN 1453 i marca de qualitat AENOR i AFNOR. Fins i tot peces especials, sistema d'ancoratge i pengi mitjançant abraçadores i grapes isofòniques,colzes,empelts,maniguets d'unió,tapónes de reducció,ampliacions,calos en tancaments, ajudes d'obra de paleta, així com tot el necessari per a la correcta instal·lació segons la Documentació Tècnica i a instàncies de la Direcció Facultativa.Mesura la longitud, totalment instal·lada i provada.</t>
  </si>
  <si>
    <t>PFA7-PN03</t>
  </si>
  <si>
    <t>Subministrament i instal·lació de canonada multicapa PVC en policlorur de vinil amb resistència al foc M1, de diàmetre exterior 125mm x 3,2mm de gruix Sèrie B,B-s1,d0 segons classificació del CTE, amb junta pegada, de conformitat amb UNE-EN 1453 i marca de qualitat AENOR i AFNOR. Fins i tot peces especials, sistema d'ancoratge i pengi mitjançant abraçadores i grapes isofòniques,colzes,empelts,maniguets d'unió,tapónes de reducció,ampliacions,calos en tancaments, ajudes d'obra de paleta, així com tot el necessari per a la correcta instal·lació segons la Documentació Tècnica i a instàncies de la Direcció Facultativa.Mesura la longitud, totalment instal·lada i provada.</t>
  </si>
  <si>
    <t>PFA7-PN04</t>
  </si>
  <si>
    <t>Subministrament i instal·lació de canonada multicapa PVC en policlorur de vinil amb resistència al foc M1, de diàmetre exterior 200mm x 3,2mm de gruix Sèrie B,B-s1,d0 segons classificació del CTE, amb junta pegada, de conformitat amb UNE-EN 1453 i marca de qualitat AENOR i AFNOR. Fins i tot peces especials, sistema d'ancoratge i pengi mitjançant abraçadores i grapes isofòniques,colzes,empelts,maniguets d'unió,tapónes de reducció,ampliacions,calos en tancaments, ajudes d'obra de paleta, així com tot el necessari per a la correcta instal·lació segons la Documentació Tècnica i a instàncies de la Direcció Facultativa.Mesura la longitud, totalment instal·lada i provada.</t>
  </si>
  <si>
    <t>PFA7-PN05</t>
  </si>
  <si>
    <t>connexió a instal·lació existent de pluvials/residuals en l'exterior, consistent en la connexió d'un col·lector enterrat a la instal·lació existent, en diàmetre *DN160mm mitjançant canonada de doble paret, corrugada en l'exterior i llisa a l'interior, segons *prEN 13476, color taronja teula *RAL 8023; de la casa *URALITA o equivalent, rigidesa a l'aixafament no inferior a 8 *kN/m², amb unió per junta elàstica, especialment concebuda per a la instal·lació enterrada, instal·lada sobre llit de sorra de 10 cm. de gruix mínim. Inclosa actuació en instal·lació existent (col·lector, pou, arqueta...). Fins i tot petit material, material complementari, peces especials, ajudes d'obra de paleta, excavació de terres i transport de *tierrras sobrants a abocador, així com tot el necessari per a la corre</t>
  </si>
  <si>
    <t>PFA7-PN06</t>
  </si>
  <si>
    <t>subministrament i instal·lació d'Arqueta de pas de *60x60 cm i 1 m de profunditat mitjana, formada per solera de formigó *HM-20 de 15 cm de gruix amb formació de pendents, fàbrica de maó perforat per taula de 1/2 peu, esquerdejada i brunyida per l'interior; tapa de formigó armat amb cèrcol de perfil laminat *l50:5, i terminació de tapa amb el mateix acabat que el sòl en què s'instal·la. Connexió de tubs d'entrada i sortida, fins i tot excavació en terres, farciment i transport de terres sobrants a abocador; construït segons *CTE/DB-*HS-5. Fins i tot petit material, *materail complementari, ajudes de *albañileríal, peces especials, així com tot el necessari per a la correcta instal·lació segons la Documentació Tècnica i a instàncies de la Direcció Facultativa. Mesura la unitat, totalment in</t>
  </si>
  <si>
    <t>PFA7-PN07</t>
  </si>
  <si>
    <t>subministrament i instal·lació d'Arqueta de pas de *40x40 cm i 1 m de profunditat mitjana, formada per solera de formigó *HM-20 de 15 cm de gruix amb formació de pendents, fàbrica de maó perforat per taula de 1/2 peu, esquerdejada i brunyida per l'interior; tapa de formigó armat amb cèrcol de perfil laminat *l50:5, i terminació de tapa amb el mateix acabat que el sòl en què s'instal·la. Connexió de tubs d'entrada i sortida, fins i tot excavació en terres, farciment i transport de terres sobrants a abocador; construït segons *CTE/DB-*HS-5. Fins i tot petit material, *materail complementari, ajudes de *albañileríal, peces especials, així com tot el necessari per a la correcta instal·lació segons la Documentació Tècnica i a instàncies de la Direcció Facultativa. Mesura la unitat, totalment in</t>
  </si>
  <si>
    <t>PF42-65DX</t>
  </si>
  <si>
    <t>subministrament i instal·lació de canonada d'acer inoxidable de 54 mm de diàmetre</t>
  </si>
  <si>
    <t>PFA7-PN08</t>
  </si>
  <si>
    <t>Subministrament i instal·lació d' Arqueta de pas exterior de 60x60 cm i 1 m de profunditat mitjana, format per tapa de registre apte per exterior amb cargoleria TORK INVIOLABLE, completament instal·lada i amb accès necessari per el seu manteniment</t>
  </si>
  <si>
    <t>CONDENSATS</t>
  </si>
  <si>
    <t>01.05.04.03</t>
  </si>
  <si>
    <t>PFA7-6ZC1</t>
  </si>
  <si>
    <t>Tub de cPVC de 32 mm diàmetre nominal de 16 bar pressió nominal, per encolar, segons norma UNE-EN ISO 15877-2 amb grau de dificultat mitjà i col·locat superficialment</t>
  </si>
  <si>
    <t>PFA7-6ZBY</t>
  </si>
  <si>
    <t>Tub de cPVC de 40 mm diàmetre nominal de 16 bar pressió nominal, per encolar, segons norma UNE-EN ISO 15877-2 amb grau de dificultat mitjà i col·locat superficialment</t>
  </si>
  <si>
    <t>PFA7-6ZBX</t>
  </si>
  <si>
    <t>Tub de cPVC de 50 mm diàmetre nominal de 16 bar pressió nominal, per encolar, segons norma UNE-EN ISO 15877-2 amb grau de dificultat mitjà i col·locat superficialment</t>
  </si>
  <si>
    <t>PETIT SANEJAMENT</t>
  </si>
  <si>
    <t>01.05.04.04</t>
  </si>
  <si>
    <t>PF90-PN01</t>
  </si>
  <si>
    <t>Subministrament i instal·lació de desguàs de vàter format per canó de desguàs de D=*110mm i 70 cm de *longuitud, fins i tot connexions, *contratubo, unions amb peces especials, petit material, ajudes d'obra de paleta, així com tot el necessari per a la correcta instal·lació segons la Documentació Tècnica i a instàncies de la Direcció Facultativa. Mesura la unitat, totalment instal·lada i provada.</t>
  </si>
  <si>
    <t>PF90-PN02</t>
  </si>
  <si>
    <t>Subministrament i instal·lació desguassi genèric en DN= 50 mm compost per: de sifó ampolla individual 1/2´´ cromatge, recte i ajustable en altura, tub de PVC M1 D=50 mm fins a caixa sifònica o connexió amb ramal col·lector. Inclòs connexió amb xarxa de sanejament, suports mitjançant abraçadores isofòniques, contratubos. Inclòs petit material, material complementari, ajudes d'obra de paleta, així com tot el necessari per a la correcta instal·lació segons la Documentació Tècnica i a instàncies de la Direcció Facultativa. Mesura la unitat, totalment instal·lada i provada.</t>
  </si>
  <si>
    <t>PF90-PN03</t>
  </si>
  <si>
    <t>Subministrament i instal·lació desguassi genèric en DN= 32 mm compost per: de sifó individual 11/4´´ cromatge, recte i ajustable en altura, tub de PVC M1 D=32 mm fins a caixa sifònica o connexió amb ramal col·lector. Inclòs connexió amb xarxa de sanejament, suports mitjançant abraçadores isofòniques, contratubos. Inclòs petit material, material complementari, ajudes d'obra de paleta, així com tot el necessari per a la correcta instal·lació segons la Documentació Tècnica i a instàncies de la Direcció Facultativa. Mesura la unitat, totalment instal·lada i provada.</t>
  </si>
  <si>
    <t>PF90-PN04</t>
  </si>
  <si>
    <t>Subministrament i instal·lació d'embornal *sifónico, amb sortida de 110 mm de diàmetre, amb reixeta plana de fosa, fins i tot petit material per a rebut, establert connexió a xarxa general, col·locació, peces especials, ajudes d'obra de paleta, així com tot el necessari per a la correcta instal·lació segons la Documentació Tècnica i a instàncies de la Direcció Facultativa. Mesura la unitat totalment instal·lada.</t>
  </si>
  <si>
    <t>PF90-PN05</t>
  </si>
  <si>
    <t>Subministrament i instal·lació de reixeta lineal de recollida d'aigües de pluja, de *1000mm x *250mm, amb canaló prefabrica de PP i reixeta de fosa. amb reixeta D-400 per a trafico rodat. Fins i tot petit material per a rebut, establert connexió a xarxa general, col·locació, peces especials, ajudes d'obra de paleta, així com tot el necessari per a la correcta instal·lació segons la Documentació Tècnica i a instàncies de la Direcció Facultativa. Mesura la unitat totalment instal·lada.</t>
  </si>
  <si>
    <t>SANEJAMENT CUINA</t>
  </si>
  <si>
    <t>01.05.04.05</t>
  </si>
  <si>
    <t>ED51EG20</t>
  </si>
  <si>
    <t>Subministrament i instal·lació de bonera sifònica d'acer inoxidable AISI 304 de 200x200 mm de costat amb sortida vertical de 110 mm de diàmetre, model EG200 de la casa ACO o similar.</t>
  </si>
  <si>
    <t>EB32EG20</t>
  </si>
  <si>
    <t xml:space="preserve">Subministrament i muntatge de reixa amb barres antilliscants d'acer inoxidable de 200x200 mm, de la casa ACO o similar.  </t>
  </si>
  <si>
    <t>EDKZ0CNL</t>
  </si>
  <si>
    <t>Subministrament i muntatge de canal de cuina d'acer inoxidable de mides 600x930 mm i sortida de diàmetre 200 mm model H70-50 de la casa ACO o similar. Inclou fons d'embornal de diametre 218mm d'acer inoxidable amb sortida vertical DN110 i cistell per a embornals d'acer inoxidable amb capacitat d'1,4 litres.</t>
  </si>
  <si>
    <t>EB320CNL</t>
  </si>
  <si>
    <t xml:space="preserve">Subministrament i muntatge de reixa per a canal amb barres antilliscants d'acer inoxidable de 568x298 mm, de la casa ACO o similar.  </t>
  </si>
  <si>
    <t>EDKZ1CNL</t>
  </si>
  <si>
    <t>Subministrament i muntatge de canal de cuina d'acer inoxidable de mides 200x2030 mm i sortida de diàmetre 200 mm model ACO BOX de la casa ACO o similar. Inclou fons d'embornal de diametre 142mm d'acer inoxidable amb sortida vertical DN110 i cistell per a embornals d'acer inoxidable amb capacitat de 0,4 litres.</t>
  </si>
  <si>
    <t>EB32TTEK</t>
  </si>
  <si>
    <t xml:space="preserve">Subministrament i muntatge de tapa registrable estanca reomplible d'acer inoxidable de 710x710 mm, model TopTek de la casa ACO o similar.  </t>
  </si>
  <si>
    <t>EDKZ2CNL</t>
  </si>
  <si>
    <t>Subministrament i muntatge de canal de cuina d'acer inoxidable de mides 230x3530 mm amb reixa de barres, model ACO MODULAR 230 de la casa ACo o similar. Amb sortida vertical DN 110. Clase de càrrega C250.</t>
  </si>
  <si>
    <t>EDKZ3CNL</t>
  </si>
  <si>
    <t>Subministrament i muntatge de canal de cuina d'acer inoxidable de mides 230x4030 mm amb reixa de barres, model ACO MODULAR 230 de la casa ACo o similar. Amb sortida vertical DN 110. Clase de càrrega C250.</t>
  </si>
  <si>
    <t>EDKZ4CNL</t>
  </si>
  <si>
    <t>Subministrament i muntatge de canal de cuina d'acer inoxidable de mides 200x1030 mm i sortida de diàmetre 142 mm model ACO BOX de la casa ACO o similar. Inclou fons d'embornal de diametre 142mm d'acer inoxidable amb sortida vertical DN110 i cistell per a embornals d'acer inoxidable amb capacitat de 0,4 litres.</t>
  </si>
  <si>
    <t>INSTAL·LACIONS TÈRMIQUES</t>
  </si>
  <si>
    <t>MAQUINÀRIA</t>
  </si>
  <si>
    <t>01.05.05.01</t>
  </si>
  <si>
    <t>PEG8-PN001</t>
  </si>
  <si>
    <t>Unitat exterior d'expansió directa MITSUBISHI ELECTRIC model MXZ-3F68VF amb una potència frigorífica nominal de 6,8 kW i una potència calorífica nominal de 8,2 kW, amb uns coeficients d'eficiència energètica estacionals SEER de 5.1 a 5.6 (A) i SCOP de 4 a 4.6 (A+) segons REGLAMENTO (UE) 626/2011, alimentació elèctrica monofàsica de 230 V, motor tipus DC Inverter i compressor tipus hermètic rotatiu, gas refrigerant R32, nivell de potència acústica segons REGLAMENTO (UE) 206/2012, de preu alt, col·locada sobre suport</t>
  </si>
  <si>
    <t>PEG8-PN02</t>
  </si>
  <si>
    <t>Unitat interior de cassette de 4 vies de sortida d'aire MITSUBISHI ELECTRIC SLZ-M25FA o equivalent en qualitat i preu, dimensions de l'encastament 600x600 mm, amb una potència frigorífica màxima de 2,6 kW i una potència calorífica màxima de 3,2 kW, alimentació elèctrica monofàsica de 230 V, motor DC Inverter, gas refrigerant R32, nivell de potència acústica segons REGLAMENTO (UE) 206/2012, inclou comandament a distància, de preu alt, encastada en el cel ras</t>
  </si>
  <si>
    <t>PEG8-PN03</t>
  </si>
  <si>
    <t>ml</t>
  </si>
  <si>
    <t>Tub de coure recuit, preaïllat i revestit, per a instal·lacions frigorífiques, doble, línia de líquid d' 6,35 de diàmetre nominal, 0,8 mm de gruix i 7 mm de gruix de l'aïllament i línia de gas de 9,72 de diàmetre nominal, 0,8 mm de gruix i 10 mm de gruix de l'aïllament, col·locat en canal o safata en tot el seu recorregut</t>
  </si>
  <si>
    <t>PEG8-PN04</t>
  </si>
  <si>
    <t>Unitat interior de paret MITSUBISHI ELECTRIC PKA-M35 o equivalent en qualitat i preu, amb una potència frigorífica màxima de 3,6 kW i una potència calorífica màxima de 4,1 kW, alimentació elèctrica monofàsica de 230 V, motor DC Inverter, gas refrigerant R32, nivell de potència acústica segons REGLAMENTO (UE) 206/2012, inclou comandament a distància, de preu alt</t>
  </si>
  <si>
    <t>INSTAL·LACIÓ FRIGORÍFICA</t>
  </si>
  <si>
    <t>01.05.05.02</t>
  </si>
  <si>
    <t>PF57-CTF7</t>
  </si>
  <si>
    <t>Tub de coure recuit, preaïllat i revestit, per a instal·lacions frigorífiques, doble, línia de líquid d'1/4´´ de diàmetre nominal, 0,8 mm de gruix i 7 mm de gruix de l'aïllament i línia de gas de 1/2´´ de diàmetre nominal, 0,8 mm de gruix i 10 mm de gruix de l'aïllament, col·locat en canal o safata</t>
  </si>
  <si>
    <t>PF57-CTF5</t>
  </si>
  <si>
    <t>Tub de coure recuit, preaïllat i revestit, per a instal·lacions frigorífiques, doble, línia de líquid d'1/4´´ de diàmetre nominal, 0,8 mm de gruix i 7 mm de gruix de l'aïllament i línia de gas de 3/8´´ de diàmetre nominal, 0,8 mm de gruix i 7 mm de gruix de l'aïllament, col·locat en canal o safata</t>
  </si>
  <si>
    <t>06</t>
  </si>
  <si>
    <t>SISTEMES DE VENTILACIÓ PER QUALITAT DE L'AIRE</t>
  </si>
  <si>
    <t>01.05.06</t>
  </si>
  <si>
    <t>PEM4-PN01</t>
  </si>
  <si>
    <t>Recuperador entàlpic estàtic SOLER &amp; PALAU, model CADT-HE-DI 33 o equivalent en qualitat i preu, amb un cabal de 2950 m3/h i una pressió estàtica màxima de 175 Pa, amb alimentació trifàsica de 400 V, bateria de calefacció fins a 7000 W de potència elèctrica total absorbida, col.locat i connectat</t>
  </si>
  <si>
    <t>PE54-35DS</t>
  </si>
  <si>
    <t>Formación de conducto rectangular de plancha de acero galvanizado, de espesor 1 mm, con unión marco atornillado y clips, montado adosado con soportes</t>
  </si>
  <si>
    <t>PE63-6PF9</t>
  </si>
  <si>
    <t>Aislamiento térmico con plancha de espuma elastomérica para aislamiento térmico de conductos, autoadhesiva, de 30 mm de espesor, con un factor de resistencia a la difusión del vapor de agua &gt;= 5000, clase de reacción al fuego B-s3, d0 según norma UNE-EN 13501-1, montado exteriormente, adherido</t>
  </si>
  <si>
    <t>PE65-6YDM</t>
  </si>
  <si>
    <t>Recubrimiento de aislamiento térmico de conductos con chapa de aluminio de 0,8 mm de espesor, acabada liso</t>
  </si>
  <si>
    <t>PEM4-PN03</t>
  </si>
  <si>
    <t>Suministrament i col·locació de reixeta estampada per a impulsió i retorn amb aletes en una direcció serie CCV R9016S dim. 200x100, construïda en acer galvanitzat i lacat color blanc R9016S, fixació amb caragols visibles (T). Marca: MADEL o equivalent en qualitat i preu.</t>
  </si>
  <si>
    <t>PEM4-PN04</t>
  </si>
  <si>
    <t>Suministrament i col·locació de reixeta estampada per a impulsió i retorn amb aletes en una direcció serie CCV R9016S dim. 200x200, construïda en acer galvanitzat i lacat color blanc R9016S, fixació amb caragols visibles (T). Marca: MADEL o equivalent en qualitat i preu.</t>
  </si>
  <si>
    <t>PEM4-PN05</t>
  </si>
  <si>
    <t>Suministrament i col·locació de reixeta estampada per a impulsió i retorn amb aletes en una direcció serie CCV R9016S dim. 250x200, construïda en acer galvanitzat i lacat color blanc R9016S, fixació amb caragols visibles (T). Marca: MADEL o equivalent en qualitat i preu.</t>
  </si>
  <si>
    <t>PEM4-PN06</t>
  </si>
  <si>
    <t>Suministrament i col·locació de reixeta estampada per a impulsió i retorn amb aletes en una direcció serie CCV R9016S dim. 250x250, construïda en acer galvanitzat i lacat color blanc R9016S, fixació amb caragols visibles (T). Marca: MADEL o equivalent en qualitat i preu.</t>
  </si>
  <si>
    <t>PEM4-PN07</t>
  </si>
  <si>
    <t>Suministrament i col·locació de reixeta estampada per a impulsió i retorn amb aletes en una direcció serie CCV R9016S dim. 400x250, construïda en acer galvanitzat i lacat color blanc R9016S, fixació amb caragols visibles (T). Marca: MADEL o equivalent en qualitat i preu.</t>
  </si>
  <si>
    <t>PEM4-PN08</t>
  </si>
  <si>
    <t>Suministrament i col·locació de boca circular de cono central ajustable per a ventilació amb coll de muntatge serie BWC-N R9010 dim. 100, construïda en acer galvanitzat i lacat color blanc RAL 9010, fixació amb clips i coll de muntatge. Marca: MADEL o equivalent en qualitat i preu.</t>
  </si>
  <si>
    <t>PEM4-PN09</t>
  </si>
  <si>
    <t>Suministrament i col·locació de comporta tallafoc per a conducte circular classificada EIS 180 segons norma EN 13501-3 de la sèrie FOC-EIS-180-MFS-230 Diam. 100, inclou reducció i conversió a conducte circular. Accionament mitjançant servomotor elèctric a 230V MFS-230, contactes d'inici i final de carrera. Construït en acer galvanitzat i material refractari. Fusible termo-elèctric a 72 °C. Amb junta intumescente i una altra d'estanquitat que impedeixen la propagació de fums freds. Amb elements necessaris per a muntatge. Marca MADEL o equivalent en qualitat i preu.</t>
  </si>
  <si>
    <t>PEM4-PN10</t>
  </si>
  <si>
    <t>Suministrament i col·locació de regulador de cabal constant circular amb sistema autorregulable per a facilitar l'equilibrat d'instal·lacions de ventilació i climatització serie SKP Diam. 100-60. Construïdes en plàstic i junta de connexió de goma. Marca MADEL o equivalent en qualitat i preu</t>
  </si>
  <si>
    <t>PEM4-PN11</t>
  </si>
  <si>
    <t>Suministrament i col·locació de comporta rectangular de cabal constant per a facilitar l'equilibrat d'instal·lacions de ventilació i climatització serie SKC-R /MK/CM230L. Dim 200x150 (mm). Construïdes en acer galvanitzat i juntes de connexió de goma. Marca: MADEL o equivalent en qualitat i preu</t>
  </si>
  <si>
    <t>PEM4-PN13</t>
  </si>
  <si>
    <t>Suministre i col·locació de Registre de 600x600 mm, en sostre per accès a elements, subjectes a manteniment. Amb cargoleria TORK inviolable, completament instal·lat i col·locat</t>
  </si>
  <si>
    <t>PEM4-PN14</t>
  </si>
  <si>
    <t>Suministre i col·locació de Campana extractora GAROS IND.5 AP P.8600X1200x500 de Morgui Clima o equivalent en qualitat i preu, soldada en dues peces, parts vistes i filtres (17 filtres de 490X390X50) en inoxidable, la resta de parts de la campana en galvanitzat amb frontal punzonat per a realització d' aportació</t>
  </si>
  <si>
    <t>PEM4-PN15</t>
  </si>
  <si>
    <t>Suministre i col·locació de Campana extractora BERET AP C.4000X2230X690 RG+PL de Morgui Clima o Equivalent en qualitat i preu, soldada en una sola peça, parts vistes i filtres (16 filtres de 490X390X50) en inoxidable, resta de parts de la campana en galvanitzat frontals punzonats per a realització de aportació, amb lluminaries incorporades de 1200x250 LED 4000K, mides 1280X220X67, segons norma 16282/2/5.9</t>
  </si>
  <si>
    <t>PEM4-PN16</t>
  </si>
  <si>
    <t>Suministre i col·locació de Campana extractora Forn 39 P.3000X1300X390 TC de Morgui Clima o equivalent en qualitat i preu, soldada en una sola peça, parts vistes i filtres (6 filtres de 490X390X50) en inoxidable, resta de parts de la campana en galvanitzat</t>
  </si>
  <si>
    <t>PEM4-PN17</t>
  </si>
  <si>
    <t>Suministre i col·locació de Campana extractora FALDON INOX 3000X1300X400 de Morgui Clima o equivalent en qualitat i preu, totalment construida en inoxidable</t>
  </si>
  <si>
    <t>PEM4-PN18</t>
  </si>
  <si>
    <t>Suministre i col·locació d' Extractor de Caixa de Ventilació Morgui Clima o Equivalent en qualitat i preu, model BASIC-12/12 1cv.T H</t>
  </si>
  <si>
    <t>PEM4-PN19</t>
  </si>
  <si>
    <t>Suministre i col·locació d' Extractor de Caixa de Ventilació Morgui Clima o Equivalent en qualitat i preu, model UNIC-18/9 1cv.T 400º RD0 P3  4 PMC220+ Cargolería M10+ Bolsa Antivibrador de poliuretà micro-cel·lular, amb interruptor Tripolar 16 AMP IP65, amb parada d' emergència.
Control d' Extractor: Variador 0.75KW 380T-380T IP66 0.75KW/1CV amb PID Integrat, amb interruptor diferencial de 300 mA, potenciometre Variador de frequencia analògic ON/OFF+ POT 10K 2A/250VAC</t>
  </si>
  <si>
    <t>PEM4-PN20</t>
  </si>
  <si>
    <t>Suministre i col·locació d' Impulsor Morgui Clima o Equivalent en qualitat i preu, model BASIC-15/15 1'5cv.T H  4 PMC220+ Cargolería M10+ Bolsa Antivibrador de poliuretà micro-cel·lular, amb interruptor Tripolar 16 AMP IP65, amb parada d' emergència, F.ZIG-ZAG 15/15 BASIC 
702x645x150
Control d' Extractor: Variador 1,5 KW 380T-380T IP66 1.5KW/2CV amb PID Integrat, amb interruptor diferencial de 300 mA, potenciometre Variador de frequencia analògic ON/OFF+ POT 10K 2A/250VAC</t>
  </si>
  <si>
    <t>PEM4-PN21</t>
  </si>
  <si>
    <t>Suministre i col·locació d' Extractor Morgui Clima o Equivalent en qualitat i preu, model UNIC-20/10 3cv.T 400º LGO P4  4 PMC220+ Cargolería M10+ Bolsa Antivibrador de poliuretà micro-cel·lular, amb interruptor Tripolar 16 AMP IP65, amb parada d' emergència
Control d' Extractor: Variador 2,2 KW 380T-380T IP66 2,2KW/3CV amb PID Integrat, amb interruptor diferencial de 300 mA, potenciometre Variador de frequencia analògic ON/OFF+ POT 10K 2A/250VAC</t>
  </si>
  <si>
    <t>PEM4-PN22</t>
  </si>
  <si>
    <t>Suministre i col·locació d' Impulsor Morgui Clima o Equivalent en qualitat i preu, model CUBIC-18/18 2cv.T H  4 PMC220+ Cargolería M10+ Bolsa Antivibrador de poliuretà micro-cel·lular, amb interruptor Tripolar 16 AMP IP65, amb parada d' emergència, F.ZIG-ZAG 18/18 CUBIC 
860x790x150
Control d' Extractor: Variador 1,5 KW 380T-380T IP66 1.5KW/2CV amb PID Integrat, amb interruptor diferencial de 300 mA, potenciometre Variador de frequencia analògic ON/OFF+ POT 10K 2A/250VAC</t>
  </si>
  <si>
    <t>PEM4-PN23</t>
  </si>
  <si>
    <t>Suministre i col·locació d' Extractor Morgui Clima o Equivalent en qualitat i preu, model UNIC-22/11 4cv.T 400º LG0 P4  4 PMC220+ Cargolería M10+ Bolsa Antivibrador de poliuretà micro-cel·lular, amb interruptor Tripolar 16 AMP IP65, amb parada d' emergència
Control d' Extractor: Variador 4,0 KW 380T-380T IP66 4,0KW/5,5CV amb PID Integrat, amb interruptor diferencial de 300 mA, potenciometre Variador de frequencia analògic ON/OFF+ POT 10K 2A/250VAC</t>
  </si>
  <si>
    <t>07</t>
  </si>
  <si>
    <t>SUBMINISTRAMENT DE COMBUSTIBLE</t>
  </si>
  <si>
    <t>GAS NATURAL</t>
  </si>
  <si>
    <t>01.05.07.01</t>
  </si>
  <si>
    <t>PK10-PN01</t>
  </si>
  <si>
    <t>Armari de xapa d'acer galvanitzat, amb porta de dues fulles batents amb obertura cap a l'exterior, de mides 1070x770x400 mm i capacitat per a 1 comptador, amb reixetes de ventilació i pany i clau segons normes de la companyia subministradora</t>
  </si>
  <si>
    <t>PK10-PN02</t>
  </si>
  <si>
    <t>Subministrament i instal·lació de comptador de gas natural de membrana, tipus G-16, DN 50, aprovació del model CEE D-95-7.2115.15. Pressió màxima de servei 0,5 bar , equipat amb doble emissor d'impulsos de baixa freqüència, material del cos: xapa d'acer. Fins i tot ràcords de connexió, clau i verificació, ajudes de paleteria, petit material, material complementari, peces especials, així com tot el necessari per a la correcta instal·lació segons la Documentació Tècnica i a instàncies de la Direcció Facultativa. Totalment instal·lat, provat i funcionant.</t>
  </si>
  <si>
    <t>PK10-PN05</t>
  </si>
  <si>
    <t>ubministrament i instal·lació de filtre amb cos d'alumini per a canonada de 2´´ de la sèrie FM o equivalent. Pressió màxima de treball: 6 bar. Malla filtrant en material sintètic rentable i completament extraible: 50 micres. Fins i tot ajudes de paleteria, petit material, material complementari, peces especials, així com tot el necessari per a la seva correcta instal·lació segons Documentació Tècnica i a instàncies de la Direcció Facultativa. Mesura la unitat, totalment instal·lada i provada.</t>
  </si>
  <si>
    <t>PK10-PN07</t>
  </si>
  <si>
    <t>subministrament i instal·lació de regulador de gas de 1/2''. Inclòs connexió a xarxa de gas. Fins i tot petit material, material complementari, peces especials, mà d'obra, així com tot el necessari per a la correcta instal·lació segons la Documentació Tècnica i a instàncies de la Direcció Facultativa.Mesura la unitat, totalment instal·lada i provada.</t>
  </si>
  <si>
    <t>PK10-PN08</t>
  </si>
  <si>
    <t>subministrament i instal·lació de regulador de gas de 3/4''. Inclòs connexió a xarxa de gas. Fins i tot petit material, material complementari, peces especials, mà d'obra, així com tot el necessari per a la correcta instal·lació segons la Documentació Tècnica i a instàncies de la Direcció Facultativa.Mesura la unitat, totalment instal·lada i provada.</t>
  </si>
  <si>
    <t>PK10-PN09</t>
  </si>
  <si>
    <t>subministrament i instal·lació de regulador de gas de 1''. Inclòs connexió a xarxa de gas. Fins i tot petit material, material complementari, peces especials, mà d'obra, així com tot el necessari per a la correcta instal·lació segons la Documentació Tècnica i a instàncies de la Direcció Facultativa.Mesura la unitat, totalment instal·lada i provada.</t>
  </si>
  <si>
    <t>PK10-PN10</t>
  </si>
  <si>
    <t>subministrament i instal·lació de vàlvula de tancament de bola de 1/2'', especialment dissenyada per a conduccions de gas, construïda en llautó tant el cos com la bola, dotada de palanca i obertura de 1/4 de tornada les situades en conduccions generals i dotades de comandament tipus papallona les claus d'aparell, per a una pressió de treball nominal de 5 bar, fins i tot petit material, material complementari, peces especials, mà d'obra, així com tot el necessari per a la correcta instal·lació segons la Documentació Tècnica i a instàncies de la Direcció Facultativa.Mesura la unitat, totalment instal·lada i provada.</t>
  </si>
  <si>
    <t>PK10-PN11</t>
  </si>
  <si>
    <t>subministrament i instal·lació de vàlvula de tancament de bola de 3/4'', especialment dissenyada per a conduccions de gas, construïda en llautó tant el cos com la bola, dotada de palanca i obertura de 1/4 de tornada les situades en conduccions generals i dotades de comandament tipus papallona les claus d'aparell, per a una pressió de treball nominal de 5 bar, fins i tot petit material, material complementari, peces especials, mà d'obra, així com tot el necessari per a la correcta instal·lació segons la Documentació Tècnica i a instàncies de la Direcció Facultativa.Mesura la unitat, totalment instal·lada i provada.</t>
  </si>
  <si>
    <t>PK10-PN12</t>
  </si>
  <si>
    <t>subministrament i instal·lació de vàlvula de tancament de bola de 1'', especialment dissenyada per a conduccions de gas, construïda en llautó tant el cos com la bola, dotada de palanca i obertura de 1/4 de tornada les situades en conduccions generals i dotades de comandament tipus papallona les claus d'aparell, per a una pressió de treball nominal de 5 bar, fins i tot petit material, material complementari, peces especials, mà d'obra, així com tot el necessari per a la correcta instal·lació segons la Documentació Tècnica i a instàncies de la Direcció Facultativa.Mesura la unitat, totalment instal·lada i provada.</t>
  </si>
  <si>
    <t>PK10-PN13</t>
  </si>
  <si>
    <t>subministrament i instal·lació de vàlvula de tancament de bola de 1'' 1/4, especialment dissenyada per a conduccions de gas, construïda en llautó tant el cos com la bola, dotada de palanca i obertura de 1/4 de tornada les situades en conduccions generals i dotades de comandament tipus papallona les claus d'aparell, per a una pressió de treball nominal de 5 bar, fins i tot petit material, material complementari, peces especials, mà d'obra, així com tot el necessari per a la correcta instal·lació segons la Documentació Tècnica i a instàncies de la Direcció Facultativa.Mesura la unitat, totalment instal·lada i provada.</t>
  </si>
  <si>
    <t>PK10-PN16</t>
  </si>
  <si>
    <t>Subministrament i instal·lació d'electrovàlvula de tall per a soldar del 1´´, cos de llautó instal·lada en conducció de de gas natural en qualsevol posició, alimentació elèctrica 230 V. Comandada des de la central de detecció de gas. Inclòs actuador, connexió elèctrica, connexió a la xarxa de gas natural. Fins i tot mà d'obra, peces especials, petit material, establert connexió a la central i tot el necessari per a la correcta instal·lació segons la Documentació Tècnica i a instàncies de la Direcció Facultativa. Mesura la unitat, totalment instal·lada i provada.</t>
  </si>
  <si>
    <t>PK10-PN17</t>
  </si>
  <si>
    <t>Subministrament i instal·lació de connexió a xarxa de gas natural existent. Inclosa tancament de vàlvules en punts adequats, buidat de la instal·lació, tall en el punt de connexió, instal·lació de Te de derivació, vàlvula de tall, tram de canonada per a derivació i posada en funcionament de la xarxa. Inclòs pintat de canonades i elements de connexió. Inclòs desviament i modificació d' altres instal·lacions en cas necessari. Fins i tot petit material, material complementari, peces especials, ajudes d'obra, així com tot el necessari per a la correcta instal·lació segons la Documentació Tècnica i a instàncies de la Direcció facultativa. Mesura la unitat, totalment instal·lada i provada.</t>
  </si>
  <si>
    <t>PF56-FJDH</t>
  </si>
  <si>
    <t>Tubo de cobre R250 (semiduro) de 18 mm de diámetro nominal, de 1 mm de espesor, según la norma UNE-EN 1057, soldado por capilaridad, con grado de dificultad alto y colocado superficialmente</t>
  </si>
  <si>
    <t>PF56-FJDI</t>
  </si>
  <si>
    <t>Tub de coure R250 (semidur) de 22 mm de diàmetre nominal, d'1 mm de gruix, segons la norma UNE-EN 1057, soldat per capil·laritat, amb grau de dificultat alt i col·locat superficialment</t>
  </si>
  <si>
    <t>PF56-FJDJ</t>
  </si>
  <si>
    <t>Tub de coure R250 (semidur) de 28 mm de diàmetre nominal, d'1 mm de gruix, segons la norma UNE-EN 1057, soldat per capil·laritat, amb grau de dificultat alt i col·locat superficialment</t>
  </si>
  <si>
    <t>PF56-FJCR</t>
  </si>
  <si>
    <t>Tub de coure R250 (semidur) de 35 mm de diàmetre nominal, d'1 mm de gruix, segons la norma UNE-EN 1057, soldat per capil·laritat, amb grau de dificultat alt i col·locat superficialment</t>
  </si>
  <si>
    <t>PF56-FJFL</t>
  </si>
  <si>
    <t>Tub de coure R250 (semidur) de 42 mm de diàmetre nominal, d'1 mm de gruix, segons la norma UNE-EN 1057, soldat per capil·laritat, amb grau de dificultat alt i col·locat superficialment</t>
  </si>
  <si>
    <t>PF56-FJFT</t>
  </si>
  <si>
    <t>Tub de coure R250 (semidur) de 54 mm de diàmetre nominal, d'1,5 mm de gruix, segons la norma UNE-EN 1057, soldat per capil·laritat, amb grau de dificultat alt i col·locat superficialment</t>
  </si>
  <si>
    <t>PF56-FJFV</t>
  </si>
  <si>
    <t>Tub de coure R250 (semidur) de 64 mm de diàmetre nominal, de 2 mm de gruix, segons la norma UNE-EN 1057, soldat per capil·laritat, amb grau de dificultat alt i col·locat superficialment</t>
  </si>
  <si>
    <t>PF56-FJFW</t>
  </si>
  <si>
    <t>Tub de coure R250 (semidur) de 76,1 mm de diàmetre nominal, de 2 mm de gruix, segons la norma UNE-EN 1057, soldat per capil·laritat, amb grau de dificultat alt i col·locat superficialment</t>
  </si>
  <si>
    <t>PM12-HB92</t>
  </si>
  <si>
    <t>Centraleta electrònica per a la detecció de gas, per a 6 sensors remots, instal·lada</t>
  </si>
  <si>
    <t>PK10-PN18</t>
  </si>
  <si>
    <t>Subministrament i instal·lació de col·lector de gas natural amb canonada de coure pintada amb dues capes de color groc de 3 sortides, inclou els picatges i elements necessaris per la seva correcta execució</t>
  </si>
  <si>
    <t>PK10-PN19</t>
  </si>
  <si>
    <t>Subministrament i instal·lació de col·lector de gas natural amb canonada de coure pintada amb dues capes de color groc de 4 sortides, inclou els picatges i elements necessaris per la seva correcta execució</t>
  </si>
  <si>
    <t>PK10-PN20</t>
  </si>
  <si>
    <t>Subministrament i instal·lació de col·lector de gas natural amb canonada de coure pintada amb dues capes de color groc de 6 sortides, inclou els picatges i elements necessaris per la seva correcta execució</t>
  </si>
  <si>
    <t>PKK0-6SCW</t>
  </si>
  <si>
    <t>Reixeta de ventilació estampada alumini de 60x40 cm, fixada mecànicament</t>
  </si>
  <si>
    <t>PM14-HCJA</t>
  </si>
  <si>
    <t>Detector de gas natural a dos nivells, IP65, muntat superficialment</t>
  </si>
  <si>
    <t>PK28-H86X</t>
  </si>
  <si>
    <t>Manòmetre per a una pressio màxima de 4 kg/cm2, d´esfera de 50 mm, rosca de connexió d'1/4'', instal·lat</t>
  </si>
  <si>
    <t>PNG0-H9KN</t>
  </si>
  <si>
    <t>Electrovàlvula de rearmament manual per a tall de gas natural, del tipus NC (normalment tancada), alimentació a 230 V a.c., amb connexions roscades de 2'' i pressió màxima de 500 mbar, muntada</t>
  </si>
  <si>
    <t>PNG0-H9KM</t>
  </si>
  <si>
    <t>Electrovàlvula de rearmament manual per a tall de gas natural, del tipus NC (normalment tancada), alimentació a 230 V a.c., amb connexions roscades d'1 1/2'' i pressió màxima de 500 mbar, muntada</t>
  </si>
  <si>
    <t>PNG0-H9KK</t>
  </si>
  <si>
    <t>Electrovàlvula de rearmament manual per a tall de gas natural, del tipus NC (normalment tancada), alimentació a 230 V a.c., amb connexions roscades d'1'' i pressió màxima de 500 mbar, muntada</t>
  </si>
  <si>
    <t>PG34-4IA1</t>
  </si>
  <si>
    <t>Cable amb conductor de coure de 300/500 V de tensió assignada, amb designació S0Z1-K (AS+), bipolar, de secció 2 x 2,5 mm2, pantalla metàl·lica amb drenatge i coberta del cable de poliolefina amb baixa emissió fums, col·locat en tub</t>
  </si>
  <si>
    <t>PG2N-EUK8</t>
  </si>
  <si>
    <t>Tub flexible corrugat de plàstic sense halògens, de 20 mm de diàmetre nominal, aïllant i no propagador de la flama, de baixa emissió de fums i sense emissió de gasos tòxics ni corrosius, resistència a l'impacte de 2 J, resistència a compressió de 320 N i una rigidesa dielèctrica de 2000 V, muntat sobre sostremort</t>
  </si>
  <si>
    <t>08</t>
  </si>
  <si>
    <t>INSTAL·LACIONS ELÈCTRIQUES</t>
  </si>
  <si>
    <t>QUADRES ELÈCTRICS</t>
  </si>
  <si>
    <t>01.05.08.01.01</t>
  </si>
  <si>
    <t>PG90-PN00</t>
  </si>
  <si>
    <t>subministrament i instal·lació de quadre elèctric GENERAL CUINA amb dispositius i envolupant de SCHNEIDER ELECTRIC o equivalent, conforme a projecte. Envolupant metàl·lica modular amb portes transparents amb maneta i pany, amb espai de reserva no inferior al 30% i grau de protecció mínim IP43. S'inclouen accessoris, cablejat interior i ajudes d'obra de paleta per a la correcta instal·lació segons Projecte i directrius de la Direcció d'Obra. Mesura la unitat totalment executada i provada.</t>
  </si>
  <si>
    <t>CABLEJAT</t>
  </si>
  <si>
    <t>01.05.08.01.02</t>
  </si>
  <si>
    <t>PG33-E4W7</t>
  </si>
  <si>
    <t>Cable amb conductor de coure de tensió assignada0,6/1 kV, de designació RZ1-K (AS), construcció segons norma UNE 21123-4, tripolar, de secció 3x2,5 mm2, amb coberta del cable de poliolefines, classe de reacció al foc Cca-s1b, d1, a1 segons la norma UNE-EN 50575 amb baixa emissió fums, col·locat en canal o safata</t>
  </si>
  <si>
    <t>PG33-E4W8</t>
  </si>
  <si>
    <t>Cable amb conductor de coure de tensió assignada0,6/1 kV, de designació RZ1-K (AS), construcció segons norma UNE 21123-4, tripolar, de secció 3x4 mm2, amb coberta del cable de poliolefines, classe de reacció al foc Cca-s1b, d1, a1 segons la norma UNE-EN 50575 amb baixa emissió fums, col·locat en canal o safata</t>
  </si>
  <si>
    <t>PG33-E4WA</t>
  </si>
  <si>
    <t>Cable amb conductor de coure de tensió assignada0,6/1 kV, de designació RZ1-K (AS), construcció segons norma UNE 21123-4, tripolar, de secció 3x6 mm2, amb coberta del cable de poliolefines, classe de reacció al foc Cca-s1b, d1, a1 segons la norma UNE-EN 50575 amb baixa emissió fums, col·locat en canal o safata</t>
  </si>
  <si>
    <t>PG33-E50P</t>
  </si>
  <si>
    <t>Cable amb conductor de coure de tensió assignada0,6/1 kV, de designació RZ1-K (AS), construcció segons norma UNE 21123-4, pentapolar, de secció 5x4 mm2, amb coberta del cable de poliolefines, classe de reacció al foc Cca-s1b, d1, a1 segons la norma UNE-EN 50575 amb baixa emissió fums, col·locat en canal o safata</t>
  </si>
  <si>
    <t>PG33-E50R</t>
  </si>
  <si>
    <t>Cable amb conductor de coure de tensió assignada0,6/1 kV, de designació RZ1-K (AS), construcció segons norma UNE 21123-4, pentapolar, de secció 5x6 mm2, amb coberta del cable de poliolefines, classe de reacció al foc Cca-s1b, d1, a1 segons la norma UNE-EN 50575 amb baixa emissió fums, col·locat en canal o safata</t>
  </si>
  <si>
    <t>PG33-E50V</t>
  </si>
  <si>
    <t>Cable amb conductor de coure de tensió assignada0,6/1 kV, de designació RZ1-K (AS), construcció segons norma UNE 21123-4, pentapolar, de secció 5x16 mm2, amb coberta del cable de poliolefines, classe de reacció al foc Cca-s1b, d1, a1 segons la norma UNE-EN 50575 amb baixa emissió fums, col·locat en canal o safata</t>
  </si>
  <si>
    <t>PG33-E50T</t>
  </si>
  <si>
    <t>Cable amb conductor de coure de tensió assignada0,6/1 kV, de designació RZ1-K (AS), construcció segons norma UNE 21123-4, pentapolar, de secció 5x10 mm2, amb coberta del cable de poliolefines, classe de reacció al foc Cca-s1b, d1, a1 segons la norma UNE-EN 50575 amb baixa emissió fums, col·locat en canal o safata</t>
  </si>
  <si>
    <t>PG33-E4VB</t>
  </si>
  <si>
    <t>Cable amb conductor de coure de tensió assignada0,6/1 kV, de designació RZ1-K (AS), construcció segons norma UNE 21123-4, unipolar, de secció 1x25 mm2, amb coberta del cable de poliolefines, classe de reacció al foc Cca-s1b, d1, a1 segons la norma UNE-EN 50575 amb baixa emissió fums, col·locat en canal o safata</t>
  </si>
  <si>
    <t>PG33-E4VD</t>
  </si>
  <si>
    <t>Cable amb conductor de coure de tensió assignada0,6/1 kV, de designació RZ1-K (AS), construcció segons norma UNE 21123-4, unipolar, de secció 1x35 mm2, amb coberta del cable de poliolefines, classe de reacció al foc Cca-s1b, d1, a1 segons la norma UNE-EN 50575 amb baixa emissió fums, col·locat en canal o safata</t>
  </si>
  <si>
    <t>PG33-E4VF</t>
  </si>
  <si>
    <t>Cable amb conductor de coure de tensió assignada0,6/1 kV, de designació RZ1-K (AS), construcció segons norma UNE 21123-4, unipolar, de secció 1x50 mm2, amb coberta del cable de poliolefines, classe de reacció al foc Cca-s1b, d1, a1 segons la norma UNE-EN 50575 amb baixa emissió fums, col·locat en canal o safata</t>
  </si>
  <si>
    <t>PG33-E4VJ</t>
  </si>
  <si>
    <t>Cable amb conductor de coure de tensió assignada0,6/1 kV, de designació RZ1-K (AS), construcció segons norma UNE 21123-4, unipolar, de secció 1x95 mm2, amb coberta del cable de poliolefines, classe de reacció al foc Cca-s1b, d1, a1 segons la norma UNE-EN 50575 amb baixa emissió fums, col·locat en canal o safata</t>
  </si>
  <si>
    <t>PG33-E4VN</t>
  </si>
  <si>
    <t>Cable amb conductor de coure de tensió assignada0,6/1 kV, de designació RZ1-K (AS), construcció segons norma UNE 21123-4, unipolar, de secció 1x150 mm2, amb coberta del cable de poliolefines, classe de reacció al foc Cca-s1b, d1, a1 segons la norma UNE-EN 50575 amb baixa emissió fums, col·locat en canal o safata</t>
  </si>
  <si>
    <t>CANALITZACIONS</t>
  </si>
  <si>
    <t>01.05.08.01.03</t>
  </si>
  <si>
    <t>PG2N-EUKB</t>
  </si>
  <si>
    <t>Tubo flexible corrugado de plástico sin halógenos, de 25 mm de diámetro nominal, aislante y no propagador de la llama, de baja emisión de humos y sin emisión de gases tóxicos ni corrosivos, resistencia al impacto de 2 J, resistencia a compresión de 320 N y una rigidez dieléctrica de 2000 V, montado sobre falso techo</t>
  </si>
  <si>
    <t>PG2N-EUKE</t>
  </si>
  <si>
    <t>Tub flexible corrugat de plàstic sense halògens, de 32 mm de diàmetre nominal, aïllant i no propagador de la flama, de baixa emissió de fums i sense emissió de gasos tòxics ni corrosius, resistència a l'impacte de 2 J, resistència a compressió de 320 N i una rigidesa dielèctrica de 2000 V, muntat sobre sostremort</t>
  </si>
  <si>
    <t>PG2N-EUKH</t>
  </si>
  <si>
    <t>Tub flexible corrugat de plàstic sense halògens, de 40 mm de diàmetre nominal, aïllant i no propagador de la flama, de baixa emissió de fums i sense emissió de gasos tòxics ni corrosius, resistència a l'impacte de 2 J, resistència a compressió de 320 N i una rigidesa dielèctrica de 2000 V, muntat sobre sostremort</t>
  </si>
  <si>
    <t>PG2P-6SZ9</t>
  </si>
  <si>
    <t>Tub rígid de plàstic sense halògens, de 20 mm de diàmetre nominal, aïllant i no propagador de la flama, amb una resistència a l'impacte de 2 J, resistència a compressió de 1250 N i una rigidesa dielèctrica de 2000 V, amb unió endollada i muntat superficialment</t>
  </si>
  <si>
    <t>PG2P-6T0C</t>
  </si>
  <si>
    <t>Tub rígid de plàstic sense halògens, de 25 mm de diàmetre nominal, aïllant i no propagador de la flama, amb una resistència a l'impacte de 2 J, resistència a compressió de 1250 N i una rigidesa dielèctrica de 2000 V, amb unió endollada i muntat superficialment</t>
  </si>
  <si>
    <t>PG2P-6SYX</t>
  </si>
  <si>
    <t>Tub rígid de plàstic sense halògens, de 32 mm de diàmetre nominal, aïllant i no propagador de la flama, amb una resistència a l'impacte de 2 J, resistència a compressió de 1250 N i una rigidesa dielèctrica de 2000 V, amb unió endollada i muntat superficialment</t>
  </si>
  <si>
    <t>PG2P-6SYZ</t>
  </si>
  <si>
    <t>Tub rígid de plàstic sense halògens, de 40 mm de diàmetre nominal, aïllant i no propagador de la flama, amb una resistència a l'impacte de 2 J, resistència a compressió de 1250 N i una rigidesa dielèctrica de 2000 V, amb unió endollada i muntat superficialment</t>
  </si>
  <si>
    <t>PG3B-E7EA</t>
  </si>
  <si>
    <t>Conductor de coure nu, unipolar de secció 1x6 mm2, muntat superficialment</t>
  </si>
  <si>
    <t>PG40-PN00</t>
  </si>
  <si>
    <t>Realització de rasa en terra per a pas de tubs elèctrics per alimentació d' elements situats en illa, inclou obertura de rasa, col·locació de tubs amb pasa fils, reblert de formigó. Completament executat i finalitzat</t>
  </si>
  <si>
    <t>PG2J-4BVK</t>
  </si>
  <si>
    <t>Safata metàl·lica de reixa d'acer galvanitzat en calent, d'alçària 100 mm i amplària 600 mm, col·locada suspesa de paraments horitzontals amb elements de suport</t>
  </si>
  <si>
    <t>PG2J-4BVH</t>
  </si>
  <si>
    <t>Safata metàl·lica de reixa d'acer galvanitzat en calent, d'alçària 100 mm i amplària 300 mm, col·locada suspesa de paraments horitzontals amb elements de suport</t>
  </si>
  <si>
    <t>PG2J-4BVG</t>
  </si>
  <si>
    <t>Safata metàl·lica de reixa d'acer galvanitzat en calent, d'alçària 100 mm i amplària 200 mm, col·locada suspesa de paraments horitzontals amb elements de suport</t>
  </si>
  <si>
    <t>PG2J-4BVR</t>
  </si>
  <si>
    <t>Safata metàl·lica de xapa llisa d'acer galvanitzat en calent, d'alçària 60 mm i amplària 100 mm, col·locada suspesa de paraments horitzontals amb elements de suport</t>
  </si>
  <si>
    <t>PG2J-4BVT</t>
  </si>
  <si>
    <t>Safata metàl·lica de xapa llisa d'acer galvanitzat en calent, d'alçària 60 mm i amplària 200 mm, col·locada suspesa de paraments horitzontals amb elements de suport</t>
  </si>
  <si>
    <t>POSADA A TERRA I EQUIPOTENCIAL</t>
  </si>
  <si>
    <t>01.05.08.01.04</t>
  </si>
  <si>
    <t>PGD0-PN01</t>
  </si>
  <si>
    <t>subministrament i instal·lació de xarxa equipotencial en locals humits, composta per conductor unipolar de coure aïllat 450/750 V de 4 mm2, tipus ES07Z1-K(AS), de color groc/verd, i que connecta totes les masses metàl·liques accessibles en aquests ambients. S'inclouen accessoris i ajudes d'obra de paleta per a la correcta instal·lació segons Projecte i directrius de la Direcció d'Obra. Mesura la longitud totalment executada i provada.</t>
  </si>
  <si>
    <t>PG3F-E8G4</t>
  </si>
  <si>
    <t>Platina de coure nua de 75 mm2 de secció (25x3 mm), per a 235 A d'intensitat màxima, muntada superficialment</t>
  </si>
  <si>
    <t>MECANISMES</t>
  </si>
  <si>
    <t>01.05.08.01.05</t>
  </si>
  <si>
    <t>PG60-PN001</t>
  </si>
  <si>
    <t>Caixa de mecanismes, per accionament d' enllumenat, composada per caixa plàstica i 6 interruptors, unipolar (1P), 10 AX/250 V</t>
  </si>
  <si>
    <t>PG6O-77RX</t>
  </si>
  <si>
    <t>Presa de corrent de superfície, bipolar amb presa de terra lateral, (2P+T), 16 A 250 V, amb tapa i caixa estanca, amb grau de protecció IP-55, preu alt, muntada superficialment</t>
  </si>
  <si>
    <t>PG6E-7741</t>
  </si>
  <si>
    <t>Interruptor per a l'accionament d'1 persiana, amb enclavament mecànic, unipolar (1P), 10 A/250 V, amb tecla i amb caixa de superfície estanca, amb grau de protecció IP-55, preu alt, muntat superficialment</t>
  </si>
  <si>
    <t>PG60-PN002</t>
  </si>
  <si>
    <t>EQUIPS AUXILIARS</t>
  </si>
  <si>
    <t>01.05.08.01.06</t>
  </si>
  <si>
    <t>PGC4-B3ZE</t>
  </si>
  <si>
    <t>Sistema d'alimentació ininterrompuda del tipus on-line de doble conversió, de 6 kVA de potència, temps d'autonomia de 12 minuts, tecnologia d'ondulació per modulació d'ample de polsos (PWM) i processament digital de senyal (DSP), sense transformador, classificació VFI-SS-111 segons la norma EN 62040-3, tensió d'entrada/sortida 3x400 V+N/3x400 V+N, freqüències de funcionament 50/60 Hz, rendiment total &gt;90%, factor de potència d'entrada =1 al 100% de la càrrega, factor de potència de sortida &gt;0.8, sobrecàrrega admissible del 125% durant 10 minuts i del 150% durant 60 segons, THDi total &lt;1.5 al 100% de la càrrega, possibilitat de connexió fins a 4 equips en paral·lel, comunicació remota mitjançant sortida a relés i ports RS-232 i RS-485, protocols de comunicació suportats SEC i MODBUS, comunicació local amb display LCD i LED's, bateries de plom tipus AGM, bypass estàtic i manual, format autoportant, col·locat</t>
  </si>
  <si>
    <t>09</t>
  </si>
  <si>
    <t>INSTAL·LACIONS D'ILUMINACIÓ</t>
  </si>
  <si>
    <t>ENLLUMENAT</t>
  </si>
  <si>
    <t>ENLLUMENAT INTERIOR</t>
  </si>
  <si>
    <t>01.05.09.09.01</t>
  </si>
  <si>
    <t>PG00-PN00</t>
  </si>
  <si>
    <t>subministrament i instal·lació de lluminària tipus LED modular rectangular de 120x30 cm, model CR250B LED35S/840 PSU W30L120 IP65 OC no regulable de PHILIPS o equivalent. Amb equip electrònic incorporat, cos fabricat en làmina d'alumini i pintat en blanc, difusor de PMMA, òptica translúcida i IP65 i protecció a l' impacte IK07. Flux lluminós de 3500 lm. Temperatura de color de 4000 K. S'inclouen accessoris i ajudes d'obra de paleta per a la correcta instal·lació segons Projecte i directrius de la Direcció d'Obra. Mesura la unitat totalment executada i provada.</t>
  </si>
  <si>
    <t>PG00-PN01</t>
  </si>
  <si>
    <t>subministrament i instal·lació de lluminària tipus LED modular quadrada de 60x60 cm, model CR250B LED35S/840 PSU W60L60 IP65 OC no regulable de PHILIPS o equivalent. Amb equip electrònic incorporat, cos fabricat en làmina d'alumini i pintat en blanc, difusor de PMMA, òptica translúcida i IP65 i protecció a l' impacte IK07. Flux lluminós de 3500 lm. Temperatura de color de 4000 K. S'inclouen accessoris i ajudes d'obra de paleta per a la correcta instal·lació segons Projecte i directrius de la Direcció d'Obra. Mesura la unitat totalment executada i provada.</t>
  </si>
  <si>
    <t>PG00-PN02</t>
  </si>
  <si>
    <t>subministrament i instal·lació de lluminària tipus LED Downlight DN140B LED20S/840 PSU WR IP54 PI6 PHILIPS o equivalent.</t>
  </si>
  <si>
    <t>PHQE-C0DH</t>
  </si>
  <si>
    <t>Projector per a exterior amb leds amb una vida útil &lt;= 80000 h, de forma rectangular, amb distribució de la llum simètrica intensiva, de 80 W de potència, flux lluminós de 8500 lm, amb equip elèctric no regulable, aïllament classe I, cos d'alumini injectat, difusor de vidre trempat i grau de protecció IP66, col·locat</t>
  </si>
  <si>
    <t>ENLLUMENAT D'EMERGÈNCIA</t>
  </si>
  <si>
    <t>01.05.09.09.02</t>
  </si>
  <si>
    <t>PH57-B3BB</t>
  </si>
  <si>
    <t>Llum d'emergència amb làmpada led, amb una vida útil de 100000 h, no permanent i estanca amb grau de protecció IP66, aïllament classe II, amb un flux aproximat de 240 a 270 lm, 1 h d'autonomia, de forma rectangular amb difusor i cos de policarbonat, preu alt, col·locat superficial</t>
  </si>
  <si>
    <t>12</t>
  </si>
  <si>
    <t>INSTAL·LACIONS DE PROTECCIÓ CONTRA INCENDIS</t>
  </si>
  <si>
    <t>PROTECCIÓ CONTRA INCENDIS</t>
  </si>
  <si>
    <t>EXTINCIÓ D'INCENDIS</t>
  </si>
  <si>
    <t>01.05.12.01.01</t>
  </si>
  <si>
    <t>PN09-0001</t>
  </si>
  <si>
    <t>Tub d'acer negre sense soldadura, fabricat amb acer S195 T, d'1´´1/4 de mida de rosca (diàmetre exterior especificat=42,4 mm i DN=32 mm), sèrie M segons UNE-EN 10255, junta victaulic, amb grau de dificultat alt i col·locat superficialment</t>
  </si>
  <si>
    <t>PN09-0002</t>
  </si>
  <si>
    <t>Tub d'acer negre sense soldadura, fabricat amb acer S195 T, de 2´´ de mida de rosca (diàmetre exterior especificat=42,4 mm i DN=32 mm), sèrie M segons UNE-EN 10255, junta victaulic, amb grau de dificultat alt i col·locat superficialment</t>
  </si>
  <si>
    <t>PM20-DGBG</t>
  </si>
  <si>
    <t>Boca d'incendis equipada de 25 mm de diàmetre, BIE-25, formada per armari de xapa d'acer pintada i porta amb marc d'acer i visor de metacrilat, inclosa BIE (debanadora d'alimentació axial abatible,mànega de 20 m i llança ), per a col·locar superficialment, inclòs part proporcional d' accessoris i tot el petit material auxiliar de connexió i muntatge</t>
  </si>
  <si>
    <t>PM32-DZ5H</t>
  </si>
  <si>
    <t>Extintor manual de pols seca polivalent, de càrrega 6 kg, amb pressió incorporada, pintat, amb armari muntat superficialment</t>
  </si>
  <si>
    <t>PM32-DZ5K</t>
  </si>
  <si>
    <t>Extintor manual de diòxid de carboni, de càrrega 5 kg, amb pressió incorporada, pintat, amb armari muntat superficialment</t>
  </si>
  <si>
    <t>PM32-DZ5O</t>
  </si>
  <si>
    <t>Extintor manual de pols seca polivalent, de càrrega 25 kg, amb pressió incorporada, amb rodes</t>
  </si>
  <si>
    <t>PM32-PN00</t>
  </si>
  <si>
    <t>Connexionat amb instal·lació existent de BIES, incloent buidatge, picatges necessaris, elements provisionals, proves de funcionament, deixant la instal·lació en correcte servei</t>
  </si>
  <si>
    <t>DETECCIÓ D'INCENDIS</t>
  </si>
  <si>
    <t>01.05.12.01.02</t>
  </si>
  <si>
    <t>PN09-0003</t>
  </si>
  <si>
    <t>Central de detecció d'incendis, de tipus individual, de dos llaços, amb capacitat per a 60 detectors analògics i 20 mòduls digitals, amb indicador de zona, d'avaria, de connexió de zona, de prova d'alarma, de doble alimentació, muntada a la paret. Inclou connexió amb central master de l' edifici, inclos cablejat, proves de funcionament, maniobres de funcionament, bateries, etc</t>
  </si>
  <si>
    <t>PN09-0004</t>
  </si>
  <si>
    <t>Sensor dual òptic/tèrmic per a instal·lació contra incendis analògica-algorítmica, segons norma UNE-EN 54-5/A1 i UNE-EN 54-7, amb base de superfície, muntat superficialment</t>
  </si>
  <si>
    <t>PN09-0006</t>
  </si>
  <si>
    <t>Sensor dual òptic/tèrmic per a instal·lació contra incendis analògica-algorítmica, segons norma UNE-EN 54-5/A1 i UNE-EN 54-7, amb base de superfície, muntat superficialment en el interior del fals sostre</t>
  </si>
  <si>
    <t>PN09-0007</t>
  </si>
  <si>
    <t>Sensor tèrmic per a instal·lació contra incendis analògica-algorítmica, segons norma UNE-EN 54-5/A1 i UNE-EN 54-7, amb base de superfície, muntat superficialment</t>
  </si>
  <si>
    <t>PM17-386O</t>
  </si>
  <si>
    <t>Polsador d'alarma per a instal·lació contra incendis convencional, accionament manual per canvi posició d'element fràgil (rearmable), segons norma UNE-EN 54-11, muntat superficialment</t>
  </si>
  <si>
    <t>PG34-4I9N</t>
  </si>
  <si>
    <t>Cable amb conductor de coure de 300/500 V de tensió assignada, amb designació S0Z1-K (AS+), bipolar, de secció 2 x 2,5 mm2, pantalla metàl·lica amb drenatge i coberta del cable de poliolefina amb baixa emissió fums, col·locat en canal o safata</t>
  </si>
  <si>
    <t>EXTINCIÓ AUTOMÀTICA</t>
  </si>
  <si>
    <t>01.05.12.01.03</t>
  </si>
  <si>
    <t>PN09-0005</t>
  </si>
  <si>
    <t>Instal·lació de Sistema d'Extinció d'incendis per a campana de forns , mod. Protech-K 2260 o equivalent en qualitat i preu compost per:
-1 sistema d'extinció d'incendis mitjançant carbonat potàssic, instal·lat en cuina; dipòsit d'acer de 12l. Carregat amb agent extintor ProtechEX, amb pressió incorporada i certificació CE, manòmetre, Dispositiu tensor, controlador mecànic d'activació.
-1 dipòsit secundari de 12l, connectat al sistema, de la mateixa grandària carregada amb agent extintor ProtechEX.
-1 Sistema de distribució d'agent extintor de baix PH a base de canonada d'acer inoxidable amb unions per pressió.
-1 Conjunt de filtres seleccionats segons actuació sobre 1r, 2n o 3r Nivell de seguretat. (Conductes, plénum i aparells).
-1 Conjunt de detectors tèrmics tipus fusibles amb cert</t>
  </si>
  <si>
    <t>SENYALITZACIÓ</t>
  </si>
  <si>
    <t>01.05.12.01.04</t>
  </si>
  <si>
    <t>PMS0-6Z98</t>
  </si>
  <si>
    <t>Rètol senyalització instal·lació de protecció contra incendis, quadrat, de 210x210 mm2 de panell de PVC d'1 mm de gruix, fotoluminiscent categoria A segons UNE 23035-4, col·locat fixat mecànicament sobre parament vertical</t>
  </si>
  <si>
    <t>PMS0-6Z9B</t>
  </si>
  <si>
    <t>Rètol senyalització recorregut d'evacuació a sortida emergència, rectangular, de 320x160 mm2 de panell de PVC d'1 mm de gruix, fotoluminiscent categoria A segons UNE 23035-4, col·locat fixat mecànicament sobre parament vertical</t>
  </si>
  <si>
    <t>18</t>
  </si>
  <si>
    <t>DOCUMENTACIÓ I LEGALITZACIONS</t>
  </si>
  <si>
    <t>01.05.18</t>
  </si>
  <si>
    <t>PN10-0001</t>
  </si>
  <si>
    <t>Realització de documentació final d' obra i proves de posada en marxa de les instal·lacions</t>
  </si>
  <si>
    <t>PN10-002</t>
  </si>
  <si>
    <t>Honoraris per la confecció del projecte de legaltizació instal.lació tèrmica</t>
  </si>
  <si>
    <t>PN10-003</t>
  </si>
  <si>
    <t>Honoraris per la confecció del projecte de legaltizació instal.lació de gas natural</t>
  </si>
  <si>
    <t>PN10-004</t>
  </si>
  <si>
    <t>Honoraris per la confecció del projecte de legaltizació instal.lació de protecció contra incendis</t>
  </si>
  <si>
    <t>PN10-0005</t>
  </si>
  <si>
    <t>Honoraris per la confecció del projecte de legaltizació instal.lació de baixa tensió</t>
  </si>
  <si>
    <t>PN10-0006</t>
  </si>
  <si>
    <t xml:space="preserve">Honoraris per la adequació de la llicència ambiental </t>
  </si>
  <si>
    <t>EQUIPAMENTS</t>
  </si>
  <si>
    <t>EQUIPS DE FRED</t>
  </si>
  <si>
    <t>01.06.05</t>
  </si>
  <si>
    <t>EQ9CF043</t>
  </si>
  <si>
    <t xml:space="preserve">Recintes frigorífics construïts amb panell sandvitx de tipus industrial, amb gruix 100mm, sense terra. Es construiran els recintes següents: cambra de congelat, cambra de descongelat, cambra de picking, cambra de lactics i embotits, cambra de fruites, obrador de carn i peix, obrador de fruita, obrador de esmorzars i postres. Instal.lada i connectada.
Observació:
Les parets dels recintes seran compartides. </t>
  </si>
  <si>
    <t>EQ9CF044</t>
  </si>
  <si>
    <t>Il·luminació de pantalla estanca per a cambres i obradors. S'inclou petit material de connexió. Es muntarà una pantalla per cada cambra i dues pantalles en cada obrador. Instal.lada i connectada.</t>
  </si>
  <si>
    <t>EQ9CF045</t>
  </si>
  <si>
    <t>Sumbinistrament i muntatge de paviment construït amb panell sandvitx de tipus industrial, amb gruix 100mm, i reforçat amb tauler fenòlic de 9mm.</t>
  </si>
  <si>
    <t>EQ9CF046</t>
  </si>
  <si>
    <t>Subministrament i muntatge de portes:
PO-05.1 - Porta pivotant negativa, per a cambra de congelat de 900x1900mm construïda en una fulla de 80mm amb nucli aïllant d'Escuma PIR, per a accés a cambra de congelat. Rivet doble de EPDM Flexible. Marc telescòpic d'alumini anoditzat amb doble trencament tèrmic. Porta lacada en blanc. 1 UNITAT.
PO-05.2 - Porta pivotant positiva,  per a cambra de congelat de 900x1900mm construïda en una fulla de 60mm amb nucli aïllant d'Escuma PIR, per a accés a cambra de conservació. Rivet doble de EPDM Flexible. Marc telescòpic d'alumini anoditzat amb doble trencament tèrmic. Porta lacada en blanc. 1 UNITAT.
PO-02.1 - Porta corredissa per a temperatura negativa de 1200x2300mm construïda en una fulla de 100mm. Doble rivet perimetral de EPDM Flexible. Marc autoportant d'alumini extrusionat tractat en anoditzat de 20 micres en color plata.1 UNITAT
Porta lacada en blanc. 1 UNITAT.
PO-02.2.1 - Porta corredissa per a temperatura positiva de 1200x2300mm construïda en una fulla de 80mm. Doble rivet perimetral de EPDM Flexible. Marc autoportant d'alumini extrusionat tractat en anoditzat de 20 micres en color plata.
Porta lacada en blanc. 1 UNITAT.
PO-02.2.2 - Porta corredissa per a temperatura positiva de 1200x2300mm construïda en una fulla de 80mm. Doble rivet perimetral de EPDM Flexible. Marc autoportant d'alumini extrusionat tractat en anoditzat de 20 micres en color plata.
Porta lacada en blanc. 1 UNITAT.
PO-02.2.3 - Porta corredissa per a temperatura positiva de 1200x2300mm construïda en una fulla de 80mm. Doble rivet perimetral de EPDM Flexible. Marc autoportant d'alumini extrusionat tractat en anoditzat de 20 micres en color plata.
Porta lacada en blanc. 1 UNITAT.</t>
  </si>
  <si>
    <t>EQ9CF047</t>
  </si>
  <si>
    <t>Sumbinistrament i muntatge de paviment construït amb panell sandvitx de tipus industrial,  i reforçat amb tauler fenòlic, per a cambra de congelat.</t>
  </si>
  <si>
    <t>EQ9CF048</t>
  </si>
  <si>
    <t>Sumbinistrament i muntatge d'equip de refrigeració - frigorífic:
A) Unitat condensadora completament equipada i llesta per a connectar i funcionar directament de fàbrica. Compressors Copeland. Ventilador EC de baix consum. Baix nivell acústic. Tecnologia d'injecció de vapor que millora l'eficiència de l'equip. Refrigerant: R449A. Rendiment: 4.5kW Tensió: Trifàsica. 1 UNITAT.
B) Evaporador cúbic marca Kobol o similar. Potència frigorífica: 4.9kW. Separació aletes: 7mm. Mesures: 1595x450x410mm. 1 UNITAT.
C) Quadre de control AKO per a unitats trifàsiques. 1 UNITAT.
D) Unitat condensadora multiservei completament equipada i llesta per a connectar i funcionar directament de fàbrica. Compressors Copeland. Ventilador EC de baix consum. Condensació flotant. Modulació de capacitat del 10% al 100%. Baix nivell acústic. Condensador amb bateria microcanal. Pas automàtic-manual de manera automàtica. Refrigerant: R449A Rendiment: 10,*3kW Tensió: Trifàsica. 2 UNITATS.
E) Evaporador descongelat, inclinat marca Kobol o similar. Potència frigorífica: 1.5kW. Separació aletes: 4.2mm. Mesures: 825x653x195mm. 1 UNITAT.
F) Evaporador làctics i picking, inclinat marca Kobol o similar. Potència frigorífica: 2.4kW. Separació aletes: 4.2mm. Mesures: 1130x958x195mm. 2 UNITATS.
G) Evaporador fruita, inclinat marca Kobol o similar. Potència frigorífica: 4.1kW. Separació aletes: 4.2mm. Mesures: 1740x1568x195mm. 1 UNITAT.
H) Evaporador obrador de peix i esmorzars, de sostre marca Kobol o similar. Potència frigorífica: 2.6kW. Separació aletes: 3.5mm. Mesures: 768x480x310mm. 2 UNITATS.
I) Evaporador obrador fruita, cúbic marca ECO o similar. Potència frigorífica: 4.3kW. Separació aletes: 3.5mm. Mesures: 1218x930x310mm. 1 UNITAT.
J) Quadre de control AKO per a unitats trifàsiques per servei. 7 UNITATS.</t>
  </si>
  <si>
    <t>EQ9CF049</t>
  </si>
  <si>
    <t>Sumbinistrament i muntatge d'equip de registrador de temperatura.
Registrador de temperatura Eliwell certificat metrológicamente. Model amb capacitat per a fins a 8 sondes. Amb impressora. Capacitat d'emmagatzematge de fins a 6 anys amb intervals de 5min. Brunzidor i relé d'alarma. Connexió RS485 Modbus per a monitoratge i descàrrega de dades. S'inclou: 8uds sonda digital de 3m. Rotllo cable per a sondes de 100mts.</t>
  </si>
  <si>
    <t>PROTECCIONS</t>
  </si>
  <si>
    <t>01.06.06</t>
  </si>
  <si>
    <t>H153PTPV</t>
  </si>
  <si>
    <t xml:space="preserve">PRO-01 Submninistrament i muntatge de protecció de paret amb topall polimèric de 200 mm d'alçada i longitud variable. S'inclou fixació mitjançant tacs galvanitzats. </t>
  </si>
  <si>
    <t>H153PTPT</t>
  </si>
  <si>
    <t xml:space="preserve">PRO-02 Subministrament i muntatge de topal de seguretat de 110 mm d'alçada, ancorat a paviment amb fixacions galvanitzadesl </t>
  </si>
  <si>
    <t>CQ</t>
  </si>
  <si>
    <t>CONTROL DE QUALITAT</t>
  </si>
  <si>
    <t>01.CQ</t>
  </si>
  <si>
    <t>P071-02CQ</t>
  </si>
  <si>
    <t>Control de qualitat segons normativa corresponent a cada execució i material.</t>
  </si>
  <si>
    <t>GR</t>
  </si>
  <si>
    <t>GESTIÓ DE RESIDUS</t>
  </si>
  <si>
    <t>01.GR</t>
  </si>
  <si>
    <t>E2R5423A</t>
  </si>
  <si>
    <t>Transport de residus a instal·lació autoritzada de gestió de residus, amb camió de 7 t i temps d'espera per a la càrrega a màquina, amb un recorregut de més de 15 i fins a 20 km</t>
  </si>
  <si>
    <t>E2RA73G1</t>
  </si>
  <si>
    <t>Deposició controlada a dipòsit autoritzat inclòs el cànon sobre la deposició controlada dels residus de la construcció, segons la LLEI 8/2008, de residus barrejats inerts amb una densitat 1,0 t/m3, procedents de construcció o demolició, amb codi 170107 segons la Llista Europea de Residus (ORDEN MAM/304/2002)</t>
  </si>
  <si>
    <t>E2R3503A</t>
  </si>
  <si>
    <t>Transport de terres a instal·lació autoritzada de gestió de residus, amb camió de 7 t i temps d'espera per a la càrrega amb mitjans mecànics, amb un recorregut de més de 15 i fins a 20 km</t>
  </si>
  <si>
    <t>E2RBU005</t>
  </si>
  <si>
    <t>Disposició de terres no contaminades provinents d'un sòl que no hi ha hagut una activitat potencialment contaminant (APC) a valoritzador de materials naturals excavats amb codi VNME</t>
  </si>
  <si>
    <t>SS</t>
  </si>
  <si>
    <t>ESTUDI SEGURETAT I SALUT</t>
  </si>
  <si>
    <t>01.SS</t>
  </si>
  <si>
    <t>XJ000SIS</t>
  </si>
  <si>
    <t>Partida alçada a justificar en conceptes de Seguretat i Salut</t>
  </si>
  <si>
    <t>Zona Cocció</t>
  </si>
  <si>
    <t>Zona Rentat</t>
  </si>
  <si>
    <t>PREFABRICATS SUBMINISTRAMENT ALTERNATIU MENJAR</t>
  </si>
  <si>
    <t>PSA</t>
  </si>
  <si>
    <t>XXXXXXXX</t>
  </si>
  <si>
    <t>01.PSA</t>
  </si>
  <si>
    <t>ut</t>
  </si>
  <si>
    <t>Lloguer de durant 4 mesos: 
2 x mòduls de càmera de congelació
2 x mòduls de càmera refrigerada
4 x mòduls delliure configuració
10 x estanteries de 4 nivells</t>
  </si>
  <si>
    <t>Lloguer de durant 4 mesos: 
3 x mòdul cuina
4 x marmita
4 x sarten basculant
4 x forn mixte 20GN 1/1
1 x cuina 4 plaques
5 x element neutre</t>
  </si>
  <si>
    <t>Zona Càmeres frigorífiques</t>
  </si>
  <si>
    <t>Zona cambra freda</t>
  </si>
  <si>
    <t>Lloguer de durant 4 mesos: 
1 x mòdul cambra freda
4 x taula 150 central
1 x Pica 1 seno amb escurridor 1200X700</t>
  </si>
  <si>
    <t>Zona emplatat</t>
  </si>
  <si>
    <t>Lloguer de durant 4 mesos: 
2 x mòdul lliure configuració
1 x taula amb rodes 1400 1108
4 x taula mab rodes 1200 1102
2 x Carro calent 20GN 2/1</t>
  </si>
  <si>
    <t>Lloguer de durant 4 mesos: 
1 x m`dul de rentat
1 x rentautensilis
1 x Túnel de rentat
4 x Estanteria 4 nivells</t>
  </si>
  <si>
    <t>Transpot, muntatge i desmuntatge</t>
  </si>
  <si>
    <t>Transport, muntatge i desmuntatge dels prefabricats i l'equipament</t>
  </si>
  <si>
    <t>PEM</t>
  </si>
  <si>
    <t>BI 6%</t>
  </si>
  <si>
    <t>DG 13%</t>
  </si>
  <si>
    <t>PEC SENSE IVA</t>
  </si>
  <si>
    <t>PARET MASSISSA</t>
  </si>
  <si>
    <t>Reforma cuina presó de Ponent: CB SR 0160/2024</t>
  </si>
  <si>
    <t>EMPRESA LICITADORA:</t>
  </si>
  <si>
    <t>LOT 2: INSTAL·LACIONS</t>
  </si>
  <si>
    <t>LOT 1: OBRA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</si>
</sst>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00"/>
  </numFmts>
  <fonts count="6" x14ac:knownFonts="1">
    <font>
      <sz val="11"/>
      <color rgb="FF000000"/>
      <name val="Calibri"/>
      <family val="2"/>
    </font>
    <font>
      <sz val="8"/>
      <color rgb="FF000000"/>
      <name val="Calibri"/>
      <family val="2"/>
    </font>
    <font>
      <b/>
      <sz val="14"/>
      <color rgb="FF000000"/>
      <name val="Calibri"/>
      <family val="2"/>
    </font>
    <font>
      <b/>
      <sz val="8"/>
      <color rgb="FF000000"/>
      <name val="Calibri"/>
      <family val="2"/>
    </font>
    <font>
      <b/>
      <sz val="11"/>
      <color rgb="FF000000"/>
      <name val="Calibri"/>
      <family val="2"/>
    </font>
    <font>
      <sz val="10"/>
      <color rgb="FF000000"/>
      <name val="Calibri"/>
      <family val="2"/>
    </font>
  </fonts>
  <fills count="8">
    <fill>
      <patternFill patternType="none"/>
    </fill>
    <fill>
      <patternFill patternType="gray125"/>
    </fill>
    <fill>
      <patternFill patternType="solid">
        <fgColor rgb="FF99CCFF"/>
        <bgColor rgb="FF99CCFF"/>
      </patternFill>
    </fill>
    <fill>
      <patternFill patternType="solid">
        <fgColor rgb="FFC0C0C0"/>
        <bgColor rgb="FFC0C0C0"/>
      </patternFill>
    </fill>
    <fill>
      <patternFill patternType="solid">
        <fgColor rgb="FFFFFFCC"/>
        <bgColor rgb="FFFFFFCC"/>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pplyNumberFormat="0" applyBorder="0" applyAlignment="0"/>
  </cellStyleXfs>
  <cellXfs count="29">
    <xf numFmtId="0" fontId="0" fillId="0" borderId="0" xfId="0" applyFill="1" applyProtection="1"/>
    <xf numFmtId="0" fontId="4" fillId="0" borderId="0" xfId="0" applyFont="1" applyFill="1" applyAlignment="1" applyProtection="1">
      <alignment horizontal="right"/>
    </xf>
    <xf numFmtId="4" fontId="0" fillId="0" borderId="0" xfId="0" applyNumberFormat="1" applyFill="1" applyProtection="1"/>
    <xf numFmtId="165" fontId="1" fillId="0" borderId="0" xfId="0" applyNumberFormat="1" applyFont="1" applyFill="1" applyProtection="1">
      <protection locked="0"/>
    </xf>
    <xf numFmtId="164" fontId="1" fillId="0" borderId="0" xfId="0" applyNumberFormat="1" applyFont="1" applyFill="1" applyProtection="1">
      <protection locked="0"/>
    </xf>
    <xf numFmtId="0" fontId="1" fillId="0" borderId="0" xfId="0" applyFont="1" applyFill="1" applyProtection="1"/>
    <xf numFmtId="0" fontId="0" fillId="2" borderId="0" xfId="0" applyFill="1" applyProtection="1"/>
    <xf numFmtId="0" fontId="3" fillId="3" borderId="0" xfId="0" applyFont="1" applyFill="1" applyAlignment="1" applyProtection="1">
      <alignment horizontal="right"/>
    </xf>
    <xf numFmtId="0" fontId="3" fillId="0" borderId="0" xfId="0" applyFont="1" applyFill="1" applyProtection="1"/>
    <xf numFmtId="49" fontId="3" fillId="0" borderId="0" xfId="0" applyNumberFormat="1" applyFont="1" applyFill="1" applyProtection="1"/>
    <xf numFmtId="49" fontId="1" fillId="0" borderId="0" xfId="0" applyNumberFormat="1" applyFont="1" applyFill="1" applyProtection="1"/>
    <xf numFmtId="0" fontId="1" fillId="0" borderId="0" xfId="0" applyFont="1" applyFill="1" applyProtection="1"/>
    <xf numFmtId="164" fontId="1" fillId="4" borderId="0" xfId="0" applyNumberFormat="1" applyFont="1" applyFill="1" applyProtection="1">
      <protection locked="0"/>
    </xf>
    <xf numFmtId="165" fontId="1" fillId="4" borderId="0" xfId="0" applyNumberFormat="1" applyFont="1" applyFill="1" applyProtection="1">
      <protection locked="0"/>
    </xf>
    <xf numFmtId="164" fontId="1" fillId="0" borderId="0" xfId="0" applyNumberFormat="1" applyFont="1" applyFill="1" applyProtection="1"/>
    <xf numFmtId="164" fontId="3" fillId="0" borderId="0" xfId="0" applyNumberFormat="1" applyFont="1" applyFill="1" applyProtection="1"/>
    <xf numFmtId="0" fontId="1" fillId="0" borderId="0" xfId="0" applyFont="1" applyFill="1" applyAlignment="1" applyProtection="1">
      <alignment wrapText="1"/>
    </xf>
    <xf numFmtId="164" fontId="4" fillId="0" borderId="0" xfId="0" applyNumberFormat="1" applyFont="1" applyFill="1" applyProtection="1"/>
    <xf numFmtId="0" fontId="0" fillId="0" borderId="0" xfId="0" applyFill="1" applyAlignment="1" applyProtection="1">
      <alignment horizontal="right"/>
    </xf>
    <xf numFmtId="0" fontId="5" fillId="5" borderId="0" xfId="0" applyFont="1" applyFill="1" applyProtection="1"/>
    <xf numFmtId="0" fontId="0" fillId="7" borderId="2" xfId="0" applyFill="1" applyBorder="1" applyAlignment="1" applyProtection="1">
      <alignment horizontal="center"/>
    </xf>
    <xf numFmtId="0" fontId="0" fillId="7" borderId="3" xfId="0" applyFill="1" applyBorder="1" applyAlignment="1" applyProtection="1">
      <alignment horizontal="center"/>
    </xf>
    <xf numFmtId="0" fontId="4" fillId="6" borderId="1" xfId="0" applyFont="1" applyFill="1" applyBorder="1" applyAlignment="1" applyProtection="1">
      <alignment horizontal="center"/>
    </xf>
    <xf numFmtId="0" fontId="4" fillId="6" borderId="2" xfId="0" applyFont="1" applyFill="1" applyBorder="1" applyAlignment="1" applyProtection="1">
      <alignment horizontal="center"/>
    </xf>
    <xf numFmtId="0" fontId="4" fillId="6" borderId="3" xfId="0" applyFont="1" applyFill="1" applyBorder="1" applyAlignment="1" applyProtection="1">
      <alignment horizontal="center"/>
    </xf>
    <xf numFmtId="0" fontId="4" fillId="6" borderId="1" xfId="0" applyFont="1" applyFill="1" applyBorder="1" applyAlignment="1" applyProtection="1">
      <alignment horizontal="right" wrapText="1"/>
    </xf>
    <xf numFmtId="0" fontId="2" fillId="2" borderId="0" xfId="0" applyFont="1" applyFill="1" applyAlignment="1" applyProtection="1">
      <alignment horizontal="center" wrapText="1"/>
    </xf>
    <xf numFmtId="0" fontId="0" fillId="0" borderId="0" xfId="0" applyFill="1" applyAlignment="1" applyProtection="1">
      <alignment wrapText="1"/>
    </xf>
    <xf numFmtId="0" fontId="3" fillId="0" borderId="0" xfId="0" applyFont="1"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
  <sheetViews>
    <sheetView topLeftCell="B1" workbookViewId="0">
      <pane ySplit="4" topLeftCell="A5" activePane="bottomLeft" state="frozenSplit"/>
      <selection pane="bottomLeft" activeCell="E5" sqref="E5"/>
    </sheetView>
  </sheetViews>
  <sheetFormatPr defaultRowHeight="14.6" x14ac:dyDescent="0.4"/>
  <cols>
    <col min="1" max="1" width="18.69140625" customWidth="1"/>
    <col min="2" max="2" width="3.4609375" customWidth="1"/>
    <col min="3" max="3" width="13.69140625" customWidth="1"/>
    <col min="4" max="4" width="4.4609375" customWidth="1"/>
    <col min="5" max="5" width="67.15234375" style="27" customWidth="1"/>
    <col min="6" max="7" width="12.69140625" customWidth="1"/>
    <col min="8" max="8" width="13.69140625" customWidth="1"/>
    <col min="10" max="10" width="10" bestFit="1" customWidth="1"/>
  </cols>
  <sheetData>
    <row r="1" spans="1:8" ht="15" thickBot="1" x14ac:dyDescent="0.45">
      <c r="A1" s="19" t="s">
        <v>722</v>
      </c>
      <c r="B1" s="19" t="s">
        <v>0</v>
      </c>
      <c r="C1" s="19" t="s">
        <v>0</v>
      </c>
      <c r="D1" s="19" t="s">
        <v>0</v>
      </c>
      <c r="E1" s="25" t="s">
        <v>723</v>
      </c>
      <c r="F1" s="20"/>
      <c r="G1" s="20"/>
      <c r="H1" s="21"/>
    </row>
    <row r="2" spans="1:8" ht="18.45" x14ac:dyDescent="0.5">
      <c r="C2" s="6"/>
      <c r="D2" s="6"/>
      <c r="E2" s="26" t="s">
        <v>1</v>
      </c>
      <c r="F2" s="6"/>
      <c r="G2" s="6"/>
      <c r="H2" s="6"/>
    </row>
    <row r="3" spans="1:8" ht="15" thickBot="1" x14ac:dyDescent="0.45"/>
    <row r="4" spans="1:8" ht="15" thickBot="1" x14ac:dyDescent="0.45">
      <c r="C4" s="22" t="s">
        <v>725</v>
      </c>
      <c r="D4" s="23"/>
      <c r="E4" s="24"/>
      <c r="F4" s="7" t="s">
        <v>2</v>
      </c>
      <c r="G4" s="7" t="s">
        <v>3</v>
      </c>
      <c r="H4" s="7" t="s">
        <v>4</v>
      </c>
    </row>
    <row r="6" spans="1:8" x14ac:dyDescent="0.4">
      <c r="C6" s="8" t="s">
        <v>5</v>
      </c>
      <c r="D6" s="9" t="s">
        <v>6</v>
      </c>
      <c r="E6" s="28" t="s">
        <v>7</v>
      </c>
    </row>
    <row r="7" spans="1:8" x14ac:dyDescent="0.4">
      <c r="C7" s="8" t="s">
        <v>8</v>
      </c>
      <c r="D7" s="9" t="s">
        <v>9</v>
      </c>
      <c r="E7" s="28" t="s">
        <v>10</v>
      </c>
    </row>
    <row r="8" spans="1:8" x14ac:dyDescent="0.4">
      <c r="C8" s="8" t="s">
        <v>11</v>
      </c>
      <c r="D8" s="9" t="s">
        <v>6</v>
      </c>
      <c r="E8" s="28" t="s">
        <v>12</v>
      </c>
    </row>
    <row r="9" spans="1:8" x14ac:dyDescent="0.4">
      <c r="C9" s="8" t="s">
        <v>13</v>
      </c>
      <c r="D9" s="9" t="s">
        <v>6</v>
      </c>
      <c r="E9" s="28" t="s">
        <v>14</v>
      </c>
    </row>
    <row r="11" spans="1:8" ht="22.3" x14ac:dyDescent="0.4">
      <c r="A11" s="5" t="s">
        <v>15</v>
      </c>
      <c r="B11" s="5">
        <v>1</v>
      </c>
      <c r="C11" s="5" t="s">
        <v>16</v>
      </c>
      <c r="D11" s="10" t="s">
        <v>17</v>
      </c>
      <c r="E11" s="16" t="s">
        <v>18</v>
      </c>
      <c r="F11" s="12"/>
      <c r="G11" s="13">
        <v>1.76</v>
      </c>
      <c r="H11" s="14">
        <f t="shared" ref="H11:H18" si="0">ROUND(ROUND(F11,2)*ROUND(G11,3),2)</f>
        <v>0</v>
      </c>
    </row>
    <row r="12" spans="1:8" ht="22.3" x14ac:dyDescent="0.4">
      <c r="A12" s="5" t="s">
        <v>15</v>
      </c>
      <c r="B12" s="5">
        <v>2</v>
      </c>
      <c r="C12" s="5" t="s">
        <v>19</v>
      </c>
      <c r="D12" s="10" t="s">
        <v>17</v>
      </c>
      <c r="E12" s="16" t="s">
        <v>20</v>
      </c>
      <c r="F12" s="12"/>
      <c r="G12" s="13">
        <v>190.44</v>
      </c>
      <c r="H12" s="14">
        <f t="shared" si="0"/>
        <v>0</v>
      </c>
    </row>
    <row r="13" spans="1:8" ht="22.3" x14ac:dyDescent="0.4">
      <c r="A13" s="5" t="s">
        <v>15</v>
      </c>
      <c r="B13" s="5">
        <v>3</v>
      </c>
      <c r="C13" s="5" t="s">
        <v>21</v>
      </c>
      <c r="D13" s="10" t="s">
        <v>17</v>
      </c>
      <c r="E13" s="16" t="s">
        <v>22</v>
      </c>
      <c r="F13" s="12"/>
      <c r="G13" s="13">
        <v>115.59</v>
      </c>
      <c r="H13" s="14">
        <f t="shared" si="0"/>
        <v>0</v>
      </c>
    </row>
    <row r="14" spans="1:8" x14ac:dyDescent="0.4">
      <c r="A14" s="5" t="s">
        <v>15</v>
      </c>
      <c r="B14" s="5">
        <v>4</v>
      </c>
      <c r="C14" s="5" t="s">
        <v>23</v>
      </c>
      <c r="D14" s="10" t="s">
        <v>17</v>
      </c>
      <c r="E14" s="16" t="s">
        <v>24</v>
      </c>
      <c r="F14" s="12"/>
      <c r="G14" s="13">
        <v>302.84699999999998</v>
      </c>
      <c r="H14" s="14">
        <f t="shared" si="0"/>
        <v>0</v>
      </c>
    </row>
    <row r="15" spans="1:8" x14ac:dyDescent="0.4">
      <c r="A15" s="5" t="s">
        <v>15</v>
      </c>
      <c r="B15" s="5">
        <v>5</v>
      </c>
      <c r="C15" s="5" t="s">
        <v>25</v>
      </c>
      <c r="D15" s="10" t="s">
        <v>26</v>
      </c>
      <c r="E15" s="16" t="s">
        <v>27</v>
      </c>
      <c r="F15" s="12"/>
      <c r="G15" s="13">
        <v>12</v>
      </c>
      <c r="H15" s="14">
        <f t="shared" si="0"/>
        <v>0</v>
      </c>
    </row>
    <row r="16" spans="1:8" ht="22.3" x14ac:dyDescent="0.4">
      <c r="A16" s="5" t="s">
        <v>15</v>
      </c>
      <c r="B16" s="5">
        <v>6</v>
      </c>
      <c r="C16" s="5" t="s">
        <v>28</v>
      </c>
      <c r="D16" s="10" t="s">
        <v>17</v>
      </c>
      <c r="E16" s="16" t="s">
        <v>29</v>
      </c>
      <c r="F16" s="12"/>
      <c r="G16" s="13">
        <v>502.11</v>
      </c>
      <c r="H16" s="14">
        <f t="shared" si="0"/>
        <v>0</v>
      </c>
    </row>
    <row r="17" spans="1:8" x14ac:dyDescent="0.4">
      <c r="A17" s="5" t="s">
        <v>15</v>
      </c>
      <c r="B17" s="5">
        <v>7</v>
      </c>
      <c r="C17" s="5" t="s">
        <v>30</v>
      </c>
      <c r="D17" s="10" t="s">
        <v>17</v>
      </c>
      <c r="E17" s="16" t="s">
        <v>31</v>
      </c>
      <c r="F17" s="12"/>
      <c r="G17" s="13">
        <v>441.834</v>
      </c>
      <c r="H17" s="14">
        <f t="shared" si="0"/>
        <v>0</v>
      </c>
    </row>
    <row r="18" spans="1:8" x14ac:dyDescent="0.4">
      <c r="A18" s="5" t="s">
        <v>15</v>
      </c>
      <c r="B18" s="5">
        <v>8</v>
      </c>
      <c r="C18" s="5" t="s">
        <v>32</v>
      </c>
      <c r="D18" s="10" t="s">
        <v>26</v>
      </c>
      <c r="E18" s="16" t="s">
        <v>33</v>
      </c>
      <c r="F18" s="12"/>
      <c r="G18" s="13">
        <v>9</v>
      </c>
      <c r="H18" s="14">
        <f t="shared" si="0"/>
        <v>0</v>
      </c>
    </row>
    <row r="19" spans="1:8" x14ac:dyDescent="0.4">
      <c r="E19" s="28" t="s">
        <v>34</v>
      </c>
      <c r="F19" s="8"/>
      <c r="G19" s="8"/>
      <c r="H19" s="15">
        <f>SUM(H11:H18)</f>
        <v>0</v>
      </c>
    </row>
    <row r="21" spans="1:8" x14ac:dyDescent="0.4">
      <c r="C21" s="8" t="s">
        <v>5</v>
      </c>
      <c r="D21" s="9" t="s">
        <v>6</v>
      </c>
      <c r="E21" s="28" t="s">
        <v>7</v>
      </c>
    </row>
    <row r="22" spans="1:8" x14ac:dyDescent="0.4">
      <c r="C22" s="8" t="s">
        <v>8</v>
      </c>
      <c r="D22" s="9" t="s">
        <v>9</v>
      </c>
      <c r="E22" s="28" t="s">
        <v>10</v>
      </c>
    </row>
    <row r="23" spans="1:8" x14ac:dyDescent="0.4">
      <c r="C23" s="8" t="s">
        <v>11</v>
      </c>
      <c r="D23" s="9" t="s">
        <v>6</v>
      </c>
      <c r="E23" s="28" t="s">
        <v>12</v>
      </c>
    </row>
    <row r="24" spans="1:8" x14ac:dyDescent="0.4">
      <c r="C24" s="8" t="s">
        <v>13</v>
      </c>
      <c r="D24" s="9" t="s">
        <v>35</v>
      </c>
      <c r="E24" s="28" t="s">
        <v>36</v>
      </c>
    </row>
    <row r="26" spans="1:8" ht="22.3" x14ac:dyDescent="0.4">
      <c r="A26" s="5" t="s">
        <v>37</v>
      </c>
      <c r="B26" s="5">
        <v>1</v>
      </c>
      <c r="C26" s="5" t="s">
        <v>38</v>
      </c>
      <c r="D26" s="10" t="s">
        <v>39</v>
      </c>
      <c r="E26" s="16" t="s">
        <v>40</v>
      </c>
      <c r="F26" s="12"/>
      <c r="G26" s="13">
        <v>1</v>
      </c>
      <c r="H26" s="14">
        <f>ROUND(ROUND(F26,2)*ROUND(G26,3),2)</f>
        <v>0</v>
      </c>
    </row>
    <row r="27" spans="1:8" ht="22.3" x14ac:dyDescent="0.4">
      <c r="A27" s="5" t="s">
        <v>37</v>
      </c>
      <c r="B27" s="5">
        <v>2</v>
      </c>
      <c r="C27" s="5" t="s">
        <v>41</v>
      </c>
      <c r="D27" s="10" t="s">
        <v>39</v>
      </c>
      <c r="E27" s="16" t="s">
        <v>42</v>
      </c>
      <c r="F27" s="12"/>
      <c r="G27" s="13">
        <v>1</v>
      </c>
      <c r="H27" s="14">
        <f>ROUND(ROUND(F27,2)*ROUND(G27,3),2)</f>
        <v>0</v>
      </c>
    </row>
    <row r="28" spans="1:8" x14ac:dyDescent="0.4">
      <c r="E28" s="28" t="s">
        <v>34</v>
      </c>
      <c r="F28" s="8"/>
      <c r="G28" s="8"/>
      <c r="H28" s="15">
        <f>SUM(H26:H27)</f>
        <v>0</v>
      </c>
    </row>
    <row r="30" spans="1:8" x14ac:dyDescent="0.4">
      <c r="C30" s="8" t="s">
        <v>5</v>
      </c>
      <c r="D30" s="9" t="s">
        <v>6</v>
      </c>
      <c r="E30" s="28" t="s">
        <v>7</v>
      </c>
    </row>
    <row r="31" spans="1:8" x14ac:dyDescent="0.4">
      <c r="C31" s="8" t="s">
        <v>8</v>
      </c>
      <c r="D31" s="9" t="s">
        <v>6</v>
      </c>
      <c r="E31" s="28" t="s">
        <v>43</v>
      </c>
    </row>
    <row r="32" spans="1:8" x14ac:dyDescent="0.4">
      <c r="C32" s="8" t="s">
        <v>11</v>
      </c>
      <c r="D32" s="9" t="s">
        <v>6</v>
      </c>
      <c r="E32" s="28" t="s">
        <v>44</v>
      </c>
    </row>
    <row r="34" spans="1:8" ht="22.3" x14ac:dyDescent="0.4">
      <c r="A34" s="5" t="s">
        <v>45</v>
      </c>
      <c r="B34" s="5">
        <v>1</v>
      </c>
      <c r="C34" s="5" t="s">
        <v>46</v>
      </c>
      <c r="D34" s="10" t="s">
        <v>47</v>
      </c>
      <c r="E34" s="16" t="s">
        <v>48</v>
      </c>
      <c r="F34" s="12"/>
      <c r="G34" s="13">
        <v>68.14</v>
      </c>
      <c r="H34" s="14">
        <f>ROUND(ROUND(F34,2)*ROUND(G34,3),2)</f>
        <v>0</v>
      </c>
    </row>
    <row r="35" spans="1:8" ht="22.3" x14ac:dyDescent="0.4">
      <c r="A35" s="5" t="s">
        <v>45</v>
      </c>
      <c r="B35" s="5">
        <v>2</v>
      </c>
      <c r="C35" s="5" t="s">
        <v>49</v>
      </c>
      <c r="D35" s="10" t="s">
        <v>47</v>
      </c>
      <c r="E35" s="16" t="s">
        <v>50</v>
      </c>
      <c r="F35" s="12"/>
      <c r="G35" s="13">
        <v>28.763000000000002</v>
      </c>
      <c r="H35" s="14">
        <f>ROUND(ROUND(F35,2)*ROUND(G35,3),2)</f>
        <v>0</v>
      </c>
    </row>
    <row r="36" spans="1:8" x14ac:dyDescent="0.4">
      <c r="E36" s="28" t="s">
        <v>34</v>
      </c>
      <c r="F36" s="8"/>
      <c r="G36" s="8"/>
      <c r="H36" s="15">
        <f>SUM(H34:H35)</f>
        <v>0</v>
      </c>
    </row>
    <row r="38" spans="1:8" x14ac:dyDescent="0.4">
      <c r="C38" s="8" t="s">
        <v>5</v>
      </c>
      <c r="D38" s="9" t="s">
        <v>6</v>
      </c>
      <c r="E38" s="28" t="s">
        <v>7</v>
      </c>
    </row>
    <row r="39" spans="1:8" x14ac:dyDescent="0.4">
      <c r="C39" s="8" t="s">
        <v>8</v>
      </c>
      <c r="D39" s="9" t="s">
        <v>35</v>
      </c>
      <c r="E39" s="28" t="s">
        <v>51</v>
      </c>
    </row>
    <row r="40" spans="1:8" x14ac:dyDescent="0.4">
      <c r="C40" s="8" t="s">
        <v>11</v>
      </c>
      <c r="D40" s="9" t="s">
        <v>35</v>
      </c>
      <c r="E40" s="28" t="s">
        <v>52</v>
      </c>
    </row>
    <row r="42" spans="1:8" ht="22.3" x14ac:dyDescent="0.4">
      <c r="A42" s="5" t="s">
        <v>53</v>
      </c>
      <c r="B42" s="5">
        <v>1</v>
      </c>
      <c r="C42" s="5" t="s">
        <v>54</v>
      </c>
      <c r="D42" s="10" t="s">
        <v>17</v>
      </c>
      <c r="E42" s="16" t="s">
        <v>55</v>
      </c>
      <c r="F42" s="12"/>
      <c r="G42" s="13">
        <v>778.7</v>
      </c>
      <c r="H42" s="14">
        <f>ROUND(ROUND(F42,2)*ROUND(G42,3),2)</f>
        <v>0</v>
      </c>
    </row>
    <row r="43" spans="1:8" ht="54.45" x14ac:dyDescent="0.4">
      <c r="A43" s="5" t="s">
        <v>53</v>
      </c>
      <c r="B43" s="5">
        <v>2</v>
      </c>
      <c r="C43" s="5" t="s">
        <v>56</v>
      </c>
      <c r="D43" s="10" t="s">
        <v>26</v>
      </c>
      <c r="E43" s="16" t="s">
        <v>57</v>
      </c>
      <c r="F43" s="12"/>
      <c r="G43" s="13">
        <v>1</v>
      </c>
      <c r="H43" s="14">
        <f>ROUND(ROUND(F43,2)*ROUND(G43,3),2)</f>
        <v>0</v>
      </c>
    </row>
    <row r="44" spans="1:8" x14ac:dyDescent="0.4">
      <c r="E44" s="28" t="s">
        <v>34</v>
      </c>
      <c r="F44" s="8"/>
      <c r="G44" s="8"/>
      <c r="H44" s="15">
        <f>SUM(H42:H43)</f>
        <v>0</v>
      </c>
    </row>
    <row r="46" spans="1:8" x14ac:dyDescent="0.4">
      <c r="C46" s="8" t="s">
        <v>5</v>
      </c>
      <c r="D46" s="9" t="s">
        <v>6</v>
      </c>
      <c r="E46" s="28" t="s">
        <v>7</v>
      </c>
    </row>
    <row r="47" spans="1:8" x14ac:dyDescent="0.4">
      <c r="C47" s="8" t="s">
        <v>8</v>
      </c>
      <c r="D47" s="9" t="s">
        <v>58</v>
      </c>
      <c r="E47" s="28" t="s">
        <v>59</v>
      </c>
    </row>
    <row r="48" spans="1:8" x14ac:dyDescent="0.4">
      <c r="C48" s="8" t="s">
        <v>11</v>
      </c>
      <c r="D48" s="9" t="s">
        <v>6</v>
      </c>
      <c r="E48" s="28" t="s">
        <v>60</v>
      </c>
    </row>
    <row r="50" spans="1:8" ht="33" x14ac:dyDescent="0.4">
      <c r="A50" s="5" t="s">
        <v>61</v>
      </c>
      <c r="B50" s="5">
        <v>1</v>
      </c>
      <c r="C50" s="5" t="s">
        <v>62</v>
      </c>
      <c r="D50" s="10" t="s">
        <v>17</v>
      </c>
      <c r="E50" s="16" t="s">
        <v>63</v>
      </c>
      <c r="F50" s="12"/>
      <c r="G50" s="13">
        <v>68.14</v>
      </c>
      <c r="H50" s="14">
        <f>ROUND(ROUND(F50,2)*ROUND(G50,3),2)</f>
        <v>0</v>
      </c>
    </row>
    <row r="51" spans="1:8" ht="22.3" x14ac:dyDescent="0.4">
      <c r="A51" s="5" t="s">
        <v>61</v>
      </c>
      <c r="B51" s="5">
        <v>2</v>
      </c>
      <c r="C51" s="5" t="s">
        <v>64</v>
      </c>
      <c r="D51" s="10" t="s">
        <v>17</v>
      </c>
      <c r="E51" s="16" t="s">
        <v>65</v>
      </c>
      <c r="F51" s="12"/>
      <c r="G51" s="13">
        <v>115.05</v>
      </c>
      <c r="H51" s="14">
        <f>ROUND(ROUND(F51,2)*ROUND(G51,3),2)</f>
        <v>0</v>
      </c>
    </row>
    <row r="52" spans="1:8" x14ac:dyDescent="0.4">
      <c r="E52" s="28" t="s">
        <v>34</v>
      </c>
      <c r="F52" s="8"/>
      <c r="G52" s="8"/>
      <c r="H52" s="15">
        <f>SUM(H50:H51)</f>
        <v>0</v>
      </c>
    </row>
    <row r="54" spans="1:8" x14ac:dyDescent="0.4">
      <c r="C54" s="8" t="s">
        <v>5</v>
      </c>
      <c r="D54" s="9" t="s">
        <v>6</v>
      </c>
      <c r="E54" s="28" t="s">
        <v>7</v>
      </c>
    </row>
    <row r="55" spans="1:8" x14ac:dyDescent="0.4">
      <c r="C55" s="8" t="s">
        <v>8</v>
      </c>
      <c r="D55" s="9" t="s">
        <v>58</v>
      </c>
      <c r="E55" s="28" t="s">
        <v>59</v>
      </c>
    </row>
    <row r="56" spans="1:8" x14ac:dyDescent="0.4">
      <c r="C56" s="8" t="s">
        <v>11</v>
      </c>
      <c r="D56" s="9" t="s">
        <v>66</v>
      </c>
      <c r="E56" s="28" t="s">
        <v>67</v>
      </c>
    </row>
    <row r="57" spans="1:8" x14ac:dyDescent="0.4">
      <c r="C57" s="8" t="s">
        <v>13</v>
      </c>
      <c r="D57" s="9" t="s">
        <v>58</v>
      </c>
      <c r="E57" s="28" t="s">
        <v>68</v>
      </c>
    </row>
    <row r="59" spans="1:8" ht="33" x14ac:dyDescent="0.4">
      <c r="A59" s="5" t="s">
        <v>69</v>
      </c>
      <c r="B59" s="5">
        <v>1</v>
      </c>
      <c r="C59" s="5" t="s">
        <v>70</v>
      </c>
      <c r="D59" s="10" t="s">
        <v>26</v>
      </c>
      <c r="E59" s="16" t="s">
        <v>71</v>
      </c>
      <c r="F59" s="12"/>
      <c r="G59" s="13">
        <v>4</v>
      </c>
      <c r="H59" s="14">
        <f t="shared" ref="H59:H66" si="1">ROUND(ROUND(F59,2)*ROUND(G59,3),2)</f>
        <v>0</v>
      </c>
    </row>
    <row r="60" spans="1:8" x14ac:dyDescent="0.4">
      <c r="A60" s="5" t="s">
        <v>69</v>
      </c>
      <c r="B60" s="5">
        <v>2</v>
      </c>
      <c r="C60" s="5" t="s">
        <v>72</v>
      </c>
      <c r="D60" s="10" t="s">
        <v>17</v>
      </c>
      <c r="E60" s="16" t="s">
        <v>73</v>
      </c>
      <c r="F60" s="12"/>
      <c r="G60" s="13">
        <v>565.5</v>
      </c>
      <c r="H60" s="14">
        <f t="shared" si="1"/>
        <v>0</v>
      </c>
    </row>
    <row r="61" spans="1:8" ht="22.3" x14ac:dyDescent="0.4">
      <c r="A61" s="5" t="s">
        <v>69</v>
      </c>
      <c r="B61" s="5">
        <v>3</v>
      </c>
      <c r="C61" s="5" t="s">
        <v>74</v>
      </c>
      <c r="D61" s="10" t="s">
        <v>17</v>
      </c>
      <c r="E61" s="16" t="s">
        <v>75</v>
      </c>
      <c r="F61" s="12"/>
      <c r="G61" s="13">
        <v>565.5</v>
      </c>
      <c r="H61" s="14">
        <f t="shared" si="1"/>
        <v>0</v>
      </c>
    </row>
    <row r="62" spans="1:8" ht="22.3" x14ac:dyDescent="0.4">
      <c r="A62" s="5" t="s">
        <v>69</v>
      </c>
      <c r="B62" s="5">
        <v>4</v>
      </c>
      <c r="C62" s="5" t="s">
        <v>76</v>
      </c>
      <c r="D62" s="10" t="s">
        <v>17</v>
      </c>
      <c r="E62" s="16" t="s">
        <v>77</v>
      </c>
      <c r="F62" s="12"/>
      <c r="G62" s="13">
        <v>565.5</v>
      </c>
      <c r="H62" s="14">
        <f t="shared" si="1"/>
        <v>0</v>
      </c>
    </row>
    <row r="63" spans="1:8" ht="22.3" x14ac:dyDescent="0.4">
      <c r="A63" s="5" t="s">
        <v>69</v>
      </c>
      <c r="B63" s="5">
        <v>5</v>
      </c>
      <c r="C63" s="5" t="s">
        <v>78</v>
      </c>
      <c r="D63" s="10" t="s">
        <v>17</v>
      </c>
      <c r="E63" s="16" t="s">
        <v>79</v>
      </c>
      <c r="F63" s="12"/>
      <c r="G63" s="13">
        <v>565.5</v>
      </c>
      <c r="H63" s="14">
        <f t="shared" si="1"/>
        <v>0</v>
      </c>
    </row>
    <row r="64" spans="1:8" ht="33" x14ac:dyDescent="0.4">
      <c r="A64" s="5" t="s">
        <v>69</v>
      </c>
      <c r="B64" s="5">
        <v>6</v>
      </c>
      <c r="C64" s="5" t="s">
        <v>80</v>
      </c>
      <c r="D64" s="10" t="s">
        <v>17</v>
      </c>
      <c r="E64" s="16" t="s">
        <v>81</v>
      </c>
      <c r="F64" s="12"/>
      <c r="G64" s="13">
        <v>565.5</v>
      </c>
      <c r="H64" s="14">
        <f t="shared" si="1"/>
        <v>0</v>
      </c>
    </row>
    <row r="65" spans="1:8" ht="22.3" x14ac:dyDescent="0.4">
      <c r="A65" s="5" t="s">
        <v>69</v>
      </c>
      <c r="B65" s="5">
        <v>7</v>
      </c>
      <c r="C65" s="5" t="s">
        <v>82</v>
      </c>
      <c r="D65" s="10" t="s">
        <v>17</v>
      </c>
      <c r="E65" s="16" t="s">
        <v>83</v>
      </c>
      <c r="F65" s="12"/>
      <c r="G65" s="13">
        <v>565.5</v>
      </c>
      <c r="H65" s="14">
        <f t="shared" si="1"/>
        <v>0</v>
      </c>
    </row>
    <row r="66" spans="1:8" x14ac:dyDescent="0.4">
      <c r="A66" s="5" t="s">
        <v>69</v>
      </c>
      <c r="B66" s="5">
        <v>8</v>
      </c>
      <c r="C66" s="5" t="s">
        <v>84</v>
      </c>
      <c r="D66" s="10" t="s">
        <v>17</v>
      </c>
      <c r="E66" s="16" t="s">
        <v>85</v>
      </c>
      <c r="F66" s="12"/>
      <c r="G66" s="13">
        <v>565.5</v>
      </c>
      <c r="H66" s="14">
        <f t="shared" si="1"/>
        <v>0</v>
      </c>
    </row>
    <row r="67" spans="1:8" x14ac:dyDescent="0.4">
      <c r="E67" s="28" t="s">
        <v>34</v>
      </c>
      <c r="F67" s="8"/>
      <c r="G67" s="8"/>
      <c r="H67" s="15">
        <f>SUM(H59:H66)</f>
        <v>0</v>
      </c>
    </row>
    <row r="69" spans="1:8" x14ac:dyDescent="0.4">
      <c r="C69" s="8" t="s">
        <v>5</v>
      </c>
      <c r="D69" s="9" t="s">
        <v>6</v>
      </c>
      <c r="E69" s="28" t="s">
        <v>7</v>
      </c>
    </row>
    <row r="70" spans="1:8" x14ac:dyDescent="0.4">
      <c r="C70" s="8" t="s">
        <v>8</v>
      </c>
      <c r="D70" s="9" t="s">
        <v>86</v>
      </c>
      <c r="E70" s="28" t="s">
        <v>87</v>
      </c>
    </row>
    <row r="71" spans="1:8" x14ac:dyDescent="0.4">
      <c r="C71" s="8" t="s">
        <v>11</v>
      </c>
      <c r="D71" s="9" t="s">
        <v>6</v>
      </c>
      <c r="E71" s="28" t="s">
        <v>88</v>
      </c>
    </row>
    <row r="72" spans="1:8" x14ac:dyDescent="0.4">
      <c r="C72" s="8" t="s">
        <v>13</v>
      </c>
      <c r="D72" s="9" t="s">
        <v>6</v>
      </c>
      <c r="E72" s="28" t="s">
        <v>721</v>
      </c>
    </row>
    <row r="74" spans="1:8" ht="33" x14ac:dyDescent="0.4">
      <c r="A74" s="5" t="s">
        <v>89</v>
      </c>
      <c r="B74" s="5">
        <v>1</v>
      </c>
      <c r="C74" s="5" t="s">
        <v>90</v>
      </c>
      <c r="D74" s="10" t="s">
        <v>17</v>
      </c>
      <c r="E74" s="16" t="s">
        <v>91</v>
      </c>
      <c r="F74" s="12"/>
      <c r="G74" s="13">
        <v>15</v>
      </c>
      <c r="H74" s="14">
        <f t="shared" ref="H74:H79" si="2">ROUND(ROUND(F74,2)*ROUND(G74,3),2)</f>
        <v>0</v>
      </c>
    </row>
    <row r="75" spans="1:8" ht="33" x14ac:dyDescent="0.4">
      <c r="A75" s="5" t="s">
        <v>89</v>
      </c>
      <c r="B75" s="5">
        <v>2</v>
      </c>
      <c r="C75" s="5" t="s">
        <v>92</v>
      </c>
      <c r="D75" s="10" t="s">
        <v>17</v>
      </c>
      <c r="E75" s="16" t="s">
        <v>93</v>
      </c>
      <c r="F75" s="12"/>
      <c r="G75" s="13">
        <v>3</v>
      </c>
      <c r="H75" s="14">
        <f t="shared" si="2"/>
        <v>0</v>
      </c>
    </row>
    <row r="76" spans="1:8" ht="43.75" x14ac:dyDescent="0.4">
      <c r="A76" s="5" t="s">
        <v>89</v>
      </c>
      <c r="B76" s="5">
        <v>3</v>
      </c>
      <c r="C76" s="5" t="s">
        <v>94</v>
      </c>
      <c r="D76" s="10" t="s">
        <v>17</v>
      </c>
      <c r="E76" s="16" t="s">
        <v>95</v>
      </c>
      <c r="F76" s="12"/>
      <c r="G76" s="13">
        <v>2.2000000000000002</v>
      </c>
      <c r="H76" s="14">
        <f t="shared" si="2"/>
        <v>0</v>
      </c>
    </row>
    <row r="77" spans="1:8" ht="33" x14ac:dyDescent="0.4">
      <c r="A77" s="5" t="s">
        <v>89</v>
      </c>
      <c r="B77" s="5">
        <v>4</v>
      </c>
      <c r="C77" s="5" t="s">
        <v>96</v>
      </c>
      <c r="D77" s="10" t="s">
        <v>17</v>
      </c>
      <c r="E77" s="16" t="s">
        <v>97</v>
      </c>
      <c r="F77" s="12"/>
      <c r="G77" s="13">
        <v>65.23</v>
      </c>
      <c r="H77" s="14">
        <f t="shared" si="2"/>
        <v>0</v>
      </c>
    </row>
    <row r="78" spans="1:8" ht="33" x14ac:dyDescent="0.4">
      <c r="A78" s="5" t="s">
        <v>89</v>
      </c>
      <c r="B78" s="5">
        <v>5</v>
      </c>
      <c r="C78" s="5" t="s">
        <v>98</v>
      </c>
      <c r="D78" s="10" t="s">
        <v>17</v>
      </c>
      <c r="E78" s="16" t="s">
        <v>99</v>
      </c>
      <c r="F78" s="12"/>
      <c r="G78" s="13">
        <v>334.08800000000002</v>
      </c>
      <c r="H78" s="14">
        <f t="shared" si="2"/>
        <v>0</v>
      </c>
    </row>
    <row r="79" spans="1:8" ht="22.3" x14ac:dyDescent="0.4">
      <c r="A79" s="5" t="s">
        <v>89</v>
      </c>
      <c r="B79" s="5">
        <v>6</v>
      </c>
      <c r="C79" s="5" t="s">
        <v>100</v>
      </c>
      <c r="D79" s="10" t="s">
        <v>17</v>
      </c>
      <c r="E79" s="16" t="s">
        <v>101</v>
      </c>
      <c r="F79" s="12"/>
      <c r="G79" s="13">
        <v>227.52</v>
      </c>
      <c r="H79" s="14">
        <f t="shared" si="2"/>
        <v>0</v>
      </c>
    </row>
    <row r="80" spans="1:8" x14ac:dyDescent="0.4">
      <c r="E80" s="28" t="s">
        <v>34</v>
      </c>
      <c r="F80" s="8"/>
      <c r="G80" s="8"/>
      <c r="H80" s="15">
        <f>SUM(H74:H79)</f>
        <v>0</v>
      </c>
    </row>
    <row r="82" spans="1:8" x14ac:dyDescent="0.4">
      <c r="C82" s="8" t="s">
        <v>5</v>
      </c>
      <c r="D82" s="9" t="s">
        <v>6</v>
      </c>
      <c r="E82" s="28" t="s">
        <v>7</v>
      </c>
    </row>
    <row r="83" spans="1:8" x14ac:dyDescent="0.4">
      <c r="C83" s="8" t="s">
        <v>8</v>
      </c>
      <c r="D83" s="9" t="s">
        <v>86</v>
      </c>
      <c r="E83" s="28" t="s">
        <v>87</v>
      </c>
    </row>
    <row r="84" spans="1:8" x14ac:dyDescent="0.4">
      <c r="C84" s="8" t="s">
        <v>11</v>
      </c>
      <c r="D84" s="9" t="s">
        <v>6</v>
      </c>
      <c r="E84" s="28" t="s">
        <v>88</v>
      </c>
    </row>
    <row r="85" spans="1:8" x14ac:dyDescent="0.4">
      <c r="C85" s="8" t="s">
        <v>13</v>
      </c>
      <c r="D85" s="9" t="s">
        <v>35</v>
      </c>
      <c r="E85" s="28" t="s">
        <v>102</v>
      </c>
    </row>
    <row r="87" spans="1:8" ht="33" x14ac:dyDescent="0.4">
      <c r="A87" s="5" t="s">
        <v>103</v>
      </c>
      <c r="B87" s="5">
        <v>1</v>
      </c>
      <c r="C87" s="5" t="s">
        <v>104</v>
      </c>
      <c r="D87" s="10" t="s">
        <v>26</v>
      </c>
      <c r="E87" s="16" t="s">
        <v>105</v>
      </c>
      <c r="F87" s="12"/>
      <c r="G87" s="13">
        <v>8</v>
      </c>
      <c r="H87" s="14">
        <f t="shared" ref="H87:H106" si="3">ROUND(ROUND(F87,2)*ROUND(G87,3),2)</f>
        <v>0</v>
      </c>
    </row>
    <row r="88" spans="1:8" ht="43.75" x14ac:dyDescent="0.4">
      <c r="A88" s="5" t="s">
        <v>103</v>
      </c>
      <c r="B88" s="5">
        <v>2</v>
      </c>
      <c r="C88" s="5" t="s">
        <v>106</v>
      </c>
      <c r="D88" s="10" t="s">
        <v>26</v>
      </c>
      <c r="E88" s="16" t="s">
        <v>107</v>
      </c>
      <c r="F88" s="12"/>
      <c r="G88" s="13">
        <v>8</v>
      </c>
      <c r="H88" s="14">
        <f t="shared" si="3"/>
        <v>0</v>
      </c>
    </row>
    <row r="89" spans="1:8" ht="43.75" x14ac:dyDescent="0.4">
      <c r="A89" s="5" t="s">
        <v>103</v>
      </c>
      <c r="B89" s="5">
        <v>3</v>
      </c>
      <c r="C89" s="5" t="s">
        <v>108</v>
      </c>
      <c r="D89" s="10" t="s">
        <v>26</v>
      </c>
      <c r="E89" s="16" t="s">
        <v>109</v>
      </c>
      <c r="F89" s="12"/>
      <c r="G89" s="13">
        <v>3</v>
      </c>
      <c r="H89" s="14">
        <f t="shared" si="3"/>
        <v>0</v>
      </c>
    </row>
    <row r="90" spans="1:8" ht="43.75" x14ac:dyDescent="0.4">
      <c r="A90" s="5" t="s">
        <v>103</v>
      </c>
      <c r="B90" s="5">
        <v>4</v>
      </c>
      <c r="C90" s="5" t="s">
        <v>110</v>
      </c>
      <c r="D90" s="10" t="s">
        <v>26</v>
      </c>
      <c r="E90" s="16" t="s">
        <v>111</v>
      </c>
      <c r="F90" s="12"/>
      <c r="G90" s="13">
        <v>2</v>
      </c>
      <c r="H90" s="14">
        <f t="shared" si="3"/>
        <v>0</v>
      </c>
    </row>
    <row r="91" spans="1:8" ht="54.45" x14ac:dyDescent="0.4">
      <c r="A91" s="5" t="s">
        <v>103</v>
      </c>
      <c r="B91" s="5">
        <v>5</v>
      </c>
      <c r="C91" s="5" t="s">
        <v>112</v>
      </c>
      <c r="D91" s="10" t="s">
        <v>26</v>
      </c>
      <c r="E91" s="16" t="s">
        <v>113</v>
      </c>
      <c r="F91" s="12"/>
      <c r="G91" s="13">
        <v>2</v>
      </c>
      <c r="H91" s="14">
        <f t="shared" si="3"/>
        <v>0</v>
      </c>
    </row>
    <row r="92" spans="1:8" ht="22.3" x14ac:dyDescent="0.4">
      <c r="A92" s="5" t="s">
        <v>103</v>
      </c>
      <c r="B92" s="5">
        <v>6</v>
      </c>
      <c r="C92" s="5" t="s">
        <v>114</v>
      </c>
      <c r="D92" s="10" t="s">
        <v>26</v>
      </c>
      <c r="E92" s="16" t="s">
        <v>115</v>
      </c>
      <c r="F92" s="12"/>
      <c r="G92" s="13">
        <v>2</v>
      </c>
      <c r="H92" s="14">
        <f t="shared" si="3"/>
        <v>0</v>
      </c>
    </row>
    <row r="93" spans="1:8" ht="22.3" x14ac:dyDescent="0.4">
      <c r="A93" s="5" t="s">
        <v>103</v>
      </c>
      <c r="B93" s="5">
        <v>7</v>
      </c>
      <c r="C93" s="5" t="s">
        <v>116</v>
      </c>
      <c r="D93" s="10" t="s">
        <v>26</v>
      </c>
      <c r="E93" s="16" t="s">
        <v>117</v>
      </c>
      <c r="F93" s="12"/>
      <c r="G93" s="13">
        <v>2</v>
      </c>
      <c r="H93" s="14">
        <f t="shared" si="3"/>
        <v>0</v>
      </c>
    </row>
    <row r="94" spans="1:8" ht="22.3" x14ac:dyDescent="0.4">
      <c r="A94" s="5" t="s">
        <v>103</v>
      </c>
      <c r="B94" s="5">
        <v>8</v>
      </c>
      <c r="C94" s="5" t="s">
        <v>118</v>
      </c>
      <c r="D94" s="10" t="s">
        <v>26</v>
      </c>
      <c r="E94" s="16" t="s">
        <v>119</v>
      </c>
      <c r="F94" s="12"/>
      <c r="G94" s="13">
        <v>1</v>
      </c>
      <c r="H94" s="14">
        <f t="shared" si="3"/>
        <v>0</v>
      </c>
    </row>
    <row r="95" spans="1:8" ht="22.3" x14ac:dyDescent="0.4">
      <c r="A95" s="5" t="s">
        <v>103</v>
      </c>
      <c r="B95" s="5">
        <v>9</v>
      </c>
      <c r="C95" s="5" t="s">
        <v>120</v>
      </c>
      <c r="D95" s="10" t="s">
        <v>26</v>
      </c>
      <c r="E95" s="16" t="s">
        <v>121</v>
      </c>
      <c r="F95" s="12"/>
      <c r="G95" s="13">
        <v>1</v>
      </c>
      <c r="H95" s="14">
        <f t="shared" si="3"/>
        <v>0</v>
      </c>
    </row>
    <row r="96" spans="1:8" ht="22.3" x14ac:dyDescent="0.4">
      <c r="A96" s="5" t="s">
        <v>103</v>
      </c>
      <c r="B96" s="5">
        <v>10</v>
      </c>
      <c r="C96" s="5" t="s">
        <v>122</v>
      </c>
      <c r="D96" s="10" t="s">
        <v>26</v>
      </c>
      <c r="E96" s="16" t="s">
        <v>123</v>
      </c>
      <c r="F96" s="12"/>
      <c r="G96" s="13">
        <v>1</v>
      </c>
      <c r="H96" s="14">
        <f t="shared" si="3"/>
        <v>0</v>
      </c>
    </row>
    <row r="97" spans="1:8" ht="43.75" x14ac:dyDescent="0.4">
      <c r="A97" s="5" t="s">
        <v>103</v>
      </c>
      <c r="B97" s="5">
        <v>11</v>
      </c>
      <c r="C97" s="5" t="s">
        <v>124</v>
      </c>
      <c r="D97" s="10" t="s">
        <v>26</v>
      </c>
      <c r="E97" s="16" t="s">
        <v>125</v>
      </c>
      <c r="F97" s="12"/>
      <c r="G97" s="13">
        <v>1</v>
      </c>
      <c r="H97" s="14">
        <f t="shared" si="3"/>
        <v>0</v>
      </c>
    </row>
    <row r="98" spans="1:8" ht="43.75" x14ac:dyDescent="0.4">
      <c r="A98" s="5" t="s">
        <v>103</v>
      </c>
      <c r="B98" s="5">
        <v>12</v>
      </c>
      <c r="C98" s="5" t="s">
        <v>126</v>
      </c>
      <c r="D98" s="10" t="s">
        <v>26</v>
      </c>
      <c r="E98" s="16" t="s">
        <v>127</v>
      </c>
      <c r="F98" s="12"/>
      <c r="G98" s="13">
        <v>1</v>
      </c>
      <c r="H98" s="14">
        <f t="shared" si="3"/>
        <v>0</v>
      </c>
    </row>
    <row r="99" spans="1:8" ht="43.75" x14ac:dyDescent="0.4">
      <c r="A99" s="5" t="s">
        <v>103</v>
      </c>
      <c r="B99" s="5">
        <v>13</v>
      </c>
      <c r="C99" s="5" t="s">
        <v>128</v>
      </c>
      <c r="D99" s="10" t="s">
        <v>26</v>
      </c>
      <c r="E99" s="16" t="s">
        <v>129</v>
      </c>
      <c r="F99" s="12"/>
      <c r="G99" s="13">
        <v>1</v>
      </c>
      <c r="H99" s="14">
        <f t="shared" si="3"/>
        <v>0</v>
      </c>
    </row>
    <row r="100" spans="1:8" ht="43.75" x14ac:dyDescent="0.4">
      <c r="A100" s="5" t="s">
        <v>103</v>
      </c>
      <c r="B100" s="5">
        <v>14</v>
      </c>
      <c r="C100" s="5" t="s">
        <v>130</v>
      </c>
      <c r="D100" s="10" t="s">
        <v>26</v>
      </c>
      <c r="E100" s="16" t="s">
        <v>131</v>
      </c>
      <c r="F100" s="12"/>
      <c r="G100" s="13">
        <v>1</v>
      </c>
      <c r="H100" s="14">
        <f t="shared" si="3"/>
        <v>0</v>
      </c>
    </row>
    <row r="101" spans="1:8" ht="43.75" x14ac:dyDescent="0.4">
      <c r="A101" s="5" t="s">
        <v>103</v>
      </c>
      <c r="B101" s="5">
        <v>15</v>
      </c>
      <c r="C101" s="5" t="s">
        <v>132</v>
      </c>
      <c r="D101" s="10" t="s">
        <v>26</v>
      </c>
      <c r="E101" s="16" t="s">
        <v>133</v>
      </c>
      <c r="F101" s="12"/>
      <c r="G101" s="13">
        <v>1</v>
      </c>
      <c r="H101" s="14">
        <f t="shared" si="3"/>
        <v>0</v>
      </c>
    </row>
    <row r="102" spans="1:8" ht="43.75" x14ac:dyDescent="0.4">
      <c r="A102" s="5" t="s">
        <v>103</v>
      </c>
      <c r="B102" s="5">
        <v>16</v>
      </c>
      <c r="C102" s="5" t="s">
        <v>134</v>
      </c>
      <c r="D102" s="10" t="s">
        <v>26</v>
      </c>
      <c r="E102" s="16" t="s">
        <v>135</v>
      </c>
      <c r="F102" s="12"/>
      <c r="G102" s="13">
        <v>2</v>
      </c>
      <c r="H102" s="14">
        <f t="shared" si="3"/>
        <v>0</v>
      </c>
    </row>
    <row r="103" spans="1:8" ht="43.75" x14ac:dyDescent="0.4">
      <c r="A103" s="5" t="s">
        <v>103</v>
      </c>
      <c r="B103" s="5">
        <v>17</v>
      </c>
      <c r="C103" s="5" t="s">
        <v>136</v>
      </c>
      <c r="D103" s="10" t="s">
        <v>26</v>
      </c>
      <c r="E103" s="16" t="s">
        <v>137</v>
      </c>
      <c r="F103" s="12"/>
      <c r="G103" s="13">
        <v>1</v>
      </c>
      <c r="H103" s="14">
        <f t="shared" si="3"/>
        <v>0</v>
      </c>
    </row>
    <row r="104" spans="1:8" ht="43.75" x14ac:dyDescent="0.4">
      <c r="A104" s="5" t="s">
        <v>103</v>
      </c>
      <c r="B104" s="5">
        <v>18</v>
      </c>
      <c r="C104" s="5" t="s">
        <v>138</v>
      </c>
      <c r="D104" s="10" t="s">
        <v>26</v>
      </c>
      <c r="E104" s="16" t="s">
        <v>139</v>
      </c>
      <c r="F104" s="12"/>
      <c r="G104" s="13">
        <v>4</v>
      </c>
      <c r="H104" s="14">
        <f t="shared" si="3"/>
        <v>0</v>
      </c>
    </row>
    <row r="105" spans="1:8" ht="43.75" x14ac:dyDescent="0.4">
      <c r="A105" s="5" t="s">
        <v>103</v>
      </c>
      <c r="B105" s="5">
        <v>19</v>
      </c>
      <c r="C105" s="5" t="s">
        <v>140</v>
      </c>
      <c r="D105" s="10" t="s">
        <v>26</v>
      </c>
      <c r="E105" s="16" t="s">
        <v>141</v>
      </c>
      <c r="F105" s="12"/>
      <c r="G105" s="13">
        <v>2</v>
      </c>
      <c r="H105" s="14">
        <f t="shared" si="3"/>
        <v>0</v>
      </c>
    </row>
    <row r="106" spans="1:8" ht="43.75" x14ac:dyDescent="0.4">
      <c r="A106" s="5" t="s">
        <v>103</v>
      </c>
      <c r="B106" s="5">
        <v>20</v>
      </c>
      <c r="C106" s="5" t="s">
        <v>142</v>
      </c>
      <c r="D106" s="10" t="s">
        <v>26</v>
      </c>
      <c r="E106" s="16" t="s">
        <v>143</v>
      </c>
      <c r="F106" s="12"/>
      <c r="G106" s="13">
        <v>1</v>
      </c>
      <c r="H106" s="14">
        <f t="shared" si="3"/>
        <v>0</v>
      </c>
    </row>
    <row r="107" spans="1:8" x14ac:dyDescent="0.4">
      <c r="E107" s="28" t="s">
        <v>34</v>
      </c>
      <c r="F107" s="8"/>
      <c r="G107" s="8"/>
      <c r="H107" s="15">
        <f>SUM(H87:H106)</f>
        <v>0</v>
      </c>
    </row>
    <row r="109" spans="1:8" x14ac:dyDescent="0.4">
      <c r="C109" s="8" t="s">
        <v>5</v>
      </c>
      <c r="D109" s="9" t="s">
        <v>6</v>
      </c>
      <c r="E109" s="28" t="s">
        <v>7</v>
      </c>
    </row>
    <row r="110" spans="1:8" x14ac:dyDescent="0.4">
      <c r="C110" s="8" t="s">
        <v>8</v>
      </c>
      <c r="D110" s="9" t="s">
        <v>86</v>
      </c>
      <c r="E110" s="28" t="s">
        <v>87</v>
      </c>
    </row>
    <row r="111" spans="1:8" x14ac:dyDescent="0.4">
      <c r="C111" s="8" t="s">
        <v>11</v>
      </c>
      <c r="D111" s="9" t="s">
        <v>6</v>
      </c>
      <c r="E111" s="28" t="s">
        <v>88</v>
      </c>
    </row>
    <row r="112" spans="1:8" x14ac:dyDescent="0.4">
      <c r="C112" s="8" t="s">
        <v>13</v>
      </c>
      <c r="D112" s="9" t="s">
        <v>86</v>
      </c>
      <c r="E112" s="28" t="s">
        <v>144</v>
      </c>
    </row>
    <row r="114" spans="1:8" ht="33" x14ac:dyDescent="0.4">
      <c r="A114" s="5" t="s">
        <v>145</v>
      </c>
      <c r="B114" s="5">
        <v>1</v>
      </c>
      <c r="C114" s="5" t="s">
        <v>146</v>
      </c>
      <c r="D114" s="10" t="s">
        <v>17</v>
      </c>
      <c r="E114" s="16" t="s">
        <v>147</v>
      </c>
      <c r="F114" s="12"/>
      <c r="G114" s="13">
        <v>533.38699999999994</v>
      </c>
      <c r="H114" s="14">
        <f t="shared" ref="H114:H123" si="4">ROUND(ROUND(F114,2)*ROUND(G114,3),2)</f>
        <v>0</v>
      </c>
    </row>
    <row r="115" spans="1:8" ht="22.3" x14ac:dyDescent="0.4">
      <c r="A115" s="5" t="s">
        <v>145</v>
      </c>
      <c r="B115" s="5">
        <v>2</v>
      </c>
      <c r="C115" s="5" t="s">
        <v>148</v>
      </c>
      <c r="D115" s="10" t="s">
        <v>149</v>
      </c>
      <c r="E115" s="16" t="s">
        <v>150</v>
      </c>
      <c r="F115" s="12"/>
      <c r="G115" s="13">
        <v>179</v>
      </c>
      <c r="H115" s="14">
        <f t="shared" si="4"/>
        <v>0</v>
      </c>
    </row>
    <row r="116" spans="1:8" ht="22.3" x14ac:dyDescent="0.4">
      <c r="A116" s="5" t="s">
        <v>145</v>
      </c>
      <c r="B116" s="5">
        <v>3</v>
      </c>
      <c r="C116" s="5" t="s">
        <v>151</v>
      </c>
      <c r="D116" s="10" t="s">
        <v>149</v>
      </c>
      <c r="E116" s="16" t="s">
        <v>152</v>
      </c>
      <c r="F116" s="12"/>
      <c r="G116" s="13">
        <v>132.91</v>
      </c>
      <c r="H116" s="14">
        <f t="shared" si="4"/>
        <v>0</v>
      </c>
    </row>
    <row r="117" spans="1:8" ht="22.3" x14ac:dyDescent="0.4">
      <c r="A117" s="5" t="s">
        <v>145</v>
      </c>
      <c r="B117" s="5">
        <v>4</v>
      </c>
      <c r="C117" s="5" t="s">
        <v>153</v>
      </c>
      <c r="D117" s="10" t="s">
        <v>17</v>
      </c>
      <c r="E117" s="16" t="s">
        <v>154</v>
      </c>
      <c r="F117" s="12"/>
      <c r="G117" s="13">
        <v>72.400000000000006</v>
      </c>
      <c r="H117" s="14">
        <f t="shared" si="4"/>
        <v>0</v>
      </c>
    </row>
    <row r="118" spans="1:8" ht="22.3" x14ac:dyDescent="0.4">
      <c r="A118" s="5" t="s">
        <v>145</v>
      </c>
      <c r="B118" s="5">
        <v>5</v>
      </c>
      <c r="C118" s="5" t="s">
        <v>155</v>
      </c>
      <c r="D118" s="10" t="s">
        <v>17</v>
      </c>
      <c r="E118" s="16" t="s">
        <v>156</v>
      </c>
      <c r="F118" s="12"/>
      <c r="G118" s="13">
        <v>194.27</v>
      </c>
      <c r="H118" s="14">
        <f t="shared" si="4"/>
        <v>0</v>
      </c>
    </row>
    <row r="119" spans="1:8" ht="22.3" x14ac:dyDescent="0.4">
      <c r="A119" s="5" t="s">
        <v>145</v>
      </c>
      <c r="B119" s="5">
        <v>6</v>
      </c>
      <c r="C119" s="5" t="s">
        <v>157</v>
      </c>
      <c r="D119" s="10" t="s">
        <v>17</v>
      </c>
      <c r="E119" s="16" t="s">
        <v>158</v>
      </c>
      <c r="F119" s="12"/>
      <c r="G119" s="13">
        <v>194.27</v>
      </c>
      <c r="H119" s="14">
        <f t="shared" si="4"/>
        <v>0</v>
      </c>
    </row>
    <row r="120" spans="1:8" ht="22.3" x14ac:dyDescent="0.4">
      <c r="A120" s="5" t="s">
        <v>145</v>
      </c>
      <c r="B120" s="5">
        <v>7</v>
      </c>
      <c r="C120" s="5" t="s">
        <v>159</v>
      </c>
      <c r="D120" s="10" t="s">
        <v>17</v>
      </c>
      <c r="E120" s="16" t="s">
        <v>160</v>
      </c>
      <c r="F120" s="12"/>
      <c r="G120" s="13">
        <v>168.44499999999999</v>
      </c>
      <c r="H120" s="14">
        <f t="shared" si="4"/>
        <v>0</v>
      </c>
    </row>
    <row r="121" spans="1:8" ht="22.3" x14ac:dyDescent="0.4">
      <c r="A121" s="5" t="s">
        <v>145</v>
      </c>
      <c r="B121" s="5">
        <v>8</v>
      </c>
      <c r="C121" s="5" t="s">
        <v>161</v>
      </c>
      <c r="D121" s="10" t="s">
        <v>149</v>
      </c>
      <c r="E121" s="16" t="s">
        <v>162</v>
      </c>
      <c r="F121" s="12"/>
      <c r="G121" s="13">
        <v>234</v>
      </c>
      <c r="H121" s="14">
        <f t="shared" si="4"/>
        <v>0</v>
      </c>
    </row>
    <row r="122" spans="1:8" x14ac:dyDescent="0.4">
      <c r="A122" s="5" t="s">
        <v>145</v>
      </c>
      <c r="B122" s="5">
        <v>9</v>
      </c>
      <c r="C122" s="5" t="s">
        <v>163</v>
      </c>
      <c r="D122" s="10" t="s">
        <v>149</v>
      </c>
      <c r="E122" s="16" t="s">
        <v>164</v>
      </c>
      <c r="F122" s="12"/>
      <c r="G122" s="13">
        <v>166.3</v>
      </c>
      <c r="H122" s="14">
        <f t="shared" si="4"/>
        <v>0</v>
      </c>
    </row>
    <row r="123" spans="1:8" x14ac:dyDescent="0.4">
      <c r="A123" s="5" t="s">
        <v>145</v>
      </c>
      <c r="B123" s="5">
        <v>10</v>
      </c>
      <c r="C123" s="5" t="s">
        <v>165</v>
      </c>
      <c r="D123" s="10" t="s">
        <v>149</v>
      </c>
      <c r="E123" s="16" t="s">
        <v>166</v>
      </c>
      <c r="F123" s="12"/>
      <c r="G123" s="13">
        <v>45.2</v>
      </c>
      <c r="H123" s="14">
        <f t="shared" si="4"/>
        <v>0</v>
      </c>
    </row>
    <row r="124" spans="1:8" x14ac:dyDescent="0.4">
      <c r="E124" s="28" t="s">
        <v>34</v>
      </c>
      <c r="F124" s="8"/>
      <c r="G124" s="8"/>
      <c r="H124" s="15">
        <f>SUM(H114:H123)</f>
        <v>0</v>
      </c>
    </row>
    <row r="126" spans="1:8" x14ac:dyDescent="0.4">
      <c r="C126" s="8" t="s">
        <v>5</v>
      </c>
      <c r="D126" s="9" t="s">
        <v>6</v>
      </c>
      <c r="E126" s="28" t="s">
        <v>7</v>
      </c>
    </row>
    <row r="127" spans="1:8" x14ac:dyDescent="0.4">
      <c r="C127" s="8" t="s">
        <v>8</v>
      </c>
      <c r="D127" s="9" t="s">
        <v>86</v>
      </c>
      <c r="E127" s="28" t="s">
        <v>87</v>
      </c>
    </row>
    <row r="128" spans="1:8" x14ac:dyDescent="0.4">
      <c r="C128" s="8" t="s">
        <v>11</v>
      </c>
      <c r="D128" s="9" t="s">
        <v>35</v>
      </c>
      <c r="E128" s="28" t="s">
        <v>167</v>
      </c>
    </row>
    <row r="129" spans="1:8" x14ac:dyDescent="0.4">
      <c r="C129" s="8" t="s">
        <v>13</v>
      </c>
      <c r="D129" s="9" t="s">
        <v>58</v>
      </c>
      <c r="E129" s="28" t="s">
        <v>144</v>
      </c>
    </row>
    <row r="131" spans="1:8" x14ac:dyDescent="0.4">
      <c r="A131" s="5" t="s">
        <v>168</v>
      </c>
      <c r="B131" s="5">
        <v>1</v>
      </c>
      <c r="C131" s="5" t="s">
        <v>169</v>
      </c>
      <c r="D131" s="10" t="s">
        <v>17</v>
      </c>
      <c r="E131" s="16" t="s">
        <v>170</v>
      </c>
      <c r="F131" s="12"/>
      <c r="G131" s="13">
        <v>520.36500000000001</v>
      </c>
      <c r="H131" s="14">
        <f t="shared" ref="H131:H142" si="5">ROUND(ROUND(F131,2)*ROUND(G131,3),2)</f>
        <v>0</v>
      </c>
    </row>
    <row r="132" spans="1:8" ht="22.3" x14ac:dyDescent="0.4">
      <c r="A132" s="5" t="s">
        <v>168</v>
      </c>
      <c r="B132" s="5">
        <v>2</v>
      </c>
      <c r="C132" s="5" t="s">
        <v>171</v>
      </c>
      <c r="D132" s="10" t="s">
        <v>17</v>
      </c>
      <c r="E132" s="16" t="s">
        <v>172</v>
      </c>
      <c r="F132" s="12"/>
      <c r="G132" s="13">
        <v>20.77</v>
      </c>
      <c r="H132" s="14">
        <f t="shared" si="5"/>
        <v>0</v>
      </c>
    </row>
    <row r="133" spans="1:8" ht="22.3" x14ac:dyDescent="0.4">
      <c r="A133" s="5" t="s">
        <v>168</v>
      </c>
      <c r="B133" s="5">
        <v>3</v>
      </c>
      <c r="C133" s="5" t="s">
        <v>173</v>
      </c>
      <c r="D133" s="10" t="s">
        <v>17</v>
      </c>
      <c r="E133" s="16" t="s">
        <v>174</v>
      </c>
      <c r="F133" s="12"/>
      <c r="G133" s="13">
        <v>211.58799999999999</v>
      </c>
      <c r="H133" s="14">
        <f t="shared" si="5"/>
        <v>0</v>
      </c>
    </row>
    <row r="134" spans="1:8" ht="65.150000000000006" x14ac:dyDescent="0.4">
      <c r="A134" s="5" t="s">
        <v>168</v>
      </c>
      <c r="B134" s="5">
        <v>4</v>
      </c>
      <c r="C134" s="5" t="s">
        <v>175</v>
      </c>
      <c r="D134" s="10" t="s">
        <v>17</v>
      </c>
      <c r="E134" s="16" t="s">
        <v>176</v>
      </c>
      <c r="F134" s="12"/>
      <c r="G134" s="13">
        <v>177.047</v>
      </c>
      <c r="H134" s="14">
        <f t="shared" si="5"/>
        <v>0</v>
      </c>
    </row>
    <row r="135" spans="1:8" ht="22.3" x14ac:dyDescent="0.4">
      <c r="A135" s="5" t="s">
        <v>168</v>
      </c>
      <c r="B135" s="5">
        <v>5</v>
      </c>
      <c r="C135" s="5" t="s">
        <v>177</v>
      </c>
      <c r="D135" s="10" t="s">
        <v>17</v>
      </c>
      <c r="E135" s="16" t="s">
        <v>178</v>
      </c>
      <c r="F135" s="12"/>
      <c r="G135" s="13">
        <v>126.872</v>
      </c>
      <c r="H135" s="14">
        <f t="shared" si="5"/>
        <v>0</v>
      </c>
    </row>
    <row r="136" spans="1:8" ht="22.3" x14ac:dyDescent="0.4">
      <c r="A136" s="5" t="s">
        <v>168</v>
      </c>
      <c r="B136" s="5">
        <v>6</v>
      </c>
      <c r="C136" s="5" t="s">
        <v>179</v>
      </c>
      <c r="D136" s="10" t="s">
        <v>17</v>
      </c>
      <c r="E136" s="16" t="s">
        <v>180</v>
      </c>
      <c r="F136" s="12"/>
      <c r="G136" s="13">
        <v>463.60399999999998</v>
      </c>
      <c r="H136" s="14">
        <f t="shared" si="5"/>
        <v>0</v>
      </c>
    </row>
    <row r="137" spans="1:8" ht="33" x14ac:dyDescent="0.4">
      <c r="A137" s="5" t="s">
        <v>168</v>
      </c>
      <c r="B137" s="5">
        <v>7</v>
      </c>
      <c r="C137" s="5" t="s">
        <v>181</v>
      </c>
      <c r="D137" s="10" t="s">
        <v>17</v>
      </c>
      <c r="E137" s="16" t="s">
        <v>182</v>
      </c>
      <c r="F137" s="12"/>
      <c r="G137" s="13">
        <v>57.35</v>
      </c>
      <c r="H137" s="14">
        <f t="shared" si="5"/>
        <v>0</v>
      </c>
    </row>
    <row r="138" spans="1:8" ht="22.3" x14ac:dyDescent="0.4">
      <c r="A138" s="5" t="s">
        <v>168</v>
      </c>
      <c r="B138" s="5">
        <v>8</v>
      </c>
      <c r="C138" s="5" t="s">
        <v>183</v>
      </c>
      <c r="D138" s="10" t="s">
        <v>17</v>
      </c>
      <c r="E138" s="16" t="s">
        <v>184</v>
      </c>
      <c r="F138" s="12"/>
      <c r="G138" s="13">
        <v>339.84800000000001</v>
      </c>
      <c r="H138" s="14">
        <f t="shared" si="5"/>
        <v>0</v>
      </c>
    </row>
    <row r="139" spans="1:8" ht="22.3" x14ac:dyDescent="0.4">
      <c r="A139" s="5" t="s">
        <v>168</v>
      </c>
      <c r="B139" s="5">
        <v>9</v>
      </c>
      <c r="C139" s="5" t="s">
        <v>185</v>
      </c>
      <c r="D139" s="10" t="s">
        <v>26</v>
      </c>
      <c r="E139" s="16" t="s">
        <v>186</v>
      </c>
      <c r="F139" s="12"/>
      <c r="G139" s="13">
        <v>9</v>
      </c>
      <c r="H139" s="14">
        <f t="shared" si="5"/>
        <v>0</v>
      </c>
    </row>
    <row r="140" spans="1:8" ht="22.3" x14ac:dyDescent="0.4">
      <c r="A140" s="5" t="s">
        <v>168</v>
      </c>
      <c r="B140" s="5">
        <v>10</v>
      </c>
      <c r="C140" s="5" t="s">
        <v>187</v>
      </c>
      <c r="D140" s="10" t="s">
        <v>149</v>
      </c>
      <c r="E140" s="16" t="s">
        <v>188</v>
      </c>
      <c r="F140" s="12"/>
      <c r="G140" s="13">
        <v>6.3</v>
      </c>
      <c r="H140" s="14">
        <f t="shared" si="5"/>
        <v>0</v>
      </c>
    </row>
    <row r="141" spans="1:8" ht="22.3" x14ac:dyDescent="0.4">
      <c r="A141" s="5" t="s">
        <v>168</v>
      </c>
      <c r="B141" s="5">
        <v>11</v>
      </c>
      <c r="C141" s="5" t="s">
        <v>189</v>
      </c>
      <c r="D141" s="10" t="s">
        <v>149</v>
      </c>
      <c r="E141" s="16" t="s">
        <v>190</v>
      </c>
      <c r="F141" s="12"/>
      <c r="G141" s="13">
        <v>10.5</v>
      </c>
      <c r="H141" s="14">
        <f t="shared" si="5"/>
        <v>0</v>
      </c>
    </row>
    <row r="142" spans="1:8" ht="22.3" x14ac:dyDescent="0.4">
      <c r="A142" s="5" t="s">
        <v>168</v>
      </c>
      <c r="B142" s="5">
        <v>12</v>
      </c>
      <c r="C142" s="5" t="s">
        <v>191</v>
      </c>
      <c r="D142" s="10" t="s">
        <v>149</v>
      </c>
      <c r="E142" s="16" t="s">
        <v>192</v>
      </c>
      <c r="F142" s="12"/>
      <c r="G142" s="13">
        <v>18.600000000000001</v>
      </c>
      <c r="H142" s="14">
        <f t="shared" si="5"/>
        <v>0</v>
      </c>
    </row>
    <row r="143" spans="1:8" x14ac:dyDescent="0.4">
      <c r="E143" s="28" t="s">
        <v>34</v>
      </c>
      <c r="F143" s="8"/>
      <c r="G143" s="8"/>
      <c r="H143" s="15">
        <f>SUM(H131:H142)</f>
        <v>0</v>
      </c>
    </row>
    <row r="145" spans="1:8" x14ac:dyDescent="0.4">
      <c r="C145" s="8" t="s">
        <v>5</v>
      </c>
      <c r="D145" s="9" t="s">
        <v>6</v>
      </c>
      <c r="E145" s="28" t="s">
        <v>7</v>
      </c>
    </row>
    <row r="146" spans="1:8" x14ac:dyDescent="0.4">
      <c r="C146" s="8" t="s">
        <v>8</v>
      </c>
      <c r="D146" s="9" t="s">
        <v>66</v>
      </c>
      <c r="E146" s="28" t="s">
        <v>193</v>
      </c>
    </row>
    <row r="147" spans="1:8" x14ac:dyDescent="0.4">
      <c r="C147" s="8" t="s">
        <v>11</v>
      </c>
      <c r="D147" s="9" t="s">
        <v>641</v>
      </c>
      <c r="E147" s="28" t="s">
        <v>642</v>
      </c>
    </row>
    <row r="149" spans="1:8" x14ac:dyDescent="0.4">
      <c r="A149" s="5" t="s">
        <v>643</v>
      </c>
      <c r="B149" s="5">
        <v>1</v>
      </c>
      <c r="C149" s="5" t="s">
        <v>644</v>
      </c>
      <c r="D149" s="10" t="s">
        <v>26</v>
      </c>
      <c r="E149" s="16" t="s">
        <v>645</v>
      </c>
      <c r="F149" s="12"/>
      <c r="G149" s="13">
        <v>1</v>
      </c>
      <c r="H149" s="14">
        <f>ROUND(ROUND(F149,2)*ROUND(G149,3),2)</f>
        <v>0</v>
      </c>
    </row>
    <row r="150" spans="1:8" x14ac:dyDescent="0.4">
      <c r="E150" s="28" t="s">
        <v>34</v>
      </c>
      <c r="F150" s="8"/>
      <c r="G150" s="8"/>
      <c r="H150" s="15">
        <f>SUM(H149:H149)</f>
        <v>0</v>
      </c>
    </row>
    <row r="152" spans="1:8" x14ac:dyDescent="0.4">
      <c r="C152" s="8" t="s">
        <v>5</v>
      </c>
      <c r="D152" s="9" t="s">
        <v>6</v>
      </c>
      <c r="E152" s="28" t="s">
        <v>7</v>
      </c>
    </row>
    <row r="153" spans="1:8" x14ac:dyDescent="0.4">
      <c r="C153" s="8" t="s">
        <v>8</v>
      </c>
      <c r="D153" s="9" t="s">
        <v>381</v>
      </c>
      <c r="E153" s="28" t="s">
        <v>656</v>
      </c>
    </row>
    <row r="154" spans="1:8" x14ac:dyDescent="0.4">
      <c r="C154" s="8" t="s">
        <v>11</v>
      </c>
      <c r="D154" s="9" t="s">
        <v>381</v>
      </c>
      <c r="E154" s="28" t="s">
        <v>673</v>
      </c>
    </row>
    <row r="156" spans="1:8" ht="22.3" x14ac:dyDescent="0.4">
      <c r="A156" s="5" t="s">
        <v>674</v>
      </c>
      <c r="B156" s="5">
        <v>1</v>
      </c>
      <c r="C156" s="5" t="s">
        <v>675</v>
      </c>
      <c r="D156" s="10" t="s">
        <v>149</v>
      </c>
      <c r="E156" s="16" t="s">
        <v>676</v>
      </c>
      <c r="F156" s="12"/>
      <c r="G156" s="13">
        <v>120</v>
      </c>
      <c r="H156" s="14">
        <f>ROUND(ROUND(F156,2)*ROUND(G156,3),2)</f>
        <v>0</v>
      </c>
    </row>
    <row r="157" spans="1:8" ht="22.3" x14ac:dyDescent="0.4">
      <c r="A157" s="5" t="s">
        <v>674</v>
      </c>
      <c r="B157" s="5">
        <v>2</v>
      </c>
      <c r="C157" s="5" t="s">
        <v>677</v>
      </c>
      <c r="D157" s="10" t="s">
        <v>149</v>
      </c>
      <c r="E157" s="16" t="s">
        <v>678</v>
      </c>
      <c r="F157" s="12"/>
      <c r="G157" s="13">
        <v>31</v>
      </c>
      <c r="H157" s="14">
        <f>ROUND(ROUND(F157,2)*ROUND(G157,3),2)</f>
        <v>0</v>
      </c>
    </row>
    <row r="158" spans="1:8" x14ac:dyDescent="0.4">
      <c r="E158" s="28" t="s">
        <v>34</v>
      </c>
      <c r="F158" s="8"/>
      <c r="G158" s="8"/>
      <c r="H158" s="15">
        <f>SUM(H156:H157)</f>
        <v>0</v>
      </c>
    </row>
    <row r="160" spans="1:8" x14ac:dyDescent="0.4">
      <c r="C160" s="8" t="s">
        <v>5</v>
      </c>
      <c r="D160" s="9" t="s">
        <v>6</v>
      </c>
      <c r="E160" s="28" t="s">
        <v>7</v>
      </c>
    </row>
    <row r="161" spans="1:8" x14ac:dyDescent="0.4">
      <c r="C161" s="8" t="s">
        <v>8</v>
      </c>
      <c r="D161" s="9" t="s">
        <v>679</v>
      </c>
      <c r="E161" s="28" t="s">
        <v>680</v>
      </c>
    </row>
    <row r="163" spans="1:8" x14ac:dyDescent="0.4">
      <c r="A163" s="5" t="s">
        <v>681</v>
      </c>
      <c r="B163" s="5">
        <v>1</v>
      </c>
      <c r="C163" s="5" t="s">
        <v>682</v>
      </c>
      <c r="D163" s="10" t="s">
        <v>39</v>
      </c>
      <c r="E163" s="16" t="s">
        <v>683</v>
      </c>
      <c r="F163" s="12"/>
      <c r="G163" s="13">
        <v>1</v>
      </c>
      <c r="H163" s="14">
        <f>ROUND(ROUND(F163,2)*ROUND(G163,3),2)</f>
        <v>0</v>
      </c>
    </row>
    <row r="164" spans="1:8" x14ac:dyDescent="0.4">
      <c r="E164" s="28" t="s">
        <v>34</v>
      </c>
      <c r="F164" s="8"/>
      <c r="G164" s="8"/>
      <c r="H164" s="15">
        <f>SUM(H163:H163)</f>
        <v>0</v>
      </c>
    </row>
    <row r="166" spans="1:8" x14ac:dyDescent="0.4">
      <c r="C166" s="8" t="s">
        <v>5</v>
      </c>
      <c r="D166" s="9" t="s">
        <v>6</v>
      </c>
      <c r="E166" s="28" t="s">
        <v>7</v>
      </c>
    </row>
    <row r="167" spans="1:8" x14ac:dyDescent="0.4">
      <c r="C167" s="8" t="s">
        <v>8</v>
      </c>
      <c r="D167" s="9" t="s">
        <v>684</v>
      </c>
      <c r="E167" s="28" t="s">
        <v>685</v>
      </c>
    </row>
    <row r="169" spans="1:8" ht="22.3" x14ac:dyDescent="0.4">
      <c r="A169" s="5" t="s">
        <v>686</v>
      </c>
      <c r="B169" s="5">
        <v>1</v>
      </c>
      <c r="C169" s="5" t="s">
        <v>687</v>
      </c>
      <c r="D169" s="10" t="s">
        <v>47</v>
      </c>
      <c r="E169" s="16" t="s">
        <v>688</v>
      </c>
      <c r="F169" s="12"/>
      <c r="G169" s="13">
        <v>56.86</v>
      </c>
      <c r="H169" s="14">
        <f>ROUND(ROUND(F169,2)*ROUND(G169,3),2)</f>
        <v>0</v>
      </c>
    </row>
    <row r="170" spans="1:8" ht="33" x14ac:dyDescent="0.4">
      <c r="A170" s="5" t="s">
        <v>686</v>
      </c>
      <c r="B170" s="5">
        <v>2</v>
      </c>
      <c r="C170" s="5" t="s">
        <v>689</v>
      </c>
      <c r="D170" s="10" t="s">
        <v>47</v>
      </c>
      <c r="E170" s="16" t="s">
        <v>690</v>
      </c>
      <c r="F170" s="12"/>
      <c r="G170" s="13">
        <v>56.86</v>
      </c>
      <c r="H170" s="14">
        <f>ROUND(ROUND(F170,2)*ROUND(G170,3),2)</f>
        <v>0</v>
      </c>
    </row>
    <row r="171" spans="1:8" ht="22.3" x14ac:dyDescent="0.4">
      <c r="A171" s="5" t="s">
        <v>686</v>
      </c>
      <c r="B171" s="5">
        <v>3</v>
      </c>
      <c r="C171" s="5" t="s">
        <v>691</v>
      </c>
      <c r="D171" s="10" t="s">
        <v>47</v>
      </c>
      <c r="E171" s="16" t="s">
        <v>692</v>
      </c>
      <c r="F171" s="12"/>
      <c r="G171" s="13">
        <v>12.96</v>
      </c>
      <c r="H171" s="14">
        <f>ROUND(ROUND(F171,2)*ROUND(G171,3),2)</f>
        <v>0</v>
      </c>
    </row>
    <row r="172" spans="1:8" ht="22.3" x14ac:dyDescent="0.4">
      <c r="A172" s="5" t="s">
        <v>686</v>
      </c>
      <c r="B172" s="5">
        <v>4</v>
      </c>
      <c r="C172" s="5" t="s">
        <v>693</v>
      </c>
      <c r="D172" s="10" t="s">
        <v>47</v>
      </c>
      <c r="E172" s="16" t="s">
        <v>694</v>
      </c>
      <c r="F172" s="12"/>
      <c r="G172" s="13">
        <v>12.96</v>
      </c>
      <c r="H172" s="14">
        <f>ROUND(ROUND(F172,2)*ROUND(G172,3),2)</f>
        <v>0</v>
      </c>
    </row>
    <row r="173" spans="1:8" x14ac:dyDescent="0.4">
      <c r="E173" s="28" t="s">
        <v>34</v>
      </c>
      <c r="F173" s="8"/>
      <c r="G173" s="8"/>
      <c r="H173" s="15">
        <f>SUM(H169:H172)</f>
        <v>0</v>
      </c>
    </row>
    <row r="175" spans="1:8" x14ac:dyDescent="0.4">
      <c r="C175" s="8" t="s">
        <v>5</v>
      </c>
      <c r="D175" s="9" t="s">
        <v>6</v>
      </c>
      <c r="E175" s="28" t="s">
        <v>7</v>
      </c>
    </row>
    <row r="176" spans="1:8" x14ac:dyDescent="0.4">
      <c r="C176" s="8" t="s">
        <v>8</v>
      </c>
      <c r="D176" s="9" t="s">
        <v>695</v>
      </c>
      <c r="E176" s="28" t="s">
        <v>696</v>
      </c>
    </row>
    <row r="178" spans="1:8" x14ac:dyDescent="0.4">
      <c r="A178" s="5" t="s">
        <v>697</v>
      </c>
      <c r="B178" s="5">
        <v>1</v>
      </c>
      <c r="C178" s="5" t="s">
        <v>698</v>
      </c>
      <c r="D178" s="10" t="s">
        <v>39</v>
      </c>
      <c r="E178" s="16" t="s">
        <v>699</v>
      </c>
      <c r="F178" s="12"/>
      <c r="G178" s="13">
        <v>1</v>
      </c>
      <c r="H178" s="14">
        <f>ROUND(ROUND(F178,2)*ROUND(G178,3),2)</f>
        <v>0</v>
      </c>
    </row>
    <row r="179" spans="1:8" x14ac:dyDescent="0.4">
      <c r="E179" s="28" t="s">
        <v>34</v>
      </c>
      <c r="F179" s="8"/>
      <c r="G179" s="8"/>
      <c r="H179" s="15">
        <f>SUM(H178:H178)</f>
        <v>0</v>
      </c>
    </row>
    <row r="180" spans="1:8" x14ac:dyDescent="0.4">
      <c r="E180" s="28"/>
      <c r="F180" s="8"/>
      <c r="G180" s="8"/>
      <c r="H180" s="15"/>
    </row>
    <row r="181" spans="1:8" x14ac:dyDescent="0.4">
      <c r="C181" s="8" t="s">
        <v>5</v>
      </c>
      <c r="D181" s="9" t="s">
        <v>6</v>
      </c>
      <c r="E181" s="28" t="s">
        <v>7</v>
      </c>
    </row>
    <row r="182" spans="1:8" x14ac:dyDescent="0.4">
      <c r="C182" s="8" t="s">
        <v>8</v>
      </c>
      <c r="D182" s="9" t="s">
        <v>703</v>
      </c>
      <c r="E182" s="28" t="s">
        <v>702</v>
      </c>
    </row>
    <row r="183" spans="1:8" x14ac:dyDescent="0.4">
      <c r="C183" s="8"/>
      <c r="D183" s="9"/>
      <c r="E183" s="28" t="s">
        <v>709</v>
      </c>
    </row>
    <row r="184" spans="1:8" ht="54.45" x14ac:dyDescent="0.4">
      <c r="A184" s="11" t="s">
        <v>705</v>
      </c>
      <c r="B184" s="11">
        <v>1</v>
      </c>
      <c r="C184" s="11" t="s">
        <v>704</v>
      </c>
      <c r="D184" s="10" t="s">
        <v>706</v>
      </c>
      <c r="E184" s="16" t="s">
        <v>707</v>
      </c>
      <c r="F184" s="12"/>
      <c r="G184" s="13">
        <v>1</v>
      </c>
      <c r="H184" s="14">
        <f>ROUND(ROUND(F184,2)*ROUND(G184,3),2)</f>
        <v>0</v>
      </c>
    </row>
    <row r="185" spans="1:8" x14ac:dyDescent="0.4">
      <c r="A185" s="11"/>
      <c r="B185" s="11"/>
      <c r="C185" s="11"/>
      <c r="D185" s="10"/>
      <c r="E185" s="28" t="s">
        <v>700</v>
      </c>
      <c r="F185" s="4"/>
      <c r="G185" s="3"/>
      <c r="H185" s="14"/>
    </row>
    <row r="186" spans="1:8" ht="75.900000000000006" x14ac:dyDescent="0.4">
      <c r="A186" s="11" t="s">
        <v>705</v>
      </c>
      <c r="B186" s="11">
        <v>1</v>
      </c>
      <c r="C186" s="11" t="s">
        <v>704</v>
      </c>
      <c r="D186" s="10" t="s">
        <v>706</v>
      </c>
      <c r="E186" s="16" t="s">
        <v>708</v>
      </c>
      <c r="F186" s="12"/>
      <c r="G186" s="13">
        <v>1</v>
      </c>
      <c r="H186" s="14">
        <f>ROUND(ROUND(F186,2)*ROUND(G186,3),2)</f>
        <v>0</v>
      </c>
    </row>
    <row r="187" spans="1:8" x14ac:dyDescent="0.4">
      <c r="A187" s="11"/>
      <c r="B187" s="11"/>
      <c r="C187" s="11"/>
      <c r="D187" s="10"/>
      <c r="E187" s="28" t="s">
        <v>710</v>
      </c>
      <c r="F187" s="4"/>
      <c r="G187" s="3"/>
      <c r="H187" s="14"/>
    </row>
    <row r="188" spans="1:8" ht="43.75" x14ac:dyDescent="0.4">
      <c r="A188" s="11" t="s">
        <v>705</v>
      </c>
      <c r="B188" s="11">
        <v>1</v>
      </c>
      <c r="C188" s="11" t="s">
        <v>704</v>
      </c>
      <c r="D188" s="10" t="s">
        <v>706</v>
      </c>
      <c r="E188" s="16" t="s">
        <v>711</v>
      </c>
      <c r="F188" s="12"/>
      <c r="G188" s="13">
        <v>1</v>
      </c>
      <c r="H188" s="14">
        <f>ROUND(ROUND(F188,2)*ROUND(G188,3),2)</f>
        <v>0</v>
      </c>
    </row>
    <row r="189" spans="1:8" x14ac:dyDescent="0.4">
      <c r="A189" s="11"/>
      <c r="B189" s="11"/>
      <c r="C189" s="11"/>
      <c r="D189" s="10"/>
      <c r="E189" s="28" t="s">
        <v>712</v>
      </c>
      <c r="F189" s="4"/>
      <c r="G189" s="3"/>
      <c r="H189" s="14"/>
    </row>
    <row r="190" spans="1:8" ht="54.45" x14ac:dyDescent="0.4">
      <c r="A190" s="11" t="s">
        <v>705</v>
      </c>
      <c r="B190" s="11">
        <v>1</v>
      </c>
      <c r="C190" s="11" t="s">
        <v>704</v>
      </c>
      <c r="D190" s="10" t="s">
        <v>706</v>
      </c>
      <c r="E190" s="16" t="s">
        <v>713</v>
      </c>
      <c r="F190" s="12"/>
      <c r="G190" s="13">
        <v>1</v>
      </c>
      <c r="H190" s="14">
        <f>ROUND(ROUND(F190,2)*ROUND(G190,3),2)</f>
        <v>0</v>
      </c>
    </row>
    <row r="191" spans="1:8" x14ac:dyDescent="0.4">
      <c r="A191" s="11"/>
      <c r="B191" s="11"/>
      <c r="C191" s="11"/>
      <c r="D191" s="10"/>
      <c r="E191" s="28" t="s">
        <v>701</v>
      </c>
      <c r="F191" s="4"/>
      <c r="G191" s="3"/>
      <c r="H191" s="14"/>
    </row>
    <row r="192" spans="1:8" ht="54.45" x14ac:dyDescent="0.4">
      <c r="A192" s="11" t="s">
        <v>705</v>
      </c>
      <c r="B192" s="11">
        <v>1</v>
      </c>
      <c r="C192" s="11" t="s">
        <v>704</v>
      </c>
      <c r="D192" s="10" t="s">
        <v>706</v>
      </c>
      <c r="E192" s="16" t="s">
        <v>714</v>
      </c>
      <c r="F192" s="12"/>
      <c r="G192" s="13">
        <v>1</v>
      </c>
      <c r="H192" s="14">
        <f>ROUND(ROUND(F192,2)*ROUND(G192,3),2)</f>
        <v>0</v>
      </c>
    </row>
    <row r="193" spans="1:10" x14ac:dyDescent="0.4">
      <c r="A193" s="11"/>
      <c r="B193" s="11"/>
      <c r="C193" s="11"/>
      <c r="D193" s="10"/>
      <c r="E193" s="28" t="s">
        <v>715</v>
      </c>
      <c r="F193" s="4"/>
      <c r="G193" s="3"/>
      <c r="H193" s="14"/>
    </row>
    <row r="194" spans="1:10" x14ac:dyDescent="0.4">
      <c r="A194" s="11" t="s">
        <v>705</v>
      </c>
      <c r="B194" s="11">
        <v>1</v>
      </c>
      <c r="C194" s="11" t="s">
        <v>704</v>
      </c>
      <c r="D194" s="10" t="s">
        <v>706</v>
      </c>
      <c r="E194" s="16" t="s">
        <v>716</v>
      </c>
      <c r="F194" s="12"/>
      <c r="G194" s="13">
        <v>1</v>
      </c>
      <c r="H194" s="14">
        <f>ROUND(ROUND(F194,2)*ROUND(G194,3),2)</f>
        <v>0</v>
      </c>
    </row>
    <row r="195" spans="1:10" x14ac:dyDescent="0.4">
      <c r="H195" s="15">
        <f>SUM(H184:H194)</f>
        <v>0</v>
      </c>
      <c r="J195" s="2"/>
    </row>
    <row r="197" spans="1:10" x14ac:dyDescent="0.4">
      <c r="G197" s="1" t="s">
        <v>717</v>
      </c>
      <c r="H197" s="17">
        <f>SUM(H5:H195)/2</f>
        <v>0</v>
      </c>
    </row>
    <row r="198" spans="1:10" x14ac:dyDescent="0.4">
      <c r="G198" s="18" t="s">
        <v>718</v>
      </c>
      <c r="H198" s="2">
        <f>ROUND(H197*0.06,2)</f>
        <v>0</v>
      </c>
    </row>
    <row r="199" spans="1:10" x14ac:dyDescent="0.4">
      <c r="G199" s="18" t="s">
        <v>719</v>
      </c>
      <c r="H199" s="2">
        <f>ROUND(H197*0.13,2)</f>
        <v>0</v>
      </c>
    </row>
    <row r="201" spans="1:10" x14ac:dyDescent="0.4">
      <c r="G201" s="1" t="s">
        <v>720</v>
      </c>
      <c r="H201" s="17">
        <f>H197+H198+H199</f>
        <v>0</v>
      </c>
    </row>
  </sheetData>
  <mergeCells count="3">
    <mergeCell ref="A1:D1"/>
    <mergeCell ref="F1:H1"/>
    <mergeCell ref="C4:E4"/>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4"/>
  <sheetViews>
    <sheetView tabSelected="1" workbookViewId="0">
      <pane ySplit="4" topLeftCell="A5" activePane="bottomLeft" state="frozenSplit"/>
      <selection pane="bottomLeft" activeCell="E7" sqref="E7"/>
    </sheetView>
  </sheetViews>
  <sheetFormatPr defaultRowHeight="14.6" x14ac:dyDescent="0.4"/>
  <cols>
    <col min="1" max="1" width="18.69140625" customWidth="1"/>
    <col min="2" max="2" width="3.4609375" customWidth="1"/>
    <col min="3" max="3" width="13.69140625" customWidth="1"/>
    <col min="4" max="4" width="4.4609375" customWidth="1"/>
    <col min="5" max="5" width="48.69140625" style="27" customWidth="1"/>
    <col min="6" max="7" width="12.69140625" customWidth="1"/>
    <col min="8" max="8" width="13.69140625" customWidth="1"/>
    <col min="10" max="11" width="11.69140625" bestFit="1" customWidth="1"/>
    <col min="12" max="12" width="11.53515625" bestFit="1" customWidth="1"/>
  </cols>
  <sheetData>
    <row r="1" spans="1:8" ht="15" thickBot="1" x14ac:dyDescent="0.45">
      <c r="A1" s="19" t="s">
        <v>722</v>
      </c>
      <c r="B1" s="19" t="s">
        <v>0</v>
      </c>
      <c r="C1" s="19" t="s">
        <v>0</v>
      </c>
      <c r="D1" s="19" t="s">
        <v>0</v>
      </c>
      <c r="E1" s="25" t="s">
        <v>723</v>
      </c>
      <c r="F1" s="20"/>
      <c r="G1" s="20"/>
      <c r="H1" s="21"/>
    </row>
    <row r="2" spans="1:8" ht="18.45" x14ac:dyDescent="0.5">
      <c r="C2" s="6"/>
      <c r="D2" s="6"/>
      <c r="E2" s="26" t="s">
        <v>1</v>
      </c>
      <c r="F2" s="6"/>
      <c r="G2" s="6"/>
      <c r="H2" s="6"/>
    </row>
    <row r="3" spans="1:8" ht="15" thickBot="1" x14ac:dyDescent="0.45"/>
    <row r="4" spans="1:8" ht="15" thickBot="1" x14ac:dyDescent="0.45">
      <c r="C4" s="22" t="s">
        <v>724</v>
      </c>
      <c r="D4" s="23"/>
      <c r="E4" s="24"/>
      <c r="F4" s="7" t="s">
        <v>2</v>
      </c>
      <c r="G4" s="7" t="s">
        <v>3</v>
      </c>
      <c r="H4" s="7" t="s">
        <v>4</v>
      </c>
    </row>
    <row r="6" spans="1:8" x14ac:dyDescent="0.4">
      <c r="C6" s="8" t="s">
        <v>5</v>
      </c>
      <c r="D6" s="9" t="s">
        <v>6</v>
      </c>
      <c r="E6" s="28" t="s">
        <v>7</v>
      </c>
    </row>
    <row r="7" spans="1:8" x14ac:dyDescent="0.4">
      <c r="C7" s="8" t="s">
        <v>8</v>
      </c>
      <c r="D7" s="9" t="s">
        <v>66</v>
      </c>
      <c r="E7" s="28" t="s">
        <v>193</v>
      </c>
    </row>
    <row r="8" spans="1:8" x14ac:dyDescent="0.4">
      <c r="C8" s="8" t="s">
        <v>11</v>
      </c>
      <c r="D8" s="9" t="s">
        <v>6</v>
      </c>
      <c r="E8" s="28" t="s">
        <v>194</v>
      </c>
    </row>
    <row r="10" spans="1:8" x14ac:dyDescent="0.4">
      <c r="A10" s="11" t="s">
        <v>195</v>
      </c>
      <c r="B10" s="11">
        <v>1</v>
      </c>
      <c r="C10" s="11" t="s">
        <v>196</v>
      </c>
      <c r="D10" s="10" t="s">
        <v>26</v>
      </c>
      <c r="E10" s="16" t="s">
        <v>197</v>
      </c>
      <c r="F10" s="12"/>
      <c r="G10" s="13">
        <v>1</v>
      </c>
      <c r="H10" s="14">
        <f>ROUND(ROUND(F10,2)*ROUND(G10,3),2)</f>
        <v>0</v>
      </c>
    </row>
    <row r="11" spans="1:8" ht="22.3" x14ac:dyDescent="0.4">
      <c r="A11" s="11" t="s">
        <v>195</v>
      </c>
      <c r="B11" s="11">
        <v>2</v>
      </c>
      <c r="C11" s="11" t="s">
        <v>198</v>
      </c>
      <c r="D11" s="10" t="s">
        <v>26</v>
      </c>
      <c r="E11" s="16" t="s">
        <v>199</v>
      </c>
      <c r="F11" s="12"/>
      <c r="G11" s="13">
        <v>1</v>
      </c>
      <c r="H11" s="14">
        <f>ROUND(ROUND(F11,2)*ROUND(G11,3),2)</f>
        <v>0</v>
      </c>
    </row>
    <row r="12" spans="1:8" x14ac:dyDescent="0.4">
      <c r="A12" s="11" t="s">
        <v>195</v>
      </c>
      <c r="B12" s="11">
        <v>3</v>
      </c>
      <c r="C12" s="11" t="s">
        <v>200</v>
      </c>
      <c r="D12" s="10" t="s">
        <v>26</v>
      </c>
      <c r="E12" s="16" t="s">
        <v>201</v>
      </c>
      <c r="F12" s="12"/>
      <c r="G12" s="13">
        <v>1</v>
      </c>
      <c r="H12" s="14">
        <f>ROUND(ROUND(F12,2)*ROUND(G12,3),2)</f>
        <v>0</v>
      </c>
    </row>
    <row r="13" spans="1:8" ht="75.900000000000006" x14ac:dyDescent="0.4">
      <c r="A13" s="11" t="s">
        <v>195</v>
      </c>
      <c r="B13" s="11">
        <v>4</v>
      </c>
      <c r="C13" s="11" t="s">
        <v>202</v>
      </c>
      <c r="D13" s="10" t="s">
        <v>26</v>
      </c>
      <c r="E13" s="16" t="s">
        <v>203</v>
      </c>
      <c r="F13" s="12"/>
      <c r="G13" s="13">
        <v>1</v>
      </c>
      <c r="H13" s="14">
        <f>ROUND(ROUND(F13,2)*ROUND(G13,3),2)</f>
        <v>0</v>
      </c>
    </row>
    <row r="14" spans="1:8" x14ac:dyDescent="0.4">
      <c r="E14" s="28" t="s">
        <v>34</v>
      </c>
      <c r="F14" s="8"/>
      <c r="G14" s="8"/>
      <c r="H14" s="15">
        <f>SUM(H10:H13)</f>
        <v>0</v>
      </c>
    </row>
    <row r="16" spans="1:8" x14ac:dyDescent="0.4">
      <c r="C16" s="8" t="s">
        <v>5</v>
      </c>
      <c r="D16" s="9" t="s">
        <v>6</v>
      </c>
      <c r="E16" s="28" t="s">
        <v>7</v>
      </c>
    </row>
    <row r="17" spans="1:8" x14ac:dyDescent="0.4">
      <c r="C17" s="8" t="s">
        <v>8</v>
      </c>
      <c r="D17" s="9" t="s">
        <v>66</v>
      </c>
      <c r="E17" s="28" t="s">
        <v>193</v>
      </c>
    </row>
    <row r="18" spans="1:8" x14ac:dyDescent="0.4">
      <c r="C18" s="8" t="s">
        <v>11</v>
      </c>
      <c r="D18" s="9" t="s">
        <v>58</v>
      </c>
      <c r="E18" s="28" t="s">
        <v>204</v>
      </c>
    </row>
    <row r="19" spans="1:8" x14ac:dyDescent="0.4">
      <c r="C19" s="8" t="s">
        <v>13</v>
      </c>
      <c r="D19" s="9" t="s">
        <v>6</v>
      </c>
      <c r="E19" s="28" t="s">
        <v>205</v>
      </c>
    </row>
    <row r="20" spans="1:8" x14ac:dyDescent="0.4">
      <c r="C20" s="8" t="s">
        <v>206</v>
      </c>
      <c r="D20" s="9" t="s">
        <v>6</v>
      </c>
      <c r="E20" s="28" t="s">
        <v>207</v>
      </c>
    </row>
    <row r="22" spans="1:8" ht="33" x14ac:dyDescent="0.4">
      <c r="A22" s="11" t="s">
        <v>208</v>
      </c>
      <c r="B22" s="11">
        <v>1</v>
      </c>
      <c r="C22" s="11" t="s">
        <v>209</v>
      </c>
      <c r="D22" s="10" t="s">
        <v>149</v>
      </c>
      <c r="E22" s="16" t="s">
        <v>210</v>
      </c>
      <c r="F22" s="12"/>
      <c r="G22" s="13">
        <v>80</v>
      </c>
      <c r="H22" s="14">
        <f t="shared" ref="H22:H43" si="0">ROUND(ROUND(F22,2)*ROUND(G22,3),2)</f>
        <v>0</v>
      </c>
    </row>
    <row r="23" spans="1:8" ht="33" x14ac:dyDescent="0.4">
      <c r="A23" s="11" t="s">
        <v>208</v>
      </c>
      <c r="B23" s="11">
        <v>2</v>
      </c>
      <c r="C23" s="11" t="s">
        <v>211</v>
      </c>
      <c r="D23" s="10" t="s">
        <v>149</v>
      </c>
      <c r="E23" s="16" t="s">
        <v>212</v>
      </c>
      <c r="F23" s="12"/>
      <c r="G23" s="13">
        <v>30</v>
      </c>
      <c r="H23" s="14">
        <f t="shared" si="0"/>
        <v>0</v>
      </c>
    </row>
    <row r="24" spans="1:8" ht="33" x14ac:dyDescent="0.4">
      <c r="A24" s="11" t="s">
        <v>208</v>
      </c>
      <c r="B24" s="11">
        <v>3</v>
      </c>
      <c r="C24" s="11" t="s">
        <v>213</v>
      </c>
      <c r="D24" s="10" t="s">
        <v>149</v>
      </c>
      <c r="E24" s="16" t="s">
        <v>214</v>
      </c>
      <c r="F24" s="12"/>
      <c r="G24" s="13">
        <v>55</v>
      </c>
      <c r="H24" s="14">
        <f t="shared" si="0"/>
        <v>0</v>
      </c>
    </row>
    <row r="25" spans="1:8" ht="33" x14ac:dyDescent="0.4">
      <c r="A25" s="11" t="s">
        <v>208</v>
      </c>
      <c r="B25" s="11">
        <v>4</v>
      </c>
      <c r="C25" s="11" t="s">
        <v>215</v>
      </c>
      <c r="D25" s="10" t="s">
        <v>149</v>
      </c>
      <c r="E25" s="16" t="s">
        <v>216</v>
      </c>
      <c r="F25" s="12"/>
      <c r="G25" s="13">
        <v>115</v>
      </c>
      <c r="H25" s="14">
        <f t="shared" si="0"/>
        <v>0</v>
      </c>
    </row>
    <row r="26" spans="1:8" ht="33" x14ac:dyDescent="0.4">
      <c r="A26" s="11" t="s">
        <v>208</v>
      </c>
      <c r="B26" s="11">
        <v>5</v>
      </c>
      <c r="C26" s="11" t="s">
        <v>217</v>
      </c>
      <c r="D26" s="10" t="s">
        <v>149</v>
      </c>
      <c r="E26" s="16" t="s">
        <v>218</v>
      </c>
      <c r="F26" s="12"/>
      <c r="G26" s="13">
        <v>70</v>
      </c>
      <c r="H26" s="14">
        <f t="shared" si="0"/>
        <v>0</v>
      </c>
    </row>
    <row r="27" spans="1:8" ht="33" x14ac:dyDescent="0.4">
      <c r="A27" s="11" t="s">
        <v>208</v>
      </c>
      <c r="B27" s="11">
        <v>6</v>
      </c>
      <c r="C27" s="11" t="s">
        <v>219</v>
      </c>
      <c r="D27" s="10" t="s">
        <v>149</v>
      </c>
      <c r="E27" s="16" t="s">
        <v>220</v>
      </c>
      <c r="F27" s="12"/>
      <c r="G27" s="13">
        <v>70</v>
      </c>
      <c r="H27" s="14">
        <f t="shared" si="0"/>
        <v>0</v>
      </c>
    </row>
    <row r="28" spans="1:8" ht="33" x14ac:dyDescent="0.4">
      <c r="A28" s="11" t="s">
        <v>208</v>
      </c>
      <c r="B28" s="11">
        <v>7</v>
      </c>
      <c r="C28" s="11" t="s">
        <v>221</v>
      </c>
      <c r="D28" s="10" t="s">
        <v>149</v>
      </c>
      <c r="E28" s="16" t="s">
        <v>222</v>
      </c>
      <c r="F28" s="12"/>
      <c r="G28" s="13">
        <v>80</v>
      </c>
      <c r="H28" s="14">
        <f t="shared" si="0"/>
        <v>0</v>
      </c>
    </row>
    <row r="29" spans="1:8" ht="33" x14ac:dyDescent="0.4">
      <c r="A29" s="11" t="s">
        <v>208</v>
      </c>
      <c r="B29" s="11">
        <v>8</v>
      </c>
      <c r="C29" s="11" t="s">
        <v>223</v>
      </c>
      <c r="D29" s="10" t="s">
        <v>149</v>
      </c>
      <c r="E29" s="16" t="s">
        <v>224</v>
      </c>
      <c r="F29" s="12"/>
      <c r="G29" s="13">
        <v>126</v>
      </c>
      <c r="H29" s="14">
        <f t="shared" si="0"/>
        <v>0</v>
      </c>
    </row>
    <row r="30" spans="1:8" ht="54.45" x14ac:dyDescent="0.4">
      <c r="A30" s="11" t="s">
        <v>208</v>
      </c>
      <c r="B30" s="11">
        <v>9</v>
      </c>
      <c r="C30" s="11" t="s">
        <v>225</v>
      </c>
      <c r="D30" s="10" t="s">
        <v>149</v>
      </c>
      <c r="E30" s="16" t="s">
        <v>226</v>
      </c>
      <c r="F30" s="12"/>
      <c r="G30" s="13">
        <v>65</v>
      </c>
      <c r="H30" s="14">
        <f t="shared" si="0"/>
        <v>0</v>
      </c>
    </row>
    <row r="31" spans="1:8" ht="54.45" x14ac:dyDescent="0.4">
      <c r="A31" s="11" t="s">
        <v>208</v>
      </c>
      <c r="B31" s="11">
        <v>10</v>
      </c>
      <c r="C31" s="11" t="s">
        <v>227</v>
      </c>
      <c r="D31" s="10" t="s">
        <v>149</v>
      </c>
      <c r="E31" s="16" t="s">
        <v>228</v>
      </c>
      <c r="F31" s="12"/>
      <c r="G31" s="13">
        <v>30</v>
      </c>
      <c r="H31" s="14">
        <f t="shared" si="0"/>
        <v>0</v>
      </c>
    </row>
    <row r="32" spans="1:8" ht="54.45" x14ac:dyDescent="0.4">
      <c r="A32" s="11" t="s">
        <v>208</v>
      </c>
      <c r="B32" s="11">
        <v>11</v>
      </c>
      <c r="C32" s="11" t="s">
        <v>229</v>
      </c>
      <c r="D32" s="10" t="s">
        <v>149</v>
      </c>
      <c r="E32" s="16" t="s">
        <v>230</v>
      </c>
      <c r="F32" s="12"/>
      <c r="G32" s="13">
        <v>25</v>
      </c>
      <c r="H32" s="14">
        <f t="shared" si="0"/>
        <v>0</v>
      </c>
    </row>
    <row r="33" spans="1:8" ht="54.45" x14ac:dyDescent="0.4">
      <c r="A33" s="11" t="s">
        <v>208</v>
      </c>
      <c r="B33" s="11">
        <v>12</v>
      </c>
      <c r="C33" s="11" t="s">
        <v>231</v>
      </c>
      <c r="D33" s="10" t="s">
        <v>149</v>
      </c>
      <c r="E33" s="16" t="s">
        <v>232</v>
      </c>
      <c r="F33" s="12"/>
      <c r="G33" s="13">
        <v>20</v>
      </c>
      <c r="H33" s="14">
        <f t="shared" si="0"/>
        <v>0</v>
      </c>
    </row>
    <row r="34" spans="1:8" ht="54.45" x14ac:dyDescent="0.4">
      <c r="A34" s="11" t="s">
        <v>208</v>
      </c>
      <c r="B34" s="11">
        <v>13</v>
      </c>
      <c r="C34" s="11" t="s">
        <v>233</v>
      </c>
      <c r="D34" s="10" t="s">
        <v>149</v>
      </c>
      <c r="E34" s="16" t="s">
        <v>234</v>
      </c>
      <c r="F34" s="12"/>
      <c r="G34" s="13">
        <v>20</v>
      </c>
      <c r="H34" s="14">
        <f t="shared" si="0"/>
        <v>0</v>
      </c>
    </row>
    <row r="35" spans="1:8" ht="54.45" x14ac:dyDescent="0.4">
      <c r="A35" s="11" t="s">
        <v>208</v>
      </c>
      <c r="B35" s="11">
        <v>14</v>
      </c>
      <c r="C35" s="11" t="s">
        <v>235</v>
      </c>
      <c r="D35" s="10" t="s">
        <v>149</v>
      </c>
      <c r="E35" s="16" t="s">
        <v>236</v>
      </c>
      <c r="F35" s="12"/>
      <c r="G35" s="13">
        <v>40</v>
      </c>
      <c r="H35" s="14">
        <f t="shared" si="0"/>
        <v>0</v>
      </c>
    </row>
    <row r="36" spans="1:8" ht="54.45" x14ac:dyDescent="0.4">
      <c r="A36" s="11" t="s">
        <v>208</v>
      </c>
      <c r="B36" s="11">
        <v>15</v>
      </c>
      <c r="C36" s="11" t="s">
        <v>237</v>
      </c>
      <c r="D36" s="10" t="s">
        <v>149</v>
      </c>
      <c r="E36" s="16" t="s">
        <v>238</v>
      </c>
      <c r="F36" s="12"/>
      <c r="G36" s="13">
        <v>65</v>
      </c>
      <c r="H36" s="14">
        <f t="shared" si="0"/>
        <v>0</v>
      </c>
    </row>
    <row r="37" spans="1:8" ht="54.45" x14ac:dyDescent="0.4">
      <c r="A37" s="11" t="s">
        <v>208</v>
      </c>
      <c r="B37" s="11">
        <v>16</v>
      </c>
      <c r="C37" s="11" t="s">
        <v>239</v>
      </c>
      <c r="D37" s="10" t="s">
        <v>149</v>
      </c>
      <c r="E37" s="16" t="s">
        <v>240</v>
      </c>
      <c r="F37" s="12"/>
      <c r="G37" s="13">
        <v>30</v>
      </c>
      <c r="H37" s="14">
        <f t="shared" si="0"/>
        <v>0</v>
      </c>
    </row>
    <row r="38" spans="1:8" ht="54.45" x14ac:dyDescent="0.4">
      <c r="A38" s="11" t="s">
        <v>208</v>
      </c>
      <c r="B38" s="11">
        <v>17</v>
      </c>
      <c r="C38" s="11" t="s">
        <v>241</v>
      </c>
      <c r="D38" s="10" t="s">
        <v>149</v>
      </c>
      <c r="E38" s="16" t="s">
        <v>242</v>
      </c>
      <c r="F38" s="12"/>
      <c r="G38" s="13">
        <v>95</v>
      </c>
      <c r="H38" s="14">
        <f t="shared" si="0"/>
        <v>0</v>
      </c>
    </row>
    <row r="39" spans="1:8" ht="54.45" x14ac:dyDescent="0.4">
      <c r="A39" s="11" t="s">
        <v>208</v>
      </c>
      <c r="B39" s="11">
        <v>18</v>
      </c>
      <c r="C39" s="11" t="s">
        <v>243</v>
      </c>
      <c r="D39" s="10" t="s">
        <v>149</v>
      </c>
      <c r="E39" s="16" t="s">
        <v>244</v>
      </c>
      <c r="F39" s="12"/>
      <c r="G39" s="13">
        <v>50</v>
      </c>
      <c r="H39" s="14">
        <f t="shared" si="0"/>
        <v>0</v>
      </c>
    </row>
    <row r="40" spans="1:8" ht="54.45" x14ac:dyDescent="0.4">
      <c r="A40" s="11" t="s">
        <v>208</v>
      </c>
      <c r="B40" s="11">
        <v>19</v>
      </c>
      <c r="C40" s="11" t="s">
        <v>245</v>
      </c>
      <c r="D40" s="10" t="s">
        <v>149</v>
      </c>
      <c r="E40" s="16" t="s">
        <v>246</v>
      </c>
      <c r="F40" s="12"/>
      <c r="G40" s="13">
        <v>30</v>
      </c>
      <c r="H40" s="14">
        <f t="shared" si="0"/>
        <v>0</v>
      </c>
    </row>
    <row r="41" spans="1:8" ht="54.45" x14ac:dyDescent="0.4">
      <c r="A41" s="11" t="s">
        <v>208</v>
      </c>
      <c r="B41" s="11">
        <v>20</v>
      </c>
      <c r="C41" s="11" t="s">
        <v>247</v>
      </c>
      <c r="D41" s="10" t="s">
        <v>149</v>
      </c>
      <c r="E41" s="16" t="s">
        <v>248</v>
      </c>
      <c r="F41" s="12"/>
      <c r="G41" s="13">
        <v>126</v>
      </c>
      <c r="H41" s="14">
        <f t="shared" si="0"/>
        <v>0</v>
      </c>
    </row>
    <row r="42" spans="1:8" ht="33" x14ac:dyDescent="0.4">
      <c r="A42" s="11" t="s">
        <v>208</v>
      </c>
      <c r="B42" s="11">
        <v>21</v>
      </c>
      <c r="C42" s="11" t="s">
        <v>249</v>
      </c>
      <c r="D42" s="10" t="s">
        <v>26</v>
      </c>
      <c r="E42" s="16" t="s">
        <v>250</v>
      </c>
      <c r="F42" s="12"/>
      <c r="G42" s="13">
        <v>1</v>
      </c>
      <c r="H42" s="14">
        <f t="shared" si="0"/>
        <v>0</v>
      </c>
    </row>
    <row r="43" spans="1:8" ht="33" x14ac:dyDescent="0.4">
      <c r="A43" s="11" t="s">
        <v>208</v>
      </c>
      <c r="B43" s="11">
        <v>22</v>
      </c>
      <c r="C43" s="11" t="s">
        <v>251</v>
      </c>
      <c r="D43" s="10" t="s">
        <v>26</v>
      </c>
      <c r="E43" s="16" t="s">
        <v>252</v>
      </c>
      <c r="F43" s="12"/>
      <c r="G43" s="13">
        <v>1</v>
      </c>
      <c r="H43" s="14">
        <f t="shared" si="0"/>
        <v>0</v>
      </c>
    </row>
    <row r="44" spans="1:8" x14ac:dyDescent="0.4">
      <c r="E44" s="28" t="s">
        <v>34</v>
      </c>
      <c r="F44" s="8"/>
      <c r="G44" s="8"/>
      <c r="H44" s="15">
        <f>SUM(H22:H43)</f>
        <v>0</v>
      </c>
    </row>
    <row r="46" spans="1:8" x14ac:dyDescent="0.4">
      <c r="C46" s="8" t="s">
        <v>5</v>
      </c>
      <c r="D46" s="9" t="s">
        <v>6</v>
      </c>
      <c r="E46" s="28" t="s">
        <v>7</v>
      </c>
    </row>
    <row r="47" spans="1:8" x14ac:dyDescent="0.4">
      <c r="C47" s="8" t="s">
        <v>8</v>
      </c>
      <c r="D47" s="9" t="s">
        <v>66</v>
      </c>
      <c r="E47" s="28" t="s">
        <v>193</v>
      </c>
    </row>
    <row r="48" spans="1:8" x14ac:dyDescent="0.4">
      <c r="C48" s="8" t="s">
        <v>11</v>
      </c>
      <c r="D48" s="9" t="s">
        <v>58</v>
      </c>
      <c r="E48" s="28" t="s">
        <v>204</v>
      </c>
    </row>
    <row r="49" spans="1:8" x14ac:dyDescent="0.4">
      <c r="C49" s="8" t="s">
        <v>13</v>
      </c>
      <c r="D49" s="9" t="s">
        <v>6</v>
      </c>
      <c r="E49" s="28" t="s">
        <v>205</v>
      </c>
    </row>
    <row r="50" spans="1:8" x14ac:dyDescent="0.4">
      <c r="C50" s="8" t="s">
        <v>206</v>
      </c>
      <c r="D50" s="9" t="s">
        <v>35</v>
      </c>
      <c r="E50" s="28" t="s">
        <v>253</v>
      </c>
    </row>
    <row r="52" spans="1:8" ht="22.3" x14ac:dyDescent="0.4">
      <c r="A52" s="11" t="s">
        <v>254</v>
      </c>
      <c r="B52" s="11">
        <v>1</v>
      </c>
      <c r="C52" s="11" t="s">
        <v>255</v>
      </c>
      <c r="D52" s="10" t="s">
        <v>26</v>
      </c>
      <c r="E52" s="16" t="s">
        <v>256</v>
      </c>
      <c r="F52" s="12"/>
      <c r="G52" s="13">
        <v>1</v>
      </c>
      <c r="H52" s="14">
        <f t="shared" ref="H52:H67" si="1">ROUND(ROUND(F52,2)*ROUND(G52,3),2)</f>
        <v>0</v>
      </c>
    </row>
    <row r="53" spans="1:8" ht="22.3" x14ac:dyDescent="0.4">
      <c r="A53" s="11" t="s">
        <v>254</v>
      </c>
      <c r="B53" s="11">
        <v>2</v>
      </c>
      <c r="C53" s="11" t="s">
        <v>257</v>
      </c>
      <c r="D53" s="10" t="s">
        <v>26</v>
      </c>
      <c r="E53" s="16" t="s">
        <v>258</v>
      </c>
      <c r="F53" s="12"/>
      <c r="G53" s="13">
        <v>2</v>
      </c>
      <c r="H53" s="14">
        <f t="shared" si="1"/>
        <v>0</v>
      </c>
    </row>
    <row r="54" spans="1:8" ht="22.3" x14ac:dyDescent="0.4">
      <c r="A54" s="11" t="s">
        <v>254</v>
      </c>
      <c r="B54" s="11">
        <v>3</v>
      </c>
      <c r="C54" s="11" t="s">
        <v>259</v>
      </c>
      <c r="D54" s="10" t="s">
        <v>26</v>
      </c>
      <c r="E54" s="16" t="s">
        <v>260</v>
      </c>
      <c r="F54" s="12"/>
      <c r="G54" s="13">
        <v>3</v>
      </c>
      <c r="H54" s="14">
        <f t="shared" si="1"/>
        <v>0</v>
      </c>
    </row>
    <row r="55" spans="1:8" ht="33" x14ac:dyDescent="0.4">
      <c r="A55" s="11" t="s">
        <v>254</v>
      </c>
      <c r="B55" s="11">
        <v>4</v>
      </c>
      <c r="C55" s="11" t="s">
        <v>261</v>
      </c>
      <c r="D55" s="10" t="s">
        <v>26</v>
      </c>
      <c r="E55" s="16" t="s">
        <v>262</v>
      </c>
      <c r="F55" s="12"/>
      <c r="G55" s="13">
        <v>5</v>
      </c>
      <c r="H55" s="14">
        <f t="shared" si="1"/>
        <v>0</v>
      </c>
    </row>
    <row r="56" spans="1:8" ht="75.900000000000006" x14ac:dyDescent="0.4">
      <c r="A56" s="11" t="s">
        <v>254</v>
      </c>
      <c r="B56" s="11">
        <v>5</v>
      </c>
      <c r="C56" s="11" t="s">
        <v>263</v>
      </c>
      <c r="D56" s="10" t="s">
        <v>26</v>
      </c>
      <c r="E56" s="16" t="s">
        <v>264</v>
      </c>
      <c r="F56" s="12"/>
      <c r="G56" s="13">
        <v>2</v>
      </c>
      <c r="H56" s="14">
        <f t="shared" si="1"/>
        <v>0</v>
      </c>
    </row>
    <row r="57" spans="1:8" ht="65.150000000000006" x14ac:dyDescent="0.4">
      <c r="A57" s="11" t="s">
        <v>254</v>
      </c>
      <c r="B57" s="11">
        <v>6</v>
      </c>
      <c r="C57" s="11" t="s">
        <v>265</v>
      </c>
      <c r="D57" s="10" t="s">
        <v>26</v>
      </c>
      <c r="E57" s="16" t="s">
        <v>266</v>
      </c>
      <c r="F57" s="12"/>
      <c r="G57" s="13">
        <v>1</v>
      </c>
      <c r="H57" s="14">
        <f t="shared" si="1"/>
        <v>0</v>
      </c>
    </row>
    <row r="58" spans="1:8" ht="43.75" x14ac:dyDescent="0.4">
      <c r="A58" s="11" t="s">
        <v>254</v>
      </c>
      <c r="B58" s="11">
        <v>7</v>
      </c>
      <c r="C58" s="11" t="s">
        <v>267</v>
      </c>
      <c r="D58" s="10" t="s">
        <v>26</v>
      </c>
      <c r="E58" s="16" t="s">
        <v>268</v>
      </c>
      <c r="F58" s="12"/>
      <c r="G58" s="13">
        <v>1</v>
      </c>
      <c r="H58" s="14">
        <f t="shared" si="1"/>
        <v>0</v>
      </c>
    </row>
    <row r="59" spans="1:8" ht="43.75" x14ac:dyDescent="0.4">
      <c r="A59" s="11" t="s">
        <v>254</v>
      </c>
      <c r="B59" s="11">
        <v>8</v>
      </c>
      <c r="C59" s="11" t="s">
        <v>269</v>
      </c>
      <c r="D59" s="10" t="s">
        <v>26</v>
      </c>
      <c r="E59" s="16" t="s">
        <v>270</v>
      </c>
      <c r="F59" s="12"/>
      <c r="G59" s="13">
        <v>1</v>
      </c>
      <c r="H59" s="14">
        <f t="shared" si="1"/>
        <v>0</v>
      </c>
    </row>
    <row r="60" spans="1:8" ht="22.3" x14ac:dyDescent="0.4">
      <c r="A60" s="11" t="s">
        <v>254</v>
      </c>
      <c r="B60" s="11">
        <v>9</v>
      </c>
      <c r="C60" s="11" t="s">
        <v>271</v>
      </c>
      <c r="D60" s="10" t="s">
        <v>26</v>
      </c>
      <c r="E60" s="16" t="s">
        <v>272</v>
      </c>
      <c r="F60" s="12"/>
      <c r="G60" s="13">
        <v>2</v>
      </c>
      <c r="H60" s="14">
        <f t="shared" si="1"/>
        <v>0</v>
      </c>
    </row>
    <row r="61" spans="1:8" ht="22.3" x14ac:dyDescent="0.4">
      <c r="A61" s="11" t="s">
        <v>254</v>
      </c>
      <c r="B61" s="11">
        <v>10</v>
      </c>
      <c r="C61" s="11" t="s">
        <v>273</v>
      </c>
      <c r="D61" s="10" t="s">
        <v>26</v>
      </c>
      <c r="E61" s="16" t="s">
        <v>274</v>
      </c>
      <c r="F61" s="12"/>
      <c r="G61" s="13">
        <v>6</v>
      </c>
      <c r="H61" s="14">
        <f t="shared" si="1"/>
        <v>0</v>
      </c>
    </row>
    <row r="62" spans="1:8" ht="22.3" x14ac:dyDescent="0.4">
      <c r="A62" s="11" t="s">
        <v>254</v>
      </c>
      <c r="B62" s="11">
        <v>11</v>
      </c>
      <c r="C62" s="11" t="s">
        <v>275</v>
      </c>
      <c r="D62" s="10" t="s">
        <v>26</v>
      </c>
      <c r="E62" s="16" t="s">
        <v>276</v>
      </c>
      <c r="F62" s="12"/>
      <c r="G62" s="13">
        <v>1</v>
      </c>
      <c r="H62" s="14">
        <f t="shared" si="1"/>
        <v>0</v>
      </c>
    </row>
    <row r="63" spans="1:8" ht="65.150000000000006" x14ac:dyDescent="0.4">
      <c r="A63" s="11" t="s">
        <v>254</v>
      </c>
      <c r="B63" s="11">
        <v>12</v>
      </c>
      <c r="C63" s="11" t="s">
        <v>277</v>
      </c>
      <c r="D63" s="10" t="s">
        <v>26</v>
      </c>
      <c r="E63" s="16" t="s">
        <v>278</v>
      </c>
      <c r="F63" s="12"/>
      <c r="G63" s="13">
        <v>1</v>
      </c>
      <c r="H63" s="14">
        <f t="shared" si="1"/>
        <v>0</v>
      </c>
    </row>
    <row r="64" spans="1:8" ht="54.45" x14ac:dyDescent="0.4">
      <c r="A64" s="11" t="s">
        <v>254</v>
      </c>
      <c r="B64" s="11">
        <v>13</v>
      </c>
      <c r="C64" s="11" t="s">
        <v>279</v>
      </c>
      <c r="D64" s="10" t="s">
        <v>26</v>
      </c>
      <c r="E64" s="16" t="s">
        <v>280</v>
      </c>
      <c r="F64" s="12"/>
      <c r="G64" s="13">
        <v>1</v>
      </c>
      <c r="H64" s="14">
        <f t="shared" si="1"/>
        <v>0</v>
      </c>
    </row>
    <row r="65" spans="1:8" ht="43.75" x14ac:dyDescent="0.4">
      <c r="A65" s="11" t="s">
        <v>254</v>
      </c>
      <c r="B65" s="11">
        <v>14</v>
      </c>
      <c r="C65" s="11" t="s">
        <v>281</v>
      </c>
      <c r="D65" s="10" t="s">
        <v>26</v>
      </c>
      <c r="E65" s="16" t="s">
        <v>282</v>
      </c>
      <c r="F65" s="12"/>
      <c r="G65" s="13">
        <v>13</v>
      </c>
      <c r="H65" s="14">
        <f t="shared" si="1"/>
        <v>0</v>
      </c>
    </row>
    <row r="66" spans="1:8" ht="43.75" x14ac:dyDescent="0.4">
      <c r="A66" s="11" t="s">
        <v>254</v>
      </c>
      <c r="B66" s="11">
        <v>15</v>
      </c>
      <c r="C66" s="11" t="s">
        <v>283</v>
      </c>
      <c r="D66" s="10" t="s">
        <v>26</v>
      </c>
      <c r="E66" s="16" t="s">
        <v>284</v>
      </c>
      <c r="F66" s="12"/>
      <c r="G66" s="13">
        <v>4</v>
      </c>
      <c r="H66" s="14">
        <f t="shared" si="1"/>
        <v>0</v>
      </c>
    </row>
    <row r="67" spans="1:8" ht="33" x14ac:dyDescent="0.4">
      <c r="A67" s="11" t="s">
        <v>254</v>
      </c>
      <c r="B67" s="11">
        <v>16</v>
      </c>
      <c r="C67" s="11" t="s">
        <v>285</v>
      </c>
      <c r="D67" s="10" t="s">
        <v>26</v>
      </c>
      <c r="E67" s="16" t="s">
        <v>286</v>
      </c>
      <c r="F67" s="12"/>
      <c r="G67" s="13">
        <v>2</v>
      </c>
      <c r="H67" s="14">
        <f t="shared" si="1"/>
        <v>0</v>
      </c>
    </row>
    <row r="68" spans="1:8" x14ac:dyDescent="0.4">
      <c r="E68" s="28" t="s">
        <v>34</v>
      </c>
      <c r="F68" s="8"/>
      <c r="G68" s="8"/>
      <c r="H68" s="15">
        <f>SUM(H52:H67)</f>
        <v>0</v>
      </c>
    </row>
    <row r="70" spans="1:8" x14ac:dyDescent="0.4">
      <c r="C70" s="8" t="s">
        <v>5</v>
      </c>
      <c r="D70" s="9" t="s">
        <v>6</v>
      </c>
      <c r="E70" s="28" t="s">
        <v>7</v>
      </c>
    </row>
    <row r="71" spans="1:8" x14ac:dyDescent="0.4">
      <c r="C71" s="8" t="s">
        <v>8</v>
      </c>
      <c r="D71" s="9" t="s">
        <v>66</v>
      </c>
      <c r="E71" s="28" t="s">
        <v>193</v>
      </c>
    </row>
    <row r="72" spans="1:8" x14ac:dyDescent="0.4">
      <c r="C72" s="8" t="s">
        <v>11</v>
      </c>
      <c r="D72" s="9" t="s">
        <v>58</v>
      </c>
      <c r="E72" s="28" t="s">
        <v>204</v>
      </c>
    </row>
    <row r="73" spans="1:8" x14ac:dyDescent="0.4">
      <c r="C73" s="8" t="s">
        <v>13</v>
      </c>
      <c r="D73" s="9" t="s">
        <v>6</v>
      </c>
      <c r="E73" s="28" t="s">
        <v>205</v>
      </c>
    </row>
    <row r="74" spans="1:8" x14ac:dyDescent="0.4">
      <c r="C74" s="8" t="s">
        <v>206</v>
      </c>
      <c r="D74" s="9" t="s">
        <v>58</v>
      </c>
      <c r="E74" s="28" t="s">
        <v>287</v>
      </c>
    </row>
    <row r="76" spans="1:8" ht="22.3" x14ac:dyDescent="0.4">
      <c r="A76" s="11" t="s">
        <v>288</v>
      </c>
      <c r="B76" s="11">
        <v>1</v>
      </c>
      <c r="C76" s="11" t="s">
        <v>289</v>
      </c>
      <c r="D76" s="10" t="s">
        <v>26</v>
      </c>
      <c r="E76" s="16" t="s">
        <v>290</v>
      </c>
      <c r="F76" s="12"/>
      <c r="G76" s="13">
        <v>1</v>
      </c>
      <c r="H76" s="14">
        <f t="shared" ref="H76:H85" si="2">ROUND(ROUND(F76,2)*ROUND(G76,3),2)</f>
        <v>0</v>
      </c>
    </row>
    <row r="77" spans="1:8" ht="22.3" x14ac:dyDescent="0.4">
      <c r="A77" s="11" t="s">
        <v>288</v>
      </c>
      <c r="B77" s="11">
        <v>2</v>
      </c>
      <c r="C77" s="11" t="s">
        <v>291</v>
      </c>
      <c r="D77" s="10" t="s">
        <v>26</v>
      </c>
      <c r="E77" s="16" t="s">
        <v>292</v>
      </c>
      <c r="F77" s="12"/>
      <c r="G77" s="13">
        <v>1</v>
      </c>
      <c r="H77" s="14">
        <f t="shared" si="2"/>
        <v>0</v>
      </c>
    </row>
    <row r="78" spans="1:8" ht="65.150000000000006" x14ac:dyDescent="0.4">
      <c r="A78" s="11" t="s">
        <v>288</v>
      </c>
      <c r="B78" s="11">
        <v>3</v>
      </c>
      <c r="C78" s="11" t="s">
        <v>293</v>
      </c>
      <c r="D78" s="10" t="s">
        <v>26</v>
      </c>
      <c r="E78" s="16" t="s">
        <v>294</v>
      </c>
      <c r="F78" s="12"/>
      <c r="G78" s="13">
        <v>1</v>
      </c>
      <c r="H78" s="14">
        <f t="shared" si="2"/>
        <v>0</v>
      </c>
    </row>
    <row r="79" spans="1:8" ht="22.3" x14ac:dyDescent="0.4">
      <c r="A79" s="11" t="s">
        <v>288</v>
      </c>
      <c r="B79" s="11">
        <v>4</v>
      </c>
      <c r="C79" s="11" t="s">
        <v>271</v>
      </c>
      <c r="D79" s="10" t="s">
        <v>26</v>
      </c>
      <c r="E79" s="16" t="s">
        <v>272</v>
      </c>
      <c r="F79" s="12"/>
      <c r="G79" s="13">
        <v>2</v>
      </c>
      <c r="H79" s="14">
        <f t="shared" si="2"/>
        <v>0</v>
      </c>
    </row>
    <row r="80" spans="1:8" ht="43.75" x14ac:dyDescent="0.4">
      <c r="A80" s="11" t="s">
        <v>288</v>
      </c>
      <c r="B80" s="11">
        <v>5</v>
      </c>
      <c r="C80" s="11" t="s">
        <v>295</v>
      </c>
      <c r="D80" s="10" t="s">
        <v>26</v>
      </c>
      <c r="E80" s="16" t="s">
        <v>296</v>
      </c>
      <c r="F80" s="12"/>
      <c r="G80" s="13">
        <v>4</v>
      </c>
      <c r="H80" s="14">
        <f t="shared" si="2"/>
        <v>0</v>
      </c>
    </row>
    <row r="81" spans="1:8" ht="43.75" x14ac:dyDescent="0.4">
      <c r="A81" s="11" t="s">
        <v>288</v>
      </c>
      <c r="B81" s="11">
        <v>6</v>
      </c>
      <c r="C81" s="11" t="s">
        <v>281</v>
      </c>
      <c r="D81" s="10" t="s">
        <v>26</v>
      </c>
      <c r="E81" s="16" t="s">
        <v>282</v>
      </c>
      <c r="F81" s="12"/>
      <c r="G81" s="13">
        <v>10</v>
      </c>
      <c r="H81" s="14">
        <f t="shared" si="2"/>
        <v>0</v>
      </c>
    </row>
    <row r="82" spans="1:8" ht="43.75" x14ac:dyDescent="0.4">
      <c r="A82" s="11" t="s">
        <v>288</v>
      </c>
      <c r="B82" s="11">
        <v>7</v>
      </c>
      <c r="C82" s="11" t="s">
        <v>297</v>
      </c>
      <c r="D82" s="10" t="s">
        <v>26</v>
      </c>
      <c r="E82" s="16" t="s">
        <v>298</v>
      </c>
      <c r="F82" s="12"/>
      <c r="G82" s="13">
        <v>1</v>
      </c>
      <c r="H82" s="14">
        <f t="shared" si="2"/>
        <v>0</v>
      </c>
    </row>
    <row r="83" spans="1:8" ht="33" x14ac:dyDescent="0.4">
      <c r="A83" s="11" t="s">
        <v>288</v>
      </c>
      <c r="B83" s="11">
        <v>8</v>
      </c>
      <c r="C83" s="11" t="s">
        <v>213</v>
      </c>
      <c r="D83" s="10" t="s">
        <v>149</v>
      </c>
      <c r="E83" s="16" t="s">
        <v>214</v>
      </c>
      <c r="F83" s="12"/>
      <c r="G83" s="13">
        <v>36</v>
      </c>
      <c r="H83" s="14">
        <f t="shared" si="2"/>
        <v>0</v>
      </c>
    </row>
    <row r="84" spans="1:8" ht="33" x14ac:dyDescent="0.4">
      <c r="A84" s="11" t="s">
        <v>288</v>
      </c>
      <c r="B84" s="11">
        <v>9</v>
      </c>
      <c r="C84" s="11" t="s">
        <v>217</v>
      </c>
      <c r="D84" s="10" t="s">
        <v>149</v>
      </c>
      <c r="E84" s="16" t="s">
        <v>218</v>
      </c>
      <c r="F84" s="12"/>
      <c r="G84" s="13">
        <v>10</v>
      </c>
      <c r="H84" s="14">
        <f t="shared" si="2"/>
        <v>0</v>
      </c>
    </row>
    <row r="85" spans="1:8" ht="33" x14ac:dyDescent="0.4">
      <c r="A85" s="11" t="s">
        <v>288</v>
      </c>
      <c r="B85" s="11">
        <v>10</v>
      </c>
      <c r="C85" s="11" t="s">
        <v>219</v>
      </c>
      <c r="D85" s="10" t="s">
        <v>149</v>
      </c>
      <c r="E85" s="16" t="s">
        <v>220</v>
      </c>
      <c r="F85" s="12"/>
      <c r="G85" s="13">
        <v>22</v>
      </c>
      <c r="H85" s="14">
        <f t="shared" si="2"/>
        <v>0</v>
      </c>
    </row>
    <row r="86" spans="1:8" x14ac:dyDescent="0.4">
      <c r="E86" s="28" t="s">
        <v>34</v>
      </c>
      <c r="F86" s="8"/>
      <c r="G86" s="8"/>
      <c r="H86" s="15">
        <f>SUM(H76:H85)</f>
        <v>0</v>
      </c>
    </row>
    <row r="88" spans="1:8" x14ac:dyDescent="0.4">
      <c r="C88" s="8" t="s">
        <v>5</v>
      </c>
      <c r="D88" s="9" t="s">
        <v>6</v>
      </c>
      <c r="E88" s="28" t="s">
        <v>7</v>
      </c>
    </row>
    <row r="89" spans="1:8" x14ac:dyDescent="0.4">
      <c r="C89" s="8" t="s">
        <v>8</v>
      </c>
      <c r="D89" s="9" t="s">
        <v>66</v>
      </c>
      <c r="E89" s="28" t="s">
        <v>193</v>
      </c>
    </row>
    <row r="90" spans="1:8" x14ac:dyDescent="0.4">
      <c r="C90" s="8" t="s">
        <v>11</v>
      </c>
      <c r="D90" s="9" t="s">
        <v>86</v>
      </c>
      <c r="E90" s="28" t="s">
        <v>299</v>
      </c>
    </row>
    <row r="91" spans="1:8" x14ac:dyDescent="0.4">
      <c r="C91" s="8" t="s">
        <v>13</v>
      </c>
      <c r="D91" s="9" t="s">
        <v>6</v>
      </c>
      <c r="E91" s="28" t="s">
        <v>300</v>
      </c>
    </row>
    <row r="93" spans="1:8" ht="65.150000000000006" x14ac:dyDescent="0.4">
      <c r="A93" s="11" t="s">
        <v>301</v>
      </c>
      <c r="B93" s="11">
        <v>1</v>
      </c>
      <c r="C93" s="11" t="s">
        <v>302</v>
      </c>
      <c r="D93" s="10" t="s">
        <v>26</v>
      </c>
      <c r="E93" s="16" t="s">
        <v>303</v>
      </c>
      <c r="F93" s="12"/>
      <c r="G93" s="13">
        <v>1</v>
      </c>
      <c r="H93" s="14">
        <f>ROUND(ROUND(F93,2)*ROUND(G93,3),2)</f>
        <v>0</v>
      </c>
    </row>
    <row r="94" spans="1:8" x14ac:dyDescent="0.4">
      <c r="E94" s="28" t="s">
        <v>34</v>
      </c>
      <c r="F94" s="8"/>
      <c r="G94" s="8"/>
      <c r="H94" s="15">
        <f>SUM(H93:H93)</f>
        <v>0</v>
      </c>
    </row>
    <row r="96" spans="1:8" x14ac:dyDescent="0.4">
      <c r="C96" s="8" t="s">
        <v>5</v>
      </c>
      <c r="D96" s="9" t="s">
        <v>6</v>
      </c>
      <c r="E96" s="28" t="s">
        <v>7</v>
      </c>
    </row>
    <row r="97" spans="1:8" x14ac:dyDescent="0.4">
      <c r="C97" s="8" t="s">
        <v>8</v>
      </c>
      <c r="D97" s="9" t="s">
        <v>66</v>
      </c>
      <c r="E97" s="28" t="s">
        <v>193</v>
      </c>
    </row>
    <row r="98" spans="1:8" x14ac:dyDescent="0.4">
      <c r="C98" s="8" t="s">
        <v>11</v>
      </c>
      <c r="D98" s="9" t="s">
        <v>86</v>
      </c>
      <c r="E98" s="28" t="s">
        <v>299</v>
      </c>
    </row>
    <row r="99" spans="1:8" x14ac:dyDescent="0.4">
      <c r="C99" s="8" t="s">
        <v>13</v>
      </c>
      <c r="D99" s="9" t="s">
        <v>35</v>
      </c>
      <c r="E99" s="28" t="s">
        <v>207</v>
      </c>
    </row>
    <row r="101" spans="1:8" ht="108" x14ac:dyDescent="0.4">
      <c r="A101" s="11" t="s">
        <v>304</v>
      </c>
      <c r="B101" s="11">
        <v>1</v>
      </c>
      <c r="C101" s="11" t="s">
        <v>305</v>
      </c>
      <c r="D101" s="10" t="s">
        <v>149</v>
      </c>
      <c r="E101" s="16" t="s">
        <v>306</v>
      </c>
      <c r="F101" s="12"/>
      <c r="G101" s="13">
        <v>10</v>
      </c>
      <c r="H101" s="14">
        <f t="shared" ref="H101:H109" si="3">ROUND(ROUND(F101,2)*ROUND(G101,3),2)</f>
        <v>0</v>
      </c>
    </row>
    <row r="102" spans="1:8" ht="108" x14ac:dyDescent="0.4">
      <c r="A102" s="11" t="s">
        <v>304</v>
      </c>
      <c r="B102" s="11">
        <v>2</v>
      </c>
      <c r="C102" s="11" t="s">
        <v>307</v>
      </c>
      <c r="D102" s="10" t="s">
        <v>149</v>
      </c>
      <c r="E102" s="16" t="s">
        <v>308</v>
      </c>
      <c r="F102" s="12"/>
      <c r="G102" s="13">
        <v>55</v>
      </c>
      <c r="H102" s="14">
        <f t="shared" si="3"/>
        <v>0</v>
      </c>
    </row>
    <row r="103" spans="1:8" ht="108" x14ac:dyDescent="0.4">
      <c r="A103" s="11" t="s">
        <v>304</v>
      </c>
      <c r="B103" s="11">
        <v>3</v>
      </c>
      <c r="C103" s="11" t="s">
        <v>309</v>
      </c>
      <c r="D103" s="10" t="s">
        <v>149</v>
      </c>
      <c r="E103" s="16" t="s">
        <v>310</v>
      </c>
      <c r="F103" s="12"/>
      <c r="G103" s="13">
        <v>30</v>
      </c>
      <c r="H103" s="14">
        <f t="shared" si="3"/>
        <v>0</v>
      </c>
    </row>
    <row r="104" spans="1:8" ht="108" x14ac:dyDescent="0.4">
      <c r="A104" s="11" t="s">
        <v>304</v>
      </c>
      <c r="B104" s="11">
        <v>4</v>
      </c>
      <c r="C104" s="11" t="s">
        <v>311</v>
      </c>
      <c r="D104" s="10" t="s">
        <v>149</v>
      </c>
      <c r="E104" s="16" t="s">
        <v>312</v>
      </c>
      <c r="F104" s="12"/>
      <c r="G104" s="13">
        <v>55</v>
      </c>
      <c r="H104" s="14">
        <f t="shared" si="3"/>
        <v>0</v>
      </c>
    </row>
    <row r="105" spans="1:8" ht="118.75" x14ac:dyDescent="0.4">
      <c r="A105" s="11" t="s">
        <v>304</v>
      </c>
      <c r="B105" s="11">
        <v>5</v>
      </c>
      <c r="C105" s="11" t="s">
        <v>313</v>
      </c>
      <c r="D105" s="10" t="s">
        <v>26</v>
      </c>
      <c r="E105" s="16" t="s">
        <v>314</v>
      </c>
      <c r="F105" s="12"/>
      <c r="G105" s="13">
        <v>2</v>
      </c>
      <c r="H105" s="14">
        <f t="shared" si="3"/>
        <v>0</v>
      </c>
    </row>
    <row r="106" spans="1:8" ht="118.75" x14ac:dyDescent="0.4">
      <c r="A106" s="11" t="s">
        <v>304</v>
      </c>
      <c r="B106" s="11">
        <v>6</v>
      </c>
      <c r="C106" s="11" t="s">
        <v>315</v>
      </c>
      <c r="D106" s="10" t="s">
        <v>26</v>
      </c>
      <c r="E106" s="16" t="s">
        <v>316</v>
      </c>
      <c r="F106" s="12"/>
      <c r="G106" s="13">
        <v>5</v>
      </c>
      <c r="H106" s="14">
        <f t="shared" si="3"/>
        <v>0</v>
      </c>
    </row>
    <row r="107" spans="1:8" ht="118.75" x14ac:dyDescent="0.4">
      <c r="A107" s="11" t="s">
        <v>304</v>
      </c>
      <c r="B107" s="11">
        <v>7</v>
      </c>
      <c r="C107" s="11" t="s">
        <v>317</v>
      </c>
      <c r="D107" s="10" t="s">
        <v>26</v>
      </c>
      <c r="E107" s="16" t="s">
        <v>318</v>
      </c>
      <c r="F107" s="12"/>
      <c r="G107" s="13">
        <v>2</v>
      </c>
      <c r="H107" s="14">
        <f t="shared" si="3"/>
        <v>0</v>
      </c>
    </row>
    <row r="108" spans="1:8" ht="22.3" x14ac:dyDescent="0.4">
      <c r="A108" s="11" t="s">
        <v>304</v>
      </c>
      <c r="B108" s="11">
        <v>8</v>
      </c>
      <c r="C108" s="11" t="s">
        <v>319</v>
      </c>
      <c r="D108" s="10" t="s">
        <v>26</v>
      </c>
      <c r="E108" s="16" t="s">
        <v>320</v>
      </c>
      <c r="F108" s="12"/>
      <c r="G108" s="13">
        <v>21</v>
      </c>
      <c r="H108" s="14">
        <f t="shared" si="3"/>
        <v>0</v>
      </c>
    </row>
    <row r="109" spans="1:8" ht="43.75" x14ac:dyDescent="0.4">
      <c r="A109" s="11" t="s">
        <v>304</v>
      </c>
      <c r="B109" s="11">
        <v>9</v>
      </c>
      <c r="C109" s="11" t="s">
        <v>321</v>
      </c>
      <c r="D109" s="10" t="s">
        <v>26</v>
      </c>
      <c r="E109" s="16" t="s">
        <v>322</v>
      </c>
      <c r="F109" s="12"/>
      <c r="G109" s="13">
        <v>6</v>
      </c>
      <c r="H109" s="14">
        <f t="shared" si="3"/>
        <v>0</v>
      </c>
    </row>
    <row r="110" spans="1:8" x14ac:dyDescent="0.4">
      <c r="E110" s="28" t="s">
        <v>34</v>
      </c>
      <c r="F110" s="8"/>
      <c r="G110" s="8"/>
      <c r="H110" s="15">
        <f>SUM(H101:H109)</f>
        <v>0</v>
      </c>
    </row>
    <row r="112" spans="1:8" x14ac:dyDescent="0.4">
      <c r="C112" s="8" t="s">
        <v>5</v>
      </c>
      <c r="D112" s="9" t="s">
        <v>6</v>
      </c>
      <c r="E112" s="28" t="s">
        <v>7</v>
      </c>
    </row>
    <row r="113" spans="1:8" x14ac:dyDescent="0.4">
      <c r="C113" s="8" t="s">
        <v>8</v>
      </c>
      <c r="D113" s="9" t="s">
        <v>66</v>
      </c>
      <c r="E113" s="28" t="s">
        <v>193</v>
      </c>
    </row>
    <row r="114" spans="1:8" x14ac:dyDescent="0.4">
      <c r="C114" s="8" t="s">
        <v>11</v>
      </c>
      <c r="D114" s="9" t="s">
        <v>86</v>
      </c>
      <c r="E114" s="28" t="s">
        <v>299</v>
      </c>
    </row>
    <row r="115" spans="1:8" x14ac:dyDescent="0.4">
      <c r="C115" s="8" t="s">
        <v>13</v>
      </c>
      <c r="D115" s="9" t="s">
        <v>58</v>
      </c>
      <c r="E115" s="28" t="s">
        <v>323</v>
      </c>
    </row>
    <row r="117" spans="1:8" ht="33" x14ac:dyDescent="0.4">
      <c r="A117" s="11" t="s">
        <v>324</v>
      </c>
      <c r="B117" s="11">
        <v>1</v>
      </c>
      <c r="C117" s="11" t="s">
        <v>325</v>
      </c>
      <c r="D117" s="10" t="s">
        <v>149</v>
      </c>
      <c r="E117" s="16" t="s">
        <v>326</v>
      </c>
      <c r="F117" s="12"/>
      <c r="G117" s="13">
        <v>20</v>
      </c>
      <c r="H117" s="14">
        <f>ROUND(ROUND(F117,2)*ROUND(G117,3),2)</f>
        <v>0</v>
      </c>
    </row>
    <row r="118" spans="1:8" ht="33" x14ac:dyDescent="0.4">
      <c r="A118" s="11" t="s">
        <v>324</v>
      </c>
      <c r="B118" s="11">
        <v>2</v>
      </c>
      <c r="C118" s="11" t="s">
        <v>327</v>
      </c>
      <c r="D118" s="10" t="s">
        <v>149</v>
      </c>
      <c r="E118" s="16" t="s">
        <v>328</v>
      </c>
      <c r="F118" s="12"/>
      <c r="G118" s="13">
        <v>50</v>
      </c>
      <c r="H118" s="14">
        <f>ROUND(ROUND(F118,2)*ROUND(G118,3),2)</f>
        <v>0</v>
      </c>
    </row>
    <row r="119" spans="1:8" ht="33" x14ac:dyDescent="0.4">
      <c r="A119" s="11" t="s">
        <v>324</v>
      </c>
      <c r="B119" s="11">
        <v>3</v>
      </c>
      <c r="C119" s="11" t="s">
        <v>329</v>
      </c>
      <c r="D119" s="10" t="s">
        <v>149</v>
      </c>
      <c r="E119" s="16" t="s">
        <v>330</v>
      </c>
      <c r="F119" s="12"/>
      <c r="G119" s="13">
        <v>15</v>
      </c>
      <c r="H119" s="14">
        <f>ROUND(ROUND(F119,2)*ROUND(G119,3),2)</f>
        <v>0</v>
      </c>
    </row>
    <row r="120" spans="1:8" x14ac:dyDescent="0.4">
      <c r="E120" s="28" t="s">
        <v>34</v>
      </c>
      <c r="F120" s="8"/>
      <c r="G120" s="8"/>
      <c r="H120" s="15">
        <f>SUM(H117:H119)</f>
        <v>0</v>
      </c>
    </row>
    <row r="122" spans="1:8" x14ac:dyDescent="0.4">
      <c r="C122" s="8" t="s">
        <v>5</v>
      </c>
      <c r="D122" s="9" t="s">
        <v>6</v>
      </c>
      <c r="E122" s="28" t="s">
        <v>7</v>
      </c>
    </row>
    <row r="123" spans="1:8" x14ac:dyDescent="0.4">
      <c r="C123" s="8" t="s">
        <v>8</v>
      </c>
      <c r="D123" s="9" t="s">
        <v>66</v>
      </c>
      <c r="E123" s="28" t="s">
        <v>193</v>
      </c>
    </row>
    <row r="124" spans="1:8" x14ac:dyDescent="0.4">
      <c r="C124" s="8" t="s">
        <v>11</v>
      </c>
      <c r="D124" s="9" t="s">
        <v>86</v>
      </c>
      <c r="E124" s="28" t="s">
        <v>299</v>
      </c>
    </row>
    <row r="125" spans="1:8" x14ac:dyDescent="0.4">
      <c r="C125" s="8" t="s">
        <v>13</v>
      </c>
      <c r="D125" s="9" t="s">
        <v>86</v>
      </c>
      <c r="E125" s="28" t="s">
        <v>331</v>
      </c>
    </row>
    <row r="127" spans="1:8" ht="65.150000000000006" x14ac:dyDescent="0.4">
      <c r="A127" s="11" t="s">
        <v>332</v>
      </c>
      <c r="B127" s="11">
        <v>1</v>
      </c>
      <c r="C127" s="11" t="s">
        <v>333</v>
      </c>
      <c r="D127" s="10" t="s">
        <v>26</v>
      </c>
      <c r="E127" s="16" t="s">
        <v>334</v>
      </c>
      <c r="F127" s="12"/>
      <c r="G127" s="13">
        <v>2</v>
      </c>
      <c r="H127" s="14">
        <f>ROUND(ROUND(F127,2)*ROUND(G127,3),2)</f>
        <v>0</v>
      </c>
    </row>
    <row r="128" spans="1:8" ht="86.6" x14ac:dyDescent="0.4">
      <c r="A128" s="11" t="s">
        <v>332</v>
      </c>
      <c r="B128" s="11">
        <v>2</v>
      </c>
      <c r="C128" s="11" t="s">
        <v>335</v>
      </c>
      <c r="D128" s="10" t="s">
        <v>26</v>
      </c>
      <c r="E128" s="16" t="s">
        <v>336</v>
      </c>
      <c r="F128" s="12"/>
      <c r="G128" s="13">
        <v>18</v>
      </c>
      <c r="H128" s="14">
        <f>ROUND(ROUND(F128,2)*ROUND(G128,3),2)</f>
        <v>0</v>
      </c>
    </row>
    <row r="129" spans="1:8" ht="86.6" x14ac:dyDescent="0.4">
      <c r="A129" s="11" t="s">
        <v>332</v>
      </c>
      <c r="B129" s="11">
        <v>3</v>
      </c>
      <c r="C129" s="11" t="s">
        <v>337</v>
      </c>
      <c r="D129" s="10" t="s">
        <v>26</v>
      </c>
      <c r="E129" s="16" t="s">
        <v>338</v>
      </c>
      <c r="F129" s="12"/>
      <c r="G129" s="13">
        <v>2</v>
      </c>
      <c r="H129" s="14">
        <f>ROUND(ROUND(F129,2)*ROUND(G129,3),2)</f>
        <v>0</v>
      </c>
    </row>
    <row r="130" spans="1:8" ht="65.150000000000006" x14ac:dyDescent="0.4">
      <c r="A130" s="11" t="s">
        <v>332</v>
      </c>
      <c r="B130" s="11">
        <v>4</v>
      </c>
      <c r="C130" s="11" t="s">
        <v>339</v>
      </c>
      <c r="D130" s="10" t="s">
        <v>26</v>
      </c>
      <c r="E130" s="16" t="s">
        <v>340</v>
      </c>
      <c r="F130" s="12"/>
      <c r="G130" s="13">
        <v>17</v>
      </c>
      <c r="H130" s="14">
        <f>ROUND(ROUND(F130,2)*ROUND(G130,3),2)</f>
        <v>0</v>
      </c>
    </row>
    <row r="131" spans="1:8" ht="65.150000000000006" x14ac:dyDescent="0.4">
      <c r="A131" s="11" t="s">
        <v>332</v>
      </c>
      <c r="B131" s="11">
        <v>5</v>
      </c>
      <c r="C131" s="11" t="s">
        <v>341</v>
      </c>
      <c r="D131" s="10" t="s">
        <v>26</v>
      </c>
      <c r="E131" s="16" t="s">
        <v>342</v>
      </c>
      <c r="F131" s="12"/>
      <c r="G131" s="13">
        <v>12</v>
      </c>
      <c r="H131" s="14">
        <f>ROUND(ROUND(F131,2)*ROUND(G131,3),2)</f>
        <v>0</v>
      </c>
    </row>
    <row r="132" spans="1:8" x14ac:dyDescent="0.4">
      <c r="E132" s="28" t="s">
        <v>34</v>
      </c>
      <c r="F132" s="8"/>
      <c r="G132" s="8"/>
      <c r="H132" s="15">
        <f>SUM(H127:H131)</f>
        <v>0</v>
      </c>
    </row>
    <row r="134" spans="1:8" x14ac:dyDescent="0.4">
      <c r="C134" s="8" t="s">
        <v>5</v>
      </c>
      <c r="D134" s="9" t="s">
        <v>6</v>
      </c>
      <c r="E134" s="28" t="s">
        <v>7</v>
      </c>
    </row>
    <row r="135" spans="1:8" x14ac:dyDescent="0.4">
      <c r="C135" s="8" t="s">
        <v>8</v>
      </c>
      <c r="D135" s="9" t="s">
        <v>66</v>
      </c>
      <c r="E135" s="28" t="s">
        <v>193</v>
      </c>
    </row>
    <row r="136" spans="1:8" x14ac:dyDescent="0.4">
      <c r="C136" s="8" t="s">
        <v>11</v>
      </c>
      <c r="D136" s="9" t="s">
        <v>86</v>
      </c>
      <c r="E136" s="28" t="s">
        <v>299</v>
      </c>
    </row>
    <row r="137" spans="1:8" x14ac:dyDescent="0.4">
      <c r="C137" s="8" t="s">
        <v>13</v>
      </c>
      <c r="D137" s="9" t="s">
        <v>66</v>
      </c>
      <c r="E137" s="28" t="s">
        <v>343</v>
      </c>
    </row>
    <row r="139" spans="1:8" ht="33" x14ac:dyDescent="0.4">
      <c r="A139" s="11" t="s">
        <v>344</v>
      </c>
      <c r="B139" s="11">
        <v>1</v>
      </c>
      <c r="C139" s="11" t="s">
        <v>345</v>
      </c>
      <c r="D139" s="10" t="s">
        <v>26</v>
      </c>
      <c r="E139" s="16" t="s">
        <v>346</v>
      </c>
      <c r="F139" s="12"/>
      <c r="G139" s="13">
        <v>17</v>
      </c>
      <c r="H139" s="14">
        <f t="shared" ref="H139:H147" si="4">ROUND(ROUND(F139,2)*ROUND(G139,3),2)</f>
        <v>0</v>
      </c>
    </row>
    <row r="140" spans="1:8" ht="22.3" x14ac:dyDescent="0.4">
      <c r="A140" s="11" t="s">
        <v>344</v>
      </c>
      <c r="B140" s="11">
        <v>2</v>
      </c>
      <c r="C140" s="11" t="s">
        <v>347</v>
      </c>
      <c r="D140" s="10" t="s">
        <v>26</v>
      </c>
      <c r="E140" s="16" t="s">
        <v>348</v>
      </c>
      <c r="F140" s="12"/>
      <c r="G140" s="13">
        <v>17</v>
      </c>
      <c r="H140" s="14">
        <f t="shared" si="4"/>
        <v>0</v>
      </c>
    </row>
    <row r="141" spans="1:8" ht="54.45" x14ac:dyDescent="0.4">
      <c r="A141" s="11" t="s">
        <v>344</v>
      </c>
      <c r="B141" s="11">
        <v>3</v>
      </c>
      <c r="C141" s="11" t="s">
        <v>349</v>
      </c>
      <c r="D141" s="10" t="s">
        <v>26</v>
      </c>
      <c r="E141" s="16" t="s">
        <v>350</v>
      </c>
      <c r="F141" s="12"/>
      <c r="G141" s="13">
        <v>7</v>
      </c>
      <c r="H141" s="14">
        <f t="shared" si="4"/>
        <v>0</v>
      </c>
    </row>
    <row r="142" spans="1:8" ht="22.3" x14ac:dyDescent="0.4">
      <c r="A142" s="11" t="s">
        <v>344</v>
      </c>
      <c r="B142" s="11">
        <v>4</v>
      </c>
      <c r="C142" s="11" t="s">
        <v>351</v>
      </c>
      <c r="D142" s="10" t="s">
        <v>26</v>
      </c>
      <c r="E142" s="16" t="s">
        <v>352</v>
      </c>
      <c r="F142" s="12"/>
      <c r="G142" s="13">
        <v>21</v>
      </c>
      <c r="H142" s="14">
        <f t="shared" si="4"/>
        <v>0</v>
      </c>
    </row>
    <row r="143" spans="1:8" ht="54.45" x14ac:dyDescent="0.4">
      <c r="A143" s="11" t="s">
        <v>344</v>
      </c>
      <c r="B143" s="11">
        <v>5</v>
      </c>
      <c r="C143" s="11" t="s">
        <v>353</v>
      </c>
      <c r="D143" s="10" t="s">
        <v>26</v>
      </c>
      <c r="E143" s="16" t="s">
        <v>354</v>
      </c>
      <c r="F143" s="12"/>
      <c r="G143" s="13">
        <v>5</v>
      </c>
      <c r="H143" s="14">
        <f t="shared" si="4"/>
        <v>0</v>
      </c>
    </row>
    <row r="144" spans="1:8" ht="22.3" x14ac:dyDescent="0.4">
      <c r="A144" s="11" t="s">
        <v>344</v>
      </c>
      <c r="B144" s="11">
        <v>6</v>
      </c>
      <c r="C144" s="11" t="s">
        <v>355</v>
      </c>
      <c r="D144" s="10" t="s">
        <v>26</v>
      </c>
      <c r="E144" s="16" t="s">
        <v>356</v>
      </c>
      <c r="F144" s="12"/>
      <c r="G144" s="13">
        <v>4</v>
      </c>
      <c r="H144" s="14">
        <f t="shared" si="4"/>
        <v>0</v>
      </c>
    </row>
    <row r="145" spans="1:8" ht="33" x14ac:dyDescent="0.4">
      <c r="A145" s="11" t="s">
        <v>344</v>
      </c>
      <c r="B145" s="11">
        <v>7</v>
      </c>
      <c r="C145" s="11" t="s">
        <v>357</v>
      </c>
      <c r="D145" s="10" t="s">
        <v>26</v>
      </c>
      <c r="E145" s="16" t="s">
        <v>358</v>
      </c>
      <c r="F145" s="12"/>
      <c r="G145" s="13">
        <v>2</v>
      </c>
      <c r="H145" s="14">
        <f t="shared" si="4"/>
        <v>0</v>
      </c>
    </row>
    <row r="146" spans="1:8" ht="33" x14ac:dyDescent="0.4">
      <c r="A146" s="11" t="s">
        <v>344</v>
      </c>
      <c r="B146" s="11">
        <v>8</v>
      </c>
      <c r="C146" s="11" t="s">
        <v>359</v>
      </c>
      <c r="D146" s="10" t="s">
        <v>26</v>
      </c>
      <c r="E146" s="16" t="s">
        <v>360</v>
      </c>
      <c r="F146" s="12"/>
      <c r="G146" s="13">
        <v>1</v>
      </c>
      <c r="H146" s="14">
        <f t="shared" si="4"/>
        <v>0</v>
      </c>
    </row>
    <row r="147" spans="1:8" ht="54.45" x14ac:dyDescent="0.4">
      <c r="A147" s="11" t="s">
        <v>344</v>
      </c>
      <c r="B147" s="11">
        <v>9</v>
      </c>
      <c r="C147" s="11" t="s">
        <v>361</v>
      </c>
      <c r="D147" s="10" t="s">
        <v>26</v>
      </c>
      <c r="E147" s="16" t="s">
        <v>362</v>
      </c>
      <c r="F147" s="12"/>
      <c r="G147" s="13">
        <v>3</v>
      </c>
      <c r="H147" s="14">
        <f t="shared" si="4"/>
        <v>0</v>
      </c>
    </row>
    <row r="148" spans="1:8" x14ac:dyDescent="0.4">
      <c r="E148" s="28" t="s">
        <v>34</v>
      </c>
      <c r="F148" s="8"/>
      <c r="G148" s="8"/>
      <c r="H148" s="15">
        <f>SUM(H139:H147)</f>
        <v>0</v>
      </c>
    </row>
    <row r="150" spans="1:8" x14ac:dyDescent="0.4">
      <c r="C150" s="8" t="s">
        <v>5</v>
      </c>
      <c r="D150" s="9" t="s">
        <v>6</v>
      </c>
      <c r="E150" s="28" t="s">
        <v>7</v>
      </c>
    </row>
    <row r="151" spans="1:8" x14ac:dyDescent="0.4">
      <c r="C151" s="8" t="s">
        <v>8</v>
      </c>
      <c r="D151" s="9" t="s">
        <v>66</v>
      </c>
      <c r="E151" s="28" t="s">
        <v>193</v>
      </c>
    </row>
    <row r="152" spans="1:8" x14ac:dyDescent="0.4">
      <c r="C152" s="8" t="s">
        <v>11</v>
      </c>
      <c r="D152" s="9" t="s">
        <v>66</v>
      </c>
      <c r="E152" s="28" t="s">
        <v>363</v>
      </c>
    </row>
    <row r="153" spans="1:8" x14ac:dyDescent="0.4">
      <c r="C153" s="8" t="s">
        <v>13</v>
      </c>
      <c r="D153" s="9" t="s">
        <v>6</v>
      </c>
      <c r="E153" s="28" t="s">
        <v>364</v>
      </c>
    </row>
    <row r="155" spans="1:8" ht="75.900000000000006" x14ac:dyDescent="0.4">
      <c r="A155" s="11" t="s">
        <v>365</v>
      </c>
      <c r="B155" s="11">
        <v>1</v>
      </c>
      <c r="C155" s="11" t="s">
        <v>366</v>
      </c>
      <c r="D155" s="10" t="s">
        <v>26</v>
      </c>
      <c r="E155" s="16" t="s">
        <v>367</v>
      </c>
      <c r="F155" s="12"/>
      <c r="G155" s="13">
        <v>1</v>
      </c>
      <c r="H155" s="14">
        <f>ROUND(ROUND(F155,2)*ROUND(G155,3),2)</f>
        <v>0</v>
      </c>
    </row>
    <row r="156" spans="1:8" ht="75.900000000000006" x14ac:dyDescent="0.4">
      <c r="A156" s="11" t="s">
        <v>365</v>
      </c>
      <c r="B156" s="11">
        <v>2</v>
      </c>
      <c r="C156" s="11" t="s">
        <v>368</v>
      </c>
      <c r="D156" s="10" t="s">
        <v>26</v>
      </c>
      <c r="E156" s="16" t="s">
        <v>369</v>
      </c>
      <c r="F156" s="12"/>
      <c r="G156" s="13">
        <v>4</v>
      </c>
      <c r="H156" s="14">
        <f>ROUND(ROUND(F156,2)*ROUND(G156,3),2)</f>
        <v>0</v>
      </c>
    </row>
    <row r="157" spans="1:8" ht="43.75" x14ac:dyDescent="0.4">
      <c r="A157" s="11" t="s">
        <v>365</v>
      </c>
      <c r="B157" s="11">
        <v>3</v>
      </c>
      <c r="C157" s="11" t="s">
        <v>370</v>
      </c>
      <c r="D157" s="10" t="s">
        <v>371</v>
      </c>
      <c r="E157" s="16" t="s">
        <v>372</v>
      </c>
      <c r="F157" s="12"/>
      <c r="G157" s="13">
        <v>1</v>
      </c>
      <c r="H157" s="14">
        <f>ROUND(ROUND(F157,2)*ROUND(G157,3),2)</f>
        <v>0</v>
      </c>
    </row>
    <row r="158" spans="1:8" ht="54.45" x14ac:dyDescent="0.4">
      <c r="A158" s="11" t="s">
        <v>365</v>
      </c>
      <c r="B158" s="11">
        <v>4</v>
      </c>
      <c r="C158" s="11" t="s">
        <v>373</v>
      </c>
      <c r="D158" s="10" t="s">
        <v>26</v>
      </c>
      <c r="E158" s="16" t="s">
        <v>374</v>
      </c>
      <c r="F158" s="12"/>
      <c r="G158" s="13">
        <v>1</v>
      </c>
      <c r="H158" s="14">
        <f>ROUND(ROUND(F158,2)*ROUND(G158,3),2)</f>
        <v>0</v>
      </c>
    </row>
    <row r="159" spans="1:8" x14ac:dyDescent="0.4">
      <c r="E159" s="28" t="s">
        <v>34</v>
      </c>
      <c r="F159" s="8"/>
      <c r="G159" s="8"/>
      <c r="H159" s="15">
        <f>SUM(H155:H158)</f>
        <v>0</v>
      </c>
    </row>
    <row r="161" spans="1:8" x14ac:dyDescent="0.4">
      <c r="C161" s="8" t="s">
        <v>5</v>
      </c>
      <c r="D161" s="9" t="s">
        <v>6</v>
      </c>
      <c r="E161" s="28" t="s">
        <v>7</v>
      </c>
    </row>
    <row r="162" spans="1:8" x14ac:dyDescent="0.4">
      <c r="C162" s="8" t="s">
        <v>8</v>
      </c>
      <c r="D162" s="9" t="s">
        <v>66</v>
      </c>
      <c r="E162" s="28" t="s">
        <v>193</v>
      </c>
    </row>
    <row r="163" spans="1:8" x14ac:dyDescent="0.4">
      <c r="C163" s="8" t="s">
        <v>11</v>
      </c>
      <c r="D163" s="9" t="s">
        <v>66</v>
      </c>
      <c r="E163" s="28" t="s">
        <v>363</v>
      </c>
    </row>
    <row r="164" spans="1:8" x14ac:dyDescent="0.4">
      <c r="C164" s="8" t="s">
        <v>13</v>
      </c>
      <c r="D164" s="9" t="s">
        <v>35</v>
      </c>
      <c r="E164" s="28" t="s">
        <v>375</v>
      </c>
    </row>
    <row r="166" spans="1:8" ht="43.75" x14ac:dyDescent="0.4">
      <c r="A166" s="11" t="s">
        <v>376</v>
      </c>
      <c r="B166" s="11">
        <v>1</v>
      </c>
      <c r="C166" s="11" t="s">
        <v>377</v>
      </c>
      <c r="D166" s="10" t="s">
        <v>149</v>
      </c>
      <c r="E166" s="16" t="s">
        <v>378</v>
      </c>
      <c r="F166" s="12"/>
      <c r="G166" s="13">
        <v>12</v>
      </c>
      <c r="H166" s="14">
        <f>ROUND(ROUND(F166,2)*ROUND(G166,3),2)</f>
        <v>0</v>
      </c>
    </row>
    <row r="167" spans="1:8" ht="43.75" x14ac:dyDescent="0.4">
      <c r="A167" s="11" t="s">
        <v>376</v>
      </c>
      <c r="B167" s="11">
        <v>2</v>
      </c>
      <c r="C167" s="11" t="s">
        <v>379</v>
      </c>
      <c r="D167" s="10" t="s">
        <v>149</v>
      </c>
      <c r="E167" s="16" t="s">
        <v>380</v>
      </c>
      <c r="F167" s="12"/>
      <c r="G167" s="13">
        <v>44</v>
      </c>
      <c r="H167" s="14">
        <f>ROUND(ROUND(F167,2)*ROUND(G167,3),2)</f>
        <v>0</v>
      </c>
    </row>
    <row r="168" spans="1:8" x14ac:dyDescent="0.4">
      <c r="E168" s="28" t="s">
        <v>34</v>
      </c>
      <c r="F168" s="8"/>
      <c r="G168" s="8"/>
      <c r="H168" s="15">
        <f>SUM(H166:H167)</f>
        <v>0</v>
      </c>
    </row>
    <row r="170" spans="1:8" x14ac:dyDescent="0.4">
      <c r="C170" s="8" t="s">
        <v>5</v>
      </c>
      <c r="D170" s="9" t="s">
        <v>6</v>
      </c>
      <c r="E170" s="28" t="s">
        <v>7</v>
      </c>
    </row>
    <row r="171" spans="1:8" x14ac:dyDescent="0.4">
      <c r="C171" s="8" t="s">
        <v>8</v>
      </c>
      <c r="D171" s="9" t="s">
        <v>66</v>
      </c>
      <c r="E171" s="28" t="s">
        <v>193</v>
      </c>
    </row>
    <row r="172" spans="1:8" x14ac:dyDescent="0.4">
      <c r="C172" s="8" t="s">
        <v>11</v>
      </c>
      <c r="D172" s="9" t="s">
        <v>381</v>
      </c>
      <c r="E172" s="28" t="s">
        <v>382</v>
      </c>
    </row>
    <row r="174" spans="1:8" ht="43.75" x14ac:dyDescent="0.4">
      <c r="A174" s="11" t="s">
        <v>383</v>
      </c>
      <c r="B174" s="11">
        <v>1</v>
      </c>
      <c r="C174" s="11" t="s">
        <v>384</v>
      </c>
      <c r="D174" s="10" t="s">
        <v>26</v>
      </c>
      <c r="E174" s="16" t="s">
        <v>385</v>
      </c>
      <c r="F174" s="12"/>
      <c r="G174" s="13">
        <v>1</v>
      </c>
      <c r="H174" s="14">
        <f t="shared" ref="H174:H197" si="5">ROUND(ROUND(F174,2)*ROUND(G174,3),2)</f>
        <v>0</v>
      </c>
    </row>
    <row r="175" spans="1:8" ht="33" x14ac:dyDescent="0.4">
      <c r="A175" s="11" t="s">
        <v>383</v>
      </c>
      <c r="B175" s="11">
        <v>2</v>
      </c>
      <c r="C175" s="11" t="s">
        <v>386</v>
      </c>
      <c r="D175" s="10" t="s">
        <v>17</v>
      </c>
      <c r="E175" s="16" t="s">
        <v>387</v>
      </c>
      <c r="F175" s="12"/>
      <c r="G175" s="13">
        <v>242.5</v>
      </c>
      <c r="H175" s="14">
        <f t="shared" si="5"/>
        <v>0</v>
      </c>
    </row>
    <row r="176" spans="1:8" ht="43.75" x14ac:dyDescent="0.4">
      <c r="A176" s="11" t="s">
        <v>383</v>
      </c>
      <c r="B176" s="11">
        <v>3</v>
      </c>
      <c r="C176" s="11" t="s">
        <v>388</v>
      </c>
      <c r="D176" s="10" t="s">
        <v>17</v>
      </c>
      <c r="E176" s="16" t="s">
        <v>389</v>
      </c>
      <c r="F176" s="12"/>
      <c r="G176" s="13">
        <v>265</v>
      </c>
      <c r="H176" s="14">
        <f t="shared" si="5"/>
        <v>0</v>
      </c>
    </row>
    <row r="177" spans="1:8" ht="22.3" x14ac:dyDescent="0.4">
      <c r="A177" s="11" t="s">
        <v>383</v>
      </c>
      <c r="B177" s="11">
        <v>4</v>
      </c>
      <c r="C177" s="11" t="s">
        <v>390</v>
      </c>
      <c r="D177" s="10" t="s">
        <v>17</v>
      </c>
      <c r="E177" s="16" t="s">
        <v>391</v>
      </c>
      <c r="F177" s="12"/>
      <c r="G177" s="13">
        <v>40</v>
      </c>
      <c r="H177" s="14">
        <f t="shared" si="5"/>
        <v>0</v>
      </c>
    </row>
    <row r="178" spans="1:8" ht="43.75" x14ac:dyDescent="0.4">
      <c r="A178" s="11" t="s">
        <v>383</v>
      </c>
      <c r="B178" s="11">
        <v>5</v>
      </c>
      <c r="C178" s="11" t="s">
        <v>392</v>
      </c>
      <c r="D178" s="10" t="s">
        <v>26</v>
      </c>
      <c r="E178" s="16" t="s">
        <v>393</v>
      </c>
      <c r="F178" s="12"/>
      <c r="G178" s="13">
        <v>15</v>
      </c>
      <c r="H178" s="14">
        <f t="shared" si="5"/>
        <v>0</v>
      </c>
    </row>
    <row r="179" spans="1:8" ht="43.75" x14ac:dyDescent="0.4">
      <c r="A179" s="11" t="s">
        <v>383</v>
      </c>
      <c r="B179" s="11">
        <v>6</v>
      </c>
      <c r="C179" s="11" t="s">
        <v>394</v>
      </c>
      <c r="D179" s="10" t="s">
        <v>26</v>
      </c>
      <c r="E179" s="16" t="s">
        <v>395</v>
      </c>
      <c r="F179" s="12"/>
      <c r="G179" s="13">
        <v>2</v>
      </c>
      <c r="H179" s="14">
        <f t="shared" si="5"/>
        <v>0</v>
      </c>
    </row>
    <row r="180" spans="1:8" ht="43.75" x14ac:dyDescent="0.4">
      <c r="A180" s="11" t="s">
        <v>383</v>
      </c>
      <c r="B180" s="11">
        <v>7</v>
      </c>
      <c r="C180" s="11" t="s">
        <v>396</v>
      </c>
      <c r="D180" s="10" t="s">
        <v>26</v>
      </c>
      <c r="E180" s="16" t="s">
        <v>397</v>
      </c>
      <c r="F180" s="12"/>
      <c r="G180" s="13">
        <v>2</v>
      </c>
      <c r="H180" s="14">
        <f t="shared" si="5"/>
        <v>0</v>
      </c>
    </row>
    <row r="181" spans="1:8" ht="43.75" x14ac:dyDescent="0.4">
      <c r="A181" s="11" t="s">
        <v>383</v>
      </c>
      <c r="B181" s="11">
        <v>8</v>
      </c>
      <c r="C181" s="11" t="s">
        <v>398</v>
      </c>
      <c r="D181" s="10" t="s">
        <v>26</v>
      </c>
      <c r="E181" s="16" t="s">
        <v>399</v>
      </c>
      <c r="F181" s="12"/>
      <c r="G181" s="13">
        <v>2</v>
      </c>
      <c r="H181" s="14">
        <f t="shared" si="5"/>
        <v>0</v>
      </c>
    </row>
    <row r="182" spans="1:8" ht="43.75" x14ac:dyDescent="0.4">
      <c r="A182" s="11" t="s">
        <v>383</v>
      </c>
      <c r="B182" s="11">
        <v>9</v>
      </c>
      <c r="C182" s="11" t="s">
        <v>400</v>
      </c>
      <c r="D182" s="10" t="s">
        <v>26</v>
      </c>
      <c r="E182" s="16" t="s">
        <v>401</v>
      </c>
      <c r="F182" s="12"/>
      <c r="G182" s="13">
        <v>3</v>
      </c>
      <c r="H182" s="14">
        <f t="shared" si="5"/>
        <v>0</v>
      </c>
    </row>
    <row r="183" spans="1:8" ht="43.75" x14ac:dyDescent="0.4">
      <c r="A183" s="11" t="s">
        <v>383</v>
      </c>
      <c r="B183" s="11">
        <v>10</v>
      </c>
      <c r="C183" s="11" t="s">
        <v>402</v>
      </c>
      <c r="D183" s="10" t="s">
        <v>26</v>
      </c>
      <c r="E183" s="16" t="s">
        <v>403</v>
      </c>
      <c r="F183" s="12"/>
      <c r="G183" s="13">
        <v>3</v>
      </c>
      <c r="H183" s="14">
        <f t="shared" si="5"/>
        <v>0</v>
      </c>
    </row>
    <row r="184" spans="1:8" ht="86.6" x14ac:dyDescent="0.4">
      <c r="A184" s="11" t="s">
        <v>383</v>
      </c>
      <c r="B184" s="11">
        <v>11</v>
      </c>
      <c r="C184" s="11" t="s">
        <v>404</v>
      </c>
      <c r="D184" s="10" t="s">
        <v>26</v>
      </c>
      <c r="E184" s="16" t="s">
        <v>405</v>
      </c>
      <c r="F184" s="12"/>
      <c r="G184" s="13">
        <v>2</v>
      </c>
      <c r="H184" s="14">
        <f t="shared" si="5"/>
        <v>0</v>
      </c>
    </row>
    <row r="185" spans="1:8" ht="43.75" x14ac:dyDescent="0.4">
      <c r="A185" s="11" t="s">
        <v>383</v>
      </c>
      <c r="B185" s="11">
        <v>12</v>
      </c>
      <c r="C185" s="11" t="s">
        <v>406</v>
      </c>
      <c r="D185" s="10" t="s">
        <v>26</v>
      </c>
      <c r="E185" s="16" t="s">
        <v>407</v>
      </c>
      <c r="F185" s="12"/>
      <c r="G185" s="13">
        <v>5</v>
      </c>
      <c r="H185" s="14">
        <f t="shared" si="5"/>
        <v>0</v>
      </c>
    </row>
    <row r="186" spans="1:8" ht="43.75" x14ac:dyDescent="0.4">
      <c r="A186" s="11" t="s">
        <v>383</v>
      </c>
      <c r="B186" s="11">
        <v>13</v>
      </c>
      <c r="C186" s="11" t="s">
        <v>408</v>
      </c>
      <c r="D186" s="10" t="s">
        <v>26</v>
      </c>
      <c r="E186" s="16" t="s">
        <v>409</v>
      </c>
      <c r="F186" s="12"/>
      <c r="G186" s="13">
        <v>3</v>
      </c>
      <c r="H186" s="14">
        <f t="shared" si="5"/>
        <v>0</v>
      </c>
    </row>
    <row r="187" spans="1:8" ht="33" x14ac:dyDescent="0.4">
      <c r="A187" s="11" t="s">
        <v>383</v>
      </c>
      <c r="B187" s="11">
        <v>14</v>
      </c>
      <c r="C187" s="11" t="s">
        <v>410</v>
      </c>
      <c r="D187" s="10" t="s">
        <v>26</v>
      </c>
      <c r="E187" s="16" t="s">
        <v>411</v>
      </c>
      <c r="F187" s="12"/>
      <c r="G187" s="13">
        <v>9</v>
      </c>
      <c r="H187" s="14">
        <f t="shared" si="5"/>
        <v>0</v>
      </c>
    </row>
    <row r="188" spans="1:8" ht="54.45" x14ac:dyDescent="0.4">
      <c r="A188" s="11" t="s">
        <v>383</v>
      </c>
      <c r="B188" s="11">
        <v>15</v>
      </c>
      <c r="C188" s="11" t="s">
        <v>412</v>
      </c>
      <c r="D188" s="10" t="s">
        <v>26</v>
      </c>
      <c r="E188" s="16" t="s">
        <v>413</v>
      </c>
      <c r="F188" s="12"/>
      <c r="G188" s="13">
        <v>1</v>
      </c>
      <c r="H188" s="14">
        <f t="shared" si="5"/>
        <v>0</v>
      </c>
    </row>
    <row r="189" spans="1:8" ht="65.150000000000006" x14ac:dyDescent="0.4">
      <c r="A189" s="11" t="s">
        <v>383</v>
      </c>
      <c r="B189" s="11">
        <v>16</v>
      </c>
      <c r="C189" s="11" t="s">
        <v>414</v>
      </c>
      <c r="D189" s="10" t="s">
        <v>26</v>
      </c>
      <c r="E189" s="16" t="s">
        <v>415</v>
      </c>
      <c r="F189" s="12"/>
      <c r="G189" s="13">
        <v>2</v>
      </c>
      <c r="H189" s="14">
        <f t="shared" si="5"/>
        <v>0</v>
      </c>
    </row>
    <row r="190" spans="1:8" ht="43.75" x14ac:dyDescent="0.4">
      <c r="A190" s="11" t="s">
        <v>383</v>
      </c>
      <c r="B190" s="11">
        <v>17</v>
      </c>
      <c r="C190" s="11" t="s">
        <v>416</v>
      </c>
      <c r="D190" s="10" t="s">
        <v>26</v>
      </c>
      <c r="E190" s="16" t="s">
        <v>417</v>
      </c>
      <c r="F190" s="12"/>
      <c r="G190" s="13">
        <v>1</v>
      </c>
      <c r="H190" s="14">
        <f t="shared" si="5"/>
        <v>0</v>
      </c>
    </row>
    <row r="191" spans="1:8" ht="33" x14ac:dyDescent="0.4">
      <c r="A191" s="11" t="s">
        <v>383</v>
      </c>
      <c r="B191" s="11">
        <v>18</v>
      </c>
      <c r="C191" s="11" t="s">
        <v>418</v>
      </c>
      <c r="D191" s="10" t="s">
        <v>26</v>
      </c>
      <c r="E191" s="16" t="s">
        <v>419</v>
      </c>
      <c r="F191" s="12"/>
      <c r="G191" s="13">
        <v>1</v>
      </c>
      <c r="H191" s="14">
        <f t="shared" si="5"/>
        <v>0</v>
      </c>
    </row>
    <row r="192" spans="1:8" ht="22.3" x14ac:dyDescent="0.4">
      <c r="A192" s="11" t="s">
        <v>383</v>
      </c>
      <c r="B192" s="11">
        <v>19</v>
      </c>
      <c r="C192" s="11" t="s">
        <v>420</v>
      </c>
      <c r="D192" s="10" t="s">
        <v>26</v>
      </c>
      <c r="E192" s="16" t="s">
        <v>421</v>
      </c>
      <c r="F192" s="12"/>
      <c r="G192" s="13">
        <v>1</v>
      </c>
      <c r="H192" s="14">
        <f t="shared" si="5"/>
        <v>0</v>
      </c>
    </row>
    <row r="193" spans="1:8" ht="86.6" x14ac:dyDescent="0.4">
      <c r="A193" s="11" t="s">
        <v>383</v>
      </c>
      <c r="B193" s="11">
        <v>20</v>
      </c>
      <c r="C193" s="11" t="s">
        <v>422</v>
      </c>
      <c r="D193" s="10" t="s">
        <v>26</v>
      </c>
      <c r="E193" s="16" t="s">
        <v>423</v>
      </c>
      <c r="F193" s="12"/>
      <c r="G193" s="13">
        <v>1</v>
      </c>
      <c r="H193" s="14">
        <f t="shared" si="5"/>
        <v>0</v>
      </c>
    </row>
    <row r="194" spans="1:8" ht="97.3" x14ac:dyDescent="0.4">
      <c r="A194" s="11" t="s">
        <v>383</v>
      </c>
      <c r="B194" s="11">
        <v>21</v>
      </c>
      <c r="C194" s="11" t="s">
        <v>424</v>
      </c>
      <c r="D194" s="10" t="s">
        <v>26</v>
      </c>
      <c r="E194" s="16" t="s">
        <v>425</v>
      </c>
      <c r="F194" s="12"/>
      <c r="G194" s="13">
        <v>2</v>
      </c>
      <c r="H194" s="14">
        <f t="shared" si="5"/>
        <v>0</v>
      </c>
    </row>
    <row r="195" spans="1:8" ht="86.6" x14ac:dyDescent="0.4">
      <c r="A195" s="11" t="s">
        <v>383</v>
      </c>
      <c r="B195" s="11">
        <v>22</v>
      </c>
      <c r="C195" s="11" t="s">
        <v>426</v>
      </c>
      <c r="D195" s="10" t="s">
        <v>26</v>
      </c>
      <c r="E195" s="16" t="s">
        <v>427</v>
      </c>
      <c r="F195" s="12"/>
      <c r="G195" s="13">
        <v>2</v>
      </c>
      <c r="H195" s="14">
        <f t="shared" si="5"/>
        <v>0</v>
      </c>
    </row>
    <row r="196" spans="1:8" ht="97.3" x14ac:dyDescent="0.4">
      <c r="A196" s="11" t="s">
        <v>383</v>
      </c>
      <c r="B196" s="11">
        <v>23</v>
      </c>
      <c r="C196" s="11" t="s">
        <v>428</v>
      </c>
      <c r="D196" s="10" t="s">
        <v>26</v>
      </c>
      <c r="E196" s="16" t="s">
        <v>429</v>
      </c>
      <c r="F196" s="12"/>
      <c r="G196" s="13">
        <v>1</v>
      </c>
      <c r="H196" s="14">
        <f t="shared" si="5"/>
        <v>0</v>
      </c>
    </row>
    <row r="197" spans="1:8" ht="86.6" x14ac:dyDescent="0.4">
      <c r="A197" s="11" t="s">
        <v>383</v>
      </c>
      <c r="B197" s="11">
        <v>24</v>
      </c>
      <c r="C197" s="11" t="s">
        <v>430</v>
      </c>
      <c r="D197" s="10" t="s">
        <v>26</v>
      </c>
      <c r="E197" s="16" t="s">
        <v>431</v>
      </c>
      <c r="F197" s="12"/>
      <c r="G197" s="13">
        <v>1</v>
      </c>
      <c r="H197" s="14">
        <f t="shared" si="5"/>
        <v>0</v>
      </c>
    </row>
    <row r="198" spans="1:8" x14ac:dyDescent="0.4">
      <c r="E198" s="28" t="s">
        <v>34</v>
      </c>
      <c r="F198" s="8"/>
      <c r="G198" s="8"/>
      <c r="H198" s="15">
        <f>SUM(H174:H197)</f>
        <v>0</v>
      </c>
    </row>
    <row r="200" spans="1:8" x14ac:dyDescent="0.4">
      <c r="C200" s="8" t="s">
        <v>5</v>
      </c>
      <c r="D200" s="9" t="s">
        <v>6</v>
      </c>
      <c r="E200" s="28" t="s">
        <v>7</v>
      </c>
    </row>
    <row r="201" spans="1:8" x14ac:dyDescent="0.4">
      <c r="C201" s="8" t="s">
        <v>8</v>
      </c>
      <c r="D201" s="9" t="s">
        <v>66</v>
      </c>
      <c r="E201" s="28" t="s">
        <v>193</v>
      </c>
    </row>
    <row r="202" spans="1:8" x14ac:dyDescent="0.4">
      <c r="C202" s="8" t="s">
        <v>11</v>
      </c>
      <c r="D202" s="9" t="s">
        <v>432</v>
      </c>
      <c r="E202" s="28" t="s">
        <v>433</v>
      </c>
    </row>
    <row r="203" spans="1:8" x14ac:dyDescent="0.4">
      <c r="C203" s="8" t="s">
        <v>13</v>
      </c>
      <c r="D203" s="9" t="s">
        <v>6</v>
      </c>
      <c r="E203" s="28" t="s">
        <v>434</v>
      </c>
    </row>
    <row r="205" spans="1:8" ht="43.75" x14ac:dyDescent="0.4">
      <c r="A205" s="11" t="s">
        <v>435</v>
      </c>
      <c r="B205" s="11">
        <v>1</v>
      </c>
      <c r="C205" s="11" t="s">
        <v>436</v>
      </c>
      <c r="D205" s="10" t="s">
        <v>26</v>
      </c>
      <c r="E205" s="16" t="s">
        <v>437</v>
      </c>
      <c r="F205" s="12"/>
      <c r="G205" s="13">
        <v>1</v>
      </c>
      <c r="H205" s="14">
        <f t="shared" ref="H205:H236" si="6">ROUND(ROUND(F205,2)*ROUND(G205,3),2)</f>
        <v>0</v>
      </c>
    </row>
    <row r="206" spans="1:8" ht="86.6" x14ac:dyDescent="0.4">
      <c r="A206" s="11" t="s">
        <v>435</v>
      </c>
      <c r="B206" s="11">
        <v>2</v>
      </c>
      <c r="C206" s="11" t="s">
        <v>438</v>
      </c>
      <c r="D206" s="10" t="s">
        <v>26</v>
      </c>
      <c r="E206" s="16" t="s">
        <v>439</v>
      </c>
      <c r="F206" s="12"/>
      <c r="G206" s="13">
        <v>1</v>
      </c>
      <c r="H206" s="14">
        <f t="shared" si="6"/>
        <v>0</v>
      </c>
    </row>
    <row r="207" spans="1:8" ht="75.900000000000006" x14ac:dyDescent="0.4">
      <c r="A207" s="11" t="s">
        <v>435</v>
      </c>
      <c r="B207" s="11">
        <v>3</v>
      </c>
      <c r="C207" s="11" t="s">
        <v>440</v>
      </c>
      <c r="D207" s="10" t="s">
        <v>26</v>
      </c>
      <c r="E207" s="16" t="s">
        <v>441</v>
      </c>
      <c r="F207" s="12"/>
      <c r="G207" s="13">
        <v>1</v>
      </c>
      <c r="H207" s="14">
        <f t="shared" si="6"/>
        <v>0</v>
      </c>
    </row>
    <row r="208" spans="1:8" ht="54.45" x14ac:dyDescent="0.4">
      <c r="A208" s="11" t="s">
        <v>435</v>
      </c>
      <c r="B208" s="11">
        <v>4</v>
      </c>
      <c r="C208" s="11" t="s">
        <v>442</v>
      </c>
      <c r="D208" s="10" t="s">
        <v>26</v>
      </c>
      <c r="E208" s="16" t="s">
        <v>443</v>
      </c>
      <c r="F208" s="12"/>
      <c r="G208" s="13">
        <v>6</v>
      </c>
      <c r="H208" s="14">
        <f t="shared" si="6"/>
        <v>0</v>
      </c>
    </row>
    <row r="209" spans="1:8" ht="54.45" x14ac:dyDescent="0.4">
      <c r="A209" s="11" t="s">
        <v>435</v>
      </c>
      <c r="B209" s="11">
        <v>5</v>
      </c>
      <c r="C209" s="11" t="s">
        <v>444</v>
      </c>
      <c r="D209" s="10" t="s">
        <v>26</v>
      </c>
      <c r="E209" s="16" t="s">
        <v>445</v>
      </c>
      <c r="F209" s="12"/>
      <c r="G209" s="13">
        <v>7</v>
      </c>
      <c r="H209" s="14">
        <f t="shared" si="6"/>
        <v>0</v>
      </c>
    </row>
    <row r="210" spans="1:8" ht="54.45" x14ac:dyDescent="0.4">
      <c r="A210" s="11" t="s">
        <v>435</v>
      </c>
      <c r="B210" s="11">
        <v>6</v>
      </c>
      <c r="C210" s="11" t="s">
        <v>446</v>
      </c>
      <c r="D210" s="10" t="s">
        <v>26</v>
      </c>
      <c r="E210" s="16" t="s">
        <v>447</v>
      </c>
      <c r="F210" s="12"/>
      <c r="G210" s="13">
        <v>1</v>
      </c>
      <c r="H210" s="14">
        <f t="shared" si="6"/>
        <v>0</v>
      </c>
    </row>
    <row r="211" spans="1:8" ht="86.6" x14ac:dyDescent="0.4">
      <c r="A211" s="11" t="s">
        <v>435</v>
      </c>
      <c r="B211" s="11">
        <v>7</v>
      </c>
      <c r="C211" s="11" t="s">
        <v>448</v>
      </c>
      <c r="D211" s="10" t="s">
        <v>26</v>
      </c>
      <c r="E211" s="16" t="s">
        <v>449</v>
      </c>
      <c r="F211" s="12"/>
      <c r="G211" s="13">
        <v>6</v>
      </c>
      <c r="H211" s="14">
        <f t="shared" si="6"/>
        <v>0</v>
      </c>
    </row>
    <row r="212" spans="1:8" ht="86.6" x14ac:dyDescent="0.4">
      <c r="A212" s="11" t="s">
        <v>435</v>
      </c>
      <c r="B212" s="11">
        <v>8</v>
      </c>
      <c r="C212" s="11" t="s">
        <v>450</v>
      </c>
      <c r="D212" s="10" t="s">
        <v>26</v>
      </c>
      <c r="E212" s="16" t="s">
        <v>451</v>
      </c>
      <c r="F212" s="12"/>
      <c r="G212" s="13">
        <v>7</v>
      </c>
      <c r="H212" s="14">
        <f t="shared" si="6"/>
        <v>0</v>
      </c>
    </row>
    <row r="213" spans="1:8" ht="86.6" x14ac:dyDescent="0.4">
      <c r="A213" s="11" t="s">
        <v>435</v>
      </c>
      <c r="B213" s="11">
        <v>9</v>
      </c>
      <c r="C213" s="11" t="s">
        <v>452</v>
      </c>
      <c r="D213" s="10" t="s">
        <v>26</v>
      </c>
      <c r="E213" s="16" t="s">
        <v>453</v>
      </c>
      <c r="F213" s="12"/>
      <c r="G213" s="13">
        <v>3</v>
      </c>
      <c r="H213" s="14">
        <f t="shared" si="6"/>
        <v>0</v>
      </c>
    </row>
    <row r="214" spans="1:8" ht="86.6" x14ac:dyDescent="0.4">
      <c r="A214" s="11" t="s">
        <v>435</v>
      </c>
      <c r="B214" s="11">
        <v>10</v>
      </c>
      <c r="C214" s="11" t="s">
        <v>454</v>
      </c>
      <c r="D214" s="10" t="s">
        <v>26</v>
      </c>
      <c r="E214" s="16" t="s">
        <v>455</v>
      </c>
      <c r="F214" s="12"/>
      <c r="G214" s="13">
        <v>1</v>
      </c>
      <c r="H214" s="14">
        <f t="shared" si="6"/>
        <v>0</v>
      </c>
    </row>
    <row r="215" spans="1:8" ht="86.6" x14ac:dyDescent="0.4">
      <c r="A215" s="11" t="s">
        <v>435</v>
      </c>
      <c r="B215" s="11">
        <v>11</v>
      </c>
      <c r="C215" s="11" t="s">
        <v>456</v>
      </c>
      <c r="D215" s="10" t="s">
        <v>26</v>
      </c>
      <c r="E215" s="16" t="s">
        <v>457</v>
      </c>
      <c r="F215" s="12"/>
      <c r="G215" s="13">
        <v>1</v>
      </c>
      <c r="H215" s="14">
        <f t="shared" si="6"/>
        <v>0</v>
      </c>
    </row>
    <row r="216" spans="1:8" ht="97.3" x14ac:dyDescent="0.4">
      <c r="A216" s="11" t="s">
        <v>435</v>
      </c>
      <c r="B216" s="11">
        <v>12</v>
      </c>
      <c r="C216" s="11" t="s">
        <v>458</v>
      </c>
      <c r="D216" s="10" t="s">
        <v>26</v>
      </c>
      <c r="E216" s="16" t="s">
        <v>459</v>
      </c>
      <c r="F216" s="12"/>
      <c r="G216" s="13">
        <v>1</v>
      </c>
      <c r="H216" s="14">
        <f t="shared" si="6"/>
        <v>0</v>
      </c>
    </row>
    <row r="217" spans="1:8" ht="33" x14ac:dyDescent="0.4">
      <c r="A217" s="11" t="s">
        <v>435</v>
      </c>
      <c r="B217" s="11">
        <v>13</v>
      </c>
      <c r="C217" s="11" t="s">
        <v>460</v>
      </c>
      <c r="D217" s="10" t="s">
        <v>149</v>
      </c>
      <c r="E217" s="16" t="s">
        <v>461</v>
      </c>
      <c r="F217" s="12"/>
      <c r="G217" s="13">
        <v>25</v>
      </c>
      <c r="H217" s="14">
        <f t="shared" si="6"/>
        <v>0</v>
      </c>
    </row>
    <row r="218" spans="1:8" ht="33" x14ac:dyDescent="0.4">
      <c r="A218" s="11" t="s">
        <v>435</v>
      </c>
      <c r="B218" s="11">
        <v>14</v>
      </c>
      <c r="C218" s="11" t="s">
        <v>462</v>
      </c>
      <c r="D218" s="10" t="s">
        <v>149</v>
      </c>
      <c r="E218" s="16" t="s">
        <v>463</v>
      </c>
      <c r="F218" s="12"/>
      <c r="G218" s="13">
        <v>40</v>
      </c>
      <c r="H218" s="14">
        <f t="shared" si="6"/>
        <v>0</v>
      </c>
    </row>
    <row r="219" spans="1:8" ht="33" x14ac:dyDescent="0.4">
      <c r="A219" s="11" t="s">
        <v>435</v>
      </c>
      <c r="B219" s="11">
        <v>15</v>
      </c>
      <c r="C219" s="11" t="s">
        <v>464</v>
      </c>
      <c r="D219" s="10" t="s">
        <v>149</v>
      </c>
      <c r="E219" s="16" t="s">
        <v>465</v>
      </c>
      <c r="F219" s="12"/>
      <c r="G219" s="13">
        <v>12</v>
      </c>
      <c r="H219" s="14">
        <f t="shared" si="6"/>
        <v>0</v>
      </c>
    </row>
    <row r="220" spans="1:8" ht="33" x14ac:dyDescent="0.4">
      <c r="A220" s="11" t="s">
        <v>435</v>
      </c>
      <c r="B220" s="11">
        <v>16</v>
      </c>
      <c r="C220" s="11" t="s">
        <v>466</v>
      </c>
      <c r="D220" s="10" t="s">
        <v>149</v>
      </c>
      <c r="E220" s="16" t="s">
        <v>467</v>
      </c>
      <c r="F220" s="12"/>
      <c r="G220" s="13">
        <v>15</v>
      </c>
      <c r="H220" s="14">
        <f t="shared" si="6"/>
        <v>0</v>
      </c>
    </row>
    <row r="221" spans="1:8" ht="33" x14ac:dyDescent="0.4">
      <c r="A221" s="11" t="s">
        <v>435</v>
      </c>
      <c r="B221" s="11">
        <v>17</v>
      </c>
      <c r="C221" s="11" t="s">
        <v>468</v>
      </c>
      <c r="D221" s="10" t="s">
        <v>149</v>
      </c>
      <c r="E221" s="16" t="s">
        <v>469</v>
      </c>
      <c r="F221" s="12"/>
      <c r="G221" s="13">
        <v>10</v>
      </c>
      <c r="H221" s="14">
        <f t="shared" si="6"/>
        <v>0</v>
      </c>
    </row>
    <row r="222" spans="1:8" ht="33" x14ac:dyDescent="0.4">
      <c r="A222" s="11" t="s">
        <v>435</v>
      </c>
      <c r="B222" s="11">
        <v>18</v>
      </c>
      <c r="C222" s="11" t="s">
        <v>470</v>
      </c>
      <c r="D222" s="10" t="s">
        <v>149</v>
      </c>
      <c r="E222" s="16" t="s">
        <v>471</v>
      </c>
      <c r="F222" s="12"/>
      <c r="G222" s="13">
        <v>18</v>
      </c>
      <c r="H222" s="14">
        <f t="shared" si="6"/>
        <v>0</v>
      </c>
    </row>
    <row r="223" spans="1:8" ht="33" x14ac:dyDescent="0.4">
      <c r="A223" s="11" t="s">
        <v>435</v>
      </c>
      <c r="B223" s="11">
        <v>19</v>
      </c>
      <c r="C223" s="11" t="s">
        <v>472</v>
      </c>
      <c r="D223" s="10" t="s">
        <v>149</v>
      </c>
      <c r="E223" s="16" t="s">
        <v>473</v>
      </c>
      <c r="F223" s="12"/>
      <c r="G223" s="13">
        <v>15</v>
      </c>
      <c r="H223" s="14">
        <f t="shared" si="6"/>
        <v>0</v>
      </c>
    </row>
    <row r="224" spans="1:8" ht="33" x14ac:dyDescent="0.4">
      <c r="A224" s="11" t="s">
        <v>435</v>
      </c>
      <c r="B224" s="11">
        <v>20</v>
      </c>
      <c r="C224" s="11" t="s">
        <v>474</v>
      </c>
      <c r="D224" s="10" t="s">
        <v>149</v>
      </c>
      <c r="E224" s="16" t="s">
        <v>475</v>
      </c>
      <c r="F224" s="12"/>
      <c r="G224" s="13">
        <v>16</v>
      </c>
      <c r="H224" s="14">
        <f t="shared" si="6"/>
        <v>0</v>
      </c>
    </row>
    <row r="225" spans="1:8" ht="22.3" x14ac:dyDescent="0.4">
      <c r="A225" s="11" t="s">
        <v>435</v>
      </c>
      <c r="B225" s="11">
        <v>21</v>
      </c>
      <c r="C225" s="11" t="s">
        <v>476</v>
      </c>
      <c r="D225" s="10" t="s">
        <v>26</v>
      </c>
      <c r="E225" s="16" t="s">
        <v>477</v>
      </c>
      <c r="F225" s="12"/>
      <c r="G225" s="13">
        <v>1</v>
      </c>
      <c r="H225" s="14">
        <f t="shared" si="6"/>
        <v>0</v>
      </c>
    </row>
    <row r="226" spans="1:8" ht="33" x14ac:dyDescent="0.4">
      <c r="A226" s="11" t="s">
        <v>435</v>
      </c>
      <c r="B226" s="11">
        <v>22</v>
      </c>
      <c r="C226" s="11" t="s">
        <v>478</v>
      </c>
      <c r="D226" s="10" t="s">
        <v>26</v>
      </c>
      <c r="E226" s="16" t="s">
        <v>479</v>
      </c>
      <c r="F226" s="12"/>
      <c r="G226" s="13">
        <v>1</v>
      </c>
      <c r="H226" s="14">
        <f t="shared" si="6"/>
        <v>0</v>
      </c>
    </row>
    <row r="227" spans="1:8" ht="33" x14ac:dyDescent="0.4">
      <c r="A227" s="11" t="s">
        <v>435</v>
      </c>
      <c r="B227" s="11">
        <v>23</v>
      </c>
      <c r="C227" s="11" t="s">
        <v>480</v>
      </c>
      <c r="D227" s="10" t="s">
        <v>26</v>
      </c>
      <c r="E227" s="16" t="s">
        <v>481</v>
      </c>
      <c r="F227" s="12"/>
      <c r="G227" s="13">
        <v>1</v>
      </c>
      <c r="H227" s="14">
        <f t="shared" si="6"/>
        <v>0</v>
      </c>
    </row>
    <row r="228" spans="1:8" ht="33" x14ac:dyDescent="0.4">
      <c r="A228" s="11" t="s">
        <v>435</v>
      </c>
      <c r="B228" s="11">
        <v>24</v>
      </c>
      <c r="C228" s="11" t="s">
        <v>482</v>
      </c>
      <c r="D228" s="10" t="s">
        <v>26</v>
      </c>
      <c r="E228" s="16" t="s">
        <v>483</v>
      </c>
      <c r="F228" s="12"/>
      <c r="G228" s="13">
        <v>1</v>
      </c>
      <c r="H228" s="14">
        <f t="shared" si="6"/>
        <v>0</v>
      </c>
    </row>
    <row r="229" spans="1:8" x14ac:dyDescent="0.4">
      <c r="A229" s="11" t="s">
        <v>435</v>
      </c>
      <c r="B229" s="11">
        <v>25</v>
      </c>
      <c r="C229" s="11" t="s">
        <v>484</v>
      </c>
      <c r="D229" s="10" t="s">
        <v>26</v>
      </c>
      <c r="E229" s="16" t="s">
        <v>485</v>
      </c>
      <c r="F229" s="12"/>
      <c r="G229" s="13">
        <v>2</v>
      </c>
      <c r="H229" s="14">
        <f t="shared" si="6"/>
        <v>0</v>
      </c>
    </row>
    <row r="230" spans="1:8" x14ac:dyDescent="0.4">
      <c r="A230" s="11" t="s">
        <v>435</v>
      </c>
      <c r="B230" s="11">
        <v>26</v>
      </c>
      <c r="C230" s="11" t="s">
        <v>486</v>
      </c>
      <c r="D230" s="10" t="s">
        <v>26</v>
      </c>
      <c r="E230" s="16" t="s">
        <v>487</v>
      </c>
      <c r="F230" s="12"/>
      <c r="G230" s="13">
        <v>3</v>
      </c>
      <c r="H230" s="14">
        <f t="shared" si="6"/>
        <v>0</v>
      </c>
    </row>
    <row r="231" spans="1:8" ht="22.3" x14ac:dyDescent="0.4">
      <c r="A231" s="11" t="s">
        <v>435</v>
      </c>
      <c r="B231" s="11">
        <v>27</v>
      </c>
      <c r="C231" s="11" t="s">
        <v>488</v>
      </c>
      <c r="D231" s="10" t="s">
        <v>26</v>
      </c>
      <c r="E231" s="16" t="s">
        <v>489</v>
      </c>
      <c r="F231" s="12"/>
      <c r="G231" s="13">
        <v>28</v>
      </c>
      <c r="H231" s="14">
        <f t="shared" si="6"/>
        <v>0</v>
      </c>
    </row>
    <row r="232" spans="1:8" ht="33" x14ac:dyDescent="0.4">
      <c r="A232" s="11" t="s">
        <v>435</v>
      </c>
      <c r="B232" s="11">
        <v>28</v>
      </c>
      <c r="C232" s="11" t="s">
        <v>490</v>
      </c>
      <c r="D232" s="10" t="s">
        <v>26</v>
      </c>
      <c r="E232" s="16" t="s">
        <v>491</v>
      </c>
      <c r="F232" s="12"/>
      <c r="G232" s="13">
        <v>2</v>
      </c>
      <c r="H232" s="14">
        <f t="shared" si="6"/>
        <v>0</v>
      </c>
    </row>
    <row r="233" spans="1:8" ht="33" x14ac:dyDescent="0.4">
      <c r="A233" s="11" t="s">
        <v>435</v>
      </c>
      <c r="B233" s="11">
        <v>29</v>
      </c>
      <c r="C233" s="11" t="s">
        <v>492</v>
      </c>
      <c r="D233" s="10" t="s">
        <v>26</v>
      </c>
      <c r="E233" s="16" t="s">
        <v>493</v>
      </c>
      <c r="F233" s="12"/>
      <c r="G233" s="13">
        <v>2</v>
      </c>
      <c r="H233" s="14">
        <f t="shared" si="6"/>
        <v>0</v>
      </c>
    </row>
    <row r="234" spans="1:8" ht="33" x14ac:dyDescent="0.4">
      <c r="A234" s="11" t="s">
        <v>435</v>
      </c>
      <c r="B234" s="11">
        <v>30</v>
      </c>
      <c r="C234" s="11" t="s">
        <v>494</v>
      </c>
      <c r="D234" s="10" t="s">
        <v>26</v>
      </c>
      <c r="E234" s="16" t="s">
        <v>495</v>
      </c>
      <c r="F234" s="12"/>
      <c r="G234" s="13">
        <v>1</v>
      </c>
      <c r="H234" s="14">
        <f t="shared" si="6"/>
        <v>0</v>
      </c>
    </row>
    <row r="235" spans="1:8" ht="43.75" x14ac:dyDescent="0.4">
      <c r="A235" s="11" t="s">
        <v>435</v>
      </c>
      <c r="B235" s="11">
        <v>31</v>
      </c>
      <c r="C235" s="11" t="s">
        <v>496</v>
      </c>
      <c r="D235" s="10" t="s">
        <v>149</v>
      </c>
      <c r="E235" s="16" t="s">
        <v>497</v>
      </c>
      <c r="F235" s="12"/>
      <c r="G235" s="13">
        <v>25</v>
      </c>
      <c r="H235" s="14">
        <f t="shared" si="6"/>
        <v>0</v>
      </c>
    </row>
    <row r="236" spans="1:8" ht="43.75" x14ac:dyDescent="0.4">
      <c r="A236" s="11" t="s">
        <v>435</v>
      </c>
      <c r="B236" s="11">
        <v>32</v>
      </c>
      <c r="C236" s="11" t="s">
        <v>498</v>
      </c>
      <c r="D236" s="10" t="s">
        <v>149</v>
      </c>
      <c r="E236" s="16" t="s">
        <v>499</v>
      </c>
      <c r="F236" s="12"/>
      <c r="G236" s="13">
        <v>25</v>
      </c>
      <c r="H236" s="14">
        <f t="shared" si="6"/>
        <v>0</v>
      </c>
    </row>
    <row r="237" spans="1:8" x14ac:dyDescent="0.4">
      <c r="E237" s="28" t="s">
        <v>34</v>
      </c>
      <c r="F237" s="8"/>
      <c r="G237" s="8"/>
      <c r="H237" s="15">
        <f>SUM(H205:H236)</f>
        <v>0</v>
      </c>
    </row>
    <row r="239" spans="1:8" x14ac:dyDescent="0.4">
      <c r="C239" s="8" t="s">
        <v>5</v>
      </c>
      <c r="D239" s="9" t="s">
        <v>6</v>
      </c>
      <c r="E239" s="28" t="s">
        <v>7</v>
      </c>
    </row>
    <row r="240" spans="1:8" x14ac:dyDescent="0.4">
      <c r="C240" s="8" t="s">
        <v>8</v>
      </c>
      <c r="D240" s="9" t="s">
        <v>66</v>
      </c>
      <c r="E240" s="28" t="s">
        <v>193</v>
      </c>
    </row>
    <row r="241" spans="1:8" x14ac:dyDescent="0.4">
      <c r="C241" s="8" t="s">
        <v>11</v>
      </c>
      <c r="D241" s="9" t="s">
        <v>500</v>
      </c>
      <c r="E241" s="28" t="s">
        <v>501</v>
      </c>
    </row>
    <row r="242" spans="1:8" x14ac:dyDescent="0.4">
      <c r="C242" s="8" t="s">
        <v>13</v>
      </c>
      <c r="D242" s="9" t="s">
        <v>6</v>
      </c>
      <c r="E242" s="28" t="s">
        <v>501</v>
      </c>
    </row>
    <row r="243" spans="1:8" x14ac:dyDescent="0.4">
      <c r="C243" s="8" t="s">
        <v>206</v>
      </c>
      <c r="D243" s="9" t="s">
        <v>6</v>
      </c>
      <c r="E243" s="28" t="s">
        <v>502</v>
      </c>
    </row>
    <row r="245" spans="1:8" ht="75.900000000000006" x14ac:dyDescent="0.4">
      <c r="A245" s="11" t="s">
        <v>503</v>
      </c>
      <c r="B245" s="11">
        <v>1</v>
      </c>
      <c r="C245" s="11" t="s">
        <v>504</v>
      </c>
      <c r="D245" s="10" t="s">
        <v>26</v>
      </c>
      <c r="E245" s="16" t="s">
        <v>505</v>
      </c>
      <c r="F245" s="12"/>
      <c r="G245" s="13">
        <v>1</v>
      </c>
      <c r="H245" s="14">
        <f>ROUND(ROUND(F245,2)*ROUND(G245,3),2)</f>
        <v>0</v>
      </c>
    </row>
    <row r="246" spans="1:8" x14ac:dyDescent="0.4">
      <c r="E246" s="28" t="s">
        <v>34</v>
      </c>
      <c r="F246" s="8"/>
      <c r="G246" s="8"/>
      <c r="H246" s="15">
        <f>SUM(H245:H245)</f>
        <v>0</v>
      </c>
    </row>
    <row r="248" spans="1:8" x14ac:dyDescent="0.4">
      <c r="C248" s="8" t="s">
        <v>5</v>
      </c>
      <c r="D248" s="9" t="s">
        <v>6</v>
      </c>
      <c r="E248" s="28" t="s">
        <v>7</v>
      </c>
    </row>
    <row r="249" spans="1:8" x14ac:dyDescent="0.4">
      <c r="C249" s="8" t="s">
        <v>8</v>
      </c>
      <c r="D249" s="9" t="s">
        <v>66</v>
      </c>
      <c r="E249" s="28" t="s">
        <v>193</v>
      </c>
    </row>
    <row r="250" spans="1:8" x14ac:dyDescent="0.4">
      <c r="C250" s="8" t="s">
        <v>11</v>
      </c>
      <c r="D250" s="9" t="s">
        <v>500</v>
      </c>
      <c r="E250" s="28" t="s">
        <v>501</v>
      </c>
    </row>
    <row r="251" spans="1:8" x14ac:dyDescent="0.4">
      <c r="C251" s="8" t="s">
        <v>13</v>
      </c>
      <c r="D251" s="9" t="s">
        <v>6</v>
      </c>
      <c r="E251" s="28" t="s">
        <v>501</v>
      </c>
    </row>
    <row r="252" spans="1:8" x14ac:dyDescent="0.4">
      <c r="C252" s="8" t="s">
        <v>206</v>
      </c>
      <c r="D252" s="9" t="s">
        <v>35</v>
      </c>
      <c r="E252" s="28" t="s">
        <v>506</v>
      </c>
    </row>
    <row r="254" spans="1:8" ht="54.45" x14ac:dyDescent="0.4">
      <c r="A254" s="11" t="s">
        <v>507</v>
      </c>
      <c r="B254" s="11">
        <v>1</v>
      </c>
      <c r="C254" s="11" t="s">
        <v>508</v>
      </c>
      <c r="D254" s="10" t="s">
        <v>149</v>
      </c>
      <c r="E254" s="16" t="s">
        <v>509</v>
      </c>
      <c r="F254" s="12"/>
      <c r="G254" s="13">
        <v>380</v>
      </c>
      <c r="H254" s="14">
        <f t="shared" ref="H254:H265" si="7">ROUND(ROUND(F254,2)*ROUND(G254,3),2)</f>
        <v>0</v>
      </c>
    </row>
    <row r="255" spans="1:8" ht="54.45" x14ac:dyDescent="0.4">
      <c r="A255" s="11" t="s">
        <v>507</v>
      </c>
      <c r="B255" s="11">
        <v>2</v>
      </c>
      <c r="C255" s="11" t="s">
        <v>510</v>
      </c>
      <c r="D255" s="10" t="s">
        <v>149</v>
      </c>
      <c r="E255" s="16" t="s">
        <v>511</v>
      </c>
      <c r="F255" s="12"/>
      <c r="G255" s="13">
        <v>830</v>
      </c>
      <c r="H255" s="14">
        <f t="shared" si="7"/>
        <v>0</v>
      </c>
    </row>
    <row r="256" spans="1:8" ht="54.45" x14ac:dyDescent="0.4">
      <c r="A256" s="11" t="s">
        <v>507</v>
      </c>
      <c r="B256" s="11">
        <v>3</v>
      </c>
      <c r="C256" s="11" t="s">
        <v>512</v>
      </c>
      <c r="D256" s="10" t="s">
        <v>149</v>
      </c>
      <c r="E256" s="16" t="s">
        <v>513</v>
      </c>
      <c r="F256" s="12"/>
      <c r="G256" s="13">
        <v>255</v>
      </c>
      <c r="H256" s="14">
        <f t="shared" si="7"/>
        <v>0</v>
      </c>
    </row>
    <row r="257" spans="1:8" ht="54.45" x14ac:dyDescent="0.4">
      <c r="A257" s="11" t="s">
        <v>507</v>
      </c>
      <c r="B257" s="11">
        <v>4</v>
      </c>
      <c r="C257" s="11" t="s">
        <v>514</v>
      </c>
      <c r="D257" s="10" t="s">
        <v>149</v>
      </c>
      <c r="E257" s="16" t="s">
        <v>515</v>
      </c>
      <c r="F257" s="12"/>
      <c r="G257" s="13">
        <v>510</v>
      </c>
      <c r="H257" s="14">
        <f t="shared" si="7"/>
        <v>0</v>
      </c>
    </row>
    <row r="258" spans="1:8" ht="54.45" x14ac:dyDescent="0.4">
      <c r="A258" s="11" t="s">
        <v>507</v>
      </c>
      <c r="B258" s="11">
        <v>5</v>
      </c>
      <c r="C258" s="11" t="s">
        <v>516</v>
      </c>
      <c r="D258" s="10" t="s">
        <v>149</v>
      </c>
      <c r="E258" s="16" t="s">
        <v>517</v>
      </c>
      <c r="F258" s="12"/>
      <c r="G258" s="13">
        <v>120</v>
      </c>
      <c r="H258" s="14">
        <f t="shared" si="7"/>
        <v>0</v>
      </c>
    </row>
    <row r="259" spans="1:8" ht="54.45" x14ac:dyDescent="0.4">
      <c r="A259" s="11" t="s">
        <v>507</v>
      </c>
      <c r="B259" s="11">
        <v>6</v>
      </c>
      <c r="C259" s="11" t="s">
        <v>518</v>
      </c>
      <c r="D259" s="10" t="s">
        <v>149</v>
      </c>
      <c r="E259" s="16" t="s">
        <v>519</v>
      </c>
      <c r="F259" s="12"/>
      <c r="G259" s="13">
        <v>45</v>
      </c>
      <c r="H259" s="14">
        <f t="shared" si="7"/>
        <v>0</v>
      </c>
    </row>
    <row r="260" spans="1:8" ht="54.45" x14ac:dyDescent="0.4">
      <c r="A260" s="11" t="s">
        <v>507</v>
      </c>
      <c r="B260" s="11">
        <v>7</v>
      </c>
      <c r="C260" s="11" t="s">
        <v>520</v>
      </c>
      <c r="D260" s="10" t="s">
        <v>149</v>
      </c>
      <c r="E260" s="16" t="s">
        <v>521</v>
      </c>
      <c r="F260" s="12"/>
      <c r="G260" s="13">
        <v>20</v>
      </c>
      <c r="H260" s="14">
        <f t="shared" si="7"/>
        <v>0</v>
      </c>
    </row>
    <row r="261" spans="1:8" ht="54.45" x14ac:dyDescent="0.4">
      <c r="A261" s="11" t="s">
        <v>507</v>
      </c>
      <c r="B261" s="11">
        <v>8</v>
      </c>
      <c r="C261" s="11" t="s">
        <v>522</v>
      </c>
      <c r="D261" s="10" t="s">
        <v>149</v>
      </c>
      <c r="E261" s="16" t="s">
        <v>523</v>
      </c>
      <c r="F261" s="12"/>
      <c r="G261" s="13">
        <v>400</v>
      </c>
      <c r="H261" s="14">
        <f t="shared" si="7"/>
        <v>0</v>
      </c>
    </row>
    <row r="262" spans="1:8" ht="54.45" x14ac:dyDescent="0.4">
      <c r="A262" s="11" t="s">
        <v>507</v>
      </c>
      <c r="B262" s="11">
        <v>9</v>
      </c>
      <c r="C262" s="11" t="s">
        <v>524</v>
      </c>
      <c r="D262" s="10" t="s">
        <v>149</v>
      </c>
      <c r="E262" s="16" t="s">
        <v>525</v>
      </c>
      <c r="F262" s="12"/>
      <c r="G262" s="13">
        <v>100</v>
      </c>
      <c r="H262" s="14">
        <f t="shared" si="7"/>
        <v>0</v>
      </c>
    </row>
    <row r="263" spans="1:8" ht="54.45" x14ac:dyDescent="0.4">
      <c r="A263" s="11" t="s">
        <v>507</v>
      </c>
      <c r="B263" s="11">
        <v>10</v>
      </c>
      <c r="C263" s="11" t="s">
        <v>526</v>
      </c>
      <c r="D263" s="10" t="s">
        <v>149</v>
      </c>
      <c r="E263" s="16" t="s">
        <v>527</v>
      </c>
      <c r="F263" s="12"/>
      <c r="G263" s="13">
        <v>65</v>
      </c>
      <c r="H263" s="14">
        <f t="shared" si="7"/>
        <v>0</v>
      </c>
    </row>
    <row r="264" spans="1:8" ht="54.45" x14ac:dyDescent="0.4">
      <c r="A264" s="11" t="s">
        <v>507</v>
      </c>
      <c r="B264" s="11">
        <v>11</v>
      </c>
      <c r="C264" s="11" t="s">
        <v>528</v>
      </c>
      <c r="D264" s="10" t="s">
        <v>149</v>
      </c>
      <c r="E264" s="16" t="s">
        <v>529</v>
      </c>
      <c r="F264" s="12"/>
      <c r="G264" s="13">
        <v>230</v>
      </c>
      <c r="H264" s="14">
        <f t="shared" si="7"/>
        <v>0</v>
      </c>
    </row>
    <row r="265" spans="1:8" ht="54.45" x14ac:dyDescent="0.4">
      <c r="A265" s="11" t="s">
        <v>507</v>
      </c>
      <c r="B265" s="11">
        <v>12</v>
      </c>
      <c r="C265" s="11" t="s">
        <v>530</v>
      </c>
      <c r="D265" s="10" t="s">
        <v>149</v>
      </c>
      <c r="E265" s="16" t="s">
        <v>531</v>
      </c>
      <c r="F265" s="12"/>
      <c r="G265" s="13">
        <v>920</v>
      </c>
      <c r="H265" s="14">
        <f t="shared" si="7"/>
        <v>0</v>
      </c>
    </row>
    <row r="266" spans="1:8" x14ac:dyDescent="0.4">
      <c r="E266" s="28" t="s">
        <v>34</v>
      </c>
      <c r="F266" s="8"/>
      <c r="G266" s="8"/>
      <c r="H266" s="15">
        <f>SUM(H254:H265)</f>
        <v>0</v>
      </c>
    </row>
    <row r="268" spans="1:8" x14ac:dyDescent="0.4">
      <c r="C268" s="8" t="s">
        <v>5</v>
      </c>
      <c r="D268" s="9" t="s">
        <v>6</v>
      </c>
      <c r="E268" s="28" t="s">
        <v>7</v>
      </c>
    </row>
    <row r="269" spans="1:8" x14ac:dyDescent="0.4">
      <c r="C269" s="8" t="s">
        <v>8</v>
      </c>
      <c r="D269" s="9" t="s">
        <v>66</v>
      </c>
      <c r="E269" s="28" t="s">
        <v>193</v>
      </c>
    </row>
    <row r="270" spans="1:8" x14ac:dyDescent="0.4">
      <c r="C270" s="8" t="s">
        <v>11</v>
      </c>
      <c r="D270" s="9" t="s">
        <v>500</v>
      </c>
      <c r="E270" s="28" t="s">
        <v>501</v>
      </c>
    </row>
    <row r="271" spans="1:8" x14ac:dyDescent="0.4">
      <c r="C271" s="8" t="s">
        <v>13</v>
      </c>
      <c r="D271" s="9" t="s">
        <v>6</v>
      </c>
      <c r="E271" s="28" t="s">
        <v>501</v>
      </c>
    </row>
    <row r="272" spans="1:8" x14ac:dyDescent="0.4">
      <c r="C272" s="8" t="s">
        <v>206</v>
      </c>
      <c r="D272" s="9" t="s">
        <v>58</v>
      </c>
      <c r="E272" s="28" t="s">
        <v>532</v>
      </c>
    </row>
    <row r="274" spans="1:8" ht="43.75" x14ac:dyDescent="0.4">
      <c r="A274" s="11" t="s">
        <v>533</v>
      </c>
      <c r="B274" s="11">
        <v>1</v>
      </c>
      <c r="C274" s="11" t="s">
        <v>498</v>
      </c>
      <c r="D274" s="10" t="s">
        <v>149</v>
      </c>
      <c r="E274" s="16" t="s">
        <v>499</v>
      </c>
      <c r="F274" s="12"/>
      <c r="G274" s="13">
        <v>1800</v>
      </c>
      <c r="H274" s="14">
        <f t="shared" ref="H274:H288" si="8">ROUND(ROUND(F274,2)*ROUND(G274,3),2)</f>
        <v>0</v>
      </c>
    </row>
    <row r="275" spans="1:8" ht="54.45" x14ac:dyDescent="0.4">
      <c r="A275" s="11" t="s">
        <v>533</v>
      </c>
      <c r="B275" s="11">
        <v>2</v>
      </c>
      <c r="C275" s="11" t="s">
        <v>534</v>
      </c>
      <c r="D275" s="10" t="s">
        <v>149</v>
      </c>
      <c r="E275" s="16" t="s">
        <v>535</v>
      </c>
      <c r="F275" s="12"/>
      <c r="G275" s="13">
        <v>900</v>
      </c>
      <c r="H275" s="14">
        <f t="shared" si="8"/>
        <v>0</v>
      </c>
    </row>
    <row r="276" spans="1:8" ht="43.75" x14ac:dyDescent="0.4">
      <c r="A276" s="11" t="s">
        <v>533</v>
      </c>
      <c r="B276" s="11">
        <v>3</v>
      </c>
      <c r="C276" s="11" t="s">
        <v>536</v>
      </c>
      <c r="D276" s="10" t="s">
        <v>149</v>
      </c>
      <c r="E276" s="16" t="s">
        <v>537</v>
      </c>
      <c r="F276" s="12"/>
      <c r="G276" s="13">
        <v>5</v>
      </c>
      <c r="H276" s="14">
        <f t="shared" si="8"/>
        <v>0</v>
      </c>
    </row>
    <row r="277" spans="1:8" ht="43.75" x14ac:dyDescent="0.4">
      <c r="A277" s="11" t="s">
        <v>533</v>
      </c>
      <c r="B277" s="11">
        <v>4</v>
      </c>
      <c r="C277" s="11" t="s">
        <v>538</v>
      </c>
      <c r="D277" s="10" t="s">
        <v>149</v>
      </c>
      <c r="E277" s="16" t="s">
        <v>539</v>
      </c>
      <c r="F277" s="12"/>
      <c r="G277" s="13">
        <v>5</v>
      </c>
      <c r="H277" s="14">
        <f t="shared" si="8"/>
        <v>0</v>
      </c>
    </row>
    <row r="278" spans="1:8" ht="43.75" x14ac:dyDescent="0.4">
      <c r="A278" s="11" t="s">
        <v>533</v>
      </c>
      <c r="B278" s="11">
        <v>5</v>
      </c>
      <c r="C278" s="11" t="s">
        <v>540</v>
      </c>
      <c r="D278" s="10" t="s">
        <v>149</v>
      </c>
      <c r="E278" s="16" t="s">
        <v>541</v>
      </c>
      <c r="F278" s="12"/>
      <c r="G278" s="13">
        <v>45</v>
      </c>
      <c r="H278" s="14">
        <f t="shared" si="8"/>
        <v>0</v>
      </c>
    </row>
    <row r="279" spans="1:8" ht="43.75" x14ac:dyDescent="0.4">
      <c r="A279" s="11" t="s">
        <v>533</v>
      </c>
      <c r="B279" s="11">
        <v>6</v>
      </c>
      <c r="C279" s="11" t="s">
        <v>542</v>
      </c>
      <c r="D279" s="10" t="s">
        <v>149</v>
      </c>
      <c r="E279" s="16" t="s">
        <v>543</v>
      </c>
      <c r="F279" s="12"/>
      <c r="G279" s="13">
        <v>5</v>
      </c>
      <c r="H279" s="14">
        <f t="shared" si="8"/>
        <v>0</v>
      </c>
    </row>
    <row r="280" spans="1:8" ht="43.75" x14ac:dyDescent="0.4">
      <c r="A280" s="11" t="s">
        <v>533</v>
      </c>
      <c r="B280" s="11">
        <v>7</v>
      </c>
      <c r="C280" s="11" t="s">
        <v>544</v>
      </c>
      <c r="D280" s="10" t="s">
        <v>149</v>
      </c>
      <c r="E280" s="16" t="s">
        <v>545</v>
      </c>
      <c r="F280" s="12"/>
      <c r="G280" s="13">
        <v>5</v>
      </c>
      <c r="H280" s="14">
        <f t="shared" si="8"/>
        <v>0</v>
      </c>
    </row>
    <row r="281" spans="1:8" ht="43.75" x14ac:dyDescent="0.4">
      <c r="A281" s="11" t="s">
        <v>533</v>
      </c>
      <c r="B281" s="11">
        <v>8</v>
      </c>
      <c r="C281" s="11" t="s">
        <v>546</v>
      </c>
      <c r="D281" s="10" t="s">
        <v>149</v>
      </c>
      <c r="E281" s="16" t="s">
        <v>547</v>
      </c>
      <c r="F281" s="12"/>
      <c r="G281" s="13">
        <v>10</v>
      </c>
      <c r="H281" s="14">
        <f t="shared" si="8"/>
        <v>0</v>
      </c>
    </row>
    <row r="282" spans="1:8" x14ac:dyDescent="0.4">
      <c r="A282" s="11" t="s">
        <v>533</v>
      </c>
      <c r="B282" s="11">
        <v>9</v>
      </c>
      <c r="C282" s="11" t="s">
        <v>548</v>
      </c>
      <c r="D282" s="10" t="s">
        <v>149</v>
      </c>
      <c r="E282" s="16" t="s">
        <v>549</v>
      </c>
      <c r="F282" s="12"/>
      <c r="G282" s="13">
        <v>175</v>
      </c>
      <c r="H282" s="14">
        <f t="shared" si="8"/>
        <v>0</v>
      </c>
    </row>
    <row r="283" spans="1:8" ht="33" x14ac:dyDescent="0.4">
      <c r="A283" s="11" t="s">
        <v>533</v>
      </c>
      <c r="B283" s="11">
        <v>10</v>
      </c>
      <c r="C283" s="11" t="s">
        <v>550</v>
      </c>
      <c r="D283" s="10" t="s">
        <v>26</v>
      </c>
      <c r="E283" s="16" t="s">
        <v>551</v>
      </c>
      <c r="F283" s="12"/>
      <c r="G283" s="13">
        <v>2</v>
      </c>
      <c r="H283" s="14">
        <f t="shared" si="8"/>
        <v>0</v>
      </c>
    </row>
    <row r="284" spans="1:8" ht="33" x14ac:dyDescent="0.4">
      <c r="A284" s="11" t="s">
        <v>533</v>
      </c>
      <c r="B284" s="11">
        <v>11</v>
      </c>
      <c r="C284" s="11" t="s">
        <v>552</v>
      </c>
      <c r="D284" s="10" t="s">
        <v>149</v>
      </c>
      <c r="E284" s="16" t="s">
        <v>553</v>
      </c>
      <c r="F284" s="12"/>
      <c r="G284" s="13">
        <v>45</v>
      </c>
      <c r="H284" s="14">
        <f t="shared" si="8"/>
        <v>0</v>
      </c>
    </row>
    <row r="285" spans="1:8" ht="33" x14ac:dyDescent="0.4">
      <c r="A285" s="11" t="s">
        <v>533</v>
      </c>
      <c r="B285" s="11">
        <v>12</v>
      </c>
      <c r="C285" s="11" t="s">
        <v>554</v>
      </c>
      <c r="D285" s="10" t="s">
        <v>149</v>
      </c>
      <c r="E285" s="16" t="s">
        <v>555</v>
      </c>
      <c r="F285" s="12"/>
      <c r="G285" s="13">
        <v>40</v>
      </c>
      <c r="H285" s="14">
        <f t="shared" si="8"/>
        <v>0</v>
      </c>
    </row>
    <row r="286" spans="1:8" ht="33" x14ac:dyDescent="0.4">
      <c r="A286" s="11" t="s">
        <v>533</v>
      </c>
      <c r="B286" s="11">
        <v>13</v>
      </c>
      <c r="C286" s="11" t="s">
        <v>556</v>
      </c>
      <c r="D286" s="10" t="s">
        <v>149</v>
      </c>
      <c r="E286" s="16" t="s">
        <v>557</v>
      </c>
      <c r="F286" s="12"/>
      <c r="G286" s="13">
        <v>50</v>
      </c>
      <c r="H286" s="14">
        <f t="shared" si="8"/>
        <v>0</v>
      </c>
    </row>
    <row r="287" spans="1:8" ht="33" x14ac:dyDescent="0.4">
      <c r="A287" s="11" t="s">
        <v>533</v>
      </c>
      <c r="B287" s="11">
        <v>14</v>
      </c>
      <c r="C287" s="11" t="s">
        <v>558</v>
      </c>
      <c r="D287" s="10" t="s">
        <v>149</v>
      </c>
      <c r="E287" s="16" t="s">
        <v>559</v>
      </c>
      <c r="F287" s="12"/>
      <c r="G287" s="13">
        <v>30</v>
      </c>
      <c r="H287" s="14">
        <f t="shared" si="8"/>
        <v>0</v>
      </c>
    </row>
    <row r="288" spans="1:8" ht="33" x14ac:dyDescent="0.4">
      <c r="A288" s="11" t="s">
        <v>533</v>
      </c>
      <c r="B288" s="11">
        <v>15</v>
      </c>
      <c r="C288" s="11" t="s">
        <v>560</v>
      </c>
      <c r="D288" s="10" t="s">
        <v>149</v>
      </c>
      <c r="E288" s="16" t="s">
        <v>561</v>
      </c>
      <c r="F288" s="12"/>
      <c r="G288" s="13">
        <v>130</v>
      </c>
      <c r="H288" s="14">
        <f t="shared" si="8"/>
        <v>0</v>
      </c>
    </row>
    <row r="289" spans="1:8" x14ac:dyDescent="0.4">
      <c r="E289" s="28" t="s">
        <v>34</v>
      </c>
      <c r="F289" s="8"/>
      <c r="G289" s="8"/>
      <c r="H289" s="15">
        <f>SUM(H274:H288)</f>
        <v>0</v>
      </c>
    </row>
    <row r="291" spans="1:8" x14ac:dyDescent="0.4">
      <c r="C291" s="8" t="s">
        <v>5</v>
      </c>
      <c r="D291" s="9" t="s">
        <v>6</v>
      </c>
      <c r="E291" s="28" t="s">
        <v>7</v>
      </c>
    </row>
    <row r="292" spans="1:8" x14ac:dyDescent="0.4">
      <c r="C292" s="8" t="s">
        <v>8</v>
      </c>
      <c r="D292" s="9" t="s">
        <v>66</v>
      </c>
      <c r="E292" s="28" t="s">
        <v>193</v>
      </c>
    </row>
    <row r="293" spans="1:8" x14ac:dyDescent="0.4">
      <c r="C293" s="8" t="s">
        <v>11</v>
      </c>
      <c r="D293" s="9" t="s">
        <v>500</v>
      </c>
      <c r="E293" s="28" t="s">
        <v>501</v>
      </c>
    </row>
    <row r="294" spans="1:8" x14ac:dyDescent="0.4">
      <c r="C294" s="8" t="s">
        <v>13</v>
      </c>
      <c r="D294" s="9" t="s">
        <v>6</v>
      </c>
      <c r="E294" s="28" t="s">
        <v>501</v>
      </c>
    </row>
    <row r="295" spans="1:8" x14ac:dyDescent="0.4">
      <c r="C295" s="8" t="s">
        <v>206</v>
      </c>
      <c r="D295" s="9" t="s">
        <v>86</v>
      </c>
      <c r="E295" s="28" t="s">
        <v>562</v>
      </c>
    </row>
    <row r="297" spans="1:8" ht="65.150000000000006" x14ac:dyDescent="0.4">
      <c r="A297" s="11" t="s">
        <v>563</v>
      </c>
      <c r="B297" s="11">
        <v>1</v>
      </c>
      <c r="C297" s="11" t="s">
        <v>564</v>
      </c>
      <c r="D297" s="10" t="s">
        <v>26</v>
      </c>
      <c r="E297" s="16" t="s">
        <v>565</v>
      </c>
      <c r="F297" s="12"/>
      <c r="G297" s="13">
        <v>3</v>
      </c>
      <c r="H297" s="14">
        <f>ROUND(ROUND(F297,2)*ROUND(G297,3),2)</f>
        <v>0</v>
      </c>
    </row>
    <row r="298" spans="1:8" ht="22.3" x14ac:dyDescent="0.4">
      <c r="A298" s="11" t="s">
        <v>563</v>
      </c>
      <c r="B298" s="11">
        <v>2</v>
      </c>
      <c r="C298" s="11" t="s">
        <v>566</v>
      </c>
      <c r="D298" s="10" t="s">
        <v>149</v>
      </c>
      <c r="E298" s="16" t="s">
        <v>567</v>
      </c>
      <c r="F298" s="12"/>
      <c r="G298" s="13">
        <v>161</v>
      </c>
      <c r="H298" s="14">
        <f>ROUND(ROUND(F298,2)*ROUND(G298,3),2)</f>
        <v>0</v>
      </c>
    </row>
    <row r="299" spans="1:8" x14ac:dyDescent="0.4">
      <c r="E299" s="28" t="s">
        <v>34</v>
      </c>
      <c r="F299" s="8"/>
      <c r="G299" s="8"/>
      <c r="H299" s="15">
        <f>SUM(H297:H298)</f>
        <v>0</v>
      </c>
    </row>
    <row r="301" spans="1:8" x14ac:dyDescent="0.4">
      <c r="C301" s="8" t="s">
        <v>5</v>
      </c>
      <c r="D301" s="9" t="s">
        <v>6</v>
      </c>
      <c r="E301" s="28" t="s">
        <v>7</v>
      </c>
    </row>
    <row r="302" spans="1:8" x14ac:dyDescent="0.4">
      <c r="C302" s="8" t="s">
        <v>8</v>
      </c>
      <c r="D302" s="9" t="s">
        <v>66</v>
      </c>
      <c r="E302" s="28" t="s">
        <v>193</v>
      </c>
    </row>
    <row r="303" spans="1:8" x14ac:dyDescent="0.4">
      <c r="C303" s="8" t="s">
        <v>11</v>
      </c>
      <c r="D303" s="9" t="s">
        <v>500</v>
      </c>
      <c r="E303" s="28" t="s">
        <v>501</v>
      </c>
    </row>
    <row r="304" spans="1:8" x14ac:dyDescent="0.4">
      <c r="C304" s="8" t="s">
        <v>13</v>
      </c>
      <c r="D304" s="9" t="s">
        <v>6</v>
      </c>
      <c r="E304" s="28" t="s">
        <v>501</v>
      </c>
    </row>
    <row r="305" spans="1:8" x14ac:dyDescent="0.4">
      <c r="C305" s="8" t="s">
        <v>206</v>
      </c>
      <c r="D305" s="9" t="s">
        <v>66</v>
      </c>
      <c r="E305" s="28" t="s">
        <v>568</v>
      </c>
    </row>
    <row r="307" spans="1:8" ht="22.3" x14ac:dyDescent="0.4">
      <c r="A307" s="11" t="s">
        <v>569</v>
      </c>
      <c r="B307" s="11">
        <v>1</v>
      </c>
      <c r="C307" s="11" t="s">
        <v>570</v>
      </c>
      <c r="D307" s="10" t="s">
        <v>26</v>
      </c>
      <c r="E307" s="16" t="s">
        <v>571</v>
      </c>
      <c r="F307" s="12"/>
      <c r="G307" s="13">
        <v>1</v>
      </c>
      <c r="H307" s="14">
        <f>ROUND(ROUND(F307,2)*ROUND(G307,3),2)</f>
        <v>0</v>
      </c>
    </row>
    <row r="308" spans="1:8" ht="33" x14ac:dyDescent="0.4">
      <c r="A308" s="11" t="s">
        <v>569</v>
      </c>
      <c r="B308" s="11">
        <v>2</v>
      </c>
      <c r="C308" s="11" t="s">
        <v>572</v>
      </c>
      <c r="D308" s="10" t="s">
        <v>26</v>
      </c>
      <c r="E308" s="16" t="s">
        <v>573</v>
      </c>
      <c r="F308" s="12"/>
      <c r="G308" s="13">
        <v>66</v>
      </c>
      <c r="H308" s="14">
        <f>ROUND(ROUND(F308,2)*ROUND(G308,3),2)</f>
        <v>0</v>
      </c>
    </row>
    <row r="309" spans="1:8" ht="33" x14ac:dyDescent="0.4">
      <c r="A309" s="11" t="s">
        <v>569</v>
      </c>
      <c r="B309" s="11">
        <v>3</v>
      </c>
      <c r="C309" s="11" t="s">
        <v>574</v>
      </c>
      <c r="D309" s="10" t="s">
        <v>26</v>
      </c>
      <c r="E309" s="16" t="s">
        <v>575</v>
      </c>
      <c r="F309" s="12"/>
      <c r="G309" s="13">
        <v>13</v>
      </c>
      <c r="H309" s="14">
        <f>ROUND(ROUND(F309,2)*ROUND(G309,3),2)</f>
        <v>0</v>
      </c>
    </row>
    <row r="310" spans="1:8" ht="22.3" x14ac:dyDescent="0.4">
      <c r="A310" s="11" t="s">
        <v>569</v>
      </c>
      <c r="B310" s="11">
        <v>4</v>
      </c>
      <c r="C310" s="11" t="s">
        <v>576</v>
      </c>
      <c r="D310" s="10" t="s">
        <v>26</v>
      </c>
      <c r="E310" s="16" t="s">
        <v>571</v>
      </c>
      <c r="F310" s="12"/>
      <c r="G310" s="13">
        <v>8</v>
      </c>
      <c r="H310" s="14">
        <f>ROUND(ROUND(F310,2)*ROUND(G310,3),2)</f>
        <v>0</v>
      </c>
    </row>
    <row r="311" spans="1:8" x14ac:dyDescent="0.4">
      <c r="E311" s="28" t="s">
        <v>34</v>
      </c>
      <c r="F311" s="8"/>
      <c r="G311" s="8"/>
      <c r="H311" s="15">
        <f>SUM(H307:H310)</f>
        <v>0</v>
      </c>
    </row>
    <row r="313" spans="1:8" x14ac:dyDescent="0.4">
      <c r="C313" s="8" t="s">
        <v>5</v>
      </c>
      <c r="D313" s="9" t="s">
        <v>6</v>
      </c>
      <c r="E313" s="28" t="s">
        <v>7</v>
      </c>
    </row>
    <row r="314" spans="1:8" x14ac:dyDescent="0.4">
      <c r="C314" s="8" t="s">
        <v>8</v>
      </c>
      <c r="D314" s="9" t="s">
        <v>66</v>
      </c>
      <c r="E314" s="28" t="s">
        <v>193</v>
      </c>
    </row>
    <row r="315" spans="1:8" x14ac:dyDescent="0.4">
      <c r="C315" s="8" t="s">
        <v>11</v>
      </c>
      <c r="D315" s="9" t="s">
        <v>500</v>
      </c>
      <c r="E315" s="28" t="s">
        <v>501</v>
      </c>
    </row>
    <row r="316" spans="1:8" x14ac:dyDescent="0.4">
      <c r="C316" s="8" t="s">
        <v>13</v>
      </c>
      <c r="D316" s="9" t="s">
        <v>6</v>
      </c>
      <c r="E316" s="28" t="s">
        <v>501</v>
      </c>
    </row>
    <row r="317" spans="1:8" x14ac:dyDescent="0.4">
      <c r="C317" s="8" t="s">
        <v>206</v>
      </c>
      <c r="D317" s="9" t="s">
        <v>381</v>
      </c>
      <c r="E317" s="28" t="s">
        <v>577</v>
      </c>
    </row>
    <row r="319" spans="1:8" ht="129.44999999999999" x14ac:dyDescent="0.4">
      <c r="A319" s="11" t="s">
        <v>578</v>
      </c>
      <c r="B319" s="11">
        <v>1</v>
      </c>
      <c r="C319" s="11" t="s">
        <v>579</v>
      </c>
      <c r="D319" s="10" t="s">
        <v>26</v>
      </c>
      <c r="E319" s="16" t="s">
        <v>580</v>
      </c>
      <c r="F319" s="12"/>
      <c r="G319" s="13">
        <v>1</v>
      </c>
      <c r="H319" s="14">
        <f>ROUND(ROUND(F319,2)*ROUND(G319,3),2)</f>
        <v>0</v>
      </c>
    </row>
    <row r="320" spans="1:8" x14ac:dyDescent="0.4">
      <c r="E320" s="28" t="s">
        <v>34</v>
      </c>
      <c r="F320" s="8"/>
      <c r="G320" s="8"/>
      <c r="H320" s="15">
        <f>SUM(H319:H319)</f>
        <v>0</v>
      </c>
    </row>
    <row r="322" spans="1:8" x14ac:dyDescent="0.4">
      <c r="C322" s="8" t="s">
        <v>5</v>
      </c>
      <c r="D322" s="9" t="s">
        <v>6</v>
      </c>
      <c r="E322" s="28" t="s">
        <v>7</v>
      </c>
    </row>
    <row r="323" spans="1:8" x14ac:dyDescent="0.4">
      <c r="C323" s="8" t="s">
        <v>8</v>
      </c>
      <c r="D323" s="9" t="s">
        <v>66</v>
      </c>
      <c r="E323" s="28" t="s">
        <v>193</v>
      </c>
    </row>
    <row r="324" spans="1:8" x14ac:dyDescent="0.4">
      <c r="C324" s="8" t="s">
        <v>11</v>
      </c>
      <c r="D324" s="9" t="s">
        <v>581</v>
      </c>
      <c r="E324" s="28" t="s">
        <v>582</v>
      </c>
    </row>
    <row r="325" spans="1:8" x14ac:dyDescent="0.4">
      <c r="C325" s="8" t="s">
        <v>13</v>
      </c>
      <c r="D325" s="9" t="s">
        <v>581</v>
      </c>
      <c r="E325" s="28" t="s">
        <v>583</v>
      </c>
    </row>
    <row r="326" spans="1:8" x14ac:dyDescent="0.4">
      <c r="C326" s="8" t="s">
        <v>206</v>
      </c>
      <c r="D326" s="9" t="s">
        <v>6</v>
      </c>
      <c r="E326" s="28" t="s">
        <v>584</v>
      </c>
    </row>
    <row r="328" spans="1:8" ht="86.6" x14ac:dyDescent="0.4">
      <c r="A328" s="11" t="s">
        <v>585</v>
      </c>
      <c r="B328" s="11">
        <v>1</v>
      </c>
      <c r="C328" s="11" t="s">
        <v>586</v>
      </c>
      <c r="D328" s="10" t="s">
        <v>26</v>
      </c>
      <c r="E328" s="16" t="s">
        <v>587</v>
      </c>
      <c r="F328" s="12"/>
      <c r="G328" s="13">
        <v>18</v>
      </c>
      <c r="H328" s="14">
        <f>ROUND(ROUND(F328,2)*ROUND(G328,3),2)</f>
        <v>0</v>
      </c>
    </row>
    <row r="329" spans="1:8" ht="86.6" x14ac:dyDescent="0.4">
      <c r="A329" s="11" t="s">
        <v>585</v>
      </c>
      <c r="B329" s="11">
        <v>2</v>
      </c>
      <c r="C329" s="11" t="s">
        <v>588</v>
      </c>
      <c r="D329" s="10" t="s">
        <v>26</v>
      </c>
      <c r="E329" s="16" t="s">
        <v>589</v>
      </c>
      <c r="F329" s="12"/>
      <c r="G329" s="13">
        <v>36</v>
      </c>
      <c r="H329" s="14">
        <f>ROUND(ROUND(F329,2)*ROUND(G329,3),2)</f>
        <v>0</v>
      </c>
    </row>
    <row r="330" spans="1:8" ht="22.3" x14ac:dyDescent="0.4">
      <c r="A330" s="11" t="s">
        <v>585</v>
      </c>
      <c r="B330" s="11">
        <v>3</v>
      </c>
      <c r="C330" s="11" t="s">
        <v>590</v>
      </c>
      <c r="D330" s="10" t="s">
        <v>26</v>
      </c>
      <c r="E330" s="16" t="s">
        <v>591</v>
      </c>
      <c r="F330" s="12"/>
      <c r="G330" s="13">
        <v>3</v>
      </c>
      <c r="H330" s="14">
        <f>ROUND(ROUND(F330,2)*ROUND(G330,3),2)</f>
        <v>0</v>
      </c>
    </row>
    <row r="331" spans="1:8" ht="43.75" x14ac:dyDescent="0.4">
      <c r="A331" s="11" t="s">
        <v>585</v>
      </c>
      <c r="B331" s="11">
        <v>4</v>
      </c>
      <c r="C331" s="11" t="s">
        <v>592</v>
      </c>
      <c r="D331" s="10" t="s">
        <v>26</v>
      </c>
      <c r="E331" s="16" t="s">
        <v>593</v>
      </c>
      <c r="F331" s="12"/>
      <c r="G331" s="13">
        <v>5</v>
      </c>
      <c r="H331" s="14">
        <f>ROUND(ROUND(F331,2)*ROUND(G331,3),2)</f>
        <v>0</v>
      </c>
    </row>
    <row r="332" spans="1:8" x14ac:dyDescent="0.4">
      <c r="E332" s="28" t="s">
        <v>34</v>
      </c>
      <c r="F332" s="8"/>
      <c r="G332" s="8"/>
      <c r="H332" s="15">
        <f>SUM(H328:H331)</f>
        <v>0</v>
      </c>
    </row>
    <row r="334" spans="1:8" x14ac:dyDescent="0.4">
      <c r="C334" s="8" t="s">
        <v>5</v>
      </c>
      <c r="D334" s="9" t="s">
        <v>6</v>
      </c>
      <c r="E334" s="28" t="s">
        <v>7</v>
      </c>
    </row>
    <row r="335" spans="1:8" x14ac:dyDescent="0.4">
      <c r="C335" s="8" t="s">
        <v>8</v>
      </c>
      <c r="D335" s="9" t="s">
        <v>66</v>
      </c>
      <c r="E335" s="28" t="s">
        <v>193</v>
      </c>
    </row>
    <row r="336" spans="1:8" x14ac:dyDescent="0.4">
      <c r="C336" s="8" t="s">
        <v>11</v>
      </c>
      <c r="D336" s="9" t="s">
        <v>581</v>
      </c>
      <c r="E336" s="28" t="s">
        <v>582</v>
      </c>
    </row>
    <row r="337" spans="1:8" x14ac:dyDescent="0.4">
      <c r="C337" s="8" t="s">
        <v>13</v>
      </c>
      <c r="D337" s="9" t="s">
        <v>581</v>
      </c>
      <c r="E337" s="28" t="s">
        <v>583</v>
      </c>
    </row>
    <row r="338" spans="1:8" x14ac:dyDescent="0.4">
      <c r="C338" s="8" t="s">
        <v>206</v>
      </c>
      <c r="D338" s="9" t="s">
        <v>35</v>
      </c>
      <c r="E338" s="28" t="s">
        <v>594</v>
      </c>
    </row>
    <row r="340" spans="1:8" ht="43.75" x14ac:dyDescent="0.4">
      <c r="A340" s="11" t="s">
        <v>595</v>
      </c>
      <c r="B340" s="11">
        <v>1</v>
      </c>
      <c r="C340" s="11" t="s">
        <v>596</v>
      </c>
      <c r="D340" s="10" t="s">
        <v>26</v>
      </c>
      <c r="E340" s="16" t="s">
        <v>597</v>
      </c>
      <c r="F340" s="12"/>
      <c r="G340" s="13">
        <v>32</v>
      </c>
      <c r="H340" s="14">
        <f>ROUND(ROUND(F340,2)*ROUND(G340,3),2)</f>
        <v>0</v>
      </c>
    </row>
    <row r="341" spans="1:8" x14ac:dyDescent="0.4">
      <c r="E341" s="28" t="s">
        <v>34</v>
      </c>
      <c r="F341" s="8"/>
      <c r="G341" s="8"/>
      <c r="H341" s="15">
        <f>SUM(H340:H340)</f>
        <v>0</v>
      </c>
    </row>
    <row r="343" spans="1:8" x14ac:dyDescent="0.4">
      <c r="C343" s="8" t="s">
        <v>5</v>
      </c>
      <c r="D343" s="9" t="s">
        <v>6</v>
      </c>
      <c r="E343" s="28" t="s">
        <v>7</v>
      </c>
    </row>
    <row r="344" spans="1:8" x14ac:dyDescent="0.4">
      <c r="C344" s="8" t="s">
        <v>8</v>
      </c>
      <c r="D344" s="9" t="s">
        <v>66</v>
      </c>
      <c r="E344" s="28" t="s">
        <v>193</v>
      </c>
    </row>
    <row r="345" spans="1:8" x14ac:dyDescent="0.4">
      <c r="C345" s="8" t="s">
        <v>11</v>
      </c>
      <c r="D345" s="9" t="s">
        <v>598</v>
      </c>
      <c r="E345" s="28" t="s">
        <v>599</v>
      </c>
    </row>
    <row r="346" spans="1:8" x14ac:dyDescent="0.4">
      <c r="C346" s="8" t="s">
        <v>13</v>
      </c>
      <c r="D346" s="9" t="s">
        <v>6</v>
      </c>
      <c r="E346" s="28" t="s">
        <v>600</v>
      </c>
    </row>
    <row r="347" spans="1:8" x14ac:dyDescent="0.4">
      <c r="C347" s="8" t="s">
        <v>206</v>
      </c>
      <c r="D347" s="9" t="s">
        <v>6</v>
      </c>
      <c r="E347" s="28" t="s">
        <v>601</v>
      </c>
    </row>
    <row r="349" spans="1:8" ht="43.75" x14ac:dyDescent="0.4">
      <c r="A349" s="11" t="s">
        <v>602</v>
      </c>
      <c r="B349" s="11">
        <v>1</v>
      </c>
      <c r="C349" s="11" t="s">
        <v>603</v>
      </c>
      <c r="D349" s="10" t="s">
        <v>149</v>
      </c>
      <c r="E349" s="16" t="s">
        <v>604</v>
      </c>
      <c r="F349" s="12"/>
      <c r="G349" s="13">
        <v>35</v>
      </c>
      <c r="H349" s="14">
        <f t="shared" ref="H349:H355" si="9">ROUND(ROUND(F349,2)*ROUND(G349,3),2)</f>
        <v>0</v>
      </c>
    </row>
    <row r="350" spans="1:8" ht="33" x14ac:dyDescent="0.4">
      <c r="A350" s="11" t="s">
        <v>602</v>
      </c>
      <c r="B350" s="11">
        <v>2</v>
      </c>
      <c r="C350" s="11" t="s">
        <v>605</v>
      </c>
      <c r="D350" s="10" t="s">
        <v>149</v>
      </c>
      <c r="E350" s="16" t="s">
        <v>606</v>
      </c>
      <c r="F350" s="12"/>
      <c r="G350" s="13">
        <v>86</v>
      </c>
      <c r="H350" s="14">
        <f t="shared" si="9"/>
        <v>0</v>
      </c>
    </row>
    <row r="351" spans="1:8" ht="54.45" x14ac:dyDescent="0.4">
      <c r="A351" s="11" t="s">
        <v>602</v>
      </c>
      <c r="B351" s="11">
        <v>3</v>
      </c>
      <c r="C351" s="11" t="s">
        <v>607</v>
      </c>
      <c r="D351" s="10" t="s">
        <v>26</v>
      </c>
      <c r="E351" s="16" t="s">
        <v>608</v>
      </c>
      <c r="F351" s="12"/>
      <c r="G351" s="13">
        <v>2</v>
      </c>
      <c r="H351" s="14">
        <f t="shared" si="9"/>
        <v>0</v>
      </c>
    </row>
    <row r="352" spans="1:8" ht="22.3" x14ac:dyDescent="0.4">
      <c r="A352" s="11" t="s">
        <v>602</v>
      </c>
      <c r="B352" s="11">
        <v>4</v>
      </c>
      <c r="C352" s="11" t="s">
        <v>609</v>
      </c>
      <c r="D352" s="10" t="s">
        <v>26</v>
      </c>
      <c r="E352" s="16" t="s">
        <v>610</v>
      </c>
      <c r="F352" s="12"/>
      <c r="G352" s="13">
        <v>9</v>
      </c>
      <c r="H352" s="14">
        <f t="shared" si="9"/>
        <v>0</v>
      </c>
    </row>
    <row r="353" spans="1:8" ht="22.3" x14ac:dyDescent="0.4">
      <c r="A353" s="11" t="s">
        <v>602</v>
      </c>
      <c r="B353" s="11">
        <v>5</v>
      </c>
      <c r="C353" s="11" t="s">
        <v>611</v>
      </c>
      <c r="D353" s="10" t="s">
        <v>26</v>
      </c>
      <c r="E353" s="16" t="s">
        <v>612</v>
      </c>
      <c r="F353" s="12"/>
      <c r="G353" s="13">
        <v>2</v>
      </c>
      <c r="H353" s="14">
        <f t="shared" si="9"/>
        <v>0</v>
      </c>
    </row>
    <row r="354" spans="1:8" ht="22.3" x14ac:dyDescent="0.4">
      <c r="A354" s="11" t="s">
        <v>602</v>
      </c>
      <c r="B354" s="11">
        <v>6</v>
      </c>
      <c r="C354" s="11" t="s">
        <v>613</v>
      </c>
      <c r="D354" s="10" t="s">
        <v>26</v>
      </c>
      <c r="E354" s="16" t="s">
        <v>614</v>
      </c>
      <c r="F354" s="12"/>
      <c r="G354" s="13">
        <v>2</v>
      </c>
      <c r="H354" s="14">
        <f t="shared" si="9"/>
        <v>0</v>
      </c>
    </row>
    <row r="355" spans="1:8" ht="33" x14ac:dyDescent="0.4">
      <c r="A355" s="11" t="s">
        <v>602</v>
      </c>
      <c r="B355" s="11">
        <v>7</v>
      </c>
      <c r="C355" s="11" t="s">
        <v>615</v>
      </c>
      <c r="D355" s="10" t="s">
        <v>26</v>
      </c>
      <c r="E355" s="16" t="s">
        <v>616</v>
      </c>
      <c r="F355" s="12"/>
      <c r="G355" s="13">
        <v>1</v>
      </c>
      <c r="H355" s="14">
        <f t="shared" si="9"/>
        <v>0</v>
      </c>
    </row>
    <row r="356" spans="1:8" x14ac:dyDescent="0.4">
      <c r="E356" s="28" t="s">
        <v>34</v>
      </c>
      <c r="F356" s="8"/>
      <c r="G356" s="8"/>
      <c r="H356" s="15">
        <f>SUM(H349:H355)</f>
        <v>0</v>
      </c>
    </row>
    <row r="358" spans="1:8" x14ac:dyDescent="0.4">
      <c r="C358" s="8" t="s">
        <v>5</v>
      </c>
      <c r="D358" s="9" t="s">
        <v>6</v>
      </c>
      <c r="E358" s="28" t="s">
        <v>7</v>
      </c>
    </row>
    <row r="359" spans="1:8" x14ac:dyDescent="0.4">
      <c r="C359" s="8" t="s">
        <v>8</v>
      </c>
      <c r="D359" s="9" t="s">
        <v>66</v>
      </c>
      <c r="E359" s="28" t="s">
        <v>193</v>
      </c>
    </row>
    <row r="360" spans="1:8" x14ac:dyDescent="0.4">
      <c r="C360" s="8" t="s">
        <v>11</v>
      </c>
      <c r="D360" s="9" t="s">
        <v>598</v>
      </c>
      <c r="E360" s="28" t="s">
        <v>599</v>
      </c>
    </row>
    <row r="361" spans="1:8" x14ac:dyDescent="0.4">
      <c r="C361" s="8" t="s">
        <v>13</v>
      </c>
      <c r="D361" s="9" t="s">
        <v>6</v>
      </c>
      <c r="E361" s="28" t="s">
        <v>600</v>
      </c>
    </row>
    <row r="362" spans="1:8" x14ac:dyDescent="0.4">
      <c r="C362" s="8" t="s">
        <v>206</v>
      </c>
      <c r="D362" s="9" t="s">
        <v>35</v>
      </c>
      <c r="E362" s="28" t="s">
        <v>617</v>
      </c>
    </row>
    <row r="364" spans="1:8" ht="54.45" x14ac:dyDescent="0.4">
      <c r="A364" s="11" t="s">
        <v>618</v>
      </c>
      <c r="B364" s="11">
        <v>1</v>
      </c>
      <c r="C364" s="11" t="s">
        <v>619</v>
      </c>
      <c r="D364" s="10" t="s">
        <v>26</v>
      </c>
      <c r="E364" s="16" t="s">
        <v>620</v>
      </c>
      <c r="F364" s="12"/>
      <c r="G364" s="13">
        <v>1</v>
      </c>
      <c r="H364" s="14">
        <f t="shared" ref="H364:H370" si="10">ROUND(ROUND(F364,2)*ROUND(G364,3),2)</f>
        <v>0</v>
      </c>
    </row>
    <row r="365" spans="1:8" ht="33" x14ac:dyDescent="0.4">
      <c r="A365" s="11" t="s">
        <v>618</v>
      </c>
      <c r="B365" s="11">
        <v>2</v>
      </c>
      <c r="C365" s="11" t="s">
        <v>621</v>
      </c>
      <c r="D365" s="10" t="s">
        <v>26</v>
      </c>
      <c r="E365" s="16" t="s">
        <v>622</v>
      </c>
      <c r="F365" s="12"/>
      <c r="G365" s="13">
        <v>25</v>
      </c>
      <c r="H365" s="14">
        <f t="shared" si="10"/>
        <v>0</v>
      </c>
    </row>
    <row r="366" spans="1:8" ht="33" x14ac:dyDescent="0.4">
      <c r="A366" s="11" t="s">
        <v>618</v>
      </c>
      <c r="B366" s="11">
        <v>3</v>
      </c>
      <c r="C366" s="11" t="s">
        <v>623</v>
      </c>
      <c r="D366" s="10" t="s">
        <v>26</v>
      </c>
      <c r="E366" s="16" t="s">
        <v>624</v>
      </c>
      <c r="F366" s="12"/>
      <c r="G366" s="13">
        <v>10</v>
      </c>
      <c r="H366" s="14">
        <f t="shared" si="10"/>
        <v>0</v>
      </c>
    </row>
    <row r="367" spans="1:8" ht="33" x14ac:dyDescent="0.4">
      <c r="A367" s="11" t="s">
        <v>618</v>
      </c>
      <c r="B367" s="11">
        <v>4</v>
      </c>
      <c r="C367" s="11" t="s">
        <v>625</v>
      </c>
      <c r="D367" s="10" t="s">
        <v>26</v>
      </c>
      <c r="E367" s="16" t="s">
        <v>626</v>
      </c>
      <c r="F367" s="12"/>
      <c r="G367" s="13">
        <v>5</v>
      </c>
      <c r="H367" s="14">
        <f t="shared" si="10"/>
        <v>0</v>
      </c>
    </row>
    <row r="368" spans="1:8" ht="33" x14ac:dyDescent="0.4">
      <c r="A368" s="11" t="s">
        <v>618</v>
      </c>
      <c r="B368" s="11">
        <v>5</v>
      </c>
      <c r="C368" s="11" t="s">
        <v>627</v>
      </c>
      <c r="D368" s="10" t="s">
        <v>26</v>
      </c>
      <c r="E368" s="16" t="s">
        <v>628</v>
      </c>
      <c r="F368" s="12"/>
      <c r="G368" s="13">
        <v>2</v>
      </c>
      <c r="H368" s="14">
        <f t="shared" si="10"/>
        <v>0</v>
      </c>
    </row>
    <row r="369" spans="1:8" ht="43.75" x14ac:dyDescent="0.4">
      <c r="A369" s="11" t="s">
        <v>618</v>
      </c>
      <c r="B369" s="11">
        <v>6</v>
      </c>
      <c r="C369" s="11" t="s">
        <v>629</v>
      </c>
      <c r="D369" s="10" t="s">
        <v>149</v>
      </c>
      <c r="E369" s="16" t="s">
        <v>630</v>
      </c>
      <c r="F369" s="12"/>
      <c r="G369" s="13">
        <v>800</v>
      </c>
      <c r="H369" s="14">
        <f t="shared" si="10"/>
        <v>0</v>
      </c>
    </row>
    <row r="370" spans="1:8" ht="43.75" x14ac:dyDescent="0.4">
      <c r="A370" s="11" t="s">
        <v>618</v>
      </c>
      <c r="B370" s="11">
        <v>7</v>
      </c>
      <c r="C370" s="11" t="s">
        <v>498</v>
      </c>
      <c r="D370" s="10" t="s">
        <v>149</v>
      </c>
      <c r="E370" s="16" t="s">
        <v>499</v>
      </c>
      <c r="F370" s="12"/>
      <c r="G370" s="13">
        <v>800</v>
      </c>
      <c r="H370" s="14">
        <f t="shared" si="10"/>
        <v>0</v>
      </c>
    </row>
    <row r="371" spans="1:8" x14ac:dyDescent="0.4">
      <c r="E371" s="28" t="s">
        <v>34</v>
      </c>
      <c r="F371" s="8"/>
      <c r="G371" s="8"/>
      <c r="H371" s="15">
        <f>SUM(H364:H370)</f>
        <v>0</v>
      </c>
    </row>
    <row r="373" spans="1:8" x14ac:dyDescent="0.4">
      <c r="C373" s="8" t="s">
        <v>5</v>
      </c>
      <c r="D373" s="9" t="s">
        <v>6</v>
      </c>
      <c r="E373" s="28" t="s">
        <v>7</v>
      </c>
    </row>
    <row r="374" spans="1:8" x14ac:dyDescent="0.4">
      <c r="C374" s="8" t="s">
        <v>8</v>
      </c>
      <c r="D374" s="9" t="s">
        <v>66</v>
      </c>
      <c r="E374" s="28" t="s">
        <v>193</v>
      </c>
    </row>
    <row r="375" spans="1:8" x14ac:dyDescent="0.4">
      <c r="C375" s="8" t="s">
        <v>11</v>
      </c>
      <c r="D375" s="9" t="s">
        <v>598</v>
      </c>
      <c r="E375" s="28" t="s">
        <v>599</v>
      </c>
    </row>
    <row r="376" spans="1:8" x14ac:dyDescent="0.4">
      <c r="C376" s="8" t="s">
        <v>13</v>
      </c>
      <c r="D376" s="9" t="s">
        <v>6</v>
      </c>
      <c r="E376" s="28" t="s">
        <v>600</v>
      </c>
    </row>
    <row r="377" spans="1:8" x14ac:dyDescent="0.4">
      <c r="C377" s="8" t="s">
        <v>206</v>
      </c>
      <c r="D377" s="9" t="s">
        <v>58</v>
      </c>
      <c r="E377" s="28" t="s">
        <v>631</v>
      </c>
    </row>
    <row r="379" spans="1:8" ht="140.15" x14ac:dyDescent="0.4">
      <c r="A379" s="11" t="s">
        <v>632</v>
      </c>
      <c r="B379" s="11">
        <v>1</v>
      </c>
      <c r="C379" s="11" t="s">
        <v>633</v>
      </c>
      <c r="D379" s="10" t="s">
        <v>26</v>
      </c>
      <c r="E379" s="16" t="s">
        <v>634</v>
      </c>
      <c r="F379" s="12"/>
      <c r="G379" s="13">
        <v>1</v>
      </c>
      <c r="H379" s="14">
        <f>ROUND(ROUND(F379,2)*ROUND(G379,3),2)</f>
        <v>0</v>
      </c>
    </row>
    <row r="380" spans="1:8" x14ac:dyDescent="0.4">
      <c r="E380" s="28" t="s">
        <v>34</v>
      </c>
      <c r="F380" s="8"/>
      <c r="G380" s="8"/>
      <c r="H380" s="15">
        <f>SUM(H379:H379)</f>
        <v>0</v>
      </c>
    </row>
    <row r="382" spans="1:8" x14ac:dyDescent="0.4">
      <c r="C382" s="8" t="s">
        <v>5</v>
      </c>
      <c r="D382" s="9" t="s">
        <v>6</v>
      </c>
      <c r="E382" s="28" t="s">
        <v>7</v>
      </c>
    </row>
    <row r="383" spans="1:8" x14ac:dyDescent="0.4">
      <c r="C383" s="8" t="s">
        <v>8</v>
      </c>
      <c r="D383" s="9" t="s">
        <v>66</v>
      </c>
      <c r="E383" s="28" t="s">
        <v>193</v>
      </c>
    </row>
    <row r="384" spans="1:8" x14ac:dyDescent="0.4">
      <c r="C384" s="8" t="s">
        <v>11</v>
      </c>
      <c r="D384" s="9" t="s">
        <v>598</v>
      </c>
      <c r="E384" s="28" t="s">
        <v>599</v>
      </c>
    </row>
    <row r="385" spans="1:8" x14ac:dyDescent="0.4">
      <c r="C385" s="8" t="s">
        <v>13</v>
      </c>
      <c r="D385" s="9" t="s">
        <v>6</v>
      </c>
      <c r="E385" s="28" t="s">
        <v>600</v>
      </c>
    </row>
    <row r="386" spans="1:8" x14ac:dyDescent="0.4">
      <c r="C386" s="8" t="s">
        <v>206</v>
      </c>
      <c r="D386" s="9" t="s">
        <v>86</v>
      </c>
      <c r="E386" s="28" t="s">
        <v>635</v>
      </c>
    </row>
    <row r="388" spans="1:8" ht="33" x14ac:dyDescent="0.4">
      <c r="A388" s="11" t="s">
        <v>636</v>
      </c>
      <c r="B388" s="11">
        <v>1</v>
      </c>
      <c r="C388" s="11" t="s">
        <v>637</v>
      </c>
      <c r="D388" s="10" t="s">
        <v>26</v>
      </c>
      <c r="E388" s="16" t="s">
        <v>638</v>
      </c>
      <c r="F388" s="12"/>
      <c r="G388" s="13">
        <v>13</v>
      </c>
      <c r="H388" s="14">
        <f>ROUND(ROUND(F388,2)*ROUND(G388,3),2)</f>
        <v>0</v>
      </c>
    </row>
    <row r="389" spans="1:8" ht="33" x14ac:dyDescent="0.4">
      <c r="A389" s="11" t="s">
        <v>636</v>
      </c>
      <c r="B389" s="11">
        <v>2</v>
      </c>
      <c r="C389" s="11" t="s">
        <v>639</v>
      </c>
      <c r="D389" s="10" t="s">
        <v>26</v>
      </c>
      <c r="E389" s="16" t="s">
        <v>640</v>
      </c>
      <c r="F389" s="12"/>
      <c r="G389" s="13">
        <v>20</v>
      </c>
      <c r="H389" s="14">
        <f>ROUND(ROUND(F389,2)*ROUND(G389,3),2)</f>
        <v>0</v>
      </c>
    </row>
    <row r="390" spans="1:8" x14ac:dyDescent="0.4">
      <c r="E390" s="28" t="s">
        <v>34</v>
      </c>
      <c r="F390" s="8"/>
      <c r="G390" s="8"/>
      <c r="H390" s="15">
        <f>SUM(H388:H389)</f>
        <v>0</v>
      </c>
    </row>
    <row r="392" spans="1:8" x14ac:dyDescent="0.4">
      <c r="C392" s="8" t="s">
        <v>5</v>
      </c>
      <c r="D392" s="9" t="s">
        <v>6</v>
      </c>
      <c r="E392" s="28" t="s">
        <v>7</v>
      </c>
    </row>
    <row r="393" spans="1:8" x14ac:dyDescent="0.4">
      <c r="C393" s="8" t="s">
        <v>8</v>
      </c>
      <c r="D393" s="9" t="s">
        <v>66</v>
      </c>
      <c r="E393" s="28" t="s">
        <v>193</v>
      </c>
    </row>
    <row r="394" spans="1:8" x14ac:dyDescent="0.4">
      <c r="C394" s="8" t="s">
        <v>11</v>
      </c>
      <c r="D394" s="9" t="s">
        <v>641</v>
      </c>
      <c r="E394" s="28" t="s">
        <v>642</v>
      </c>
    </row>
    <row r="396" spans="1:8" ht="22.3" x14ac:dyDescent="0.4">
      <c r="A396" s="11" t="s">
        <v>643</v>
      </c>
      <c r="B396" s="11">
        <v>1</v>
      </c>
      <c r="C396" s="11" t="s">
        <v>644</v>
      </c>
      <c r="D396" s="10" t="s">
        <v>26</v>
      </c>
      <c r="E396" s="16" t="s">
        <v>645</v>
      </c>
      <c r="F396" s="12"/>
      <c r="G396" s="13">
        <v>1</v>
      </c>
      <c r="H396" s="14">
        <f t="shared" ref="H396:H401" si="11">ROUND(ROUND(F396,2)*ROUND(G396,3),2)</f>
        <v>0</v>
      </c>
    </row>
    <row r="397" spans="1:8" x14ac:dyDescent="0.4">
      <c r="A397" s="11" t="s">
        <v>643</v>
      </c>
      <c r="B397" s="11">
        <v>2</v>
      </c>
      <c r="C397" s="11" t="s">
        <v>646</v>
      </c>
      <c r="D397" s="10" t="s">
        <v>26</v>
      </c>
      <c r="E397" s="16" t="s">
        <v>647</v>
      </c>
      <c r="F397" s="12"/>
      <c r="G397" s="13">
        <v>1</v>
      </c>
      <c r="H397" s="14">
        <f t="shared" si="11"/>
        <v>0</v>
      </c>
    </row>
    <row r="398" spans="1:8" x14ac:dyDescent="0.4">
      <c r="A398" s="11" t="s">
        <v>643</v>
      </c>
      <c r="B398" s="11">
        <v>3</v>
      </c>
      <c r="C398" s="11" t="s">
        <v>648</v>
      </c>
      <c r="D398" s="10" t="s">
        <v>26</v>
      </c>
      <c r="E398" s="16" t="s">
        <v>649</v>
      </c>
      <c r="F398" s="12"/>
      <c r="G398" s="13">
        <v>1</v>
      </c>
      <c r="H398" s="14">
        <f t="shared" si="11"/>
        <v>0</v>
      </c>
    </row>
    <row r="399" spans="1:8" ht="22.3" x14ac:dyDescent="0.4">
      <c r="A399" s="11" t="s">
        <v>643</v>
      </c>
      <c r="B399" s="11">
        <v>4</v>
      </c>
      <c r="C399" s="11" t="s">
        <v>650</v>
      </c>
      <c r="D399" s="10" t="s">
        <v>26</v>
      </c>
      <c r="E399" s="16" t="s">
        <v>651</v>
      </c>
      <c r="F399" s="12"/>
      <c r="G399" s="13">
        <v>1</v>
      </c>
      <c r="H399" s="14">
        <f t="shared" si="11"/>
        <v>0</v>
      </c>
    </row>
    <row r="400" spans="1:8" x14ac:dyDescent="0.4">
      <c r="A400" s="11" t="s">
        <v>643</v>
      </c>
      <c r="B400" s="11">
        <v>5</v>
      </c>
      <c r="C400" s="11" t="s">
        <v>652</v>
      </c>
      <c r="D400" s="10" t="s">
        <v>26</v>
      </c>
      <c r="E400" s="16" t="s">
        <v>653</v>
      </c>
      <c r="F400" s="12"/>
      <c r="G400" s="13">
        <v>1</v>
      </c>
      <c r="H400" s="14">
        <f t="shared" si="11"/>
        <v>0</v>
      </c>
    </row>
    <row r="401" spans="1:8" x14ac:dyDescent="0.4">
      <c r="A401" s="11" t="s">
        <v>643</v>
      </c>
      <c r="B401" s="11">
        <v>6</v>
      </c>
      <c r="C401" s="11" t="s">
        <v>654</v>
      </c>
      <c r="D401" s="10" t="s">
        <v>26</v>
      </c>
      <c r="E401" s="16" t="s">
        <v>655</v>
      </c>
      <c r="F401" s="12"/>
      <c r="G401" s="13">
        <v>1</v>
      </c>
      <c r="H401" s="14">
        <f t="shared" si="11"/>
        <v>0</v>
      </c>
    </row>
    <row r="402" spans="1:8" x14ac:dyDescent="0.4">
      <c r="E402" s="28" t="s">
        <v>34</v>
      </c>
      <c r="F402" s="8"/>
      <c r="G402" s="8"/>
      <c r="H402" s="15">
        <f>SUM(H396:H401)</f>
        <v>0</v>
      </c>
    </row>
    <row r="404" spans="1:8" x14ac:dyDescent="0.4">
      <c r="C404" s="8" t="s">
        <v>5</v>
      </c>
      <c r="D404" s="9" t="s">
        <v>6</v>
      </c>
      <c r="E404" s="28" t="s">
        <v>7</v>
      </c>
    </row>
    <row r="405" spans="1:8" x14ac:dyDescent="0.4">
      <c r="C405" s="8" t="s">
        <v>8</v>
      </c>
      <c r="D405" s="9" t="s">
        <v>381</v>
      </c>
      <c r="E405" s="28" t="s">
        <v>656</v>
      </c>
    </row>
    <row r="406" spans="1:8" x14ac:dyDescent="0.4">
      <c r="C406" s="8" t="s">
        <v>11</v>
      </c>
      <c r="D406" s="9" t="s">
        <v>66</v>
      </c>
      <c r="E406" s="28" t="s">
        <v>657</v>
      </c>
    </row>
    <row r="408" spans="1:8" ht="86.6" x14ac:dyDescent="0.4">
      <c r="A408" s="11" t="s">
        <v>658</v>
      </c>
      <c r="B408" s="11">
        <v>1</v>
      </c>
      <c r="C408" s="11" t="s">
        <v>659</v>
      </c>
      <c r="D408" s="10" t="s">
        <v>26</v>
      </c>
      <c r="E408" s="16" t="s">
        <v>660</v>
      </c>
      <c r="F408" s="12"/>
      <c r="G408" s="13">
        <v>1</v>
      </c>
      <c r="H408" s="14">
        <f t="shared" ref="H408:H409" si="12">ROUND(ROUND(F408,2)*ROUND(G408,3),2)</f>
        <v>0</v>
      </c>
    </row>
    <row r="409" spans="1:8" ht="33" x14ac:dyDescent="0.4">
      <c r="A409" s="11" t="s">
        <v>658</v>
      </c>
      <c r="B409" s="11">
        <v>2</v>
      </c>
      <c r="C409" s="11" t="s">
        <v>661</v>
      </c>
      <c r="D409" s="10" t="s">
        <v>26</v>
      </c>
      <c r="E409" s="16" t="s">
        <v>662</v>
      </c>
      <c r="F409" s="12"/>
      <c r="G409" s="13">
        <v>11</v>
      </c>
      <c r="H409" s="14">
        <f t="shared" si="12"/>
        <v>0</v>
      </c>
    </row>
    <row r="410" spans="1:8" ht="22.3" x14ac:dyDescent="0.4">
      <c r="A410" s="11" t="s">
        <v>658</v>
      </c>
      <c r="B410" s="11">
        <v>3</v>
      </c>
      <c r="C410" s="11" t="s">
        <v>663</v>
      </c>
      <c r="D410" s="10" t="s">
        <v>26</v>
      </c>
      <c r="E410" s="16" t="s">
        <v>664</v>
      </c>
      <c r="F410" s="12"/>
      <c r="G410" s="13">
        <v>1</v>
      </c>
      <c r="H410" s="14">
        <f t="shared" ref="H410:H414" si="13">ROUND(ROUND(F410,2)*ROUND(G410,3),2)</f>
        <v>0</v>
      </c>
    </row>
    <row r="411" spans="1:8" ht="375.9" x14ac:dyDescent="0.4">
      <c r="A411" s="11" t="s">
        <v>658</v>
      </c>
      <c r="B411" s="11">
        <v>4</v>
      </c>
      <c r="C411" s="11" t="s">
        <v>665</v>
      </c>
      <c r="D411" s="10" t="s">
        <v>26</v>
      </c>
      <c r="E411" s="16" t="s">
        <v>666</v>
      </c>
      <c r="F411" s="12"/>
      <c r="G411" s="13">
        <v>1</v>
      </c>
      <c r="H411" s="14">
        <f t="shared" si="13"/>
        <v>0</v>
      </c>
    </row>
    <row r="412" spans="1:8" ht="22.3" x14ac:dyDescent="0.4">
      <c r="A412" s="11" t="s">
        <v>658</v>
      </c>
      <c r="B412" s="11">
        <v>5</v>
      </c>
      <c r="C412" s="11" t="s">
        <v>667</v>
      </c>
      <c r="D412" s="10" t="s">
        <v>26</v>
      </c>
      <c r="E412" s="16" t="s">
        <v>668</v>
      </c>
      <c r="F412" s="12"/>
      <c r="G412" s="13">
        <v>1</v>
      </c>
      <c r="H412" s="14">
        <f t="shared" si="13"/>
        <v>0</v>
      </c>
    </row>
    <row r="413" spans="1:8" ht="397.3" x14ac:dyDescent="0.4">
      <c r="A413" s="11" t="s">
        <v>658</v>
      </c>
      <c r="B413" s="11">
        <v>6</v>
      </c>
      <c r="C413" s="11" t="s">
        <v>669</v>
      </c>
      <c r="D413" s="10" t="s">
        <v>26</v>
      </c>
      <c r="E413" s="16" t="s">
        <v>670</v>
      </c>
      <c r="F413" s="12"/>
      <c r="G413" s="13">
        <v>1</v>
      </c>
      <c r="H413" s="14">
        <f t="shared" si="13"/>
        <v>0</v>
      </c>
    </row>
    <row r="414" spans="1:8" ht="75.900000000000006" x14ac:dyDescent="0.4">
      <c r="A414" s="11" t="s">
        <v>658</v>
      </c>
      <c r="B414" s="11">
        <v>7</v>
      </c>
      <c r="C414" s="11" t="s">
        <v>671</v>
      </c>
      <c r="D414" s="10" t="s">
        <v>26</v>
      </c>
      <c r="E414" s="16" t="s">
        <v>672</v>
      </c>
      <c r="F414" s="12"/>
      <c r="G414" s="13">
        <v>1</v>
      </c>
      <c r="H414" s="14">
        <f t="shared" si="13"/>
        <v>0</v>
      </c>
    </row>
    <row r="415" spans="1:8" x14ac:dyDescent="0.4">
      <c r="E415" s="28" t="s">
        <v>34</v>
      </c>
      <c r="F415" s="8"/>
      <c r="G415" s="8"/>
      <c r="H415" s="15">
        <f>SUM(H408:H414)</f>
        <v>0</v>
      </c>
    </row>
    <row r="417" spans="1:11" x14ac:dyDescent="0.4">
      <c r="C417" s="8" t="s">
        <v>5</v>
      </c>
      <c r="D417" s="9" t="s">
        <v>6</v>
      </c>
      <c r="E417" s="28" t="s">
        <v>7</v>
      </c>
    </row>
    <row r="418" spans="1:11" x14ac:dyDescent="0.4">
      <c r="C418" s="8" t="s">
        <v>8</v>
      </c>
      <c r="D418" s="9" t="s">
        <v>679</v>
      </c>
      <c r="E418" s="28" t="s">
        <v>680</v>
      </c>
    </row>
    <row r="420" spans="1:11" x14ac:dyDescent="0.4">
      <c r="A420" s="11" t="s">
        <v>681</v>
      </c>
      <c r="B420" s="11">
        <v>1</v>
      </c>
      <c r="C420" s="11" t="s">
        <v>682</v>
      </c>
      <c r="D420" s="10" t="s">
        <v>39</v>
      </c>
      <c r="E420" s="16" t="s">
        <v>683</v>
      </c>
      <c r="F420" s="12"/>
      <c r="G420" s="13">
        <v>1</v>
      </c>
      <c r="H420" s="14">
        <f>ROUND(ROUND(F420,2)*ROUND(G420,3),2)</f>
        <v>0</v>
      </c>
    </row>
    <row r="421" spans="1:11" x14ac:dyDescent="0.4">
      <c r="E421" s="28" t="s">
        <v>34</v>
      </c>
      <c r="F421" s="8"/>
      <c r="G421" s="8"/>
      <c r="H421" s="15">
        <f>SUM(H420:H420)</f>
        <v>0</v>
      </c>
    </row>
    <row r="423" spans="1:11" x14ac:dyDescent="0.4">
      <c r="C423" s="8" t="s">
        <v>5</v>
      </c>
      <c r="D423" s="9" t="s">
        <v>6</v>
      </c>
      <c r="E423" s="28" t="s">
        <v>7</v>
      </c>
    </row>
    <row r="424" spans="1:11" x14ac:dyDescent="0.4">
      <c r="C424" s="8" t="s">
        <v>8</v>
      </c>
      <c r="D424" s="9" t="s">
        <v>695</v>
      </c>
      <c r="E424" s="28" t="s">
        <v>696</v>
      </c>
    </row>
    <row r="426" spans="1:11" x14ac:dyDescent="0.4">
      <c r="A426" s="11" t="s">
        <v>697</v>
      </c>
      <c r="B426" s="11">
        <v>1</v>
      </c>
      <c r="C426" s="11" t="s">
        <v>698</v>
      </c>
      <c r="D426" s="10" t="s">
        <v>39</v>
      </c>
      <c r="E426" s="16" t="s">
        <v>699</v>
      </c>
      <c r="F426" s="12"/>
      <c r="G426" s="13">
        <v>1</v>
      </c>
      <c r="H426" s="14">
        <f>ROUND(ROUND(F426,2)*ROUND(G426,3),2)</f>
        <v>0</v>
      </c>
    </row>
    <row r="427" spans="1:11" x14ac:dyDescent="0.4">
      <c r="E427" s="28" t="s">
        <v>34</v>
      </c>
      <c r="F427" s="8"/>
      <c r="G427" s="8"/>
      <c r="H427" s="15">
        <f>SUM(H426:H426)</f>
        <v>0</v>
      </c>
    </row>
    <row r="428" spans="1:11" x14ac:dyDescent="0.4">
      <c r="E428" s="28"/>
      <c r="F428" s="8"/>
      <c r="G428" s="8"/>
      <c r="H428" s="15"/>
    </row>
    <row r="429" spans="1:11" x14ac:dyDescent="0.4">
      <c r="J429" s="17"/>
    </row>
    <row r="430" spans="1:11" x14ac:dyDescent="0.4">
      <c r="G430" s="1" t="s">
        <v>717</v>
      </c>
      <c r="H430" s="17">
        <f>SUM(H5:H428)/2</f>
        <v>0</v>
      </c>
      <c r="J430" s="17"/>
      <c r="K430" s="17"/>
    </row>
    <row r="431" spans="1:11" x14ac:dyDescent="0.4">
      <c r="G431" s="18" t="s">
        <v>718</v>
      </c>
      <c r="H431" s="2">
        <f>ROUND(H430*0.06,2)</f>
        <v>0</v>
      </c>
    </row>
    <row r="432" spans="1:11" x14ac:dyDescent="0.4">
      <c r="G432" s="18" t="s">
        <v>719</v>
      </c>
      <c r="H432" s="2">
        <f>ROUND(H430*0.13,2)</f>
        <v>0</v>
      </c>
      <c r="J432" s="15"/>
    </row>
    <row r="433" spans="7:10" x14ac:dyDescent="0.4">
      <c r="J433" s="2"/>
    </row>
    <row r="434" spans="7:10" x14ac:dyDescent="0.4">
      <c r="G434" s="1" t="s">
        <v>720</v>
      </c>
      <c r="H434" s="17">
        <f>H430+H431+H432</f>
        <v>0</v>
      </c>
      <c r="J434" s="2"/>
    </row>
  </sheetData>
  <mergeCells count="3">
    <mergeCell ref="C4:E4"/>
    <mergeCell ref="A1:D1"/>
    <mergeCell ref="F1:H1"/>
  </mergeCells>
  <pageMargins left="0.75" right="0.75" top="0.75" bottom="0.5" header="0.5" footer="0.7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B497A111279B43B3EC30D12FF3BD68" ma:contentTypeVersion="18" ma:contentTypeDescription="Crear nuevo documento." ma:contentTypeScope="" ma:versionID="d830eca89e40501b1eb888adafe230e7">
  <xsd:schema xmlns:xsd="http://www.w3.org/2001/XMLSchema" xmlns:xs="http://www.w3.org/2001/XMLSchema" xmlns:p="http://schemas.microsoft.com/office/2006/metadata/properties" xmlns:ns2="d5a4a580-c845-4927-8521-248f803a0732" xmlns:ns3="f2b26a81-814c-4880-927f-7885a6c7c041" targetNamespace="http://schemas.microsoft.com/office/2006/metadata/properties" ma:root="true" ma:fieldsID="d2a3af2d3f5dc1f2ff992bad38ecfac7" ns2:_="" ns3:_="">
    <xsd:import namespace="d5a4a580-c845-4927-8521-248f803a0732"/>
    <xsd:import namespace="f2b26a81-814c-4880-927f-7885a6c7c0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a580-c845-4927-8521-248f803a07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d06f4ccd-b007-4f0d-906a-d695ad2cd5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b26a81-814c-4880-927f-7885a6c7c04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7170ee3-79ea-4a36-b89b-725c3cb6d72e}" ma:internalName="TaxCatchAll" ma:showField="CatchAllData" ma:web="f2b26a81-814c-4880-927f-7885a6c7c04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52EA4F-5D21-4CA9-BBE0-64E1CAC77BB7}">
  <ds:schemaRefs>
    <ds:schemaRef ds:uri="http://schemas.microsoft.com/sharepoint/v3/contenttype/forms"/>
  </ds:schemaRefs>
</ds:datastoreItem>
</file>

<file path=customXml/itemProps2.xml><?xml version="1.0" encoding="utf-8"?>
<ds:datastoreItem xmlns:ds="http://schemas.openxmlformats.org/officeDocument/2006/customXml" ds:itemID="{68C0B623-7030-449A-8056-DD134B2E8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a4a580-c845-4927-8521-248f803a0732"/>
    <ds:schemaRef ds:uri="f2b26a81-814c-4880-927f-7885a6c7c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LOT 1 OBRA CIVIL</vt:lpstr>
      <vt:lpstr>LOT 2 INSTAL·LACIONS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Diez Sanchez, Jose Maria</cp:lastModifiedBy>
  <dcterms:created xsi:type="dcterms:W3CDTF">2024-02-28T18:11:04Z</dcterms:created>
  <dcterms:modified xsi:type="dcterms:W3CDTF">2024-03-21T10:45:06Z</dcterms:modified>
</cp:coreProperties>
</file>